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Khoi luong NH 2019-2020\"/>
    </mc:Choice>
  </mc:AlternateContent>
  <xr:revisionPtr revIDLastSave="0" documentId="13_ncr:1_{A6D6EFA6-2F0A-45DD-9E4F-7F0EFA6507C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Sheet1!$A$1:$P$24</definedName>
    <definedName name="_xlnm.Print_Titles" localSheetId="0">Sheet1!$9:$11</definedName>
  </definedNames>
  <calcPr calcId="191029" calcMode="manual"/>
</workbook>
</file>

<file path=xl/calcChain.xml><?xml version="1.0" encoding="utf-8"?>
<calcChain xmlns="http://schemas.openxmlformats.org/spreadsheetml/2006/main">
  <c r="J13" i="1" l="1"/>
  <c r="J15" i="1" l="1"/>
  <c r="I15" i="1"/>
  <c r="H13" i="1"/>
  <c r="K13" i="1"/>
  <c r="H14" i="1"/>
  <c r="K14" i="1"/>
  <c r="K12" i="1"/>
  <c r="M13" i="1" l="1"/>
  <c r="O13" i="1" s="1"/>
  <c r="K15" i="1"/>
  <c r="L13" i="1"/>
  <c r="N13" i="1" s="1"/>
  <c r="L14" i="1"/>
  <c r="N14" i="1" s="1"/>
  <c r="M14" i="1"/>
  <c r="O14" i="1" s="1"/>
  <c r="E15" i="1"/>
  <c r="F15" i="1"/>
  <c r="G15" i="1"/>
  <c r="H12" i="1"/>
  <c r="M12" i="1" s="1"/>
  <c r="M15" i="1" l="1"/>
  <c r="O12" i="1"/>
  <c r="O15" i="1" s="1"/>
  <c r="H15" i="1"/>
  <c r="B15" i="1"/>
  <c r="L12" i="1" l="1"/>
  <c r="N12" i="1" l="1"/>
  <c r="N15" i="1" s="1"/>
  <c r="L15" i="1"/>
</calcChain>
</file>

<file path=xl/sharedStrings.xml><?xml version="1.0" encoding="utf-8"?>
<sst xmlns="http://schemas.openxmlformats.org/spreadsheetml/2006/main" count="58" uniqueCount="58">
  <si>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</si>
  <si>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</si>
  <si>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</si>
  <si>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</si>
  <si>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</si>
  <si>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</si>
  <si>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</si>
  <si>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</si>
  <si>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</si>
  <si>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</si>
  <si>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</si>
  <si>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</si>
  <si>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</si>
  <si>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</si>
  <si>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</si>
  <si>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</si>
  <si>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</si>
  <si>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</si>
  <si>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</si>
  <si>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</si>
  <si>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</si>
  <si>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</si>
  <si>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</si>
  <si>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</si>
  <si>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</si>
  <si>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</si>
  <si>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</si>
  <si>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</si>
  <si>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</si>
  <si>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</si>
  <si>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</si>
  <si>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</si>
  <si>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</si>
  <si>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</si>
  <si>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</si>
  <si>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</si>
  <si>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</si>
  <si>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1</t>
  </si>
  <si>
    <t>2</t>
  </si>
  <si>
    <t>NGUYỄN NGỌC TRANG</t>
  </si>
  <si>
    <t>Tổng số giờ hoạt động cả năm</t>
  </si>
  <si>
    <t xml:space="preserve">   TRƯỜNG CAO ĐẲNG LÝ TỰ TRỌNG</t>
  </si>
  <si>
    <t>THÀNH PHỐ HỒ CHÍ MINH</t>
  </si>
  <si>
    <t>KHOA XÂY DỰNG</t>
  </si>
  <si>
    <t xml:space="preserve">Phạm Quang </t>
  </si>
  <si>
    <t>Vũ</t>
  </si>
  <si>
    <t xml:space="preserve">Nguyễn Trọng </t>
  </si>
  <si>
    <t>Thạch</t>
  </si>
  <si>
    <t>PHÓ TRƯỞNG KHOA
PHỤ TRÁCH KHOA</t>
  </si>
  <si>
    <t>PHẠM QUANG VŨ</t>
  </si>
  <si>
    <t>* Hội thảo khoa học cấp Trường COSS2019  được tổ chức vào  ngày 14/12/2019</t>
  </si>
  <si>
    <t xml:space="preserve"> NĂM HỌC 2019 - 2020</t>
  </si>
  <si>
    <t>Trình Minh</t>
  </si>
  <si>
    <t>Phong</t>
  </si>
  <si>
    <t>3</t>
  </si>
  <si>
    <t>- Bắt đầu làm từ 01/05/2020 (được miễn giảm 32 tuần)</t>
  </si>
  <si>
    <t>- 01 bài tham luận HTKH cấp trường (60 giờ)</t>
  </si>
  <si>
    <t>Thành phố Hồ Chí Minh, ngày       tháng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</si>
</sst>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49" fontId="9" fillId="0" borderId="6" xfId="0" quotePrefix="1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142875</xdr:colOff>
      <xdr:row>2</xdr:row>
      <xdr:rowOff>28573</xdr:rowOff>
    </xdr:from>
    <xdr:to>
      <xdr:col>13</xdr:col>
      <xdr:colOff>400050</xdr:colOff>
      <xdr:row>2</xdr:row>
      <xdr:rowOff>28574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162550" y="476248"/>
          <a:ext cx="216217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abSelected="1" zoomScaleNormal="100" workbookViewId="0">
      <selection activeCell="F13" sqref="F13"/>
    </sheetView>
  </sheetViews>
  <sheetFormatPr defaultRowHeight="16.5" x14ac:dyDescent="0.25"/>
  <cols>
    <col min="1" max="1" width="3.85546875" style="38" customWidth="1"/>
    <col min="2" max="2" width="17.7109375" style="8" customWidth="1"/>
    <col min="3" max="3" width="10" style="8" customWidth="1"/>
    <col min="4" max="4" width="5.7109375" style="8" customWidth="1"/>
    <col min="5" max="5" width="6.7109375" style="38" customWidth="1"/>
    <col min="6" max="6" width="8.28515625" style="38" customWidth="1"/>
    <col min="7" max="7" width="8.42578125" style="38" customWidth="1"/>
    <col min="8" max="8" width="7.5703125" style="38" customWidth="1"/>
    <col min="9" max="10" width="7" style="38" customWidth="1"/>
    <col min="11" max="11" width="7.28515625" style="40" customWidth="1"/>
    <col min="12" max="12" width="7.42578125" style="38" customWidth="1"/>
    <col min="13" max="13" width="6.85546875" style="38" customWidth="1"/>
    <col min="14" max="14" width="7.5703125" style="41" customWidth="1"/>
    <col min="15" max="15" width="7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78" t="s">
        <v>0</v>
      </c>
      <c r="B1" s="78"/>
      <c r="C1" s="78"/>
      <c r="D1" s="78"/>
      <c r="E1" s="78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79" t="s">
        <v>41</v>
      </c>
      <c r="B2" s="79"/>
      <c r="C2" s="79"/>
      <c r="D2" s="79"/>
      <c r="E2" s="79"/>
      <c r="F2" s="9"/>
      <c r="G2" s="9"/>
      <c r="H2" s="4"/>
      <c r="I2" s="2"/>
      <c r="J2" s="2"/>
      <c r="K2" s="3"/>
      <c r="L2" s="71" t="s">
        <v>2</v>
      </c>
      <c r="M2" s="2"/>
      <c r="N2" s="5"/>
      <c r="P2" s="6"/>
    </row>
    <row r="3" spans="1:18" x14ac:dyDescent="0.25">
      <c r="A3" s="79" t="s">
        <v>42</v>
      </c>
      <c r="B3" s="79"/>
      <c r="C3" s="79"/>
      <c r="D3" s="79"/>
      <c r="E3" s="79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ht="12" customHeight="1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4" customFormat="1" ht="20.25" x14ac:dyDescent="0.3">
      <c r="A5" s="95" t="s">
        <v>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13"/>
      <c r="R5" s="13"/>
    </row>
    <row r="6" spans="1:18" s="14" customFormat="1" ht="20.25" x14ac:dyDescent="0.3">
      <c r="A6" s="96" t="s">
        <v>51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13"/>
      <c r="R6" s="13"/>
    </row>
    <row r="7" spans="1:18" s="14" customFormat="1" ht="20.25" x14ac:dyDescent="0.3">
      <c r="A7" s="96" t="s">
        <v>43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13"/>
      <c r="R7" s="13"/>
    </row>
    <row r="8" spans="1:18" ht="7.5" customHeight="1" x14ac:dyDescent="0.25">
      <c r="A8" s="2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8"/>
      <c r="P8" s="19"/>
    </row>
    <row r="9" spans="1:18" ht="36" customHeight="1" x14ac:dyDescent="0.25">
      <c r="A9" s="97" t="s">
        <v>4</v>
      </c>
      <c r="B9" s="101" t="s">
        <v>5</v>
      </c>
      <c r="C9" s="102"/>
      <c r="D9" s="84" t="s">
        <v>6</v>
      </c>
      <c r="E9" s="85"/>
      <c r="F9" s="86" t="s">
        <v>7</v>
      </c>
      <c r="G9" s="86"/>
      <c r="H9" s="87" t="s">
        <v>40</v>
      </c>
      <c r="I9" s="82" t="s">
        <v>8</v>
      </c>
      <c r="J9" s="82" t="s">
        <v>9</v>
      </c>
      <c r="K9" s="82" t="s">
        <v>10</v>
      </c>
      <c r="L9" s="82" t="s">
        <v>11</v>
      </c>
      <c r="M9" s="82" t="s">
        <v>12</v>
      </c>
      <c r="N9" s="99" t="s">
        <v>13</v>
      </c>
      <c r="O9" s="99" t="s">
        <v>14</v>
      </c>
      <c r="P9" s="86" t="s">
        <v>15</v>
      </c>
    </row>
    <row r="10" spans="1:18" ht="41.25" customHeight="1" x14ac:dyDescent="0.25">
      <c r="A10" s="98"/>
      <c r="B10" s="103"/>
      <c r="C10" s="104"/>
      <c r="D10" s="20" t="s">
        <v>16</v>
      </c>
      <c r="E10" s="21" t="s">
        <v>17</v>
      </c>
      <c r="F10" s="22" t="s">
        <v>18</v>
      </c>
      <c r="G10" s="22" t="s">
        <v>19</v>
      </c>
      <c r="H10" s="88"/>
      <c r="I10" s="83"/>
      <c r="J10" s="83"/>
      <c r="K10" s="83"/>
      <c r="L10" s="83"/>
      <c r="M10" s="83"/>
      <c r="N10" s="100"/>
      <c r="O10" s="100"/>
      <c r="P10" s="86"/>
    </row>
    <row r="11" spans="1:18" s="29" customFormat="1" ht="15" customHeight="1" x14ac:dyDescent="0.2">
      <c r="A11" s="23" t="s">
        <v>20</v>
      </c>
      <c r="B11" s="90" t="s">
        <v>21</v>
      </c>
      <c r="C11" s="91"/>
      <c r="D11" s="24" t="s">
        <v>22</v>
      </c>
      <c r="E11" s="25" t="s">
        <v>23</v>
      </c>
      <c r="F11" s="25" t="s">
        <v>24</v>
      </c>
      <c r="G11" s="25" t="s">
        <v>25</v>
      </c>
      <c r="H11" s="25" t="s">
        <v>26</v>
      </c>
      <c r="I11" s="25" t="s">
        <v>27</v>
      </c>
      <c r="J11" s="25" t="s">
        <v>28</v>
      </c>
      <c r="K11" s="26" t="s">
        <v>29</v>
      </c>
      <c r="L11" s="25" t="s">
        <v>30</v>
      </c>
      <c r="M11" s="25" t="s">
        <v>31</v>
      </c>
      <c r="N11" s="27" t="s">
        <v>32</v>
      </c>
      <c r="O11" s="27" t="s">
        <v>33</v>
      </c>
      <c r="P11" s="25" t="s">
        <v>34</v>
      </c>
      <c r="Q11" s="28"/>
      <c r="R11" s="28"/>
    </row>
    <row r="12" spans="1:18" s="29" customFormat="1" ht="39" customHeight="1" x14ac:dyDescent="0.2">
      <c r="A12" s="67" t="s">
        <v>37</v>
      </c>
      <c r="B12" s="65" t="s">
        <v>44</v>
      </c>
      <c r="C12" s="66" t="s">
        <v>45</v>
      </c>
      <c r="D12" s="36"/>
      <c r="E12" s="68"/>
      <c r="F12" s="69">
        <v>60</v>
      </c>
      <c r="G12" s="69"/>
      <c r="H12" s="68">
        <f>SUM(F12,G12)</f>
        <v>60</v>
      </c>
      <c r="I12" s="30">
        <v>160</v>
      </c>
      <c r="J12" s="74"/>
      <c r="K12" s="74">
        <f>I12-J12</f>
        <v>160</v>
      </c>
      <c r="L12" s="31">
        <f>IF(H12-K12&lt;=0,0,H12-K12)</f>
        <v>0</v>
      </c>
      <c r="M12" s="31">
        <f>IF(K12-H12&lt;=0,0,K12-H12)</f>
        <v>100</v>
      </c>
      <c r="N12" s="32">
        <f>ROUND(L12/2.98,1)</f>
        <v>0</v>
      </c>
      <c r="O12" s="31">
        <f>ROUND(M12/2.98,1)</f>
        <v>33.6</v>
      </c>
      <c r="P12" s="76" t="s">
        <v>56</v>
      </c>
      <c r="Q12" s="28"/>
      <c r="R12" s="28"/>
    </row>
    <row r="13" spans="1:18" s="29" customFormat="1" ht="39" customHeight="1" x14ac:dyDescent="0.2">
      <c r="A13" s="67" t="s">
        <v>38</v>
      </c>
      <c r="B13" s="65" t="s">
        <v>52</v>
      </c>
      <c r="C13" s="66" t="s">
        <v>53</v>
      </c>
      <c r="D13" s="36"/>
      <c r="E13" s="68"/>
      <c r="F13" s="69"/>
      <c r="G13" s="69"/>
      <c r="H13" s="68">
        <f t="shared" ref="H13:H14" si="0">SUM(F13,G13)</f>
        <v>0</v>
      </c>
      <c r="I13" s="30">
        <v>160</v>
      </c>
      <c r="J13" s="74">
        <f>ROUND(160*32/44,1)</f>
        <v>116.4</v>
      </c>
      <c r="K13" s="74">
        <f t="shared" ref="K13:K14" si="1">I13-J13</f>
        <v>43.599999999999994</v>
      </c>
      <c r="L13" s="31">
        <f t="shared" ref="L13:L14" si="2">IF(H13-K13&lt;=0,0,H13-K13)</f>
        <v>0</v>
      </c>
      <c r="M13" s="31">
        <f t="shared" ref="M13:M14" si="3">IF(K13-H13&lt;=0,0,K13-H13)</f>
        <v>43.599999999999994</v>
      </c>
      <c r="N13" s="32">
        <f t="shared" ref="N13:N14" si="4">ROUND(L13/2.98,1)</f>
        <v>0</v>
      </c>
      <c r="O13" s="31">
        <f t="shared" ref="O13:O14" si="5">ROUND(M13/2.98,1)</f>
        <v>14.6</v>
      </c>
      <c r="P13" s="75" t="s">
        <v>55</v>
      </c>
      <c r="Q13" s="28"/>
      <c r="R13" s="28"/>
    </row>
    <row r="14" spans="1:18" s="29" customFormat="1" ht="32.25" customHeight="1" x14ac:dyDescent="0.2">
      <c r="A14" s="67" t="s">
        <v>54</v>
      </c>
      <c r="B14" s="65" t="s">
        <v>46</v>
      </c>
      <c r="C14" s="66" t="s">
        <v>47</v>
      </c>
      <c r="D14" s="36"/>
      <c r="E14" s="68"/>
      <c r="F14" s="69"/>
      <c r="G14" s="69"/>
      <c r="H14" s="68">
        <f t="shared" si="0"/>
        <v>0</v>
      </c>
      <c r="I14" s="30">
        <v>160</v>
      </c>
      <c r="J14" s="74"/>
      <c r="K14" s="74">
        <f t="shared" si="1"/>
        <v>160</v>
      </c>
      <c r="L14" s="31">
        <f t="shared" si="2"/>
        <v>0</v>
      </c>
      <c r="M14" s="31">
        <f t="shared" si="3"/>
        <v>160</v>
      </c>
      <c r="N14" s="32">
        <f t="shared" si="4"/>
        <v>0</v>
      </c>
      <c r="O14" s="31">
        <f t="shared" si="5"/>
        <v>53.7</v>
      </c>
      <c r="P14" s="70"/>
      <c r="Q14" s="28"/>
      <c r="R14" s="28"/>
    </row>
    <row r="15" spans="1:18" s="34" customFormat="1" ht="26.25" customHeight="1" x14ac:dyDescent="0.25">
      <c r="A15" s="30"/>
      <c r="B15" s="92" t="str">
        <f>'[1]CAP TRUONG_HKI'!B52</f>
        <v>Tổng cộng</v>
      </c>
      <c r="C15" s="93"/>
      <c r="D15" s="94"/>
      <c r="E15" s="37">
        <f t="shared" ref="E15:O15" si="6">SUM(E12:E14)</f>
        <v>0</v>
      </c>
      <c r="F15" s="37">
        <f t="shared" si="6"/>
        <v>60</v>
      </c>
      <c r="G15" s="37">
        <f t="shared" si="6"/>
        <v>0</v>
      </c>
      <c r="H15" s="37">
        <f t="shared" si="6"/>
        <v>60</v>
      </c>
      <c r="I15" s="37">
        <f t="shared" si="6"/>
        <v>480</v>
      </c>
      <c r="J15" s="37">
        <f t="shared" si="6"/>
        <v>116.4</v>
      </c>
      <c r="K15" s="37">
        <f t="shared" si="6"/>
        <v>363.6</v>
      </c>
      <c r="L15" s="37">
        <f t="shared" si="6"/>
        <v>0</v>
      </c>
      <c r="M15" s="37">
        <f t="shared" si="6"/>
        <v>303.60000000000002</v>
      </c>
      <c r="N15" s="37">
        <f t="shared" si="6"/>
        <v>0</v>
      </c>
      <c r="O15" s="37">
        <f t="shared" si="6"/>
        <v>101.9</v>
      </c>
      <c r="P15" s="35"/>
      <c r="Q15" s="33"/>
      <c r="R15" s="33"/>
    </row>
    <row r="16" spans="1:18" ht="8.25" customHeight="1" x14ac:dyDescent="0.25">
      <c r="B16" s="39"/>
    </row>
    <row r="17" spans="1:18" ht="22.5" customHeight="1" x14ac:dyDescent="0.25">
      <c r="B17" s="42"/>
      <c r="C17" s="43"/>
      <c r="D17" s="43"/>
      <c r="E17" s="44"/>
      <c r="F17" s="44"/>
      <c r="G17" s="44"/>
      <c r="H17" s="44"/>
      <c r="I17" s="44"/>
      <c r="J17" s="45"/>
      <c r="K17" s="72" t="s">
        <v>57</v>
      </c>
      <c r="M17" s="45"/>
      <c r="N17" s="45"/>
      <c r="O17" s="45"/>
      <c r="Q17" s="46"/>
      <c r="R17" s="46"/>
    </row>
    <row r="18" spans="1:18" ht="33" customHeight="1" x14ac:dyDescent="0.25">
      <c r="B18" s="89" t="s">
        <v>35</v>
      </c>
      <c r="C18" s="89"/>
      <c r="E18"/>
      <c r="F18" s="81" t="s">
        <v>36</v>
      </c>
      <c r="G18" s="81"/>
      <c r="H18" s="81"/>
      <c r="J18" s="47"/>
      <c r="K18" s="47"/>
      <c r="L18" s="80" t="s">
        <v>48</v>
      </c>
      <c r="M18" s="81"/>
      <c r="N18" s="81"/>
      <c r="O18" s="81"/>
      <c r="Q18" s="48"/>
      <c r="R18" s="48"/>
    </row>
    <row r="19" spans="1:18" x14ac:dyDescent="0.25">
      <c r="B19" s="49"/>
      <c r="C19" s="49"/>
      <c r="D19" s="50"/>
      <c r="E19" s="50"/>
      <c r="F19" s="50"/>
      <c r="G19" s="50"/>
      <c r="H19" s="51"/>
      <c r="I19" s="49"/>
      <c r="J19" s="51"/>
      <c r="K19" s="52"/>
      <c r="L19" s="51"/>
      <c r="M19" s="53"/>
      <c r="N19" s="54"/>
      <c r="O19" s="55"/>
      <c r="Q19" s="56"/>
      <c r="R19" s="57"/>
    </row>
    <row r="20" spans="1:18" x14ac:dyDescent="0.25">
      <c r="B20" s="49"/>
      <c r="C20" s="49"/>
      <c r="D20" s="50"/>
      <c r="E20" s="50"/>
      <c r="F20" s="50"/>
      <c r="G20" s="50"/>
      <c r="H20" s="51"/>
      <c r="I20" s="49"/>
      <c r="J20" s="51"/>
      <c r="K20" s="52"/>
      <c r="L20" s="51"/>
      <c r="M20" s="53"/>
      <c r="N20" s="54"/>
      <c r="O20" s="55"/>
      <c r="Q20" s="56"/>
      <c r="R20" s="57"/>
    </row>
    <row r="21" spans="1:18" x14ac:dyDescent="0.25">
      <c r="B21" s="58"/>
      <c r="C21" s="58"/>
      <c r="D21" s="50"/>
      <c r="E21" s="50"/>
      <c r="F21" s="50"/>
      <c r="G21" s="44"/>
      <c r="H21" s="44"/>
      <c r="I21" s="44"/>
      <c r="J21" s="49"/>
      <c r="K21" s="44"/>
      <c r="L21" s="44"/>
      <c r="M21" s="49"/>
      <c r="N21" s="59"/>
      <c r="O21" s="60"/>
      <c r="Q21" s="56"/>
      <c r="R21" s="57"/>
    </row>
    <row r="22" spans="1:18" x14ac:dyDescent="0.25">
      <c r="B22" s="58"/>
      <c r="C22" s="58"/>
      <c r="D22" s="61"/>
      <c r="E22" s="61"/>
      <c r="F22" s="61"/>
      <c r="G22" s="62"/>
      <c r="H22" s="62"/>
      <c r="I22" s="62"/>
      <c r="J22" s="49"/>
      <c r="K22" s="62"/>
      <c r="L22" s="62"/>
      <c r="M22" s="49"/>
      <c r="N22" s="59"/>
      <c r="O22" s="60"/>
      <c r="Q22" s="63"/>
      <c r="R22" s="57"/>
    </row>
    <row r="23" spans="1:18" x14ac:dyDescent="0.25">
      <c r="B23" s="58"/>
      <c r="C23" s="58"/>
      <c r="E23" s="77" t="s">
        <v>39</v>
      </c>
      <c r="F23" s="77"/>
      <c r="G23" s="77"/>
      <c r="H23" s="77"/>
      <c r="I23" s="77"/>
      <c r="J23" s="64"/>
      <c r="K23" s="64"/>
      <c r="L23" s="77" t="s">
        <v>49</v>
      </c>
      <c r="M23" s="77"/>
      <c r="N23" s="77"/>
      <c r="O23" s="77"/>
      <c r="Q23" s="63"/>
      <c r="R23" s="57"/>
    </row>
    <row r="24" spans="1:18" ht="24" customHeight="1" x14ac:dyDescent="0.25">
      <c r="A24" s="73" t="s">
        <v>50</v>
      </c>
    </row>
  </sheetData>
  <mergeCells count="26">
    <mergeCell ref="B11:C11"/>
    <mergeCell ref="B15:D15"/>
    <mergeCell ref="A5:P5"/>
    <mergeCell ref="A6:P6"/>
    <mergeCell ref="A7:P7"/>
    <mergeCell ref="A9:A10"/>
    <mergeCell ref="N9:N10"/>
    <mergeCell ref="O9:O10"/>
    <mergeCell ref="P9:P10"/>
    <mergeCell ref="B9:C10"/>
    <mergeCell ref="E23:I23"/>
    <mergeCell ref="A1:E1"/>
    <mergeCell ref="A2:E2"/>
    <mergeCell ref="A3:E3"/>
    <mergeCell ref="L18:O18"/>
    <mergeCell ref="L23:O23"/>
    <mergeCell ref="K9:K10"/>
    <mergeCell ref="L9:L10"/>
    <mergeCell ref="M9:M10"/>
    <mergeCell ref="D9:E9"/>
    <mergeCell ref="F9:G9"/>
    <mergeCell ref="H9:H10"/>
    <mergeCell ref="I9:I10"/>
    <mergeCell ref="J9:J10"/>
    <mergeCell ref="F18:H18"/>
    <mergeCell ref="B18:C18"/>
  </mergeCells>
  <phoneticPr fontId="19" type="noConversion"/>
  <pageMargins left="0.70866141732283505" right="0.31496062992126" top="0.24803149599999999" bottom="0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2020-12-05T06:36:13Z</cp:lastPrinted>
  <dcterms:created xsi:type="dcterms:W3CDTF">2016-08-06T07:55:56Z</dcterms:created>
  <dcterms:modified xsi:type="dcterms:W3CDTF">2020-12-05T06:37:05Z</dcterms:modified>
</cp:coreProperties>
</file>