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E:\2020\BÁO CÁO\"/>
    </mc:Choice>
  </mc:AlternateContent>
  <xr:revisionPtr revIDLastSave="0" documentId="8_{9B271533-22D8-402A-BEF9-E3588185FDB1}" xr6:coauthVersionLast="45" xr6:coauthVersionMax="45" xr10:uidLastSave="{00000000-0000-0000-0000-000000000000}"/>
  <bookViews>
    <workbookView xWindow="-108" yWindow="-108" windowWidth="19416" windowHeight="10440" xr2:uid="{00000000-000D-0000-FFFF-FFFF00000000}"/>
  </bookViews>
  <sheets>
    <sheet name="TuyenSinh" sheetId="1" r:id="rId1"/>
    <sheet name="DoiNgu" sheetId="2" r:id="rId2"/>
    <sheet name="TotNghiep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3" l="1"/>
  <c r="C10" i="2" l="1"/>
  <c r="C84" i="2" l="1"/>
  <c r="C83" i="2"/>
  <c r="C82" i="2"/>
  <c r="C81" i="2"/>
  <c r="F80" i="2"/>
  <c r="E80" i="2"/>
  <c r="D80" i="2"/>
  <c r="C79" i="2"/>
  <c r="C78" i="2"/>
  <c r="C77" i="2"/>
  <c r="F76" i="2"/>
  <c r="E76" i="2"/>
  <c r="D76" i="2"/>
  <c r="C75" i="2"/>
  <c r="C74" i="2"/>
  <c r="F73" i="2"/>
  <c r="E73" i="2"/>
  <c r="D73" i="2"/>
  <c r="C67" i="2"/>
  <c r="C66" i="2"/>
  <c r="C65" i="2"/>
  <c r="C64" i="2"/>
  <c r="J63" i="2"/>
  <c r="I63" i="2"/>
  <c r="H63" i="2"/>
  <c r="G63" i="2"/>
  <c r="F63" i="2"/>
  <c r="E63" i="2"/>
  <c r="D63" i="2"/>
  <c r="C62" i="2"/>
  <c r="C59" i="2" s="1"/>
  <c r="C61" i="2"/>
  <c r="C60" i="2"/>
  <c r="J59" i="2"/>
  <c r="I59" i="2"/>
  <c r="H59" i="2"/>
  <c r="G59" i="2"/>
  <c r="F59" i="2"/>
  <c r="E59" i="2"/>
  <c r="D59" i="2"/>
  <c r="C58" i="2"/>
  <c r="C57" i="2"/>
  <c r="J56" i="2"/>
  <c r="I56" i="2"/>
  <c r="H56" i="2"/>
  <c r="G56" i="2"/>
  <c r="F56" i="2"/>
  <c r="E56" i="2"/>
  <c r="D56" i="2"/>
  <c r="C56" i="2"/>
  <c r="C50" i="2"/>
  <c r="C49" i="2"/>
  <c r="C48" i="2"/>
  <c r="C47" i="2"/>
  <c r="J46" i="2"/>
  <c r="I46" i="2"/>
  <c r="H46" i="2"/>
  <c r="G46" i="2"/>
  <c r="F46" i="2"/>
  <c r="E46" i="2"/>
  <c r="D46" i="2"/>
  <c r="C45" i="2"/>
  <c r="C44" i="2"/>
  <c r="C43" i="2"/>
  <c r="J42" i="2"/>
  <c r="I42" i="2"/>
  <c r="H42" i="2"/>
  <c r="G42" i="2"/>
  <c r="F42" i="2"/>
  <c r="E42" i="2"/>
  <c r="D42" i="2"/>
  <c r="C41" i="2"/>
  <c r="J39" i="2"/>
  <c r="J51" i="2" s="1"/>
  <c r="I39" i="2"/>
  <c r="H39" i="2"/>
  <c r="H51" i="2" s="1"/>
  <c r="G39" i="2"/>
  <c r="F39" i="2"/>
  <c r="E39" i="2"/>
  <c r="D39" i="2"/>
  <c r="C33" i="2"/>
  <c r="C32" i="2"/>
  <c r="C31" i="2"/>
  <c r="C30" i="2"/>
  <c r="J29" i="2"/>
  <c r="I29" i="2"/>
  <c r="H29" i="2"/>
  <c r="G29" i="2"/>
  <c r="F29" i="2"/>
  <c r="E29" i="2"/>
  <c r="D29" i="2"/>
  <c r="C28" i="2"/>
  <c r="C25" i="2" s="1"/>
  <c r="C27" i="2"/>
  <c r="C26" i="2"/>
  <c r="J25" i="2"/>
  <c r="I25" i="2"/>
  <c r="H25" i="2"/>
  <c r="G25" i="2"/>
  <c r="F25" i="2"/>
  <c r="E25" i="2"/>
  <c r="D25" i="2"/>
  <c r="C24" i="2"/>
  <c r="C23" i="2"/>
  <c r="C22" i="2" s="1"/>
  <c r="J22" i="2"/>
  <c r="I22" i="2"/>
  <c r="I34" i="2" s="1"/>
  <c r="H22" i="2"/>
  <c r="G22" i="2"/>
  <c r="G34" i="2" s="1"/>
  <c r="F22" i="2"/>
  <c r="E22" i="2"/>
  <c r="D22" i="2"/>
  <c r="C16" i="2"/>
  <c r="C15" i="2"/>
  <c r="C14" i="2"/>
  <c r="C13" i="2"/>
  <c r="J12" i="2"/>
  <c r="I12" i="2"/>
  <c r="H12" i="2"/>
  <c r="G12" i="2"/>
  <c r="F12" i="2"/>
  <c r="E12" i="2"/>
  <c r="D12" i="2"/>
  <c r="C11" i="2"/>
  <c r="C9" i="2"/>
  <c r="J8" i="2"/>
  <c r="I8" i="2"/>
  <c r="H8" i="2"/>
  <c r="G8" i="2"/>
  <c r="F8" i="2"/>
  <c r="E8" i="2"/>
  <c r="D8" i="2"/>
  <c r="C7" i="2"/>
  <c r="C6" i="2"/>
  <c r="J5" i="2"/>
  <c r="I5" i="2"/>
  <c r="I17" i="2" s="1"/>
  <c r="H5" i="2"/>
  <c r="H17" i="2" s="1"/>
  <c r="G5" i="2"/>
  <c r="F5" i="2"/>
  <c r="E5" i="2"/>
  <c r="D5" i="2"/>
  <c r="G51" i="2" l="1"/>
  <c r="E51" i="2"/>
  <c r="E68" i="2"/>
  <c r="J68" i="2"/>
  <c r="C8" i="2"/>
  <c r="D68" i="2"/>
  <c r="C63" i="2"/>
  <c r="C39" i="2"/>
  <c r="F17" i="2"/>
  <c r="C12" i="2"/>
  <c r="G17" i="2"/>
  <c r="C29" i="2"/>
  <c r="C34" i="2" s="1"/>
  <c r="D17" i="2"/>
  <c r="C5" i="2"/>
  <c r="C17" i="2" s="1"/>
  <c r="D34" i="2"/>
  <c r="C42" i="2"/>
  <c r="F68" i="2"/>
  <c r="F34" i="2"/>
  <c r="D51" i="2"/>
  <c r="I51" i="2"/>
  <c r="E17" i="2"/>
  <c r="E34" i="2"/>
  <c r="J34" i="2"/>
  <c r="F51" i="2"/>
  <c r="G68" i="2"/>
  <c r="I68" i="2"/>
  <c r="C46" i="2"/>
  <c r="H34" i="2"/>
  <c r="J17" i="2"/>
  <c r="H68" i="2"/>
  <c r="C68" i="2"/>
  <c r="C51" i="2" l="1"/>
  <c r="I37" i="3"/>
  <c r="I26" i="3"/>
  <c r="D10" i="3" l="1"/>
  <c r="I98" i="3" l="1"/>
  <c r="I9" i="3" s="1"/>
  <c r="J98" i="3"/>
  <c r="H98" i="3"/>
  <c r="F98" i="3"/>
  <c r="J54" i="3"/>
  <c r="I54" i="3"/>
  <c r="I8" i="3" s="1"/>
  <c r="H54" i="3"/>
  <c r="F54" i="3"/>
  <c r="J10" i="3"/>
  <c r="H10" i="3"/>
  <c r="F10" i="3"/>
  <c r="D98" i="3"/>
  <c r="D54" i="3"/>
  <c r="I10" i="3"/>
  <c r="I7" i="3" s="1"/>
  <c r="J6" i="3"/>
  <c r="H6" i="3"/>
  <c r="F6" i="3"/>
  <c r="G98" i="3"/>
  <c r="G9" i="3" s="1"/>
  <c r="E98" i="3"/>
  <c r="E9" i="3" s="1"/>
  <c r="C98" i="3"/>
  <c r="C9" i="3" s="1"/>
  <c r="G54" i="3"/>
  <c r="G8" i="3" s="1"/>
  <c r="E54" i="3"/>
  <c r="E8" i="3" s="1"/>
  <c r="C54" i="3"/>
  <c r="C8" i="3" s="1"/>
  <c r="G10" i="3"/>
  <c r="G7" i="3" s="1"/>
  <c r="E10" i="3"/>
  <c r="E7" i="3" s="1"/>
  <c r="C10" i="3"/>
  <c r="C7" i="3" s="1"/>
  <c r="E97" i="1"/>
  <c r="E8" i="1" s="1"/>
  <c r="F97" i="1"/>
  <c r="F8" i="1" s="1"/>
  <c r="G97" i="1"/>
  <c r="G8" i="1" s="1"/>
  <c r="H97" i="1"/>
  <c r="H8" i="1" s="1"/>
  <c r="D97" i="1"/>
  <c r="D8" i="1" s="1"/>
  <c r="E53" i="1"/>
  <c r="F53" i="1"/>
  <c r="F7" i="1" s="1"/>
  <c r="G53" i="1"/>
  <c r="G7" i="1" s="1"/>
  <c r="H53" i="1"/>
  <c r="H7" i="1" s="1"/>
  <c r="D53" i="1"/>
  <c r="D7" i="1" s="1"/>
  <c r="E9" i="1"/>
  <c r="E6" i="1" s="1"/>
  <c r="F9" i="1"/>
  <c r="F6" i="1" s="1"/>
  <c r="G9" i="1"/>
  <c r="G6" i="1" s="1"/>
  <c r="H9" i="1"/>
  <c r="H6" i="1" s="1"/>
  <c r="D9" i="1"/>
  <c r="D6" i="1" s="1"/>
  <c r="E7" i="1"/>
  <c r="E6" i="3" l="1"/>
  <c r="C6" i="3"/>
  <c r="G6" i="3"/>
  <c r="H5" i="1"/>
  <c r="F5" i="1"/>
  <c r="I6" i="3"/>
  <c r="G5" i="1"/>
  <c r="E5" i="1"/>
  <c r="D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thao</author>
  </authors>
  <commentList>
    <comment ref="I26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163"/>
          </rPr>
          <t xml:space="preserve"> 1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I37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163"/>
          </rPr>
          <t xml:space="preserve"> 15 sv LỚP 16CĐN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<sst xmlns="http://schemas.openxmlformats.org/spreadsheetml/2006/main" count="396" uniqueCount="142">
  <si>
    <t>BÁO CÁO CÔNG TÁC TUYỂN SINH</t>
  </si>
  <si>
    <t>TT</t>
  </si>
  <si>
    <t>Nghề đào tạo</t>
  </si>
  <si>
    <t>Kết quả tuyển sinh</t>
  </si>
  <si>
    <t>A</t>
  </si>
  <si>
    <t>TRÌNH ĐỘ CAO ĐẲNG</t>
  </si>
  <si>
    <t>B</t>
  </si>
  <si>
    <t>TRÌNH ĐỘ TRUNG CẤP</t>
  </si>
  <si>
    <t>C</t>
  </si>
  <si>
    <t>TRÌNH ĐỘ SƠ CẤP - ĐTTX</t>
  </si>
  <si>
    <t>TỔNG CỘNG</t>
  </si>
  <si>
    <t>Trình độ Cao đẳng</t>
  </si>
  <si>
    <t>Trình độ Trung cấp</t>
  </si>
  <si>
    <t>Trình độ Sơ cấp - ĐTTX</t>
  </si>
  <si>
    <t>BÁO CÁO CÔNG TÁC TỐT NGHIỆP - GIẢI QUYẾT VIỆC LÀM</t>
  </si>
  <si>
    <t>Kết quả tốt nghiệp - Tỷ lệ có việc làm</t>
  </si>
  <si>
    <r>
      <t xml:space="preserve">Năm 2019 </t>
    </r>
    <r>
      <rPr>
        <i/>
        <sz val="12"/>
        <color theme="1"/>
        <rFont val="Times New Roman"/>
        <family val="1"/>
      </rPr>
      <t>(tính từ 01/01 đến ngày 31/12/2019)</t>
    </r>
  </si>
  <si>
    <r>
      <t xml:space="preserve">Năm 2018 </t>
    </r>
    <r>
      <rPr>
        <i/>
        <sz val="12"/>
        <color theme="1"/>
        <rFont val="Times New Roman"/>
        <family val="1"/>
      </rPr>
      <t>(tính từ 01/01 đến ngày 31/12/2018)</t>
    </r>
  </si>
  <si>
    <r>
      <rPr>
        <b/>
        <sz val="12"/>
        <color theme="1"/>
        <rFont val="Times New Roman"/>
        <family val="1"/>
      </rPr>
      <t>Năm 2020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tính từ 01/01 đến ngày 27/7/2020</t>
    </r>
    <r>
      <rPr>
        <sz val="12"/>
        <color theme="1"/>
        <rFont val="Times New Roman"/>
        <family val="2"/>
      </rPr>
      <t>)</t>
    </r>
  </si>
  <si>
    <r>
      <t>Năm 2017</t>
    </r>
    <r>
      <rPr>
        <i/>
        <sz val="12"/>
        <color theme="1"/>
        <rFont val="Times New Roman"/>
        <family val="1"/>
      </rPr>
      <t>(tính từ 01/01 đến ngày 31/12/2017)</t>
    </r>
  </si>
  <si>
    <t>Số lượng HSSV tốt nghiệp</t>
  </si>
  <si>
    <t>Tỷ lệ có việc làm</t>
  </si>
  <si>
    <t>Tiếng Anh</t>
  </si>
  <si>
    <r>
      <t xml:space="preserve">Nghề trọng điểm
</t>
    </r>
    <r>
      <rPr>
        <sz val="12"/>
        <color theme="1"/>
        <rFont val="Times New Roman"/>
        <family val="1"/>
      </rPr>
      <t>(</t>
    </r>
    <r>
      <rPr>
        <i/>
        <sz val="12"/>
        <color theme="1"/>
        <rFont val="Times New Roman"/>
        <family val="1"/>
      </rPr>
      <t xml:space="preserve">Cấp Quốc Gia: </t>
    </r>
    <r>
      <rPr>
        <b/>
        <i/>
        <sz val="12"/>
        <color theme="1"/>
        <rFont val="Times New Roman"/>
        <family val="1"/>
      </rPr>
      <t>ghi</t>
    </r>
    <r>
      <rPr>
        <i/>
        <sz val="12"/>
        <color theme="1"/>
        <rFont val="Times New Roman"/>
        <family val="1"/>
      </rPr>
      <t xml:space="preserve"> </t>
    </r>
    <r>
      <rPr>
        <b/>
        <i/>
        <sz val="12"/>
        <color theme="1"/>
        <rFont val="Times New Roman"/>
        <family val="1"/>
      </rPr>
      <t>QG</t>
    </r>
    <r>
      <rPr>
        <i/>
        <sz val="12"/>
        <color theme="1"/>
        <rFont val="Times New Roman"/>
        <family val="1"/>
      </rPr>
      <t xml:space="preserve">; cấp ASEAN: </t>
    </r>
    <r>
      <rPr>
        <b/>
        <i/>
        <sz val="12"/>
        <color theme="1"/>
        <rFont val="Times New Roman"/>
        <family val="1"/>
      </rPr>
      <t>ghi ASEAN</t>
    </r>
    <r>
      <rPr>
        <i/>
        <sz val="12"/>
        <color theme="1"/>
        <rFont val="Times New Roman"/>
        <family val="1"/>
      </rPr>
      <t xml:space="preserve">; cấp Quốc tế: </t>
    </r>
    <r>
      <rPr>
        <b/>
        <i/>
        <sz val="12"/>
        <color theme="1"/>
        <rFont val="Times New Roman"/>
        <family val="1"/>
      </rPr>
      <t>ghi QT</t>
    </r>
    <r>
      <rPr>
        <i/>
        <sz val="12"/>
        <color theme="1"/>
        <rFont val="Times New Roman"/>
        <family val="1"/>
      </rPr>
      <t xml:space="preserve">; Chuyển giao từ nước ngoài: </t>
    </r>
    <r>
      <rPr>
        <b/>
        <i/>
        <sz val="12"/>
        <color theme="1"/>
        <rFont val="Times New Roman"/>
        <family val="1"/>
      </rPr>
      <t>ghi Chuyển giao từ &lt;Tên nước&gt;</t>
    </r>
    <r>
      <rPr>
        <i/>
        <sz val="12"/>
        <color theme="1"/>
        <rFont val="Times New Roman"/>
        <family val="1"/>
      </rPr>
      <t xml:space="preserve">, ví dụ: Chuyển giao từ Đức; </t>
    </r>
    <r>
      <rPr>
        <b/>
        <i/>
        <sz val="12"/>
        <color theme="1"/>
        <rFont val="Times New Roman"/>
        <family val="1"/>
      </rPr>
      <t>không có thì bỏ trống ô này</t>
    </r>
    <r>
      <rPr>
        <sz val="12"/>
        <color theme="1"/>
        <rFont val="Times New Roman"/>
        <family val="1"/>
      </rPr>
      <t>)</t>
    </r>
  </si>
  <si>
    <t>BẢNG PHÂN TÍCH CHẤT LƯỢNG ĐỘI NGŨ</t>
  </si>
  <si>
    <t>Đối tượng</t>
  </si>
  <si>
    <t>Tổng số</t>
  </si>
  <si>
    <t>Tiến sĩ</t>
  </si>
  <si>
    <t>Thạc sĩ</t>
  </si>
  <si>
    <t>Đại học</t>
  </si>
  <si>
    <t>Cao đẳng</t>
  </si>
  <si>
    <t>Trung cấp</t>
  </si>
  <si>
    <t>Ban giám hiệu</t>
  </si>
  <si>
    <t>Trưởng, phó đơn vị</t>
  </si>
  <si>
    <t>Viên chức</t>
  </si>
  <si>
    <t>Người lao động</t>
  </si>
  <si>
    <t>Cấp Khoa, Tổ chuyên môn</t>
  </si>
  <si>
    <t>Cấp phòng, ban hành chính</t>
  </si>
  <si>
    <t>Nhà giáo cơ hữu</t>
  </si>
  <si>
    <t>Nhà giáo thỉnh giảng</t>
  </si>
  <si>
    <t>Tốt nghiệp THPT</t>
  </si>
  <si>
    <t>Khác</t>
  </si>
  <si>
    <t>Hiệu trưởng</t>
  </si>
  <si>
    <t>Phó Hiệu trưởng</t>
  </si>
  <si>
    <t>NVSP bậc 1</t>
  </si>
  <si>
    <t>NVSP bậc 2</t>
  </si>
  <si>
    <t>Sư phạm dạy nghề</t>
  </si>
  <si>
    <t>Sư phạm ĐH-CĐ</t>
  </si>
  <si>
    <t>Tốt nghiệp ĐHSP</t>
  </si>
  <si>
    <t>Tốt nghiệp ĐHSPKT</t>
  </si>
  <si>
    <t>NVSP nói chung</t>
  </si>
  <si>
    <t>C/c Quốc gia ABC</t>
  </si>
  <si>
    <t>Bậc 1 NNQG</t>
  </si>
  <si>
    <t>Bậc 2 NNQG</t>
  </si>
  <si>
    <t>Bậc 3 NNQG</t>
  </si>
  <si>
    <t>Bậc 4 NNQG</t>
  </si>
  <si>
    <t>Bậc 5 NNQG</t>
  </si>
  <si>
    <t>Bậc 6 NNQG</t>
  </si>
  <si>
    <t>Trên Đại học</t>
  </si>
  <si>
    <t>CNTT cơ bản</t>
  </si>
  <si>
    <t>CNTT nâng cao</t>
  </si>
  <si>
    <t>Thấp nhất</t>
  </si>
  <si>
    <t>Cao nhất</t>
  </si>
  <si>
    <t>Bình quân</t>
  </si>
  <si>
    <r>
      <t xml:space="preserve">Phân theo trình độ chuyên môn được đào tạo - ĐVT: người
</t>
    </r>
    <r>
      <rPr>
        <i/>
        <sz val="12"/>
        <color theme="1"/>
        <rFont val="Times New Roman"/>
        <family val="1"/>
      </rPr>
      <t>(Chỉ báo cáo trình độ cao nhất nếu có nhiều bằng cấp)</t>
    </r>
  </si>
  <si>
    <r>
      <t xml:space="preserve">Phân theo nghiệp vụ sư phạm - ĐVT: người
</t>
    </r>
    <r>
      <rPr>
        <i/>
        <sz val="12"/>
        <color theme="1"/>
        <rFont val="Times New Roman"/>
        <family val="1"/>
      </rPr>
      <t>(Chỉ báo cáo trình độ cao nhất nếu có nhiều chứng chỉ)</t>
    </r>
  </si>
  <si>
    <r>
      <t xml:space="preserve">Phân theo trình độ ngoại ngữ - ĐVT: người
</t>
    </r>
    <r>
      <rPr>
        <i/>
        <sz val="12"/>
        <color theme="1"/>
        <rFont val="Times New Roman"/>
        <family val="1"/>
      </rPr>
      <t>(tính trình độ cao nhất, quy đổi theo khung năng lực ngoại ngữ quốc gia - NNQG)</t>
    </r>
  </si>
  <si>
    <r>
      <t xml:space="preserve">Phân theo trình độ Công nghệ thông tin  - ĐVT: người
</t>
    </r>
    <r>
      <rPr>
        <i/>
        <sz val="12"/>
        <color theme="1"/>
        <rFont val="Times New Roman"/>
        <family val="1"/>
      </rPr>
      <t>(Chỉ báo cáo trình độ cao nhất)</t>
    </r>
  </si>
  <si>
    <r>
      <t xml:space="preserve">Phân theo thu nhập bình quân hàng tháng - ĐVT: đồng
</t>
    </r>
    <r>
      <rPr>
        <i/>
        <sz val="10"/>
        <color theme="1"/>
        <rFont val="Times New Roman"/>
        <family val="1"/>
      </rPr>
      <t>(Tính theo thu nhập bình quân hàng tháng năm 2019 của 01 người)</t>
    </r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</si>
  <si>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</si>
  <si>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</si>
  <si>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</si>
  <si>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</si>
  <si>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</si>
  <si>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</si>
  <si>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</si>
  <si>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</si>
  <si>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Đồ họa đa phương tiện</t>
  </si>
  <si>
    <t>Truyền thông mạng máy tính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</si>
  <si>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</si>
  <si>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</si>
  <si>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</si>
  <si>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</si>
  <si>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</si>
  <si>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Logistics</t>
  </si>
  <si>
    <t>Quản trị du lịch MICE</t>
  </si>
  <si>
    <t>Quản trị lữ hành</t>
  </si>
  <si>
    <t>Quản trị khách sạn</t>
  </si>
  <si>
    <t>Quản trị nhà hàng</t>
  </si>
  <si>
    <t>Công nghệ kỹ thuật cơ khí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</si>
  <si>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</si>
  <si>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</si>
  <si>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</si>
  <si>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</si>
  <si>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</si>
  <si>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Sửa chữa máy tàu thủy</t>
  </si>
  <si>
    <t>Sửa chữa máy nâng chuyển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</si>
  <si>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</si>
  <si>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</si>
  <si>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</si>
  <si>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</si>
  <si>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</si>
  <si>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</si>
  <si>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Điện tử công nghiệp</t>
  </si>
  <si>
    <t>Điện công nghiệp</t>
  </si>
  <si>
    <t>Cơ điện tử</t>
  </si>
  <si>
    <t>Công nghệ kỹ thuật điện tử, truyền thông</t>
  </si>
  <si>
    <t>Công nghệ may</t>
  </si>
  <si>
    <t>May thời trang</t>
  </si>
  <si>
    <t>Công nghệ may Veston</t>
  </si>
  <si>
    <t>Kỹ thuật làm bánh</t>
  </si>
  <si>
    <t>Công nghệ kỹ thuật phần cứng máy tính</t>
  </si>
  <si>
    <t>Nghiệp vụ nhà hàng</t>
  </si>
  <si>
    <t>Công nghệ chế tạo dụng cụ</t>
  </si>
  <si>
    <t>Cơ khí chế tạo</t>
  </si>
  <si>
    <t>Công nghệ kỹ thuật điều khiển tự động</t>
  </si>
  <si>
    <t>Công nghệ kỹ thuật điện tử - viễn thông</t>
  </si>
  <si>
    <t>Công nghệ may và thời trang</t>
  </si>
  <si>
    <t>QT</t>
  </si>
  <si>
    <t>ASEAN</t>
  </si>
  <si>
    <t>QG</t>
  </si>
  <si>
    <t>QT, Chuyển giao từ Đức</t>
  </si>
  <si>
    <t>Máy tính và CNTT</t>
  </si>
  <si>
    <t>Công nghệ kỹ thuật điện, điện tử và viễn thông</t>
  </si>
  <si>
    <t>Ghi chú</t>
  </si>
  <si>
    <t>Tiếng Anh: 1 Đại học</t>
  </si>
  <si>
    <t>- Tiếng Anh: 1 Trung cấp
- Tiếng Anh: 1 Trung cấp</t>
  </si>
  <si>
    <t>Tiếng Anh: 5 Đại học</t>
  </si>
  <si>
    <t>Tiếng Anh: 8 Thạc sỹ
Tiếng Anh: 13 Đại học
Tiếng Anh: 1 Trung cấp</t>
  </si>
  <si>
    <t>02: IC3</t>
  </si>
  <si>
    <t>- 15: IC3
- 01: Kỹ thuật viên</t>
  </si>
  <si>
    <t xml:space="preserve">Công nghệ kỹ thuật điện, điện tử </t>
  </si>
  <si>
    <t>Hiệp hội năng lượng không biên giới</t>
  </si>
  <si>
    <t>Công ty TNHH Schneider Electric</t>
  </si>
  <si>
    <t>Công ty TNHH KONE</t>
  </si>
  <si>
    <t>Công ty Liên doanh Safviet</t>
  </si>
  <si>
    <t>2 tiến sĩ đã bảo vệ chờ nhận bằng</t>
  </si>
  <si>
    <r>
      <rPr>
        <b/>
        <sz val="12"/>
        <color theme="1"/>
        <rFont val="Times New Roman"/>
        <family val="1"/>
      </rPr>
      <t>Quy mô tuyển sinh/năm</t>
    </r>
    <r>
      <rPr>
        <sz val="12"/>
        <color theme="1"/>
        <rFont val="Times New Roman"/>
        <family val="2"/>
      </rPr>
      <t xml:space="preserve"> (</t>
    </r>
    <r>
      <rPr>
        <i/>
        <sz val="12"/>
        <color theme="1"/>
        <rFont val="Times New Roman"/>
        <family val="1"/>
      </rPr>
      <t>ghi theo số ghi trong Giấy chứng nhận đăng ký hoạt động GDNN đã được cấp</t>
    </r>
    <r>
      <rPr>
        <sz val="12"/>
        <color theme="1"/>
        <rFont val="Times New Roman"/>
        <family val="2"/>
      </rPr>
      <t>)
năm 2020</t>
    </r>
  </si>
  <si>
    <t>Năm 2017
chỉ tiêu TC,CĐ: 4.800</t>
  </si>
  <si>
    <t>Năm 2018
chỉ tiêu TC,CĐ: 5.475</t>
  </si>
  <si>
    <t>Năm 2019
chỉ tiêu TC,CD: 5.478</t>
  </si>
  <si>
    <r>
      <t>Năm 2020 (</t>
    </r>
    <r>
      <rPr>
        <b/>
        <i/>
        <sz val="12"/>
        <color theme="1"/>
        <rFont val="Times New Roman"/>
        <family val="1"/>
      </rPr>
      <t>tính đến ngày 27/7/2020</t>
    </r>
    <r>
      <rPr>
        <b/>
        <sz val="12"/>
        <color theme="1"/>
        <rFont val="Times New Roman"/>
        <family val="1"/>
      </rPr>
      <t>)
chỉ tiêu TC,CĐ: 8.505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</si>
</sst>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name val="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12"/>
      <name val="Times New Roman"/>
      <family val="2"/>
    </font>
    <font>
      <sz val="12"/>
      <color rgb="FFFF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right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8" fillId="4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horizontal="right" vertical="center" wrapText="1"/>
    </xf>
    <xf numFmtId="0" fontId="13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3" fontId="0" fillId="0" borderId="1" xfId="0" applyNumberFormat="1" applyFont="1" applyBorder="1" applyAlignment="1">
      <alignment horizontal="right" vertical="center" wrapText="1"/>
    </xf>
    <xf numFmtId="0" fontId="0" fillId="0" borderId="0" xfId="0" applyFont="1"/>
    <xf numFmtId="0" fontId="13" fillId="6" borderId="1" xfId="0" applyFont="1" applyFill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1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center" wrapText="1"/>
    </xf>
    <xf numFmtId="3" fontId="0" fillId="0" borderId="1" xfId="0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164" fontId="0" fillId="0" borderId="1" xfId="0" applyNumberForma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applyFont="1"/>
    <xf numFmtId="0" fontId="0" fillId="0" borderId="1" xfId="0" applyBorder="1"/>
    <xf numFmtId="0" fontId="0" fillId="0" borderId="1" xfId="0" quotePrefix="1" applyBorder="1" applyAlignment="1">
      <alignment wrapText="1"/>
    </xf>
    <xf numFmtId="0" fontId="0" fillId="0" borderId="1" xfId="0" applyBorder="1" applyAlignment="1">
      <alignment wrapText="1"/>
    </xf>
    <xf numFmtId="0" fontId="14" fillId="0" borderId="1" xfId="0" applyFont="1" applyFill="1" applyBorder="1" applyAlignment="1">
      <alignment horizontal="left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164" fontId="14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14" fillId="0" borderId="2" xfId="0" applyFont="1" applyFill="1" applyBorder="1"/>
    <xf numFmtId="0" fontId="14" fillId="0" borderId="7" xfId="0" applyFont="1" applyFill="1" applyBorder="1"/>
    <xf numFmtId="0" fontId="14" fillId="0" borderId="3" xfId="0" applyFont="1" applyFill="1" applyBorder="1"/>
    <xf numFmtId="3" fontId="9" fillId="0" borderId="1" xfId="0" applyNumberFormat="1" applyFont="1" applyBorder="1" applyAlignment="1">
      <alignment horizontal="right" vertical="center" wrapText="1"/>
    </xf>
    <xf numFmtId="164" fontId="14" fillId="0" borderId="0" xfId="0" applyNumberFormat="1" applyFont="1"/>
    <xf numFmtId="0" fontId="14" fillId="0" borderId="2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right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4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7"/>
  <sheetViews>
    <sheetView tabSelected="1" zoomScale="66" zoomScaleNormal="130" workbookViewId="0">
      <selection activeCell="E30" sqref="E30"/>
    </sheetView>
  </sheetViews>
  <sheetFormatPr defaultRowHeight="15.6" x14ac:dyDescent="0.3"/>
  <cols>
    <col min="1" max="1" width="5.5" customWidth="1"/>
    <col min="2" max="2" width="31.69921875" customWidth="1"/>
    <col min="3" max="3" width="19.69921875" customWidth="1"/>
    <col min="4" max="4" width="14.5" customWidth="1"/>
    <col min="5" max="8" width="12.59765625" customWidth="1"/>
  </cols>
  <sheetData>
    <row r="1" spans="1:11" ht="26.25" customHeight="1" x14ac:dyDescent="0.3">
      <c r="A1" s="71" t="s">
        <v>0</v>
      </c>
      <c r="B1" s="71"/>
      <c r="C1" s="71"/>
      <c r="D1" s="71"/>
      <c r="E1" s="71"/>
      <c r="F1" s="71"/>
      <c r="G1" s="71"/>
      <c r="H1" s="71"/>
    </row>
    <row r="3" spans="1:11" ht="43.5" customHeight="1" x14ac:dyDescent="0.3">
      <c r="A3" s="82" t="s">
        <v>1</v>
      </c>
      <c r="B3" s="82" t="s">
        <v>2</v>
      </c>
      <c r="C3" s="72" t="s">
        <v>23</v>
      </c>
      <c r="D3" s="83" t="s">
        <v>137</v>
      </c>
      <c r="E3" s="82" t="s">
        <v>3</v>
      </c>
      <c r="F3" s="82"/>
      <c r="G3" s="82"/>
      <c r="H3" s="82"/>
    </row>
    <row r="4" spans="1:11" ht="144" customHeight="1" x14ac:dyDescent="0.3">
      <c r="A4" s="82"/>
      <c r="B4" s="82"/>
      <c r="C4" s="73"/>
      <c r="D4" s="84"/>
      <c r="E4" s="1" t="s">
        <v>138</v>
      </c>
      <c r="F4" s="1" t="s">
        <v>139</v>
      </c>
      <c r="G4" s="1" t="s">
        <v>140</v>
      </c>
      <c r="H4" s="67" t="s">
        <v>141</v>
      </c>
    </row>
    <row r="5" spans="1:11" x14ac:dyDescent="0.3">
      <c r="A5" s="4"/>
      <c r="B5" s="80" t="s">
        <v>10</v>
      </c>
      <c r="C5" s="81"/>
      <c r="D5" s="11">
        <f>SUM(D6:D8)</f>
        <v>8505</v>
      </c>
      <c r="E5" s="11">
        <f t="shared" ref="E5:H5" si="0">SUM(E6:E8)</f>
        <v>8546</v>
      </c>
      <c r="F5" s="11">
        <f t="shared" si="0"/>
        <v>10568</v>
      </c>
      <c r="G5" s="11">
        <f t="shared" si="0"/>
        <v>9551</v>
      </c>
      <c r="H5" s="11">
        <f t="shared" si="0"/>
        <v>3751</v>
      </c>
      <c r="J5" s="70"/>
      <c r="K5" s="70"/>
    </row>
    <row r="6" spans="1:11" x14ac:dyDescent="0.3">
      <c r="A6" s="4"/>
      <c r="B6" s="78" t="s">
        <v>11</v>
      </c>
      <c r="C6" s="79"/>
      <c r="D6" s="8">
        <f>D9</f>
        <v>5355</v>
      </c>
      <c r="E6" s="8">
        <f t="shared" ref="E6:H6" si="1">E9</f>
        <v>3516</v>
      </c>
      <c r="F6" s="8">
        <f t="shared" si="1"/>
        <v>3942</v>
      </c>
      <c r="G6" s="8">
        <f t="shared" si="1"/>
        <v>3342</v>
      </c>
      <c r="H6" s="8">
        <f t="shared" si="1"/>
        <v>242</v>
      </c>
    </row>
    <row r="7" spans="1:11" x14ac:dyDescent="0.3">
      <c r="A7" s="4"/>
      <c r="B7" s="78" t="s">
        <v>12</v>
      </c>
      <c r="C7" s="79"/>
      <c r="D7" s="8">
        <f>D53</f>
        <v>3150</v>
      </c>
      <c r="E7" s="8">
        <f t="shared" ref="E7:H7" si="2">E53</f>
        <v>1382</v>
      </c>
      <c r="F7" s="8">
        <f t="shared" si="2"/>
        <v>1887</v>
      </c>
      <c r="G7" s="8">
        <f t="shared" si="2"/>
        <v>2318</v>
      </c>
      <c r="H7" s="8">
        <f t="shared" si="2"/>
        <v>1068</v>
      </c>
    </row>
    <row r="8" spans="1:11" x14ac:dyDescent="0.3">
      <c r="A8" s="4"/>
      <c r="B8" s="78" t="s">
        <v>13</v>
      </c>
      <c r="C8" s="79"/>
      <c r="D8" s="8">
        <f>D97</f>
        <v>0</v>
      </c>
      <c r="E8" s="8">
        <f t="shared" ref="E8:H8" si="3">E97</f>
        <v>3648</v>
      </c>
      <c r="F8" s="8">
        <f t="shared" si="3"/>
        <v>4739</v>
      </c>
      <c r="G8" s="8">
        <f t="shared" si="3"/>
        <v>3891</v>
      </c>
      <c r="H8" s="8">
        <f t="shared" si="3"/>
        <v>2441</v>
      </c>
    </row>
    <row r="9" spans="1:11" ht="20.100000000000001" customHeight="1" x14ac:dyDescent="0.3">
      <c r="A9" s="7" t="s">
        <v>4</v>
      </c>
      <c r="B9" s="7" t="s">
        <v>5</v>
      </c>
      <c r="C9" s="7"/>
      <c r="D9" s="10">
        <f>SUM(D10:D52)</f>
        <v>5355</v>
      </c>
      <c r="E9" s="10">
        <f>SUM(E10:E52)</f>
        <v>3516</v>
      </c>
      <c r="F9" s="10">
        <f>SUM(F10:F52)</f>
        <v>3942</v>
      </c>
      <c r="G9" s="10">
        <f>SUM(G10:G52)</f>
        <v>3342</v>
      </c>
      <c r="H9" s="10">
        <f>SUM(H10:H52)</f>
        <v>242</v>
      </c>
    </row>
    <row r="10" spans="1:11" s="39" customFormat="1" x14ac:dyDescent="0.3">
      <c r="A10" s="42">
        <v>1</v>
      </c>
      <c r="B10" s="36" t="s">
        <v>69</v>
      </c>
      <c r="C10" s="35"/>
      <c r="D10" s="37">
        <v>75</v>
      </c>
      <c r="E10" s="38">
        <v>39</v>
      </c>
      <c r="F10" s="38">
        <v>32</v>
      </c>
      <c r="G10" s="68">
        <v>50</v>
      </c>
      <c r="H10" s="38"/>
    </row>
    <row r="11" spans="1:11" s="39" customFormat="1" x14ac:dyDescent="0.3">
      <c r="A11" s="42">
        <v>2</v>
      </c>
      <c r="B11" s="36" t="s">
        <v>70</v>
      </c>
      <c r="C11" s="35"/>
      <c r="D11" s="37">
        <v>85</v>
      </c>
      <c r="E11" s="38">
        <v>41</v>
      </c>
      <c r="F11" s="38">
        <v>0</v>
      </c>
      <c r="G11" s="68">
        <v>50</v>
      </c>
      <c r="H11" s="38">
        <v>3</v>
      </c>
    </row>
    <row r="12" spans="1:11" s="39" customFormat="1" x14ac:dyDescent="0.3">
      <c r="A12" s="42">
        <v>3</v>
      </c>
      <c r="B12" s="40" t="s">
        <v>71</v>
      </c>
      <c r="C12" s="35"/>
      <c r="D12" s="37">
        <v>110</v>
      </c>
      <c r="E12" s="38">
        <v>110</v>
      </c>
      <c r="F12" s="38">
        <v>79</v>
      </c>
      <c r="G12" s="68">
        <v>45</v>
      </c>
      <c r="H12" s="38">
        <v>2</v>
      </c>
    </row>
    <row r="13" spans="1:11" s="39" customFormat="1" x14ac:dyDescent="0.3">
      <c r="A13" s="42">
        <v>4</v>
      </c>
      <c r="B13" s="40" t="s">
        <v>72</v>
      </c>
      <c r="C13" s="35"/>
      <c r="D13" s="37">
        <v>150</v>
      </c>
      <c r="E13" s="38">
        <v>106</v>
      </c>
      <c r="F13" s="38">
        <v>112</v>
      </c>
      <c r="G13" s="68">
        <v>65</v>
      </c>
      <c r="H13" s="38">
        <v>7</v>
      </c>
    </row>
    <row r="14" spans="1:11" s="39" customFormat="1" x14ac:dyDescent="0.3">
      <c r="A14" s="42">
        <v>5</v>
      </c>
      <c r="B14" s="36" t="s">
        <v>73</v>
      </c>
      <c r="C14" s="35"/>
      <c r="D14" s="37">
        <v>85</v>
      </c>
      <c r="E14" s="38">
        <v>26</v>
      </c>
      <c r="F14" s="38">
        <v>0</v>
      </c>
      <c r="G14" s="68">
        <v>45</v>
      </c>
      <c r="H14" s="38">
        <v>1</v>
      </c>
    </row>
    <row r="15" spans="1:11" s="39" customFormat="1" x14ac:dyDescent="0.3">
      <c r="A15" s="42">
        <v>6</v>
      </c>
      <c r="B15" s="36" t="s">
        <v>74</v>
      </c>
      <c r="C15" s="42" t="s">
        <v>120</v>
      </c>
      <c r="D15" s="37">
        <v>150</v>
      </c>
      <c r="E15" s="38">
        <v>82</v>
      </c>
      <c r="F15" s="38">
        <v>108</v>
      </c>
      <c r="G15" s="68">
        <v>136</v>
      </c>
      <c r="H15" s="38">
        <v>0</v>
      </c>
    </row>
    <row r="16" spans="1:11" s="39" customFormat="1" x14ac:dyDescent="0.3">
      <c r="A16" s="42">
        <v>7</v>
      </c>
      <c r="B16" s="36" t="s">
        <v>75</v>
      </c>
      <c r="C16" s="35"/>
      <c r="D16" s="37">
        <v>130</v>
      </c>
      <c r="E16" s="38"/>
      <c r="F16" s="38">
        <v>71</v>
      </c>
      <c r="G16" s="68">
        <v>106</v>
      </c>
      <c r="H16" s="38">
        <v>14</v>
      </c>
    </row>
    <row r="17" spans="1:8" s="39" customFormat="1" x14ac:dyDescent="0.3">
      <c r="A17" s="42">
        <v>8</v>
      </c>
      <c r="B17" s="36" t="s">
        <v>76</v>
      </c>
      <c r="C17" s="35"/>
      <c r="D17" s="37">
        <v>75</v>
      </c>
      <c r="E17" s="38"/>
      <c r="F17" s="38">
        <v>17</v>
      </c>
      <c r="G17" s="68">
        <v>0</v>
      </c>
      <c r="H17" s="38">
        <v>1</v>
      </c>
    </row>
    <row r="18" spans="1:8" s="39" customFormat="1" x14ac:dyDescent="0.3">
      <c r="A18" s="42">
        <v>9</v>
      </c>
      <c r="B18" s="36" t="s">
        <v>77</v>
      </c>
      <c r="C18" s="35"/>
      <c r="D18" s="37">
        <v>50</v>
      </c>
      <c r="E18" s="38"/>
      <c r="F18" s="38"/>
      <c r="G18" s="68"/>
      <c r="H18" s="38">
        <v>1</v>
      </c>
    </row>
    <row r="19" spans="1:8" s="39" customFormat="1" x14ac:dyDescent="0.3">
      <c r="A19" s="42">
        <v>10</v>
      </c>
      <c r="B19" s="36" t="s">
        <v>78</v>
      </c>
      <c r="C19" s="35"/>
      <c r="D19" s="37">
        <v>50</v>
      </c>
      <c r="E19" s="38"/>
      <c r="F19" s="38"/>
      <c r="G19" s="68"/>
      <c r="H19" s="38">
        <v>2</v>
      </c>
    </row>
    <row r="20" spans="1:8" s="39" customFormat="1" x14ac:dyDescent="0.3">
      <c r="A20" s="42">
        <v>11</v>
      </c>
      <c r="B20" s="36" t="s">
        <v>22</v>
      </c>
      <c r="C20" s="35"/>
      <c r="D20" s="37">
        <v>320</v>
      </c>
      <c r="E20" s="38">
        <v>104</v>
      </c>
      <c r="F20" s="38">
        <v>94</v>
      </c>
      <c r="G20" s="68">
        <v>71</v>
      </c>
      <c r="H20" s="38">
        <v>8</v>
      </c>
    </row>
    <row r="21" spans="1:8" s="39" customFormat="1" x14ac:dyDescent="0.3">
      <c r="A21" s="42">
        <v>12</v>
      </c>
      <c r="B21" s="36" t="s">
        <v>79</v>
      </c>
      <c r="C21" s="35"/>
      <c r="D21" s="37">
        <v>60</v>
      </c>
      <c r="E21" s="38"/>
      <c r="F21" s="38">
        <v>68</v>
      </c>
      <c r="G21" s="68">
        <v>58</v>
      </c>
      <c r="H21" s="38">
        <v>0</v>
      </c>
    </row>
    <row r="22" spans="1:8" s="39" customFormat="1" x14ac:dyDescent="0.3">
      <c r="A22" s="42">
        <v>13</v>
      </c>
      <c r="B22" s="36" t="s">
        <v>80</v>
      </c>
      <c r="C22" s="35"/>
      <c r="D22" s="37">
        <v>70</v>
      </c>
      <c r="E22" s="38"/>
      <c r="F22" s="38"/>
      <c r="G22" s="68">
        <v>0</v>
      </c>
      <c r="H22" s="38">
        <v>0</v>
      </c>
    </row>
    <row r="23" spans="1:8" s="39" customFormat="1" x14ac:dyDescent="0.3">
      <c r="A23" s="42">
        <v>14</v>
      </c>
      <c r="B23" s="36" t="s">
        <v>81</v>
      </c>
      <c r="C23" s="35"/>
      <c r="D23" s="37">
        <v>160</v>
      </c>
      <c r="E23" s="38">
        <v>0</v>
      </c>
      <c r="F23" s="38">
        <v>0</v>
      </c>
      <c r="G23" s="68">
        <v>0</v>
      </c>
      <c r="H23" s="38">
        <v>0</v>
      </c>
    </row>
    <row r="24" spans="1:8" s="39" customFormat="1" x14ac:dyDescent="0.3">
      <c r="A24" s="42">
        <v>15</v>
      </c>
      <c r="B24" s="36" t="s">
        <v>82</v>
      </c>
      <c r="C24" s="35"/>
      <c r="D24" s="37">
        <v>160</v>
      </c>
      <c r="E24" s="38">
        <v>68</v>
      </c>
      <c r="F24" s="38">
        <v>115</v>
      </c>
      <c r="G24" s="68">
        <v>99</v>
      </c>
      <c r="H24" s="38">
        <v>10</v>
      </c>
    </row>
    <row r="25" spans="1:8" s="39" customFormat="1" x14ac:dyDescent="0.3">
      <c r="A25" s="42">
        <v>16</v>
      </c>
      <c r="B25" s="40" t="s">
        <v>83</v>
      </c>
      <c r="C25" s="35"/>
      <c r="D25" s="37">
        <v>160</v>
      </c>
      <c r="E25" s="38">
        <v>71</v>
      </c>
      <c r="F25" s="38">
        <v>96</v>
      </c>
      <c r="G25" s="68">
        <v>105</v>
      </c>
      <c r="H25" s="38">
        <v>5</v>
      </c>
    </row>
    <row r="26" spans="1:8" s="39" customFormat="1" x14ac:dyDescent="0.3">
      <c r="A26" s="42">
        <v>17</v>
      </c>
      <c r="B26" s="40" t="s">
        <v>84</v>
      </c>
      <c r="C26" s="35"/>
      <c r="D26" s="37">
        <v>60</v>
      </c>
      <c r="E26" s="38"/>
      <c r="F26" s="38"/>
      <c r="G26" s="68">
        <v>29</v>
      </c>
      <c r="H26" s="38">
        <v>0</v>
      </c>
    </row>
    <row r="27" spans="1:8" s="39" customFormat="1" x14ac:dyDescent="0.3">
      <c r="A27" s="42">
        <v>18</v>
      </c>
      <c r="B27" s="40" t="s">
        <v>85</v>
      </c>
      <c r="C27" s="35"/>
      <c r="D27" s="37">
        <v>50</v>
      </c>
      <c r="E27" s="38"/>
      <c r="F27" s="38"/>
      <c r="G27" s="68"/>
      <c r="H27" s="38">
        <v>1</v>
      </c>
    </row>
    <row r="28" spans="1:8" s="39" customFormat="1" x14ac:dyDescent="0.3">
      <c r="A28" s="42">
        <v>19</v>
      </c>
      <c r="B28" s="40" t="s">
        <v>86</v>
      </c>
      <c r="C28" s="35"/>
      <c r="D28" s="37">
        <v>50</v>
      </c>
      <c r="E28" s="38"/>
      <c r="F28" s="38"/>
      <c r="G28" s="68"/>
      <c r="H28" s="38">
        <v>0</v>
      </c>
    </row>
    <row r="29" spans="1:8" s="39" customFormat="1" x14ac:dyDescent="0.3">
      <c r="A29" s="42">
        <v>20</v>
      </c>
      <c r="B29" s="40" t="s">
        <v>87</v>
      </c>
      <c r="C29" s="35"/>
      <c r="D29" s="37">
        <v>35</v>
      </c>
      <c r="E29" s="38"/>
      <c r="F29" s="38"/>
      <c r="G29" s="68"/>
      <c r="H29" s="38">
        <v>2</v>
      </c>
    </row>
    <row r="30" spans="1:8" s="39" customFormat="1" x14ac:dyDescent="0.3">
      <c r="A30" s="42">
        <v>21</v>
      </c>
      <c r="B30" s="40" t="s">
        <v>88</v>
      </c>
      <c r="C30" s="35"/>
      <c r="D30" s="37">
        <v>35</v>
      </c>
      <c r="E30" s="38"/>
      <c r="F30" s="38"/>
      <c r="G30" s="68"/>
      <c r="H30" s="38">
        <v>1</v>
      </c>
    </row>
    <row r="31" spans="1:8" s="39" customFormat="1" x14ac:dyDescent="0.3">
      <c r="A31" s="42">
        <v>22</v>
      </c>
      <c r="B31" s="36" t="s">
        <v>89</v>
      </c>
      <c r="C31" s="42" t="s">
        <v>120</v>
      </c>
      <c r="D31" s="37">
        <v>280</v>
      </c>
      <c r="E31" s="38">
        <v>575</v>
      </c>
      <c r="F31" s="38">
        <v>557</v>
      </c>
      <c r="G31" s="68">
        <v>398</v>
      </c>
      <c r="H31" s="38">
        <v>9</v>
      </c>
    </row>
    <row r="32" spans="1:8" s="39" customFormat="1" x14ac:dyDescent="0.3">
      <c r="A32" s="42">
        <v>23</v>
      </c>
      <c r="B32" s="36" t="s">
        <v>90</v>
      </c>
      <c r="C32" s="42" t="s">
        <v>118</v>
      </c>
      <c r="D32" s="37">
        <v>140</v>
      </c>
      <c r="E32" s="38">
        <v>153</v>
      </c>
      <c r="F32" s="38">
        <v>86</v>
      </c>
      <c r="G32" s="68">
        <v>66</v>
      </c>
      <c r="H32" s="38">
        <v>4</v>
      </c>
    </row>
    <row r="33" spans="1:8" s="39" customFormat="1" x14ac:dyDescent="0.3">
      <c r="A33" s="42">
        <v>24</v>
      </c>
      <c r="B33" s="40" t="s">
        <v>91</v>
      </c>
      <c r="C33" s="35"/>
      <c r="D33" s="37">
        <v>120</v>
      </c>
      <c r="E33" s="38">
        <v>44</v>
      </c>
      <c r="F33" s="38">
        <v>39</v>
      </c>
      <c r="G33" s="68">
        <v>35</v>
      </c>
      <c r="H33" s="38">
        <v>0</v>
      </c>
    </row>
    <row r="34" spans="1:8" s="39" customFormat="1" x14ac:dyDescent="0.3">
      <c r="A34" s="42">
        <v>25</v>
      </c>
      <c r="B34" s="36" t="s">
        <v>92</v>
      </c>
      <c r="C34" s="35"/>
      <c r="D34" s="37">
        <v>110</v>
      </c>
      <c r="E34" s="38">
        <v>22</v>
      </c>
      <c r="F34" s="38">
        <v>40</v>
      </c>
      <c r="G34" s="68">
        <v>50</v>
      </c>
      <c r="H34" s="38">
        <v>1</v>
      </c>
    </row>
    <row r="35" spans="1:8" s="39" customFormat="1" x14ac:dyDescent="0.3">
      <c r="A35" s="42">
        <v>26</v>
      </c>
      <c r="B35" s="36" t="s">
        <v>93</v>
      </c>
      <c r="C35" s="35"/>
      <c r="D35" s="37">
        <v>60</v>
      </c>
      <c r="E35" s="38"/>
      <c r="F35" s="38"/>
      <c r="G35" s="68">
        <v>0</v>
      </c>
      <c r="H35" s="38"/>
    </row>
    <row r="36" spans="1:8" s="39" customFormat="1" ht="31.2" x14ac:dyDescent="0.3">
      <c r="A36" s="42">
        <v>27</v>
      </c>
      <c r="B36" s="36" t="s">
        <v>94</v>
      </c>
      <c r="C36" s="42" t="s">
        <v>121</v>
      </c>
      <c r="D36" s="37">
        <v>520</v>
      </c>
      <c r="E36" s="38">
        <v>948</v>
      </c>
      <c r="F36" s="38">
        <v>1176</v>
      </c>
      <c r="G36" s="68">
        <v>967</v>
      </c>
      <c r="H36" s="38">
        <v>109</v>
      </c>
    </row>
    <row r="37" spans="1:8" s="39" customFormat="1" x14ac:dyDescent="0.3">
      <c r="A37" s="42">
        <v>28</v>
      </c>
      <c r="B37" s="36" t="s">
        <v>95</v>
      </c>
      <c r="C37" s="35"/>
      <c r="D37" s="37">
        <v>35</v>
      </c>
      <c r="E37" s="38"/>
      <c r="F37" s="38"/>
      <c r="G37" s="68"/>
      <c r="H37" s="38">
        <v>0</v>
      </c>
    </row>
    <row r="38" spans="1:8" s="39" customFormat="1" x14ac:dyDescent="0.3">
      <c r="A38" s="42">
        <v>29</v>
      </c>
      <c r="B38" s="36" t="s">
        <v>96</v>
      </c>
      <c r="C38" s="35"/>
      <c r="D38" s="37">
        <v>50</v>
      </c>
      <c r="E38" s="38"/>
      <c r="F38" s="38"/>
      <c r="G38" s="68"/>
      <c r="H38" s="38"/>
    </row>
    <row r="39" spans="1:8" s="39" customFormat="1" x14ac:dyDescent="0.3">
      <c r="A39" s="42">
        <v>30</v>
      </c>
      <c r="B39" s="36" t="s">
        <v>97</v>
      </c>
      <c r="C39" s="35"/>
      <c r="D39" s="37">
        <v>150</v>
      </c>
      <c r="E39" s="38">
        <v>64</v>
      </c>
      <c r="F39" s="38">
        <v>83</v>
      </c>
      <c r="G39" s="68">
        <v>88</v>
      </c>
      <c r="H39" s="38">
        <v>3</v>
      </c>
    </row>
    <row r="40" spans="1:8" s="39" customFormat="1" ht="31.2" x14ac:dyDescent="0.3">
      <c r="A40" s="42">
        <v>31</v>
      </c>
      <c r="B40" s="40" t="s">
        <v>98</v>
      </c>
      <c r="C40" s="35"/>
      <c r="D40" s="37">
        <v>125</v>
      </c>
      <c r="E40" s="38">
        <v>107</v>
      </c>
      <c r="F40" s="38">
        <v>109</v>
      </c>
      <c r="G40" s="68">
        <v>93</v>
      </c>
      <c r="H40" s="38">
        <v>6</v>
      </c>
    </row>
    <row r="41" spans="1:8" s="39" customFormat="1" x14ac:dyDescent="0.3">
      <c r="A41" s="42">
        <v>32</v>
      </c>
      <c r="B41" s="40" t="s">
        <v>99</v>
      </c>
      <c r="C41" s="35"/>
      <c r="D41" s="37">
        <v>115</v>
      </c>
      <c r="E41" s="38">
        <v>115</v>
      </c>
      <c r="F41" s="38">
        <v>178</v>
      </c>
      <c r="G41" s="68">
        <v>115</v>
      </c>
      <c r="H41" s="38">
        <v>3</v>
      </c>
    </row>
    <row r="42" spans="1:8" s="39" customFormat="1" x14ac:dyDescent="0.3">
      <c r="A42" s="42">
        <v>33</v>
      </c>
      <c r="B42" s="36" t="s">
        <v>100</v>
      </c>
      <c r="C42" s="35"/>
      <c r="D42" s="37">
        <v>110</v>
      </c>
      <c r="E42" s="38"/>
      <c r="F42" s="38">
        <v>0</v>
      </c>
      <c r="G42" s="68">
        <v>45</v>
      </c>
      <c r="H42" s="38">
        <v>1</v>
      </c>
    </row>
    <row r="43" spans="1:8" s="39" customFormat="1" x14ac:dyDescent="0.3">
      <c r="A43" s="42">
        <v>34</v>
      </c>
      <c r="B43" s="40" t="s">
        <v>101</v>
      </c>
      <c r="C43" s="42" t="s">
        <v>120</v>
      </c>
      <c r="D43" s="37">
        <v>190</v>
      </c>
      <c r="E43" s="38">
        <v>274</v>
      </c>
      <c r="F43" s="38">
        <v>270</v>
      </c>
      <c r="G43" s="68">
        <v>247</v>
      </c>
      <c r="H43" s="38">
        <v>8</v>
      </c>
    </row>
    <row r="44" spans="1:8" s="39" customFormat="1" ht="31.2" x14ac:dyDescent="0.3">
      <c r="A44" s="42">
        <v>35</v>
      </c>
      <c r="B44" s="40" t="s">
        <v>102</v>
      </c>
      <c r="C44" s="35"/>
      <c r="D44" s="37">
        <v>120</v>
      </c>
      <c r="E44" s="38">
        <v>68</v>
      </c>
      <c r="F44" s="38">
        <v>162</v>
      </c>
      <c r="G44" s="68">
        <v>65</v>
      </c>
      <c r="H44" s="38">
        <v>10</v>
      </c>
    </row>
    <row r="45" spans="1:8" s="39" customFormat="1" x14ac:dyDescent="0.3">
      <c r="A45" s="42">
        <v>36</v>
      </c>
      <c r="B45" s="36" t="s">
        <v>103</v>
      </c>
      <c r="C45" s="35"/>
      <c r="D45" s="37">
        <v>165</v>
      </c>
      <c r="E45" s="38">
        <v>38</v>
      </c>
      <c r="F45" s="38">
        <v>0</v>
      </c>
      <c r="G45" s="68">
        <v>50</v>
      </c>
      <c r="H45" s="38">
        <v>0</v>
      </c>
    </row>
    <row r="46" spans="1:8" s="39" customFormat="1" x14ac:dyDescent="0.3">
      <c r="A46" s="42">
        <v>37</v>
      </c>
      <c r="B46" s="36" t="s">
        <v>104</v>
      </c>
      <c r="C46" s="42" t="s">
        <v>119</v>
      </c>
      <c r="D46" s="37">
        <v>230</v>
      </c>
      <c r="E46" s="38">
        <v>273</v>
      </c>
      <c r="F46" s="38">
        <v>250</v>
      </c>
      <c r="G46" s="68">
        <v>152</v>
      </c>
      <c r="H46" s="38">
        <v>11</v>
      </c>
    </row>
    <row r="47" spans="1:8" s="39" customFormat="1" x14ac:dyDescent="0.3">
      <c r="A47" s="42">
        <v>38</v>
      </c>
      <c r="B47" s="36" t="s">
        <v>105</v>
      </c>
      <c r="C47" s="42" t="s">
        <v>119</v>
      </c>
      <c r="D47" s="37">
        <v>170</v>
      </c>
      <c r="E47" s="38">
        <v>72</v>
      </c>
      <c r="F47" s="38">
        <v>117</v>
      </c>
      <c r="G47" s="68">
        <v>51</v>
      </c>
      <c r="H47" s="38">
        <v>7</v>
      </c>
    </row>
    <row r="48" spans="1:8" s="39" customFormat="1" x14ac:dyDescent="0.3">
      <c r="A48" s="42">
        <v>39</v>
      </c>
      <c r="B48" s="36" t="s">
        <v>106</v>
      </c>
      <c r="C48" s="35"/>
      <c r="D48" s="37">
        <v>115</v>
      </c>
      <c r="E48" s="38"/>
      <c r="F48" s="38"/>
      <c r="G48" s="68"/>
      <c r="H48" s="38">
        <v>0</v>
      </c>
    </row>
    <row r="49" spans="1:8" s="39" customFormat="1" x14ac:dyDescent="0.3">
      <c r="A49" s="42">
        <v>40</v>
      </c>
      <c r="B49" s="36" t="s">
        <v>107</v>
      </c>
      <c r="C49" s="35"/>
      <c r="D49" s="37">
        <v>150</v>
      </c>
      <c r="E49" s="38">
        <v>116</v>
      </c>
      <c r="F49" s="38">
        <v>83</v>
      </c>
      <c r="G49" s="68">
        <v>61</v>
      </c>
      <c r="H49" s="38">
        <v>9</v>
      </c>
    </row>
    <row r="50" spans="1:8" s="39" customFormat="1" x14ac:dyDescent="0.3">
      <c r="A50" s="42">
        <v>41</v>
      </c>
      <c r="B50" s="36" t="s">
        <v>108</v>
      </c>
      <c r="C50" s="35"/>
      <c r="D50" s="37">
        <v>150</v>
      </c>
      <c r="E50" s="38"/>
      <c r="F50" s="38">
        <v>0</v>
      </c>
      <c r="G50" s="68">
        <v>0</v>
      </c>
      <c r="H50" s="38"/>
    </row>
    <row r="51" spans="1:8" s="39" customFormat="1" x14ac:dyDescent="0.3">
      <c r="A51" s="42">
        <v>42</v>
      </c>
      <c r="B51" s="36" t="s">
        <v>109</v>
      </c>
      <c r="C51" s="35"/>
      <c r="D51" s="37">
        <v>80</v>
      </c>
      <c r="E51" s="38">
        <v>0</v>
      </c>
      <c r="F51" s="38">
        <v>0</v>
      </c>
      <c r="G51" s="68">
        <v>0</v>
      </c>
      <c r="H51" s="38"/>
    </row>
    <row r="52" spans="1:8" s="39" customFormat="1" x14ac:dyDescent="0.3">
      <c r="A52" s="42">
        <v>43</v>
      </c>
      <c r="B52" s="36" t="s">
        <v>110</v>
      </c>
      <c r="C52" s="35"/>
      <c r="D52" s="37">
        <v>50</v>
      </c>
      <c r="E52" s="38"/>
      <c r="F52" s="38"/>
      <c r="G52" s="68"/>
      <c r="H52" s="38">
        <v>3</v>
      </c>
    </row>
    <row r="53" spans="1:8" ht="20.100000000000001" customHeight="1" x14ac:dyDescent="0.3">
      <c r="A53" s="7" t="s">
        <v>6</v>
      </c>
      <c r="B53" s="7" t="s">
        <v>7</v>
      </c>
      <c r="C53" s="7"/>
      <c r="D53" s="10">
        <f>SUM(D54:D96)</f>
        <v>3150</v>
      </c>
      <c r="E53" s="10">
        <f>SUM(E54:E96)</f>
        <v>1382</v>
      </c>
      <c r="F53" s="10">
        <f>SUM(F54:F96)</f>
        <v>1887</v>
      </c>
      <c r="G53" s="10">
        <f>SUM(G54:G96)</f>
        <v>2318</v>
      </c>
      <c r="H53" s="10">
        <f>SUM(H54:H96)</f>
        <v>1068</v>
      </c>
    </row>
    <row r="54" spans="1:8" s="39" customFormat="1" x14ac:dyDescent="0.3">
      <c r="A54" s="42">
        <v>1</v>
      </c>
      <c r="B54" s="36" t="s">
        <v>69</v>
      </c>
      <c r="C54" s="35"/>
      <c r="D54" s="37">
        <v>65</v>
      </c>
      <c r="E54" s="41">
        <v>78</v>
      </c>
      <c r="F54" s="41">
        <v>76</v>
      </c>
      <c r="G54" s="69">
        <v>167</v>
      </c>
      <c r="H54" s="41">
        <v>21</v>
      </c>
    </row>
    <row r="55" spans="1:8" s="39" customFormat="1" x14ac:dyDescent="0.3">
      <c r="A55" s="42">
        <v>2</v>
      </c>
      <c r="B55" s="36" t="s">
        <v>70</v>
      </c>
      <c r="C55" s="35"/>
      <c r="D55" s="37">
        <v>65</v>
      </c>
      <c r="E55" s="41">
        <v>31</v>
      </c>
      <c r="F55" s="41">
        <v>47</v>
      </c>
      <c r="G55" s="69">
        <v>62</v>
      </c>
      <c r="H55" s="41">
        <v>12</v>
      </c>
    </row>
    <row r="56" spans="1:8" s="39" customFormat="1" x14ac:dyDescent="0.3">
      <c r="A56" s="42">
        <v>3</v>
      </c>
      <c r="B56" s="40" t="s">
        <v>111</v>
      </c>
      <c r="C56" s="35"/>
      <c r="D56" s="37">
        <v>85</v>
      </c>
      <c r="E56" s="41">
        <v>54</v>
      </c>
      <c r="F56" s="41">
        <v>72</v>
      </c>
      <c r="G56" s="69">
        <v>94</v>
      </c>
      <c r="H56" s="41">
        <v>27</v>
      </c>
    </row>
    <row r="57" spans="1:8" s="39" customFormat="1" x14ac:dyDescent="0.3">
      <c r="A57" s="42">
        <v>4</v>
      </c>
      <c r="B57" s="40" t="s">
        <v>72</v>
      </c>
      <c r="C57" s="35"/>
      <c r="D57" s="37">
        <v>85</v>
      </c>
      <c r="E57" s="41">
        <v>71</v>
      </c>
      <c r="F57" s="41">
        <v>87</v>
      </c>
      <c r="G57" s="69">
        <v>124</v>
      </c>
      <c r="H57" s="41">
        <v>69</v>
      </c>
    </row>
    <row r="58" spans="1:8" s="39" customFormat="1" x14ac:dyDescent="0.3">
      <c r="A58" s="42">
        <v>5</v>
      </c>
      <c r="B58" s="36" t="s">
        <v>73</v>
      </c>
      <c r="C58" s="35"/>
      <c r="D58" s="37">
        <v>65</v>
      </c>
      <c r="E58" s="41"/>
      <c r="F58" s="41">
        <v>40</v>
      </c>
      <c r="G58" s="69">
        <v>71</v>
      </c>
      <c r="H58" s="41">
        <v>9</v>
      </c>
    </row>
    <row r="59" spans="1:8" s="39" customFormat="1" x14ac:dyDescent="0.3">
      <c r="A59" s="42">
        <v>6</v>
      </c>
      <c r="B59" s="36" t="s">
        <v>74</v>
      </c>
      <c r="C59" s="42" t="s">
        <v>120</v>
      </c>
      <c r="D59" s="37">
        <v>65</v>
      </c>
      <c r="E59" s="41">
        <v>133</v>
      </c>
      <c r="F59" s="41">
        <v>60</v>
      </c>
      <c r="G59" s="69">
        <v>116</v>
      </c>
      <c r="H59" s="41">
        <v>24</v>
      </c>
    </row>
    <row r="60" spans="1:8" s="39" customFormat="1" x14ac:dyDescent="0.3">
      <c r="A60" s="42">
        <v>7</v>
      </c>
      <c r="B60" s="36" t="s">
        <v>75</v>
      </c>
      <c r="C60" s="35"/>
      <c r="D60" s="37">
        <v>90</v>
      </c>
      <c r="E60" s="41"/>
      <c r="F60" s="41">
        <v>92</v>
      </c>
      <c r="G60" s="69">
        <v>132</v>
      </c>
      <c r="H60" s="41">
        <v>110</v>
      </c>
    </row>
    <row r="61" spans="1:8" s="39" customFormat="1" x14ac:dyDescent="0.3">
      <c r="A61" s="42">
        <v>8</v>
      </c>
      <c r="B61" s="36" t="s">
        <v>76</v>
      </c>
      <c r="C61" s="35"/>
      <c r="D61" s="37">
        <v>50</v>
      </c>
      <c r="E61" s="41"/>
      <c r="F61" s="41"/>
      <c r="G61" s="69">
        <v>27</v>
      </c>
      <c r="H61" s="41">
        <v>12</v>
      </c>
    </row>
    <row r="62" spans="1:8" s="39" customFormat="1" x14ac:dyDescent="0.3">
      <c r="A62" s="42">
        <v>9</v>
      </c>
      <c r="B62" s="36" t="s">
        <v>77</v>
      </c>
      <c r="C62" s="35"/>
      <c r="D62" s="37">
        <v>50</v>
      </c>
      <c r="E62" s="41"/>
      <c r="F62" s="41"/>
      <c r="G62" s="69"/>
      <c r="H62" s="41">
        <v>6</v>
      </c>
    </row>
    <row r="63" spans="1:8" s="39" customFormat="1" x14ac:dyDescent="0.3">
      <c r="A63" s="42">
        <v>10</v>
      </c>
      <c r="B63" s="36" t="s">
        <v>78</v>
      </c>
      <c r="C63" s="35"/>
      <c r="D63" s="37">
        <v>50</v>
      </c>
      <c r="E63" s="41"/>
      <c r="F63" s="41"/>
      <c r="G63" s="69"/>
      <c r="H63" s="41">
        <v>5</v>
      </c>
    </row>
    <row r="64" spans="1:8" s="39" customFormat="1" x14ac:dyDescent="0.3">
      <c r="A64" s="42">
        <v>11</v>
      </c>
      <c r="B64" s="36" t="s">
        <v>22</v>
      </c>
      <c r="C64" s="35"/>
      <c r="D64" s="37">
        <v>150</v>
      </c>
      <c r="E64" s="41">
        <v>96</v>
      </c>
      <c r="F64" s="41">
        <v>179</v>
      </c>
      <c r="G64" s="69">
        <v>175</v>
      </c>
      <c r="H64" s="41">
        <v>34</v>
      </c>
    </row>
    <row r="65" spans="1:8" s="39" customFormat="1" x14ac:dyDescent="0.3">
      <c r="A65" s="42">
        <v>12</v>
      </c>
      <c r="B65" s="36" t="s">
        <v>79</v>
      </c>
      <c r="C65" s="35"/>
      <c r="D65" s="37">
        <v>60</v>
      </c>
      <c r="E65" s="41"/>
      <c r="F65" s="41">
        <v>24</v>
      </c>
      <c r="G65" s="69">
        <v>36</v>
      </c>
      <c r="H65" s="41">
        <v>9</v>
      </c>
    </row>
    <row r="66" spans="1:8" s="39" customFormat="1" x14ac:dyDescent="0.3">
      <c r="A66" s="42">
        <v>13</v>
      </c>
      <c r="B66" s="36" t="s">
        <v>81</v>
      </c>
      <c r="C66" s="35"/>
      <c r="D66" s="37">
        <v>65</v>
      </c>
      <c r="E66" s="41">
        <v>0</v>
      </c>
      <c r="F66" s="41">
        <v>19</v>
      </c>
      <c r="G66" s="69">
        <v>42</v>
      </c>
      <c r="H66" s="41">
        <v>20</v>
      </c>
    </row>
    <row r="67" spans="1:8" s="39" customFormat="1" x14ac:dyDescent="0.3">
      <c r="A67" s="42">
        <v>14</v>
      </c>
      <c r="B67" s="36" t="s">
        <v>82</v>
      </c>
      <c r="C67" s="35"/>
      <c r="D67" s="37">
        <v>65</v>
      </c>
      <c r="E67" s="41">
        <v>57</v>
      </c>
      <c r="F67" s="41">
        <v>69</v>
      </c>
      <c r="G67" s="69">
        <v>115</v>
      </c>
      <c r="H67" s="41">
        <v>24</v>
      </c>
    </row>
    <row r="68" spans="1:8" s="39" customFormat="1" x14ac:dyDescent="0.3">
      <c r="A68" s="42">
        <v>15</v>
      </c>
      <c r="B68" s="40" t="s">
        <v>83</v>
      </c>
      <c r="C68" s="35"/>
      <c r="D68" s="37">
        <v>65</v>
      </c>
      <c r="E68" s="41">
        <v>74</v>
      </c>
      <c r="F68" s="41">
        <v>102</v>
      </c>
      <c r="G68" s="69">
        <v>64</v>
      </c>
      <c r="H68" s="41">
        <v>48</v>
      </c>
    </row>
    <row r="69" spans="1:8" s="39" customFormat="1" x14ac:dyDescent="0.3">
      <c r="A69" s="42">
        <v>16</v>
      </c>
      <c r="B69" s="40" t="s">
        <v>84</v>
      </c>
      <c r="C69" s="35"/>
      <c r="D69" s="37">
        <v>30</v>
      </c>
      <c r="E69" s="41"/>
      <c r="F69" s="41"/>
      <c r="G69" s="69">
        <v>33</v>
      </c>
      <c r="H69" s="41">
        <v>10</v>
      </c>
    </row>
    <row r="70" spans="1:8" s="39" customFormat="1" x14ac:dyDescent="0.3">
      <c r="A70" s="42">
        <v>17</v>
      </c>
      <c r="B70" s="40" t="s">
        <v>85</v>
      </c>
      <c r="C70" s="35"/>
      <c r="D70" s="37">
        <v>50</v>
      </c>
      <c r="E70" s="41"/>
      <c r="F70" s="41"/>
      <c r="G70" s="69"/>
      <c r="H70" s="41">
        <v>13</v>
      </c>
    </row>
    <row r="71" spans="1:8" s="39" customFormat="1" x14ac:dyDescent="0.3">
      <c r="A71" s="42">
        <v>18</v>
      </c>
      <c r="B71" s="40" t="s">
        <v>86</v>
      </c>
      <c r="C71" s="35"/>
      <c r="D71" s="37">
        <v>50</v>
      </c>
      <c r="E71" s="41"/>
      <c r="F71" s="41"/>
      <c r="G71" s="69"/>
      <c r="H71" s="41">
        <v>9</v>
      </c>
    </row>
    <row r="72" spans="1:8" s="39" customFormat="1" x14ac:dyDescent="0.3">
      <c r="A72" s="42">
        <v>19</v>
      </c>
      <c r="B72" s="40" t="s">
        <v>87</v>
      </c>
      <c r="C72" s="35"/>
      <c r="D72" s="37">
        <v>35</v>
      </c>
      <c r="E72" s="41"/>
      <c r="F72" s="41"/>
      <c r="G72" s="69"/>
      <c r="H72" s="41">
        <v>44</v>
      </c>
    </row>
    <row r="73" spans="1:8" s="39" customFormat="1" x14ac:dyDescent="0.3">
      <c r="A73" s="42">
        <v>20</v>
      </c>
      <c r="B73" s="40" t="s">
        <v>112</v>
      </c>
      <c r="C73" s="35"/>
      <c r="D73" s="37">
        <v>35</v>
      </c>
      <c r="E73" s="41"/>
      <c r="F73" s="41"/>
      <c r="G73" s="69"/>
      <c r="H73" s="41">
        <v>25</v>
      </c>
    </row>
    <row r="74" spans="1:8" s="39" customFormat="1" x14ac:dyDescent="0.3">
      <c r="A74" s="42">
        <v>21</v>
      </c>
      <c r="B74" s="36" t="s">
        <v>89</v>
      </c>
      <c r="C74" s="42" t="s">
        <v>120</v>
      </c>
      <c r="D74" s="37">
        <v>90</v>
      </c>
      <c r="E74" s="41">
        <v>103</v>
      </c>
      <c r="F74" s="41">
        <v>77</v>
      </c>
      <c r="G74" s="69">
        <v>93</v>
      </c>
      <c r="H74" s="41">
        <v>35</v>
      </c>
    </row>
    <row r="75" spans="1:8" s="39" customFormat="1" x14ac:dyDescent="0.3">
      <c r="A75" s="42">
        <v>22</v>
      </c>
      <c r="B75" s="36" t="s">
        <v>113</v>
      </c>
      <c r="C75" s="42"/>
      <c r="D75" s="37">
        <v>100</v>
      </c>
      <c r="E75" s="41"/>
      <c r="F75" s="41">
        <v>0</v>
      </c>
      <c r="G75" s="69">
        <v>0</v>
      </c>
      <c r="H75" s="41">
        <v>2</v>
      </c>
    </row>
    <row r="76" spans="1:8" s="39" customFormat="1" x14ac:dyDescent="0.3">
      <c r="A76" s="42">
        <v>23</v>
      </c>
      <c r="B76" s="36" t="s">
        <v>114</v>
      </c>
      <c r="C76" s="35"/>
      <c r="D76" s="37">
        <v>100</v>
      </c>
      <c r="E76" s="41"/>
      <c r="F76" s="41">
        <v>48</v>
      </c>
      <c r="G76" s="69">
        <v>93</v>
      </c>
      <c r="H76" s="41">
        <v>17</v>
      </c>
    </row>
    <row r="77" spans="1:8" s="39" customFormat="1" x14ac:dyDescent="0.3">
      <c r="A77" s="42">
        <v>24</v>
      </c>
      <c r="B77" s="40" t="s">
        <v>91</v>
      </c>
      <c r="C77" s="35"/>
      <c r="D77" s="37">
        <v>65</v>
      </c>
      <c r="E77" s="41"/>
      <c r="F77" s="41">
        <v>0</v>
      </c>
      <c r="G77" s="69">
        <v>0</v>
      </c>
      <c r="H77" s="41">
        <v>1</v>
      </c>
    </row>
    <row r="78" spans="1:8" s="39" customFormat="1" x14ac:dyDescent="0.3">
      <c r="A78" s="42">
        <v>25</v>
      </c>
      <c r="B78" s="36" t="s">
        <v>92</v>
      </c>
      <c r="C78" s="35"/>
      <c r="D78" s="37">
        <v>65</v>
      </c>
      <c r="E78" s="41">
        <v>37</v>
      </c>
      <c r="F78" s="41">
        <v>0</v>
      </c>
      <c r="G78" s="69">
        <v>0</v>
      </c>
      <c r="H78" s="41">
        <v>6</v>
      </c>
    </row>
    <row r="79" spans="1:8" s="39" customFormat="1" x14ac:dyDescent="0.3">
      <c r="A79" s="42">
        <v>26</v>
      </c>
      <c r="B79" s="36" t="s">
        <v>93</v>
      </c>
      <c r="C79" s="35"/>
      <c r="D79" s="37">
        <v>30</v>
      </c>
      <c r="E79" s="41"/>
      <c r="F79" s="41"/>
      <c r="G79" s="69"/>
      <c r="H79" s="41">
        <v>4</v>
      </c>
    </row>
    <row r="80" spans="1:8" s="39" customFormat="1" x14ac:dyDescent="0.3">
      <c r="A80" s="42">
        <v>27</v>
      </c>
      <c r="B80" s="36" t="s">
        <v>94</v>
      </c>
      <c r="C80" s="42" t="s">
        <v>118</v>
      </c>
      <c r="D80" s="37">
        <v>205</v>
      </c>
      <c r="E80" s="41">
        <v>229</v>
      </c>
      <c r="F80" s="41">
        <v>402</v>
      </c>
      <c r="G80" s="69">
        <v>379</v>
      </c>
      <c r="H80" s="41">
        <v>259</v>
      </c>
    </row>
    <row r="81" spans="1:8" s="39" customFormat="1" x14ac:dyDescent="0.3">
      <c r="A81" s="42">
        <v>28</v>
      </c>
      <c r="B81" s="36" t="s">
        <v>95</v>
      </c>
      <c r="C81" s="35"/>
      <c r="D81" s="37">
        <v>35</v>
      </c>
      <c r="E81" s="41"/>
      <c r="F81" s="41"/>
      <c r="G81" s="69"/>
      <c r="H81" s="41"/>
    </row>
    <row r="82" spans="1:8" s="39" customFormat="1" x14ac:dyDescent="0.3">
      <c r="A82" s="42">
        <v>29</v>
      </c>
      <c r="B82" s="36" t="s">
        <v>96</v>
      </c>
      <c r="C82" s="35"/>
      <c r="D82" s="37">
        <v>50</v>
      </c>
      <c r="E82" s="41"/>
      <c r="F82" s="41"/>
      <c r="G82" s="69"/>
      <c r="H82" s="41"/>
    </row>
    <row r="83" spans="1:8" s="39" customFormat="1" x14ac:dyDescent="0.3">
      <c r="A83" s="42">
        <v>30</v>
      </c>
      <c r="B83" s="36" t="s">
        <v>97</v>
      </c>
      <c r="C83" s="35"/>
      <c r="D83" s="37">
        <v>65</v>
      </c>
      <c r="E83" s="41">
        <v>58</v>
      </c>
      <c r="F83" s="41">
        <v>0</v>
      </c>
      <c r="G83" s="69">
        <v>0</v>
      </c>
      <c r="H83" s="41">
        <v>9</v>
      </c>
    </row>
    <row r="84" spans="1:8" s="39" customFormat="1" ht="31.2" x14ac:dyDescent="0.3">
      <c r="A84" s="42">
        <v>31</v>
      </c>
      <c r="B84" s="40" t="s">
        <v>98</v>
      </c>
      <c r="C84" s="35"/>
      <c r="D84" s="37">
        <v>65</v>
      </c>
      <c r="E84" s="41"/>
      <c r="F84" s="41">
        <v>46</v>
      </c>
      <c r="G84" s="69">
        <v>63</v>
      </c>
      <c r="H84" s="41">
        <v>25</v>
      </c>
    </row>
    <row r="85" spans="1:8" s="39" customFormat="1" x14ac:dyDescent="0.3">
      <c r="A85" s="42">
        <v>32</v>
      </c>
      <c r="B85" s="40" t="s">
        <v>99</v>
      </c>
      <c r="C85" s="35"/>
      <c r="D85" s="37">
        <v>95</v>
      </c>
      <c r="E85" s="41"/>
      <c r="F85" s="41">
        <v>131</v>
      </c>
      <c r="G85" s="69">
        <v>77</v>
      </c>
      <c r="H85" s="41">
        <v>25</v>
      </c>
    </row>
    <row r="86" spans="1:8" s="39" customFormat="1" x14ac:dyDescent="0.3">
      <c r="A86" s="42">
        <v>33</v>
      </c>
      <c r="B86" s="36" t="s">
        <v>100</v>
      </c>
      <c r="C86" s="35"/>
      <c r="D86" s="37">
        <v>75</v>
      </c>
      <c r="E86" s="41">
        <v>85</v>
      </c>
      <c r="F86" s="41">
        <v>0</v>
      </c>
      <c r="G86" s="69">
        <v>57</v>
      </c>
      <c r="H86" s="41">
        <v>23</v>
      </c>
    </row>
    <row r="87" spans="1:8" s="39" customFormat="1" x14ac:dyDescent="0.3">
      <c r="A87" s="42">
        <v>34</v>
      </c>
      <c r="B87" s="40" t="s">
        <v>101</v>
      </c>
      <c r="C87" s="42" t="s">
        <v>120</v>
      </c>
      <c r="D87" s="37">
        <v>85</v>
      </c>
      <c r="E87" s="41">
        <v>65</v>
      </c>
      <c r="F87" s="41">
        <v>58</v>
      </c>
      <c r="G87" s="69">
        <v>73</v>
      </c>
      <c r="H87" s="41">
        <v>9</v>
      </c>
    </row>
    <row r="88" spans="1:8" s="39" customFormat="1" x14ac:dyDescent="0.3">
      <c r="A88" s="42">
        <v>35</v>
      </c>
      <c r="B88" s="40" t="s">
        <v>115</v>
      </c>
      <c r="C88" s="35"/>
      <c r="D88" s="37">
        <v>70</v>
      </c>
      <c r="E88" s="41"/>
      <c r="F88" s="41">
        <v>0</v>
      </c>
      <c r="G88" s="69">
        <v>0</v>
      </c>
      <c r="H88" s="41">
        <v>10</v>
      </c>
    </row>
    <row r="89" spans="1:8" s="39" customFormat="1" x14ac:dyDescent="0.3">
      <c r="A89" s="42">
        <v>36</v>
      </c>
      <c r="B89" s="36" t="s">
        <v>103</v>
      </c>
      <c r="C89" s="35"/>
      <c r="D89" s="37">
        <v>115</v>
      </c>
      <c r="E89" s="41">
        <v>44</v>
      </c>
      <c r="F89" s="41">
        <v>0</v>
      </c>
      <c r="G89" s="69">
        <v>0</v>
      </c>
      <c r="H89" s="41">
        <v>5</v>
      </c>
    </row>
    <row r="90" spans="1:8" s="39" customFormat="1" x14ac:dyDescent="0.3">
      <c r="A90" s="42">
        <v>37</v>
      </c>
      <c r="B90" s="36" t="s">
        <v>104</v>
      </c>
      <c r="C90" s="42" t="s">
        <v>119</v>
      </c>
      <c r="D90" s="37">
        <v>135</v>
      </c>
      <c r="E90" s="41">
        <v>118</v>
      </c>
      <c r="F90" s="41">
        <v>148</v>
      </c>
      <c r="G90" s="69">
        <v>122</v>
      </c>
      <c r="H90" s="41">
        <v>37</v>
      </c>
    </row>
    <row r="91" spans="1:8" s="39" customFormat="1" x14ac:dyDescent="0.3">
      <c r="A91" s="42">
        <v>38</v>
      </c>
      <c r="B91" s="36" t="s">
        <v>105</v>
      </c>
      <c r="C91" s="42" t="s">
        <v>119</v>
      </c>
      <c r="D91" s="37">
        <v>85</v>
      </c>
      <c r="E91" s="41">
        <v>0</v>
      </c>
      <c r="F91" s="41">
        <v>47</v>
      </c>
      <c r="G91" s="69">
        <v>45</v>
      </c>
      <c r="H91" s="41">
        <v>20</v>
      </c>
    </row>
    <row r="92" spans="1:8" s="39" customFormat="1" x14ac:dyDescent="0.3">
      <c r="A92" s="42">
        <v>39</v>
      </c>
      <c r="B92" s="36" t="s">
        <v>116</v>
      </c>
      <c r="C92" s="35"/>
      <c r="D92" s="37">
        <v>85</v>
      </c>
      <c r="E92" s="41"/>
      <c r="F92" s="41"/>
      <c r="G92" s="69"/>
      <c r="H92" s="41">
        <v>9</v>
      </c>
    </row>
    <row r="93" spans="1:8" s="39" customFormat="1" x14ac:dyDescent="0.3">
      <c r="A93" s="42">
        <v>40</v>
      </c>
      <c r="B93" s="36" t="s">
        <v>117</v>
      </c>
      <c r="C93" s="35"/>
      <c r="D93" s="37">
        <v>100</v>
      </c>
      <c r="E93" s="41">
        <v>49</v>
      </c>
      <c r="F93" s="41">
        <v>63</v>
      </c>
      <c r="G93" s="69">
        <v>58</v>
      </c>
      <c r="H93" s="41">
        <v>9</v>
      </c>
    </row>
    <row r="94" spans="1:8" s="39" customFormat="1" x14ac:dyDescent="0.3">
      <c r="A94" s="42">
        <v>41</v>
      </c>
      <c r="B94" s="36" t="s">
        <v>108</v>
      </c>
      <c r="C94" s="35"/>
      <c r="D94" s="37">
        <v>65</v>
      </c>
      <c r="E94" s="41"/>
      <c r="F94" s="41">
        <v>0</v>
      </c>
      <c r="G94" s="69">
        <v>0</v>
      </c>
      <c r="H94" s="41">
        <v>5</v>
      </c>
    </row>
    <row r="95" spans="1:8" s="39" customFormat="1" x14ac:dyDescent="0.3">
      <c r="A95" s="42">
        <v>42</v>
      </c>
      <c r="B95" s="36" t="s">
        <v>109</v>
      </c>
      <c r="C95" s="35"/>
      <c r="D95" s="37">
        <v>45</v>
      </c>
      <c r="E95" s="41"/>
      <c r="F95" s="41">
        <v>0</v>
      </c>
      <c r="G95" s="69">
        <v>0</v>
      </c>
      <c r="H95" s="41"/>
    </row>
    <row r="96" spans="1:8" s="39" customFormat="1" x14ac:dyDescent="0.3">
      <c r="A96" s="42">
        <v>43</v>
      </c>
      <c r="B96" s="36" t="s">
        <v>110</v>
      </c>
      <c r="C96" s="35"/>
      <c r="D96" s="37">
        <v>50</v>
      </c>
      <c r="E96" s="41"/>
      <c r="F96" s="41"/>
      <c r="G96" s="69"/>
      <c r="H96" s="41">
        <v>27</v>
      </c>
    </row>
    <row r="97" spans="1:14" ht="20.100000000000001" customHeight="1" x14ac:dyDescent="0.3">
      <c r="A97" s="7" t="s">
        <v>8</v>
      </c>
      <c r="B97" s="7" t="s">
        <v>9</v>
      </c>
      <c r="C97" s="7"/>
      <c r="D97" s="10">
        <f>SUM(D98:D137)</f>
        <v>0</v>
      </c>
      <c r="E97" s="10">
        <f t="shared" ref="E97:H97" si="4">SUM(E98:E137)</f>
        <v>3648</v>
      </c>
      <c r="F97" s="10">
        <f t="shared" si="4"/>
        <v>4739</v>
      </c>
      <c r="G97" s="10">
        <f t="shared" si="4"/>
        <v>3891</v>
      </c>
      <c r="H97" s="10">
        <f t="shared" si="4"/>
        <v>2441</v>
      </c>
    </row>
    <row r="98" spans="1:14" x14ac:dyDescent="0.3">
      <c r="A98" s="47">
        <v>1</v>
      </c>
      <c r="B98" s="45" t="s">
        <v>122</v>
      </c>
      <c r="C98" s="44"/>
      <c r="D98" s="46"/>
      <c r="E98" s="53">
        <v>1995</v>
      </c>
      <c r="F98" s="53">
        <v>2193</v>
      </c>
      <c r="G98" s="53">
        <v>3450</v>
      </c>
      <c r="H98" s="53">
        <v>1856</v>
      </c>
      <c r="I98" s="43"/>
      <c r="J98" s="43"/>
      <c r="K98" s="43"/>
      <c r="L98" s="43"/>
      <c r="M98" s="43"/>
    </row>
    <row r="99" spans="1:14" x14ac:dyDescent="0.3">
      <c r="A99" s="47">
        <v>2</v>
      </c>
      <c r="B99" s="45" t="s">
        <v>89</v>
      </c>
      <c r="C99" s="44"/>
      <c r="D99" s="46"/>
      <c r="E99" s="53">
        <v>255</v>
      </c>
      <c r="F99" s="53">
        <v>812</v>
      </c>
      <c r="G99" s="53">
        <v>381</v>
      </c>
      <c r="H99" s="53">
        <v>452</v>
      </c>
      <c r="I99" s="43"/>
      <c r="J99" s="43"/>
      <c r="K99" s="43"/>
      <c r="L99" s="43"/>
      <c r="M99" s="43"/>
    </row>
    <row r="100" spans="1:14" ht="31.2" x14ac:dyDescent="0.3">
      <c r="A100" s="47">
        <v>3</v>
      </c>
      <c r="B100" s="45" t="s">
        <v>123</v>
      </c>
      <c r="C100" s="44"/>
      <c r="D100" s="46"/>
      <c r="E100" s="53">
        <v>330</v>
      </c>
      <c r="F100" s="53">
        <v>174</v>
      </c>
      <c r="G100" s="53">
        <v>39</v>
      </c>
      <c r="H100" s="53">
        <v>45</v>
      </c>
      <c r="I100" s="43"/>
      <c r="J100" s="43"/>
      <c r="K100" s="43"/>
      <c r="L100" s="43"/>
      <c r="M100" s="43"/>
    </row>
    <row r="101" spans="1:14" x14ac:dyDescent="0.3">
      <c r="A101" s="32">
        <v>4</v>
      </c>
      <c r="B101" s="56" t="s">
        <v>131</v>
      </c>
      <c r="C101" s="57"/>
      <c r="D101" s="58"/>
      <c r="E101" s="57">
        <v>137</v>
      </c>
      <c r="F101" s="57">
        <v>70</v>
      </c>
      <c r="G101" s="57"/>
      <c r="H101" s="58"/>
      <c r="I101" s="77" t="s">
        <v>132</v>
      </c>
      <c r="J101" s="77"/>
      <c r="K101" s="77"/>
      <c r="L101" s="59"/>
      <c r="M101" s="59"/>
      <c r="N101" s="59"/>
    </row>
    <row r="102" spans="1:14" x14ac:dyDescent="0.3">
      <c r="A102" s="32">
        <v>5</v>
      </c>
      <c r="B102" s="56" t="s">
        <v>131</v>
      </c>
      <c r="C102" s="57"/>
      <c r="D102" s="58"/>
      <c r="E102" s="57">
        <v>931</v>
      </c>
      <c r="F102" s="57">
        <v>1463</v>
      </c>
      <c r="G102" s="57"/>
      <c r="H102" s="58"/>
      <c r="I102" s="77" t="s">
        <v>133</v>
      </c>
      <c r="J102" s="77"/>
      <c r="K102" s="77"/>
      <c r="L102" s="59"/>
      <c r="M102" s="59"/>
      <c r="N102" s="59"/>
    </row>
    <row r="103" spans="1:14" x14ac:dyDescent="0.3">
      <c r="A103" s="32">
        <v>6</v>
      </c>
      <c r="B103" s="56" t="s">
        <v>89</v>
      </c>
      <c r="C103" s="57"/>
      <c r="D103" s="58"/>
      <c r="E103" s="57"/>
      <c r="F103" s="57">
        <v>27</v>
      </c>
      <c r="G103" s="57">
        <v>21</v>
      </c>
      <c r="H103" s="58"/>
      <c r="I103" s="74" t="s">
        <v>134</v>
      </c>
      <c r="J103" s="75"/>
      <c r="K103" s="76"/>
      <c r="L103" s="59"/>
      <c r="M103" s="59"/>
      <c r="N103" s="59"/>
    </row>
    <row r="104" spans="1:14" x14ac:dyDescent="0.3">
      <c r="A104" s="32">
        <v>7</v>
      </c>
      <c r="B104" s="56" t="s">
        <v>110</v>
      </c>
      <c r="C104" s="57"/>
      <c r="D104" s="58"/>
      <c r="E104" s="57"/>
      <c r="F104" s="58"/>
      <c r="G104" s="57"/>
      <c r="H104" s="57">
        <v>88</v>
      </c>
      <c r="I104" s="60" t="s">
        <v>135</v>
      </c>
      <c r="J104" s="61"/>
      <c r="K104" s="62"/>
      <c r="L104" s="59"/>
      <c r="M104" s="59"/>
      <c r="N104" s="59"/>
    </row>
    <row r="105" spans="1:14" x14ac:dyDescent="0.3">
      <c r="A105" s="32">
        <v>8</v>
      </c>
      <c r="B105" s="2"/>
      <c r="C105" s="2"/>
      <c r="D105" s="9"/>
      <c r="E105" s="9"/>
      <c r="F105" s="9"/>
      <c r="G105" s="9"/>
      <c r="H105" s="9"/>
    </row>
    <row r="106" spans="1:14" x14ac:dyDescent="0.3">
      <c r="A106" s="32">
        <v>9</v>
      </c>
      <c r="B106" s="2"/>
      <c r="C106" s="2"/>
      <c r="D106" s="9"/>
      <c r="E106" s="9"/>
      <c r="F106" s="9"/>
      <c r="G106" s="9"/>
      <c r="H106" s="9"/>
    </row>
    <row r="107" spans="1:14" x14ac:dyDescent="0.3">
      <c r="A107" s="32">
        <v>10</v>
      </c>
      <c r="B107" s="2"/>
      <c r="C107" s="2"/>
      <c r="D107" s="9"/>
      <c r="E107" s="9"/>
      <c r="F107" s="9"/>
      <c r="G107" s="9"/>
      <c r="H107" s="9"/>
    </row>
    <row r="108" spans="1:14" x14ac:dyDescent="0.3">
      <c r="A108" s="32">
        <v>11</v>
      </c>
      <c r="B108" s="2"/>
      <c r="C108" s="2"/>
      <c r="D108" s="9"/>
      <c r="E108" s="9"/>
      <c r="F108" s="9"/>
      <c r="G108" s="9"/>
      <c r="H108" s="9"/>
    </row>
    <row r="109" spans="1:14" x14ac:dyDescent="0.3">
      <c r="A109" s="32">
        <v>12</v>
      </c>
      <c r="B109" s="2"/>
      <c r="C109" s="2"/>
      <c r="D109" s="9"/>
      <c r="E109" s="9"/>
      <c r="F109" s="9"/>
      <c r="G109" s="9"/>
      <c r="H109" s="9"/>
    </row>
    <row r="110" spans="1:14" x14ac:dyDescent="0.3">
      <c r="A110" s="32">
        <v>13</v>
      </c>
      <c r="B110" s="2"/>
      <c r="C110" s="2"/>
      <c r="D110" s="9"/>
      <c r="E110" s="9"/>
      <c r="F110" s="9"/>
      <c r="G110" s="9"/>
      <c r="H110" s="9"/>
    </row>
    <row r="111" spans="1:14" x14ac:dyDescent="0.3">
      <c r="A111" s="32">
        <v>14</v>
      </c>
      <c r="B111" s="2"/>
      <c r="C111" s="2"/>
      <c r="D111" s="9"/>
      <c r="E111" s="9"/>
      <c r="F111" s="9"/>
      <c r="G111" s="9"/>
      <c r="H111" s="9"/>
    </row>
    <row r="112" spans="1:14" x14ac:dyDescent="0.3">
      <c r="A112" s="32">
        <v>15</v>
      </c>
      <c r="B112" s="2"/>
      <c r="C112" s="2"/>
      <c r="D112" s="9"/>
      <c r="E112" s="9"/>
      <c r="F112" s="9"/>
      <c r="G112" s="9"/>
      <c r="H112" s="9"/>
    </row>
    <row r="113" spans="1:8" x14ac:dyDescent="0.3">
      <c r="A113" s="32">
        <v>16</v>
      </c>
      <c r="B113" s="2"/>
      <c r="C113" s="2"/>
      <c r="D113" s="9"/>
      <c r="E113" s="9"/>
      <c r="F113" s="9"/>
      <c r="G113" s="9"/>
      <c r="H113" s="9"/>
    </row>
    <row r="114" spans="1:8" x14ac:dyDescent="0.3">
      <c r="A114" s="32">
        <v>17</v>
      </c>
      <c r="B114" s="2"/>
      <c r="C114" s="2"/>
      <c r="D114" s="9"/>
      <c r="E114" s="9"/>
      <c r="F114" s="9"/>
      <c r="G114" s="9"/>
      <c r="H114" s="9"/>
    </row>
    <row r="115" spans="1:8" x14ac:dyDescent="0.3">
      <c r="A115" s="32">
        <v>18</v>
      </c>
      <c r="B115" s="2"/>
      <c r="C115" s="2"/>
      <c r="D115" s="9"/>
      <c r="E115" s="9"/>
      <c r="F115" s="9"/>
      <c r="G115" s="9"/>
      <c r="H115" s="9"/>
    </row>
    <row r="116" spans="1:8" x14ac:dyDescent="0.3">
      <c r="A116" s="32">
        <v>19</v>
      </c>
      <c r="B116" s="2"/>
      <c r="C116" s="2"/>
      <c r="D116" s="9"/>
      <c r="E116" s="9"/>
      <c r="F116" s="9"/>
      <c r="G116" s="9"/>
      <c r="H116" s="9"/>
    </row>
    <row r="117" spans="1:8" x14ac:dyDescent="0.3">
      <c r="A117" s="32">
        <v>20</v>
      </c>
      <c r="B117" s="2"/>
      <c r="C117" s="2"/>
      <c r="D117" s="9"/>
      <c r="E117" s="9"/>
      <c r="F117" s="9"/>
      <c r="G117" s="9"/>
      <c r="H117" s="9"/>
    </row>
    <row r="118" spans="1:8" x14ac:dyDescent="0.3">
      <c r="A118" s="32">
        <v>21</v>
      </c>
      <c r="B118" s="2"/>
      <c r="C118" s="2"/>
      <c r="D118" s="9"/>
      <c r="E118" s="9"/>
      <c r="F118" s="9"/>
      <c r="G118" s="9"/>
      <c r="H118" s="9"/>
    </row>
    <row r="119" spans="1:8" x14ac:dyDescent="0.3">
      <c r="A119" s="32">
        <v>22</v>
      </c>
      <c r="B119" s="2"/>
      <c r="C119" s="2"/>
      <c r="D119" s="9"/>
      <c r="E119" s="9"/>
      <c r="F119" s="9"/>
      <c r="G119" s="9"/>
      <c r="H119" s="9"/>
    </row>
    <row r="120" spans="1:8" x14ac:dyDescent="0.3">
      <c r="A120" s="32">
        <v>23</v>
      </c>
      <c r="B120" s="2"/>
      <c r="C120" s="2"/>
      <c r="D120" s="9"/>
      <c r="E120" s="9"/>
      <c r="F120" s="9"/>
      <c r="G120" s="9"/>
      <c r="H120" s="9"/>
    </row>
    <row r="121" spans="1:8" x14ac:dyDescent="0.3">
      <c r="A121" s="32">
        <v>24</v>
      </c>
      <c r="B121" s="2"/>
      <c r="C121" s="2"/>
      <c r="D121" s="9"/>
      <c r="E121" s="9"/>
      <c r="F121" s="9"/>
      <c r="G121" s="9"/>
      <c r="H121" s="9"/>
    </row>
    <row r="122" spans="1:8" x14ac:dyDescent="0.3">
      <c r="A122" s="32">
        <v>25</v>
      </c>
      <c r="B122" s="2"/>
      <c r="C122" s="2"/>
      <c r="D122" s="9"/>
      <c r="E122" s="9"/>
      <c r="F122" s="9"/>
      <c r="G122" s="9"/>
      <c r="H122" s="9"/>
    </row>
    <row r="123" spans="1:8" x14ac:dyDescent="0.3">
      <c r="A123" s="32">
        <v>26</v>
      </c>
      <c r="B123" s="2"/>
      <c r="C123" s="2"/>
      <c r="D123" s="9"/>
      <c r="E123" s="9"/>
      <c r="F123" s="9"/>
      <c r="G123" s="9"/>
      <c r="H123" s="9"/>
    </row>
    <row r="124" spans="1:8" x14ac:dyDescent="0.3">
      <c r="A124" s="32">
        <v>27</v>
      </c>
      <c r="B124" s="2"/>
      <c r="C124" s="2"/>
      <c r="D124" s="9"/>
      <c r="E124" s="9"/>
      <c r="F124" s="9"/>
      <c r="G124" s="9"/>
      <c r="H124" s="9"/>
    </row>
    <row r="125" spans="1:8" x14ac:dyDescent="0.3">
      <c r="A125" s="32">
        <v>28</v>
      </c>
      <c r="B125" s="2"/>
      <c r="C125" s="2"/>
      <c r="D125" s="9"/>
      <c r="E125" s="9"/>
      <c r="F125" s="9"/>
      <c r="G125" s="9"/>
      <c r="H125" s="9"/>
    </row>
    <row r="126" spans="1:8" x14ac:dyDescent="0.3">
      <c r="A126" s="32">
        <v>29</v>
      </c>
      <c r="B126" s="2"/>
      <c r="C126" s="2"/>
      <c r="D126" s="9"/>
      <c r="E126" s="9"/>
      <c r="F126" s="9"/>
      <c r="G126" s="9"/>
      <c r="H126" s="9"/>
    </row>
    <row r="127" spans="1:8" x14ac:dyDescent="0.3">
      <c r="A127" s="32">
        <v>30</v>
      </c>
      <c r="B127" s="2"/>
      <c r="C127" s="2"/>
      <c r="D127" s="9"/>
      <c r="E127" s="9"/>
      <c r="F127" s="9"/>
      <c r="G127" s="9"/>
      <c r="H127" s="9"/>
    </row>
    <row r="128" spans="1:8" x14ac:dyDescent="0.3">
      <c r="A128" s="32">
        <v>31</v>
      </c>
      <c r="B128" s="2"/>
      <c r="C128" s="2"/>
      <c r="D128" s="9"/>
      <c r="E128" s="9"/>
      <c r="F128" s="9"/>
      <c r="G128" s="9"/>
      <c r="H128" s="9"/>
    </row>
    <row r="129" spans="1:8" x14ac:dyDescent="0.3">
      <c r="A129" s="32">
        <v>32</v>
      </c>
      <c r="B129" s="2"/>
      <c r="C129" s="2"/>
      <c r="D129" s="9"/>
      <c r="E129" s="9"/>
      <c r="F129" s="9"/>
      <c r="G129" s="9"/>
      <c r="H129" s="9"/>
    </row>
    <row r="130" spans="1:8" x14ac:dyDescent="0.3">
      <c r="A130" s="32">
        <v>33</v>
      </c>
      <c r="B130" s="2"/>
      <c r="C130" s="2"/>
      <c r="D130" s="9"/>
      <c r="E130" s="9"/>
      <c r="F130" s="9"/>
      <c r="G130" s="9"/>
      <c r="H130" s="9"/>
    </row>
    <row r="131" spans="1:8" x14ac:dyDescent="0.3">
      <c r="A131" s="32">
        <v>34</v>
      </c>
      <c r="B131" s="2"/>
      <c r="C131" s="2"/>
      <c r="D131" s="9"/>
      <c r="E131" s="9"/>
      <c r="F131" s="9"/>
      <c r="G131" s="9"/>
      <c r="H131" s="9"/>
    </row>
    <row r="132" spans="1:8" x14ac:dyDescent="0.3">
      <c r="A132" s="32">
        <v>35</v>
      </c>
      <c r="B132" s="2"/>
      <c r="C132" s="2"/>
      <c r="D132" s="9"/>
      <c r="E132" s="9"/>
      <c r="F132" s="9"/>
      <c r="G132" s="9"/>
      <c r="H132" s="9"/>
    </row>
    <row r="133" spans="1:8" x14ac:dyDescent="0.3">
      <c r="A133" s="32">
        <v>36</v>
      </c>
      <c r="B133" s="2"/>
      <c r="C133" s="2"/>
      <c r="D133" s="9"/>
      <c r="E133" s="9"/>
      <c r="F133" s="9"/>
      <c r="G133" s="9"/>
      <c r="H133" s="9"/>
    </row>
    <row r="134" spans="1:8" x14ac:dyDescent="0.3">
      <c r="A134" s="32">
        <v>37</v>
      </c>
      <c r="B134" s="2"/>
      <c r="C134" s="2"/>
      <c r="D134" s="9"/>
      <c r="E134" s="9"/>
      <c r="F134" s="9"/>
      <c r="G134" s="9"/>
      <c r="H134" s="9"/>
    </row>
    <row r="135" spans="1:8" x14ac:dyDescent="0.3">
      <c r="A135" s="32">
        <v>38</v>
      </c>
      <c r="B135" s="2"/>
      <c r="C135" s="2"/>
      <c r="D135" s="9"/>
      <c r="E135" s="9"/>
      <c r="F135" s="9"/>
      <c r="G135" s="9"/>
      <c r="H135" s="9"/>
    </row>
    <row r="136" spans="1:8" x14ac:dyDescent="0.3">
      <c r="A136" s="32">
        <v>39</v>
      </c>
      <c r="B136" s="2"/>
      <c r="C136" s="2"/>
      <c r="D136" s="9"/>
      <c r="E136" s="9"/>
      <c r="F136" s="9"/>
      <c r="G136" s="9"/>
      <c r="H136" s="9"/>
    </row>
    <row r="137" spans="1:8" x14ac:dyDescent="0.3">
      <c r="A137" s="32">
        <v>40</v>
      </c>
      <c r="B137" s="2"/>
      <c r="C137" s="2"/>
      <c r="D137" s="9"/>
      <c r="E137" s="9"/>
      <c r="F137" s="9"/>
      <c r="G137" s="9"/>
      <c r="H137" s="9"/>
    </row>
  </sheetData>
  <mergeCells count="13">
    <mergeCell ref="A1:H1"/>
    <mergeCell ref="C3:C4"/>
    <mergeCell ref="I103:K103"/>
    <mergeCell ref="I101:K101"/>
    <mergeCell ref="I102:K102"/>
    <mergeCell ref="B6:C6"/>
    <mergeCell ref="B7:C7"/>
    <mergeCell ref="B8:C8"/>
    <mergeCell ref="B5:C5"/>
    <mergeCell ref="A3:A4"/>
    <mergeCell ref="B3:B4"/>
    <mergeCell ref="D3:D4"/>
    <mergeCell ref="E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4"/>
  <sheetViews>
    <sheetView zoomScale="96" workbookViewId="0">
      <selection activeCell="B18" sqref="B18"/>
    </sheetView>
  </sheetViews>
  <sheetFormatPr defaultColWidth="9" defaultRowHeight="15.6" x14ac:dyDescent="0.3"/>
  <cols>
    <col min="1" max="1" width="5.69921875" style="43" customWidth="1"/>
    <col min="2" max="2" width="25.19921875" style="43" customWidth="1"/>
    <col min="3" max="3" width="11.5" style="43" customWidth="1"/>
    <col min="4" max="10" width="9.59765625" style="43" customWidth="1"/>
    <col min="11" max="11" width="26.69921875" style="43" customWidth="1"/>
    <col min="12" max="16384" width="9" style="43"/>
  </cols>
  <sheetData>
    <row r="1" spans="1:11" ht="33" customHeight="1" x14ac:dyDescent="0.3">
      <c r="A1" s="97" t="s">
        <v>24</v>
      </c>
      <c r="B1" s="97"/>
      <c r="C1" s="97"/>
      <c r="D1" s="97"/>
      <c r="E1" s="97"/>
      <c r="F1" s="97"/>
      <c r="G1" s="97"/>
      <c r="H1" s="97"/>
      <c r="I1" s="97"/>
      <c r="J1" s="97"/>
    </row>
    <row r="3" spans="1:11" ht="45" customHeight="1" x14ac:dyDescent="0.3">
      <c r="A3" s="72" t="s">
        <v>1</v>
      </c>
      <c r="B3" s="72" t="s">
        <v>25</v>
      </c>
      <c r="C3" s="72" t="s">
        <v>26</v>
      </c>
      <c r="D3" s="92" t="s">
        <v>64</v>
      </c>
      <c r="E3" s="93"/>
      <c r="F3" s="93"/>
      <c r="G3" s="93"/>
      <c r="H3" s="93"/>
      <c r="I3" s="93"/>
      <c r="J3" s="94"/>
      <c r="K3" s="85" t="s">
        <v>124</v>
      </c>
    </row>
    <row r="4" spans="1:11" ht="60" customHeight="1" x14ac:dyDescent="0.3">
      <c r="A4" s="73"/>
      <c r="B4" s="73"/>
      <c r="C4" s="73"/>
      <c r="D4" s="12" t="s">
        <v>27</v>
      </c>
      <c r="E4" s="12" t="s">
        <v>28</v>
      </c>
      <c r="F4" s="12" t="s">
        <v>29</v>
      </c>
      <c r="G4" s="12" t="s">
        <v>30</v>
      </c>
      <c r="H4" s="12" t="s">
        <v>31</v>
      </c>
      <c r="I4" s="12" t="s">
        <v>40</v>
      </c>
      <c r="J4" s="12" t="s">
        <v>41</v>
      </c>
      <c r="K4" s="86"/>
    </row>
    <row r="5" spans="1:11" ht="20.100000000000001" customHeight="1" x14ac:dyDescent="0.3">
      <c r="A5" s="50" t="s">
        <v>4</v>
      </c>
      <c r="B5" s="18" t="s">
        <v>32</v>
      </c>
      <c r="C5" s="19">
        <f>SUM(C6:C7)</f>
        <v>4</v>
      </c>
      <c r="D5" s="19">
        <f t="shared" ref="D5:J5" si="0">SUM(D6:D7)</f>
        <v>3</v>
      </c>
      <c r="E5" s="19">
        <f t="shared" si="0"/>
        <v>1</v>
      </c>
      <c r="F5" s="19">
        <f t="shared" si="0"/>
        <v>0</v>
      </c>
      <c r="G5" s="19">
        <f t="shared" si="0"/>
        <v>0</v>
      </c>
      <c r="H5" s="19">
        <f t="shared" si="0"/>
        <v>0</v>
      </c>
      <c r="I5" s="19">
        <f t="shared" si="0"/>
        <v>0</v>
      </c>
      <c r="J5" s="19">
        <f t="shared" si="0"/>
        <v>0</v>
      </c>
      <c r="K5" s="53"/>
    </row>
    <row r="6" spans="1:11" ht="20.100000000000001" customHeight="1" x14ac:dyDescent="0.3">
      <c r="A6" s="3">
        <v>1</v>
      </c>
      <c r="B6" s="3" t="s">
        <v>42</v>
      </c>
      <c r="C6" s="20">
        <f>SUM(D6:J6)</f>
        <v>1</v>
      </c>
      <c r="D6" s="20">
        <v>1</v>
      </c>
      <c r="E6" s="20"/>
      <c r="F6" s="20"/>
      <c r="G6" s="20"/>
      <c r="H6" s="20"/>
      <c r="I6" s="20"/>
      <c r="J6" s="20"/>
      <c r="K6" s="53"/>
    </row>
    <row r="7" spans="1:11" ht="20.100000000000001" customHeight="1" x14ac:dyDescent="0.3">
      <c r="A7" s="3">
        <v>2</v>
      </c>
      <c r="B7" s="3" t="s">
        <v>43</v>
      </c>
      <c r="C7" s="20">
        <f>SUM(D7:J7)</f>
        <v>3</v>
      </c>
      <c r="D7" s="20">
        <v>2</v>
      </c>
      <c r="E7" s="20">
        <v>1</v>
      </c>
      <c r="F7" s="20"/>
      <c r="G7" s="20"/>
      <c r="H7" s="20"/>
      <c r="I7" s="20"/>
      <c r="J7" s="20"/>
      <c r="K7" s="53" t="s">
        <v>136</v>
      </c>
    </row>
    <row r="8" spans="1:11" ht="20.100000000000001" customHeight="1" x14ac:dyDescent="0.3">
      <c r="A8" s="50" t="s">
        <v>6</v>
      </c>
      <c r="B8" s="18" t="s">
        <v>37</v>
      </c>
      <c r="C8" s="19">
        <f>SUM(C9:C11)</f>
        <v>106</v>
      </c>
      <c r="D8" s="19">
        <f t="shared" ref="D8:J8" si="1">SUM(D9:D11)</f>
        <v>0</v>
      </c>
      <c r="E8" s="19">
        <f t="shared" si="1"/>
        <v>6</v>
      </c>
      <c r="F8" s="19">
        <f t="shared" si="1"/>
        <v>58</v>
      </c>
      <c r="G8" s="19">
        <f t="shared" si="1"/>
        <v>9</v>
      </c>
      <c r="H8" s="19">
        <f t="shared" si="1"/>
        <v>13</v>
      </c>
      <c r="I8" s="19">
        <f t="shared" si="1"/>
        <v>0</v>
      </c>
      <c r="J8" s="19">
        <f t="shared" si="1"/>
        <v>20</v>
      </c>
      <c r="K8" s="53"/>
    </row>
    <row r="9" spans="1:11" ht="20.100000000000001" customHeight="1" x14ac:dyDescent="0.3">
      <c r="A9" s="17">
        <v>1</v>
      </c>
      <c r="B9" s="3" t="s">
        <v>33</v>
      </c>
      <c r="C9" s="20">
        <f>SUM(D9:J9)</f>
        <v>8</v>
      </c>
      <c r="D9" s="20"/>
      <c r="E9" s="20">
        <v>5</v>
      </c>
      <c r="F9" s="20">
        <v>3</v>
      </c>
      <c r="G9" s="20"/>
      <c r="H9" s="20"/>
      <c r="I9" s="20"/>
      <c r="J9" s="20"/>
      <c r="K9" s="53"/>
    </row>
    <row r="10" spans="1:11" ht="20.100000000000001" customHeight="1" x14ac:dyDescent="0.3">
      <c r="A10" s="17">
        <v>2</v>
      </c>
      <c r="B10" s="3" t="s">
        <v>34</v>
      </c>
      <c r="C10" s="20">
        <f>SUM(D10:J10)</f>
        <v>52</v>
      </c>
      <c r="D10" s="20"/>
      <c r="E10" s="20"/>
      <c r="F10" s="20">
        <v>38</v>
      </c>
      <c r="G10" s="20">
        <v>5</v>
      </c>
      <c r="H10" s="20">
        <v>7</v>
      </c>
      <c r="I10" s="20"/>
      <c r="J10" s="20">
        <v>2</v>
      </c>
      <c r="K10" s="53"/>
    </row>
    <row r="11" spans="1:11" ht="20.100000000000001" customHeight="1" x14ac:dyDescent="0.3">
      <c r="A11" s="17">
        <v>3</v>
      </c>
      <c r="B11" s="3" t="s">
        <v>35</v>
      </c>
      <c r="C11" s="20">
        <f>SUM(D11:J11)</f>
        <v>46</v>
      </c>
      <c r="D11" s="20"/>
      <c r="E11" s="20">
        <v>1</v>
      </c>
      <c r="F11" s="20">
        <v>17</v>
      </c>
      <c r="G11" s="20">
        <v>4</v>
      </c>
      <c r="H11" s="20">
        <v>6</v>
      </c>
      <c r="I11" s="20"/>
      <c r="J11" s="20">
        <v>18</v>
      </c>
      <c r="K11" s="53"/>
    </row>
    <row r="12" spans="1:11" ht="20.100000000000001" customHeight="1" x14ac:dyDescent="0.3">
      <c r="A12" s="50" t="s">
        <v>8</v>
      </c>
      <c r="B12" s="18" t="s">
        <v>36</v>
      </c>
      <c r="C12" s="19">
        <f>SUM(C13:C16)</f>
        <v>339</v>
      </c>
      <c r="D12" s="19">
        <f t="shared" ref="D12:J12" si="2">SUM(D13:D16)</f>
        <v>11</v>
      </c>
      <c r="E12" s="19">
        <f t="shared" si="2"/>
        <v>209</v>
      </c>
      <c r="F12" s="19">
        <f t="shared" si="2"/>
        <v>119</v>
      </c>
      <c r="G12" s="19">
        <f t="shared" si="2"/>
        <v>0</v>
      </c>
      <c r="H12" s="19">
        <f t="shared" si="2"/>
        <v>0</v>
      </c>
      <c r="I12" s="19">
        <f t="shared" si="2"/>
        <v>0</v>
      </c>
      <c r="J12" s="19">
        <f t="shared" si="2"/>
        <v>0</v>
      </c>
      <c r="K12" s="53"/>
    </row>
    <row r="13" spans="1:11" ht="20.100000000000001" customHeight="1" x14ac:dyDescent="0.3">
      <c r="A13" s="3">
        <v>1</v>
      </c>
      <c r="B13" s="3" t="s">
        <v>33</v>
      </c>
      <c r="C13" s="20">
        <f>SUM(D13:J13)</f>
        <v>30</v>
      </c>
      <c r="D13" s="20">
        <v>3</v>
      </c>
      <c r="E13" s="20">
        <v>25</v>
      </c>
      <c r="F13" s="20">
        <v>2</v>
      </c>
      <c r="G13" s="20"/>
      <c r="H13" s="20"/>
      <c r="I13" s="20"/>
      <c r="J13" s="20"/>
      <c r="K13" s="53"/>
    </row>
    <row r="14" spans="1:11" ht="20.100000000000001" customHeight="1" x14ac:dyDescent="0.3">
      <c r="A14" s="3">
        <v>2</v>
      </c>
      <c r="B14" s="3" t="s">
        <v>38</v>
      </c>
      <c r="C14" s="20">
        <f>SUM(D14:J14)</f>
        <v>177</v>
      </c>
      <c r="D14" s="20">
        <v>1</v>
      </c>
      <c r="E14" s="20">
        <v>113</v>
      </c>
      <c r="F14" s="20">
        <v>63</v>
      </c>
      <c r="G14" s="20"/>
      <c r="H14" s="20"/>
      <c r="I14" s="20"/>
      <c r="J14" s="20"/>
      <c r="K14" s="53"/>
    </row>
    <row r="15" spans="1:11" ht="20.100000000000001" customHeight="1" x14ac:dyDescent="0.3">
      <c r="A15" s="3">
        <v>3</v>
      </c>
      <c r="B15" s="3" t="s">
        <v>35</v>
      </c>
      <c r="C15" s="20">
        <f>SUM(D15:J15)</f>
        <v>1</v>
      </c>
      <c r="D15" s="20">
        <v>1</v>
      </c>
      <c r="E15" s="20"/>
      <c r="F15" s="20"/>
      <c r="G15" s="20"/>
      <c r="H15" s="20"/>
      <c r="I15" s="20"/>
      <c r="J15" s="20"/>
      <c r="K15" s="53"/>
    </row>
    <row r="16" spans="1:11" ht="20.100000000000001" customHeight="1" x14ac:dyDescent="0.3">
      <c r="A16" s="3">
        <v>4</v>
      </c>
      <c r="B16" s="3" t="s">
        <v>39</v>
      </c>
      <c r="C16" s="20">
        <f>SUM(D16:J16)</f>
        <v>131</v>
      </c>
      <c r="D16" s="20">
        <v>6</v>
      </c>
      <c r="E16" s="20">
        <v>71</v>
      </c>
      <c r="F16" s="20">
        <v>54</v>
      </c>
      <c r="G16" s="20"/>
      <c r="H16" s="20"/>
      <c r="I16" s="20"/>
      <c r="J16" s="20"/>
      <c r="K16" s="53"/>
    </row>
    <row r="17" spans="1:11" ht="25.5" customHeight="1" x14ac:dyDescent="0.3">
      <c r="A17" s="95" t="s">
        <v>10</v>
      </c>
      <c r="B17" s="96"/>
      <c r="C17" s="21">
        <f>+C5+C8+C12</f>
        <v>449</v>
      </c>
      <c r="D17" s="21">
        <f t="shared" ref="D17:J17" si="3">+D5+D8+D12</f>
        <v>14</v>
      </c>
      <c r="E17" s="21">
        <f t="shared" si="3"/>
        <v>216</v>
      </c>
      <c r="F17" s="21">
        <f t="shared" si="3"/>
        <v>177</v>
      </c>
      <c r="G17" s="21">
        <f t="shared" si="3"/>
        <v>9</v>
      </c>
      <c r="H17" s="21">
        <f t="shared" si="3"/>
        <v>13</v>
      </c>
      <c r="I17" s="21">
        <f t="shared" si="3"/>
        <v>0</v>
      </c>
      <c r="J17" s="21">
        <f t="shared" si="3"/>
        <v>20</v>
      </c>
      <c r="K17" s="53"/>
    </row>
    <row r="20" spans="1:11" ht="48.75" customHeight="1" x14ac:dyDescent="0.3">
      <c r="A20" s="72" t="s">
        <v>1</v>
      </c>
      <c r="B20" s="72" t="s">
        <v>25</v>
      </c>
      <c r="C20" s="72" t="s">
        <v>26</v>
      </c>
      <c r="D20" s="92" t="s">
        <v>65</v>
      </c>
      <c r="E20" s="93"/>
      <c r="F20" s="93"/>
      <c r="G20" s="93"/>
      <c r="H20" s="93"/>
      <c r="I20" s="93"/>
      <c r="J20" s="94"/>
      <c r="K20" s="85" t="s">
        <v>124</v>
      </c>
    </row>
    <row r="21" spans="1:11" ht="43.5" customHeight="1" x14ac:dyDescent="0.3">
      <c r="A21" s="73"/>
      <c r="B21" s="73"/>
      <c r="C21" s="73"/>
      <c r="D21" s="12" t="s">
        <v>44</v>
      </c>
      <c r="E21" s="12" t="s">
        <v>45</v>
      </c>
      <c r="F21" s="12" t="s">
        <v>46</v>
      </c>
      <c r="G21" s="12" t="s">
        <v>47</v>
      </c>
      <c r="H21" s="12" t="s">
        <v>48</v>
      </c>
      <c r="I21" s="12" t="s">
        <v>49</v>
      </c>
      <c r="J21" s="12" t="s">
        <v>50</v>
      </c>
      <c r="K21" s="86"/>
    </row>
    <row r="22" spans="1:11" ht="20.100000000000001" customHeight="1" x14ac:dyDescent="0.3">
      <c r="A22" s="50" t="s">
        <v>4</v>
      </c>
      <c r="B22" s="18" t="s">
        <v>32</v>
      </c>
      <c r="C22" s="19">
        <f>SUM(C23:C24)</f>
        <v>4</v>
      </c>
      <c r="D22" s="19">
        <f t="shared" ref="D22:I22" si="4">SUM(D23:D24)</f>
        <v>0</v>
      </c>
      <c r="E22" s="19">
        <f t="shared" si="4"/>
        <v>0</v>
      </c>
      <c r="F22" s="19">
        <f t="shared" si="4"/>
        <v>0</v>
      </c>
      <c r="G22" s="19">
        <f t="shared" si="4"/>
        <v>4</v>
      </c>
      <c r="H22" s="19">
        <f t="shared" si="4"/>
        <v>0</v>
      </c>
      <c r="I22" s="19">
        <f t="shared" si="4"/>
        <v>0</v>
      </c>
      <c r="J22" s="19">
        <f>SUM(J23:J24)</f>
        <v>0</v>
      </c>
      <c r="K22" s="53"/>
    </row>
    <row r="23" spans="1:11" ht="20.100000000000001" customHeight="1" x14ac:dyDescent="0.3">
      <c r="A23" s="3">
        <v>1</v>
      </c>
      <c r="B23" s="3" t="s">
        <v>42</v>
      </c>
      <c r="C23" s="20">
        <f>SUM(D23:J23)</f>
        <v>1</v>
      </c>
      <c r="D23" s="20"/>
      <c r="E23" s="20"/>
      <c r="F23" s="20"/>
      <c r="G23" s="20">
        <v>1</v>
      </c>
      <c r="H23" s="20"/>
      <c r="I23" s="20"/>
      <c r="J23" s="20"/>
      <c r="K23" s="53"/>
    </row>
    <row r="24" spans="1:11" ht="20.100000000000001" customHeight="1" x14ac:dyDescent="0.3">
      <c r="A24" s="3">
        <v>2</v>
      </c>
      <c r="B24" s="3" t="s">
        <v>43</v>
      </c>
      <c r="C24" s="20">
        <f>SUM(D24:J24)</f>
        <v>3</v>
      </c>
      <c r="D24" s="20"/>
      <c r="E24" s="20"/>
      <c r="F24" s="20"/>
      <c r="G24" s="20">
        <v>3</v>
      </c>
      <c r="H24" s="20"/>
      <c r="I24" s="20"/>
      <c r="J24" s="20"/>
      <c r="K24" s="53"/>
    </row>
    <row r="25" spans="1:11" ht="20.100000000000001" customHeight="1" x14ac:dyDescent="0.3">
      <c r="A25" s="50" t="s">
        <v>6</v>
      </c>
      <c r="B25" s="18" t="s">
        <v>37</v>
      </c>
      <c r="C25" s="19">
        <f>SUM(C26:C28)</f>
        <v>16</v>
      </c>
      <c r="D25" s="19">
        <f t="shared" ref="D25:J25" si="5">SUM(D26:D28)</f>
        <v>1</v>
      </c>
      <c r="E25" s="19">
        <f t="shared" si="5"/>
        <v>1</v>
      </c>
      <c r="F25" s="19">
        <f t="shared" si="5"/>
        <v>5</v>
      </c>
      <c r="G25" s="19">
        <f t="shared" si="5"/>
        <v>7</v>
      </c>
      <c r="H25" s="19">
        <f t="shared" si="5"/>
        <v>0</v>
      </c>
      <c r="I25" s="19">
        <f t="shared" si="5"/>
        <v>0</v>
      </c>
      <c r="J25" s="19">
        <f t="shared" si="5"/>
        <v>2</v>
      </c>
      <c r="K25" s="53"/>
    </row>
    <row r="26" spans="1:11" ht="20.100000000000001" customHeight="1" x14ac:dyDescent="0.3">
      <c r="A26" s="17">
        <v>1</v>
      </c>
      <c r="B26" s="3" t="s">
        <v>33</v>
      </c>
      <c r="C26" s="20">
        <f>SUM(D26:J26)</f>
        <v>2</v>
      </c>
      <c r="D26" s="20"/>
      <c r="E26" s="20"/>
      <c r="F26" s="20">
        <v>1</v>
      </c>
      <c r="G26" s="20"/>
      <c r="H26" s="20"/>
      <c r="I26" s="20"/>
      <c r="J26" s="20">
        <v>1</v>
      </c>
      <c r="K26" s="53"/>
    </row>
    <row r="27" spans="1:11" ht="20.100000000000001" customHeight="1" x14ac:dyDescent="0.3">
      <c r="A27" s="17">
        <v>2</v>
      </c>
      <c r="B27" s="3" t="s">
        <v>34</v>
      </c>
      <c r="C27" s="20">
        <f>SUM(D27:J27)</f>
        <v>10</v>
      </c>
      <c r="D27" s="20">
        <v>1</v>
      </c>
      <c r="E27" s="20">
        <v>1</v>
      </c>
      <c r="F27" s="20">
        <v>3</v>
      </c>
      <c r="G27" s="20">
        <v>4</v>
      </c>
      <c r="H27" s="20"/>
      <c r="I27" s="20"/>
      <c r="J27" s="20">
        <v>1</v>
      </c>
      <c r="K27" s="53"/>
    </row>
    <row r="28" spans="1:11" ht="20.100000000000001" customHeight="1" x14ac:dyDescent="0.3">
      <c r="A28" s="17">
        <v>3</v>
      </c>
      <c r="B28" s="3" t="s">
        <v>35</v>
      </c>
      <c r="C28" s="20">
        <f>SUM(D28:J28)</f>
        <v>4</v>
      </c>
      <c r="D28" s="20"/>
      <c r="E28" s="20"/>
      <c r="F28" s="20">
        <v>1</v>
      </c>
      <c r="G28" s="20">
        <v>3</v>
      </c>
      <c r="H28" s="20"/>
      <c r="I28" s="20"/>
      <c r="J28" s="20"/>
      <c r="K28" s="53"/>
    </row>
    <row r="29" spans="1:11" ht="20.100000000000001" customHeight="1" x14ac:dyDescent="0.3">
      <c r="A29" s="50" t="s">
        <v>8</v>
      </c>
      <c r="B29" s="18" t="s">
        <v>36</v>
      </c>
      <c r="C29" s="19">
        <f>SUM(C30:C33)</f>
        <v>339</v>
      </c>
      <c r="D29" s="19">
        <f t="shared" ref="D29:J29" si="6">SUM(D30:D33)</f>
        <v>2</v>
      </c>
      <c r="E29" s="19">
        <f t="shared" si="6"/>
        <v>61</v>
      </c>
      <c r="F29" s="19">
        <f t="shared" si="6"/>
        <v>65</v>
      </c>
      <c r="G29" s="19">
        <f t="shared" si="6"/>
        <v>137</v>
      </c>
      <c r="H29" s="19">
        <f t="shared" si="6"/>
        <v>49</v>
      </c>
      <c r="I29" s="19">
        <f t="shared" si="6"/>
        <v>12</v>
      </c>
      <c r="J29" s="19">
        <f t="shared" si="6"/>
        <v>13</v>
      </c>
      <c r="K29" s="53"/>
    </row>
    <row r="30" spans="1:11" ht="20.100000000000001" customHeight="1" x14ac:dyDescent="0.3">
      <c r="A30" s="3">
        <v>1</v>
      </c>
      <c r="B30" s="3" t="s">
        <v>33</v>
      </c>
      <c r="C30" s="20">
        <f>SUM(D30:J30)</f>
        <v>30</v>
      </c>
      <c r="D30" s="20"/>
      <c r="E30" s="20">
        <v>5</v>
      </c>
      <c r="F30" s="20">
        <v>6</v>
      </c>
      <c r="G30" s="20">
        <v>14</v>
      </c>
      <c r="H30" s="20"/>
      <c r="I30" s="20">
        <v>2</v>
      </c>
      <c r="J30" s="20">
        <v>3</v>
      </c>
      <c r="K30" s="53"/>
    </row>
    <row r="31" spans="1:11" ht="20.100000000000001" customHeight="1" x14ac:dyDescent="0.3">
      <c r="A31" s="3">
        <v>2</v>
      </c>
      <c r="B31" s="3" t="s">
        <v>38</v>
      </c>
      <c r="C31" s="20">
        <f>SUM(D31:J31)</f>
        <v>177</v>
      </c>
      <c r="D31" s="20"/>
      <c r="E31" s="20">
        <v>44</v>
      </c>
      <c r="F31" s="20">
        <v>33</v>
      </c>
      <c r="G31" s="20">
        <v>74</v>
      </c>
      <c r="H31" s="20">
        <v>13</v>
      </c>
      <c r="I31" s="20">
        <v>7</v>
      </c>
      <c r="J31" s="20">
        <v>6</v>
      </c>
      <c r="K31" s="53"/>
    </row>
    <row r="32" spans="1:11" ht="20.100000000000001" customHeight="1" x14ac:dyDescent="0.3">
      <c r="A32" s="3">
        <v>3</v>
      </c>
      <c r="B32" s="3" t="s">
        <v>35</v>
      </c>
      <c r="C32" s="20">
        <f>SUM(D32:J32)</f>
        <v>1</v>
      </c>
      <c r="D32" s="20"/>
      <c r="E32" s="20"/>
      <c r="F32" s="20"/>
      <c r="G32" s="20"/>
      <c r="H32" s="20"/>
      <c r="I32" s="20">
        <v>1</v>
      </c>
      <c r="J32" s="20"/>
      <c r="K32" s="53"/>
    </row>
    <row r="33" spans="1:11" ht="20.100000000000001" customHeight="1" x14ac:dyDescent="0.3">
      <c r="A33" s="3">
        <v>4</v>
      </c>
      <c r="B33" s="3" t="s">
        <v>39</v>
      </c>
      <c r="C33" s="20">
        <f>SUM(D33:J33)</f>
        <v>131</v>
      </c>
      <c r="D33" s="20">
        <v>2</v>
      </c>
      <c r="E33" s="20">
        <v>12</v>
      </c>
      <c r="F33" s="20">
        <v>26</v>
      </c>
      <c r="G33" s="20">
        <v>49</v>
      </c>
      <c r="H33" s="20">
        <v>36</v>
      </c>
      <c r="I33" s="20">
        <v>2</v>
      </c>
      <c r="J33" s="20">
        <v>4</v>
      </c>
      <c r="K33" s="53"/>
    </row>
    <row r="34" spans="1:11" ht="20.100000000000001" customHeight="1" x14ac:dyDescent="0.3">
      <c r="A34" s="95" t="s">
        <v>10</v>
      </c>
      <c r="B34" s="96"/>
      <c r="C34" s="21">
        <f>+C22+C25+C29</f>
        <v>359</v>
      </c>
      <c r="D34" s="21">
        <f t="shared" ref="D34:J34" si="7">+D22+D25+D29</f>
        <v>3</v>
      </c>
      <c r="E34" s="21">
        <f t="shared" si="7"/>
        <v>62</v>
      </c>
      <c r="F34" s="21">
        <f t="shared" si="7"/>
        <v>70</v>
      </c>
      <c r="G34" s="21">
        <f t="shared" si="7"/>
        <v>148</v>
      </c>
      <c r="H34" s="21">
        <f t="shared" si="7"/>
        <v>49</v>
      </c>
      <c r="I34" s="21">
        <f t="shared" si="7"/>
        <v>12</v>
      </c>
      <c r="J34" s="21">
        <f t="shared" si="7"/>
        <v>15</v>
      </c>
      <c r="K34" s="53"/>
    </row>
    <row r="37" spans="1:11" ht="47.25" customHeight="1" x14ac:dyDescent="0.3">
      <c r="A37" s="72" t="s">
        <v>1</v>
      </c>
      <c r="B37" s="72" t="s">
        <v>25</v>
      </c>
      <c r="C37" s="72" t="s">
        <v>26</v>
      </c>
      <c r="D37" s="92" t="s">
        <v>66</v>
      </c>
      <c r="E37" s="93"/>
      <c r="F37" s="93"/>
      <c r="G37" s="93"/>
      <c r="H37" s="93"/>
      <c r="I37" s="93"/>
      <c r="J37" s="94"/>
      <c r="K37" s="85" t="s">
        <v>124</v>
      </c>
    </row>
    <row r="38" spans="1:11" ht="58.5" customHeight="1" x14ac:dyDescent="0.3">
      <c r="A38" s="73"/>
      <c r="B38" s="73"/>
      <c r="C38" s="73"/>
      <c r="D38" s="12" t="s">
        <v>51</v>
      </c>
      <c r="E38" s="12" t="s">
        <v>52</v>
      </c>
      <c r="F38" s="12" t="s">
        <v>53</v>
      </c>
      <c r="G38" s="12" t="s">
        <v>54</v>
      </c>
      <c r="H38" s="12" t="s">
        <v>55</v>
      </c>
      <c r="I38" s="12" t="s">
        <v>56</v>
      </c>
      <c r="J38" s="12" t="s">
        <v>57</v>
      </c>
      <c r="K38" s="86"/>
    </row>
    <row r="39" spans="1:11" ht="20.100000000000001" customHeight="1" x14ac:dyDescent="0.3">
      <c r="A39" s="50" t="s">
        <v>4</v>
      </c>
      <c r="B39" s="18" t="s">
        <v>32</v>
      </c>
      <c r="C39" s="19">
        <f>SUM(C40:C41)</f>
        <v>4</v>
      </c>
      <c r="D39" s="19">
        <f t="shared" ref="D39:J39" si="8">SUM(D40:D41)</f>
        <v>0</v>
      </c>
      <c r="E39" s="19">
        <f t="shared" si="8"/>
        <v>0</v>
      </c>
      <c r="F39" s="19">
        <f t="shared" si="8"/>
        <v>0</v>
      </c>
      <c r="G39" s="19">
        <f t="shared" si="8"/>
        <v>2</v>
      </c>
      <c r="H39" s="19">
        <f t="shared" si="8"/>
        <v>2</v>
      </c>
      <c r="I39" s="19">
        <f t="shared" si="8"/>
        <v>0</v>
      </c>
      <c r="J39" s="19">
        <f t="shared" si="8"/>
        <v>0</v>
      </c>
      <c r="K39" s="53"/>
    </row>
    <row r="40" spans="1:11" ht="20.100000000000001" customHeight="1" x14ac:dyDescent="0.3">
      <c r="A40" s="3">
        <v>1</v>
      </c>
      <c r="B40" s="3" t="s">
        <v>42</v>
      </c>
      <c r="C40" s="20">
        <v>1</v>
      </c>
      <c r="D40" s="20"/>
      <c r="E40" s="20"/>
      <c r="F40" s="20"/>
      <c r="G40" s="20"/>
      <c r="H40" s="20">
        <v>1</v>
      </c>
      <c r="I40" s="20"/>
      <c r="J40" s="20"/>
      <c r="K40" s="53" t="s">
        <v>125</v>
      </c>
    </row>
    <row r="41" spans="1:11" ht="20.100000000000001" customHeight="1" x14ac:dyDescent="0.3">
      <c r="A41" s="3">
        <v>2</v>
      </c>
      <c r="B41" s="3" t="s">
        <v>43</v>
      </c>
      <c r="C41" s="20">
        <f>SUM(D41:J41)</f>
        <v>3</v>
      </c>
      <c r="D41" s="20"/>
      <c r="E41" s="20"/>
      <c r="F41" s="20"/>
      <c r="G41" s="20">
        <v>2</v>
      </c>
      <c r="H41" s="20">
        <v>1</v>
      </c>
      <c r="I41" s="20"/>
      <c r="J41" s="20"/>
      <c r="K41" s="53"/>
    </row>
    <row r="42" spans="1:11" ht="20.100000000000001" customHeight="1" x14ac:dyDescent="0.3">
      <c r="A42" s="50" t="s">
        <v>6</v>
      </c>
      <c r="B42" s="18" t="s">
        <v>37</v>
      </c>
      <c r="C42" s="19">
        <f>SUM(C43:C45)</f>
        <v>78</v>
      </c>
      <c r="D42" s="19">
        <f t="shared" ref="D42:J42" si="9">SUM(D43:D45)</f>
        <v>67</v>
      </c>
      <c r="E42" s="19">
        <f t="shared" si="9"/>
        <v>0</v>
      </c>
      <c r="F42" s="19">
        <f t="shared" si="9"/>
        <v>4</v>
      </c>
      <c r="G42" s="19">
        <f t="shared" si="9"/>
        <v>5</v>
      </c>
      <c r="H42" s="19">
        <f t="shared" si="9"/>
        <v>2</v>
      </c>
      <c r="I42" s="19">
        <f t="shared" si="9"/>
        <v>0</v>
      </c>
      <c r="J42" s="19">
        <f t="shared" si="9"/>
        <v>0</v>
      </c>
      <c r="K42" s="53"/>
    </row>
    <row r="43" spans="1:11" ht="31.2" customHeight="1" x14ac:dyDescent="0.3">
      <c r="A43" s="17">
        <v>1</v>
      </c>
      <c r="B43" s="3" t="s">
        <v>33</v>
      </c>
      <c r="C43" s="20">
        <f>SUM(D43:J43)</f>
        <v>6</v>
      </c>
      <c r="D43" s="20"/>
      <c r="E43" s="20"/>
      <c r="F43" s="20">
        <v>2</v>
      </c>
      <c r="G43" s="20">
        <v>4</v>
      </c>
      <c r="H43" s="20"/>
      <c r="I43" s="20"/>
      <c r="J43" s="20"/>
      <c r="K43" s="54" t="s">
        <v>126</v>
      </c>
    </row>
    <row r="44" spans="1:11" ht="20.100000000000001" customHeight="1" x14ac:dyDescent="0.3">
      <c r="A44" s="17">
        <v>2</v>
      </c>
      <c r="B44" s="3" t="s">
        <v>34</v>
      </c>
      <c r="C44" s="20">
        <f>SUM(D44:J44)</f>
        <v>48</v>
      </c>
      <c r="D44" s="20">
        <v>47</v>
      </c>
      <c r="E44" s="20"/>
      <c r="F44" s="20"/>
      <c r="G44" s="20">
        <v>1</v>
      </c>
      <c r="H44" s="20"/>
      <c r="I44" s="20"/>
      <c r="J44" s="20"/>
      <c r="K44" s="53" t="s">
        <v>125</v>
      </c>
    </row>
    <row r="45" spans="1:11" ht="20.100000000000001" customHeight="1" x14ac:dyDescent="0.3">
      <c r="A45" s="17">
        <v>3</v>
      </c>
      <c r="B45" s="3" t="s">
        <v>35</v>
      </c>
      <c r="C45" s="20">
        <f>SUM(D45:J45)</f>
        <v>24</v>
      </c>
      <c r="D45" s="20">
        <v>20</v>
      </c>
      <c r="E45" s="20"/>
      <c r="F45" s="20">
        <v>2</v>
      </c>
      <c r="G45" s="20"/>
      <c r="H45" s="20">
        <v>2</v>
      </c>
      <c r="I45" s="20"/>
      <c r="J45" s="20"/>
      <c r="K45" s="53"/>
    </row>
    <row r="46" spans="1:11" ht="20.100000000000001" customHeight="1" x14ac:dyDescent="0.3">
      <c r="A46" s="50" t="s">
        <v>8</v>
      </c>
      <c r="B46" s="18" t="s">
        <v>36</v>
      </c>
      <c r="C46" s="19">
        <f>SUM(C47:C50)</f>
        <v>289</v>
      </c>
      <c r="D46" s="19">
        <f t="shared" ref="D46:J46" si="10">SUM(D47:D50)</f>
        <v>142</v>
      </c>
      <c r="E46" s="19">
        <f t="shared" si="10"/>
        <v>0</v>
      </c>
      <c r="F46" s="19">
        <f t="shared" si="10"/>
        <v>5</v>
      </c>
      <c r="G46" s="19">
        <f t="shared" si="10"/>
        <v>123</v>
      </c>
      <c r="H46" s="19">
        <f t="shared" si="10"/>
        <v>16</v>
      </c>
      <c r="I46" s="19">
        <f t="shared" si="10"/>
        <v>3</v>
      </c>
      <c r="J46" s="19">
        <f t="shared" si="10"/>
        <v>0</v>
      </c>
      <c r="K46" s="53"/>
    </row>
    <row r="47" spans="1:11" ht="20.100000000000001" customHeight="1" x14ac:dyDescent="0.3">
      <c r="A47" s="3">
        <v>1</v>
      </c>
      <c r="B47" s="3" t="s">
        <v>33</v>
      </c>
      <c r="C47" s="20">
        <f>SUM(D47:J47)</f>
        <v>25</v>
      </c>
      <c r="D47" s="20">
        <v>7</v>
      </c>
      <c r="E47" s="20"/>
      <c r="F47" s="20">
        <v>1</v>
      </c>
      <c r="G47" s="20">
        <v>15</v>
      </c>
      <c r="H47" s="20">
        <v>2</v>
      </c>
      <c r="I47" s="20"/>
      <c r="J47" s="20"/>
      <c r="K47" s="53" t="s">
        <v>127</v>
      </c>
    </row>
    <row r="48" spans="1:11" ht="51.6" customHeight="1" x14ac:dyDescent="0.3">
      <c r="A48" s="3">
        <v>2</v>
      </c>
      <c r="B48" s="3" t="s">
        <v>38</v>
      </c>
      <c r="C48" s="20">
        <f>SUM(D48:J48)</f>
        <v>155</v>
      </c>
      <c r="D48" s="20">
        <v>70</v>
      </c>
      <c r="E48" s="20"/>
      <c r="F48" s="20">
        <v>2</v>
      </c>
      <c r="G48" s="20">
        <v>77</v>
      </c>
      <c r="H48" s="20">
        <v>6</v>
      </c>
      <c r="I48" s="20"/>
      <c r="J48" s="20"/>
      <c r="K48" s="55" t="s">
        <v>128</v>
      </c>
    </row>
    <row r="49" spans="1:11" ht="20.100000000000001" customHeight="1" x14ac:dyDescent="0.3">
      <c r="A49" s="3">
        <v>3</v>
      </c>
      <c r="B49" s="3" t="s">
        <v>35</v>
      </c>
      <c r="C49" s="20">
        <f>SUM(D49:J49)</f>
        <v>1</v>
      </c>
      <c r="D49" s="20">
        <v>1</v>
      </c>
      <c r="E49" s="20"/>
      <c r="F49" s="20"/>
      <c r="G49" s="20"/>
      <c r="H49" s="20"/>
      <c r="I49" s="20"/>
      <c r="J49" s="20"/>
      <c r="K49" s="53"/>
    </row>
    <row r="50" spans="1:11" ht="20.100000000000001" customHeight="1" x14ac:dyDescent="0.3">
      <c r="A50" s="3">
        <v>4</v>
      </c>
      <c r="B50" s="3" t="s">
        <v>39</v>
      </c>
      <c r="C50" s="20">
        <f>SUM(D50:J50)</f>
        <v>108</v>
      </c>
      <c r="D50" s="20">
        <v>64</v>
      </c>
      <c r="E50" s="20"/>
      <c r="F50" s="20">
        <v>2</v>
      </c>
      <c r="G50" s="20">
        <v>31</v>
      </c>
      <c r="H50" s="20">
        <v>8</v>
      </c>
      <c r="I50" s="20">
        <v>3</v>
      </c>
      <c r="J50" s="20"/>
      <c r="K50" s="53"/>
    </row>
    <row r="51" spans="1:11" ht="20.100000000000001" customHeight="1" x14ac:dyDescent="0.3">
      <c r="A51" s="95" t="s">
        <v>10</v>
      </c>
      <c r="B51" s="96"/>
      <c r="C51" s="21">
        <f>+C39+C42+C46</f>
        <v>371</v>
      </c>
      <c r="D51" s="21">
        <f t="shared" ref="D51:J51" si="11">+D39+D42+D46</f>
        <v>209</v>
      </c>
      <c r="E51" s="21">
        <f t="shared" si="11"/>
        <v>0</v>
      </c>
      <c r="F51" s="21">
        <f t="shared" si="11"/>
        <v>9</v>
      </c>
      <c r="G51" s="21">
        <f t="shared" si="11"/>
        <v>130</v>
      </c>
      <c r="H51" s="21">
        <f t="shared" si="11"/>
        <v>20</v>
      </c>
      <c r="I51" s="21">
        <f t="shared" si="11"/>
        <v>3</v>
      </c>
      <c r="J51" s="21">
        <f t="shared" si="11"/>
        <v>0</v>
      </c>
      <c r="K51" s="53"/>
    </row>
    <row r="54" spans="1:11" ht="41.25" customHeight="1" x14ac:dyDescent="0.3">
      <c r="A54" s="72" t="s">
        <v>1</v>
      </c>
      <c r="B54" s="72" t="s">
        <v>25</v>
      </c>
      <c r="C54" s="72" t="s">
        <v>26</v>
      </c>
      <c r="D54" s="92" t="s">
        <v>67</v>
      </c>
      <c r="E54" s="93"/>
      <c r="F54" s="93"/>
      <c r="G54" s="93"/>
      <c r="H54" s="93"/>
      <c r="I54" s="93"/>
      <c r="J54" s="94"/>
      <c r="K54" s="85" t="s">
        <v>124</v>
      </c>
    </row>
    <row r="55" spans="1:11" ht="45.75" customHeight="1" x14ac:dyDescent="0.3">
      <c r="A55" s="73"/>
      <c r="B55" s="73"/>
      <c r="C55" s="73"/>
      <c r="D55" s="12" t="s">
        <v>51</v>
      </c>
      <c r="E55" s="12" t="s">
        <v>31</v>
      </c>
      <c r="F55" s="12" t="s">
        <v>30</v>
      </c>
      <c r="G55" s="12" t="s">
        <v>29</v>
      </c>
      <c r="H55" s="12" t="s">
        <v>58</v>
      </c>
      <c r="I55" s="12" t="s">
        <v>59</v>
      </c>
      <c r="J55" s="12" t="s">
        <v>60</v>
      </c>
      <c r="K55" s="86"/>
    </row>
    <row r="56" spans="1:11" ht="20.100000000000001" customHeight="1" x14ac:dyDescent="0.3">
      <c r="A56" s="50" t="s">
        <v>4</v>
      </c>
      <c r="B56" s="18" t="s">
        <v>32</v>
      </c>
      <c r="C56" s="19">
        <f>SUM(C57:C58)</f>
        <v>4</v>
      </c>
      <c r="D56" s="19">
        <f t="shared" ref="D56:J56" si="12">SUM(D57:D58)</f>
        <v>1</v>
      </c>
      <c r="E56" s="19">
        <f t="shared" si="12"/>
        <v>3</v>
      </c>
      <c r="F56" s="19">
        <f t="shared" si="12"/>
        <v>0</v>
      </c>
      <c r="G56" s="19">
        <f t="shared" si="12"/>
        <v>0</v>
      </c>
      <c r="H56" s="19">
        <f t="shared" si="12"/>
        <v>0</v>
      </c>
      <c r="I56" s="19">
        <f t="shared" si="12"/>
        <v>0</v>
      </c>
      <c r="J56" s="19">
        <f t="shared" si="12"/>
        <v>0</v>
      </c>
      <c r="K56" s="53"/>
    </row>
    <row r="57" spans="1:11" ht="20.100000000000001" customHeight="1" x14ac:dyDescent="0.3">
      <c r="A57" s="3">
        <v>1</v>
      </c>
      <c r="B57" s="3" t="s">
        <v>42</v>
      </c>
      <c r="C57" s="20">
        <f>SUM(D57:J57)</f>
        <v>1</v>
      </c>
      <c r="D57" s="20"/>
      <c r="E57" s="20">
        <v>1</v>
      </c>
      <c r="F57" s="20"/>
      <c r="G57" s="20"/>
      <c r="H57" s="20"/>
      <c r="I57" s="20"/>
      <c r="J57" s="20"/>
      <c r="K57" s="53"/>
    </row>
    <row r="58" spans="1:11" ht="20.100000000000001" customHeight="1" x14ac:dyDescent="0.3">
      <c r="A58" s="3">
        <v>2</v>
      </c>
      <c r="B58" s="3" t="s">
        <v>43</v>
      </c>
      <c r="C58" s="20">
        <f>SUM(D58:J58)</f>
        <v>3</v>
      </c>
      <c r="D58" s="20">
        <v>1</v>
      </c>
      <c r="E58" s="20">
        <v>2</v>
      </c>
      <c r="F58" s="20"/>
      <c r="G58" s="20"/>
      <c r="H58" s="20"/>
      <c r="I58" s="20"/>
      <c r="J58" s="20"/>
      <c r="K58" s="53"/>
    </row>
    <row r="59" spans="1:11" ht="20.100000000000001" customHeight="1" x14ac:dyDescent="0.3">
      <c r="A59" s="50" t="s">
        <v>6</v>
      </c>
      <c r="B59" s="18" t="s">
        <v>37</v>
      </c>
      <c r="C59" s="19">
        <f>SUM(C60:C62)</f>
        <v>79</v>
      </c>
      <c r="D59" s="19">
        <f t="shared" ref="D59:J59" si="13">SUM(D60:D62)</f>
        <v>48</v>
      </c>
      <c r="E59" s="19">
        <f t="shared" si="13"/>
        <v>3</v>
      </c>
      <c r="F59" s="19">
        <f t="shared" si="13"/>
        <v>4</v>
      </c>
      <c r="G59" s="19">
        <f t="shared" si="13"/>
        <v>7</v>
      </c>
      <c r="H59" s="19">
        <f t="shared" si="13"/>
        <v>1</v>
      </c>
      <c r="I59" s="19">
        <f t="shared" si="13"/>
        <v>16</v>
      </c>
      <c r="J59" s="19">
        <f t="shared" si="13"/>
        <v>0</v>
      </c>
      <c r="K59" s="53"/>
    </row>
    <row r="60" spans="1:11" ht="20.100000000000001" customHeight="1" x14ac:dyDescent="0.3">
      <c r="A60" s="17">
        <v>1</v>
      </c>
      <c r="B60" s="3" t="s">
        <v>33</v>
      </c>
      <c r="C60" s="20">
        <f>SUM(D60:J60)</f>
        <v>8</v>
      </c>
      <c r="D60" s="20">
        <v>4</v>
      </c>
      <c r="E60" s="20"/>
      <c r="F60" s="20"/>
      <c r="G60" s="20"/>
      <c r="H60" s="20"/>
      <c r="I60" s="20">
        <v>4</v>
      </c>
      <c r="J60" s="20"/>
      <c r="K60" s="53"/>
    </row>
    <row r="61" spans="1:11" ht="20.100000000000001" customHeight="1" x14ac:dyDescent="0.3">
      <c r="A61" s="17">
        <v>2</v>
      </c>
      <c r="B61" s="3" t="s">
        <v>34</v>
      </c>
      <c r="C61" s="20">
        <f>SUM(D61:J61)</f>
        <v>48</v>
      </c>
      <c r="D61" s="20">
        <v>30</v>
      </c>
      <c r="E61" s="20">
        <v>2</v>
      </c>
      <c r="F61" s="20">
        <v>3</v>
      </c>
      <c r="G61" s="20">
        <v>6</v>
      </c>
      <c r="H61" s="20"/>
      <c r="I61" s="20">
        <v>7</v>
      </c>
      <c r="J61" s="20"/>
      <c r="K61" s="53"/>
    </row>
    <row r="62" spans="1:11" ht="20.100000000000001" customHeight="1" x14ac:dyDescent="0.3">
      <c r="A62" s="17">
        <v>3</v>
      </c>
      <c r="B62" s="3" t="s">
        <v>35</v>
      </c>
      <c r="C62" s="20">
        <f>SUM(D62:J62)</f>
        <v>23</v>
      </c>
      <c r="D62" s="20">
        <v>14</v>
      </c>
      <c r="E62" s="20">
        <v>1</v>
      </c>
      <c r="F62" s="20">
        <v>1</v>
      </c>
      <c r="G62" s="20">
        <v>1</v>
      </c>
      <c r="H62" s="20">
        <v>1</v>
      </c>
      <c r="I62" s="20">
        <v>5</v>
      </c>
      <c r="J62" s="20"/>
      <c r="K62" s="53"/>
    </row>
    <row r="63" spans="1:11" ht="20.100000000000001" customHeight="1" x14ac:dyDescent="0.3">
      <c r="A63" s="50" t="s">
        <v>8</v>
      </c>
      <c r="B63" s="18" t="s">
        <v>36</v>
      </c>
      <c r="C63" s="19">
        <f>SUM(C64:C67)</f>
        <v>282</v>
      </c>
      <c r="D63" s="19">
        <f t="shared" ref="D63:J63" si="14">SUM(D64:D67)</f>
        <v>135</v>
      </c>
      <c r="E63" s="19">
        <f t="shared" si="14"/>
        <v>1</v>
      </c>
      <c r="F63" s="19">
        <f t="shared" si="14"/>
        <v>1</v>
      </c>
      <c r="G63" s="19">
        <f t="shared" si="14"/>
        <v>21</v>
      </c>
      <c r="H63" s="19">
        <f t="shared" si="14"/>
        <v>20</v>
      </c>
      <c r="I63" s="19">
        <f t="shared" si="14"/>
        <v>102</v>
      </c>
      <c r="J63" s="19">
        <f t="shared" si="14"/>
        <v>2</v>
      </c>
      <c r="K63" s="53"/>
    </row>
    <row r="64" spans="1:11" ht="20.100000000000001" customHeight="1" x14ac:dyDescent="0.3">
      <c r="A64" s="3">
        <v>1</v>
      </c>
      <c r="B64" s="3" t="s">
        <v>33</v>
      </c>
      <c r="C64" s="20">
        <f>SUM(D64:J64)</f>
        <v>28</v>
      </c>
      <c r="D64" s="20">
        <v>9</v>
      </c>
      <c r="E64" s="20">
        <v>1</v>
      </c>
      <c r="F64" s="20"/>
      <c r="G64" s="20">
        <v>4</v>
      </c>
      <c r="H64" s="20">
        <v>2</v>
      </c>
      <c r="I64" s="20">
        <v>12</v>
      </c>
      <c r="J64" s="20"/>
      <c r="K64" s="53" t="s">
        <v>129</v>
      </c>
    </row>
    <row r="65" spans="1:11" ht="33.6" customHeight="1" x14ac:dyDescent="0.3">
      <c r="A65" s="3">
        <v>2</v>
      </c>
      <c r="B65" s="3" t="s">
        <v>38</v>
      </c>
      <c r="C65" s="20">
        <f>SUM(D65:J65)</f>
        <v>161</v>
      </c>
      <c r="D65" s="20">
        <v>60</v>
      </c>
      <c r="E65" s="20"/>
      <c r="F65" s="20">
        <v>1</v>
      </c>
      <c r="G65" s="20">
        <v>12</v>
      </c>
      <c r="H65" s="20">
        <v>15</v>
      </c>
      <c r="I65" s="20">
        <v>72</v>
      </c>
      <c r="J65" s="20">
        <v>1</v>
      </c>
      <c r="K65" s="54" t="s">
        <v>130</v>
      </c>
    </row>
    <row r="66" spans="1:11" ht="20.100000000000001" customHeight="1" x14ac:dyDescent="0.3">
      <c r="A66" s="3">
        <v>3</v>
      </c>
      <c r="B66" s="3" t="s">
        <v>35</v>
      </c>
      <c r="C66" s="20">
        <f>SUM(D66:J66)</f>
        <v>1</v>
      </c>
      <c r="D66" s="20">
        <v>1</v>
      </c>
      <c r="E66" s="20"/>
      <c r="F66" s="20"/>
      <c r="G66" s="20"/>
      <c r="H66" s="20"/>
      <c r="I66" s="20"/>
      <c r="J66" s="20"/>
      <c r="K66" s="53"/>
    </row>
    <row r="67" spans="1:11" ht="20.100000000000001" customHeight="1" x14ac:dyDescent="0.3">
      <c r="A67" s="3">
        <v>4</v>
      </c>
      <c r="B67" s="3" t="s">
        <v>39</v>
      </c>
      <c r="C67" s="20">
        <f>SUM(D67:J67)</f>
        <v>92</v>
      </c>
      <c r="D67" s="20">
        <v>65</v>
      </c>
      <c r="E67" s="20"/>
      <c r="F67" s="20"/>
      <c r="G67" s="20">
        <v>5</v>
      </c>
      <c r="H67" s="20">
        <v>3</v>
      </c>
      <c r="I67" s="20">
        <v>18</v>
      </c>
      <c r="J67" s="20">
        <v>1</v>
      </c>
      <c r="K67" s="53"/>
    </row>
    <row r="68" spans="1:11" ht="20.100000000000001" customHeight="1" x14ac:dyDescent="0.3">
      <c r="A68" s="95" t="s">
        <v>10</v>
      </c>
      <c r="B68" s="96"/>
      <c r="C68" s="21">
        <f>+C56+C59+C63</f>
        <v>365</v>
      </c>
      <c r="D68" s="21">
        <f t="shared" ref="D68:J68" si="15">+D56+D59+D63</f>
        <v>184</v>
      </c>
      <c r="E68" s="21">
        <f t="shared" si="15"/>
        <v>7</v>
      </c>
      <c r="F68" s="21">
        <f t="shared" si="15"/>
        <v>5</v>
      </c>
      <c r="G68" s="21">
        <f t="shared" si="15"/>
        <v>28</v>
      </c>
      <c r="H68" s="21">
        <f t="shared" si="15"/>
        <v>21</v>
      </c>
      <c r="I68" s="21">
        <f t="shared" si="15"/>
        <v>118</v>
      </c>
      <c r="J68" s="21">
        <f t="shared" si="15"/>
        <v>2</v>
      </c>
      <c r="K68" s="53"/>
    </row>
    <row r="71" spans="1:11" ht="87.75" customHeight="1" x14ac:dyDescent="0.3">
      <c r="A71" s="87" t="s">
        <v>1</v>
      </c>
      <c r="B71" s="87" t="s">
        <v>25</v>
      </c>
      <c r="C71" s="87" t="s">
        <v>26</v>
      </c>
      <c r="D71" s="89" t="s">
        <v>68</v>
      </c>
      <c r="E71" s="90"/>
      <c r="F71" s="91"/>
      <c r="G71" s="22"/>
      <c r="H71" s="22"/>
      <c r="I71" s="22"/>
      <c r="J71" s="22"/>
    </row>
    <row r="72" spans="1:11" ht="53.25" customHeight="1" x14ac:dyDescent="0.3">
      <c r="A72" s="88"/>
      <c r="B72" s="88"/>
      <c r="C72" s="88"/>
      <c r="D72" s="26" t="s">
        <v>61</v>
      </c>
      <c r="E72" s="26" t="s">
        <v>62</v>
      </c>
      <c r="F72" s="26" t="s">
        <v>63</v>
      </c>
      <c r="G72" s="23"/>
      <c r="H72" s="23"/>
      <c r="I72" s="23"/>
      <c r="J72" s="23"/>
    </row>
    <row r="73" spans="1:11" ht="20.100000000000001" customHeight="1" x14ac:dyDescent="0.3">
      <c r="A73" s="51" t="s">
        <v>4</v>
      </c>
      <c r="B73" s="27" t="s">
        <v>32</v>
      </c>
      <c r="C73" s="30"/>
      <c r="D73" s="30">
        <f>AVERAGE(D74:D75)</f>
        <v>48713560</v>
      </c>
      <c r="E73" s="30">
        <f t="shared" ref="E73:F73" si="16">AVERAGE(E74:E75)</f>
        <v>53062794</v>
      </c>
      <c r="F73" s="30">
        <f t="shared" si="16"/>
        <v>61375378.5</v>
      </c>
      <c r="G73" s="24"/>
      <c r="H73" s="24"/>
      <c r="I73" s="24"/>
      <c r="J73" s="24"/>
    </row>
    <row r="74" spans="1:11" ht="20.100000000000001" customHeight="1" x14ac:dyDescent="0.3">
      <c r="A74" s="28">
        <v>1</v>
      </c>
      <c r="B74" s="28" t="s">
        <v>42</v>
      </c>
      <c r="C74" s="31">
        <f>AVERAGE(D74:J74)</f>
        <v>65675352</v>
      </c>
      <c r="D74" s="31"/>
      <c r="E74" s="31"/>
      <c r="F74" s="31">
        <v>65675352</v>
      </c>
      <c r="G74" s="25"/>
      <c r="H74" s="25"/>
      <c r="I74" s="25"/>
      <c r="J74" s="25"/>
    </row>
    <row r="75" spans="1:11" ht="20.100000000000001" customHeight="1" x14ac:dyDescent="0.3">
      <c r="A75" s="28">
        <v>2</v>
      </c>
      <c r="B75" s="28" t="s">
        <v>43</v>
      </c>
      <c r="C75" s="31">
        <f>AVERAGE(D75:J75)</f>
        <v>52950586.333333336</v>
      </c>
      <c r="D75" s="31">
        <v>48713560</v>
      </c>
      <c r="E75" s="31">
        <v>53062794</v>
      </c>
      <c r="F75" s="31">
        <v>57075405</v>
      </c>
      <c r="G75" s="25"/>
      <c r="H75" s="25"/>
      <c r="I75" s="25"/>
      <c r="J75" s="25"/>
    </row>
    <row r="76" spans="1:11" ht="20.100000000000001" customHeight="1" x14ac:dyDescent="0.3">
      <c r="A76" s="51" t="s">
        <v>6</v>
      </c>
      <c r="B76" s="27" t="s">
        <v>37</v>
      </c>
      <c r="C76" s="30"/>
      <c r="D76" s="30">
        <f>AVERAGE(D77:D79)</f>
        <v>13112525.333333334</v>
      </c>
      <c r="E76" s="30">
        <f t="shared" ref="E76:F76" si="17">AVERAGE(E77:E79)</f>
        <v>34743943.666666664</v>
      </c>
      <c r="F76" s="30">
        <f t="shared" si="17"/>
        <v>20953893.333333332</v>
      </c>
      <c r="G76" s="24"/>
      <c r="H76" s="24"/>
      <c r="I76" s="24"/>
      <c r="J76" s="24"/>
    </row>
    <row r="77" spans="1:11" ht="20.100000000000001" customHeight="1" x14ac:dyDescent="0.3">
      <c r="A77" s="29">
        <v>1</v>
      </c>
      <c r="B77" s="28" t="s">
        <v>33</v>
      </c>
      <c r="C77" s="31">
        <f>AVERAGE(D77:J77)</f>
        <v>32605380</v>
      </c>
      <c r="D77" s="31">
        <v>21710620</v>
      </c>
      <c r="E77" s="31">
        <v>45928709</v>
      </c>
      <c r="F77" s="31">
        <v>30176811</v>
      </c>
      <c r="G77" s="25"/>
      <c r="H77" s="25"/>
      <c r="I77" s="25"/>
      <c r="J77" s="25"/>
    </row>
    <row r="78" spans="1:11" ht="20.100000000000001" customHeight="1" x14ac:dyDescent="0.3">
      <c r="A78" s="29">
        <v>2</v>
      </c>
      <c r="B78" s="28" t="s">
        <v>34</v>
      </c>
      <c r="C78" s="31">
        <f>AVERAGE(D78:J78)</f>
        <v>22513723.333333332</v>
      </c>
      <c r="D78" s="31">
        <v>9692132</v>
      </c>
      <c r="E78" s="31">
        <v>37626395</v>
      </c>
      <c r="F78" s="31">
        <v>20222643</v>
      </c>
      <c r="G78" s="25"/>
      <c r="H78" s="25"/>
      <c r="I78" s="25"/>
      <c r="J78" s="25"/>
    </row>
    <row r="79" spans="1:11" ht="20.100000000000001" customHeight="1" x14ac:dyDescent="0.3">
      <c r="A79" s="29">
        <v>3</v>
      </c>
      <c r="B79" s="28" t="s">
        <v>35</v>
      </c>
      <c r="C79" s="31">
        <f>AVERAGE(D79:J79)</f>
        <v>13691259</v>
      </c>
      <c r="D79" s="31">
        <v>7934824</v>
      </c>
      <c r="E79" s="31">
        <v>20676727</v>
      </c>
      <c r="F79" s="31">
        <v>12462226</v>
      </c>
      <c r="G79" s="25"/>
      <c r="H79" s="25"/>
      <c r="I79" s="25"/>
      <c r="J79" s="25"/>
    </row>
    <row r="80" spans="1:11" ht="20.100000000000001" customHeight="1" x14ac:dyDescent="0.3">
      <c r="A80" s="51" t="s">
        <v>8</v>
      </c>
      <c r="B80" s="27" t="s">
        <v>36</v>
      </c>
      <c r="C80" s="30"/>
      <c r="D80" s="30">
        <f>AVERAGE(D81:D84)</f>
        <v>8807094.25</v>
      </c>
      <c r="E80" s="30">
        <f t="shared" ref="E80:F80" si="18">AVERAGE(E81:E84)</f>
        <v>22657037</v>
      </c>
      <c r="F80" s="30">
        <f t="shared" si="18"/>
        <v>13800264.25</v>
      </c>
      <c r="G80" s="24"/>
      <c r="H80" s="24"/>
      <c r="I80" s="24"/>
      <c r="J80" s="24"/>
    </row>
    <row r="81" spans="1:10" ht="20.100000000000001" customHeight="1" x14ac:dyDescent="0.3">
      <c r="A81" s="28">
        <v>1</v>
      </c>
      <c r="B81" s="28" t="s">
        <v>33</v>
      </c>
      <c r="C81" s="31">
        <f>AVERAGE(D81:J81)</f>
        <v>33980661</v>
      </c>
      <c r="D81" s="31">
        <v>22914599</v>
      </c>
      <c r="E81" s="31">
        <v>46884798</v>
      </c>
      <c r="F81" s="31">
        <v>32142586</v>
      </c>
      <c r="G81" s="25"/>
      <c r="H81" s="25"/>
      <c r="I81" s="25"/>
      <c r="J81" s="25"/>
    </row>
    <row r="82" spans="1:10" ht="20.100000000000001" customHeight="1" x14ac:dyDescent="0.3">
      <c r="A82" s="28">
        <v>2</v>
      </c>
      <c r="B82" s="28" t="s">
        <v>38</v>
      </c>
      <c r="C82" s="31">
        <f>AVERAGE(D82:J82)</f>
        <v>26371866.333333332</v>
      </c>
      <c r="D82" s="31">
        <v>12313778</v>
      </c>
      <c r="E82" s="31">
        <v>43743350</v>
      </c>
      <c r="F82" s="31">
        <v>23058471</v>
      </c>
      <c r="G82" s="25"/>
      <c r="H82" s="25"/>
      <c r="I82" s="25"/>
      <c r="J82" s="25"/>
    </row>
    <row r="83" spans="1:10" ht="20.100000000000001" customHeight="1" x14ac:dyDescent="0.3">
      <c r="A83" s="28">
        <v>3</v>
      </c>
      <c r="B83" s="28" t="s">
        <v>35</v>
      </c>
      <c r="C83" s="31">
        <f>AVERAGE(D83:J83)</f>
        <v>0</v>
      </c>
      <c r="D83" s="31">
        <v>0</v>
      </c>
      <c r="E83" s="31">
        <v>0</v>
      </c>
      <c r="F83" s="31">
        <v>0</v>
      </c>
      <c r="G83" s="25"/>
      <c r="H83" s="25"/>
      <c r="I83" s="25"/>
      <c r="J83" s="25"/>
    </row>
    <row r="84" spans="1:10" ht="20.100000000000001" customHeight="1" x14ac:dyDescent="0.3">
      <c r="A84" s="28">
        <v>4</v>
      </c>
      <c r="B84" s="28" t="s">
        <v>39</v>
      </c>
      <c r="C84" s="31">
        <f>AVERAGE(D84:J84)</f>
        <v>0</v>
      </c>
      <c r="D84" s="63">
        <v>0</v>
      </c>
      <c r="E84" s="63">
        <v>0</v>
      </c>
      <c r="F84" s="63">
        <v>0</v>
      </c>
      <c r="G84" s="25"/>
      <c r="H84" s="25"/>
      <c r="I84" s="25"/>
      <c r="J84" s="25"/>
    </row>
  </sheetData>
  <mergeCells count="29">
    <mergeCell ref="D54:J54"/>
    <mergeCell ref="A37:A38"/>
    <mergeCell ref="A1:J1"/>
    <mergeCell ref="A20:A21"/>
    <mergeCell ref="B20:B21"/>
    <mergeCell ref="C20:C21"/>
    <mergeCell ref="D20:J20"/>
    <mergeCell ref="D3:J3"/>
    <mergeCell ref="A34:B34"/>
    <mergeCell ref="A3:A4"/>
    <mergeCell ref="B3:B4"/>
    <mergeCell ref="C3:C4"/>
    <mergeCell ref="A17:B17"/>
    <mergeCell ref="K3:K4"/>
    <mergeCell ref="K20:K21"/>
    <mergeCell ref="K37:K38"/>
    <mergeCell ref="K54:K55"/>
    <mergeCell ref="A71:A72"/>
    <mergeCell ref="B71:B72"/>
    <mergeCell ref="C71:C72"/>
    <mergeCell ref="D71:F71"/>
    <mergeCell ref="B37:B38"/>
    <mergeCell ref="C37:C38"/>
    <mergeCell ref="D37:J37"/>
    <mergeCell ref="A51:B51"/>
    <mergeCell ref="A68:B68"/>
    <mergeCell ref="A54:A55"/>
    <mergeCell ref="B54:B55"/>
    <mergeCell ref="C54:C5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38"/>
  <sheetViews>
    <sheetView zoomScale="99" zoomScaleNormal="99" workbookViewId="0">
      <selection activeCell="M117" sqref="M117"/>
    </sheetView>
  </sheetViews>
  <sheetFormatPr defaultRowHeight="15.6" x14ac:dyDescent="0.3"/>
  <cols>
    <col min="1" max="1" width="5.5" customWidth="1"/>
    <col min="2" max="2" width="31.69921875" customWidth="1"/>
    <col min="3" max="10" width="10.59765625" customWidth="1"/>
    <col min="13" max="13" width="9" style="43"/>
    <col min="14" max="14" width="9" style="64"/>
    <col min="16" max="16" width="9" style="43"/>
    <col min="17" max="17" width="9" style="52"/>
    <col min="19" max="19" width="9" style="43"/>
    <col min="20" max="20" width="9" style="52"/>
    <col min="22" max="22" width="9" style="43"/>
    <col min="23" max="23" width="9" style="52"/>
  </cols>
  <sheetData>
    <row r="1" spans="1:23" ht="26.25" customHeight="1" x14ac:dyDescent="0.3">
      <c r="A1" s="71" t="s">
        <v>14</v>
      </c>
      <c r="B1" s="71"/>
      <c r="C1" s="71"/>
      <c r="D1" s="71"/>
      <c r="E1" s="71"/>
      <c r="F1" s="71"/>
      <c r="G1" s="71"/>
      <c r="H1" s="71"/>
      <c r="I1" s="71"/>
      <c r="J1" s="71"/>
    </row>
    <row r="3" spans="1:23" ht="27.75" customHeight="1" x14ac:dyDescent="0.3">
      <c r="A3" s="72" t="s">
        <v>1</v>
      </c>
      <c r="B3" s="72" t="s">
        <v>2</v>
      </c>
      <c r="C3" s="82" t="s">
        <v>15</v>
      </c>
      <c r="D3" s="82"/>
      <c r="E3" s="82"/>
      <c r="F3" s="82"/>
      <c r="G3" s="82"/>
      <c r="H3" s="82"/>
      <c r="I3" s="82"/>
      <c r="J3" s="82"/>
    </row>
    <row r="4" spans="1:23" ht="106.5" customHeight="1" x14ac:dyDescent="0.3">
      <c r="A4" s="102"/>
      <c r="B4" s="102"/>
      <c r="C4" s="100" t="s">
        <v>19</v>
      </c>
      <c r="D4" s="101"/>
      <c r="E4" s="100" t="s">
        <v>17</v>
      </c>
      <c r="F4" s="101"/>
      <c r="G4" s="100" t="s">
        <v>16</v>
      </c>
      <c r="H4" s="101"/>
      <c r="I4" s="98" t="s">
        <v>18</v>
      </c>
      <c r="J4" s="99"/>
    </row>
    <row r="5" spans="1:23" ht="106.5" customHeight="1" x14ac:dyDescent="0.3">
      <c r="A5" s="73"/>
      <c r="B5" s="73"/>
      <c r="C5" s="1" t="s">
        <v>20</v>
      </c>
      <c r="D5" s="12" t="s">
        <v>21</v>
      </c>
      <c r="E5" s="1" t="s">
        <v>20</v>
      </c>
      <c r="F5" s="12" t="s">
        <v>21</v>
      </c>
      <c r="G5" s="1" t="s">
        <v>20</v>
      </c>
      <c r="H5" s="12" t="s">
        <v>21</v>
      </c>
      <c r="I5" s="1" t="s">
        <v>20</v>
      </c>
      <c r="J5" s="12" t="s">
        <v>21</v>
      </c>
    </row>
    <row r="6" spans="1:23" x14ac:dyDescent="0.3">
      <c r="A6" s="4"/>
      <c r="B6" s="5" t="s">
        <v>10</v>
      </c>
      <c r="C6" s="11">
        <f t="shared" ref="C6:I6" si="0">SUM(C7:C9)</f>
        <v>5896.5</v>
      </c>
      <c r="D6" s="13" t="e">
        <f>AVERAGE(D7:D9)</f>
        <v>#DIV/0!</v>
      </c>
      <c r="E6" s="11">
        <f t="shared" si="0"/>
        <v>6487</v>
      </c>
      <c r="F6" s="13" t="e">
        <f>AVERAGE(F7:F9)</f>
        <v>#DIV/0!</v>
      </c>
      <c r="G6" s="11">
        <f t="shared" si="0"/>
        <v>6433.5</v>
      </c>
      <c r="H6" s="13" t="e">
        <f>AVERAGE(H7:H9)</f>
        <v>#DIV/0!</v>
      </c>
      <c r="I6" s="11">
        <f t="shared" si="0"/>
        <v>1349.5</v>
      </c>
      <c r="J6" s="13" t="e">
        <f>AVERAGE(J7:J9)</f>
        <v>#DIV/0!</v>
      </c>
    </row>
    <row r="7" spans="1:23" x14ac:dyDescent="0.3">
      <c r="A7" s="4"/>
      <c r="B7" s="6" t="s">
        <v>11</v>
      </c>
      <c r="C7" s="8">
        <f t="shared" ref="C7:G7" si="1">C10</f>
        <v>658</v>
      </c>
      <c r="D7" s="14"/>
      <c r="E7" s="8">
        <f t="shared" si="1"/>
        <v>1443</v>
      </c>
      <c r="F7" s="14"/>
      <c r="G7" s="8">
        <f t="shared" si="1"/>
        <v>2728</v>
      </c>
      <c r="H7" s="14"/>
      <c r="I7" s="8">
        <f t="shared" ref="I7" si="2">I10</f>
        <v>316</v>
      </c>
      <c r="J7" s="14"/>
    </row>
    <row r="8" spans="1:23" x14ac:dyDescent="0.3">
      <c r="A8" s="4"/>
      <c r="B8" s="6" t="s">
        <v>12</v>
      </c>
      <c r="C8" s="8">
        <f t="shared" ref="C8:G8" si="3">C54</f>
        <v>125</v>
      </c>
      <c r="D8" s="14"/>
      <c r="E8" s="8">
        <f t="shared" si="3"/>
        <v>443</v>
      </c>
      <c r="F8" s="14"/>
      <c r="G8" s="8">
        <f t="shared" si="3"/>
        <v>317</v>
      </c>
      <c r="H8" s="14"/>
      <c r="I8" s="8">
        <f t="shared" ref="I8" si="4">I54</f>
        <v>104</v>
      </c>
      <c r="J8" s="14"/>
      <c r="N8" s="52"/>
      <c r="V8"/>
      <c r="W8"/>
    </row>
    <row r="9" spans="1:23" x14ac:dyDescent="0.3">
      <c r="A9" s="4"/>
      <c r="B9" s="6" t="s">
        <v>13</v>
      </c>
      <c r="C9" s="8">
        <f t="shared" ref="C9:G9" si="5">C98</f>
        <v>5113.5</v>
      </c>
      <c r="D9" s="14"/>
      <c r="E9" s="8">
        <f t="shared" si="5"/>
        <v>4601</v>
      </c>
      <c r="F9" s="14"/>
      <c r="G9" s="8">
        <f t="shared" si="5"/>
        <v>3388.5</v>
      </c>
      <c r="H9" s="14"/>
      <c r="I9" s="8">
        <f t="shared" ref="I9" si="6">I98</f>
        <v>929.5</v>
      </c>
      <c r="J9" s="14"/>
      <c r="N9" s="52"/>
      <c r="V9"/>
      <c r="W9"/>
    </row>
    <row r="10" spans="1:23" ht="20.100000000000001" customHeight="1" x14ac:dyDescent="0.3">
      <c r="A10" s="7" t="s">
        <v>4</v>
      </c>
      <c r="B10" s="7" t="s">
        <v>5</v>
      </c>
      <c r="C10" s="10">
        <f>SUM(C11:C53)</f>
        <v>658</v>
      </c>
      <c r="D10" s="15">
        <f>AVERAGE(D11:D53)</f>
        <v>0.95526804094040274</v>
      </c>
      <c r="E10" s="10">
        <f>SUM(E11:E53)</f>
        <v>1443</v>
      </c>
      <c r="F10" s="15">
        <f>AVERAGE(F11:F53)</f>
        <v>0.95980329832952616</v>
      </c>
      <c r="G10" s="10">
        <f>SUM(G11:G53)</f>
        <v>2728</v>
      </c>
      <c r="H10" s="15">
        <f>AVERAGE(H11:H53)</f>
        <v>0.96251712217879526</v>
      </c>
      <c r="I10" s="10">
        <f>SUM(I11:I53)</f>
        <v>316</v>
      </c>
      <c r="J10" s="15">
        <f>AVERAGE(J11:J53)</f>
        <v>0.99521513528395356</v>
      </c>
      <c r="N10" s="52"/>
      <c r="V10"/>
      <c r="W10"/>
    </row>
    <row r="11" spans="1:23" x14ac:dyDescent="0.3">
      <c r="A11" s="2">
        <v>1</v>
      </c>
      <c r="B11" s="33" t="s">
        <v>69</v>
      </c>
      <c r="C11" s="9"/>
      <c r="D11" s="16"/>
      <c r="E11" s="9"/>
      <c r="F11" s="16"/>
      <c r="G11" s="9">
        <v>17</v>
      </c>
      <c r="H11" s="16">
        <v>0.94117647058823528</v>
      </c>
      <c r="I11" s="9"/>
      <c r="J11" s="16"/>
      <c r="N11" s="52"/>
      <c r="V11"/>
      <c r="W11"/>
    </row>
    <row r="12" spans="1:23" x14ac:dyDescent="0.3">
      <c r="A12" s="2">
        <v>2</v>
      </c>
      <c r="B12" s="33" t="s">
        <v>70</v>
      </c>
      <c r="C12" s="9"/>
      <c r="D12" s="16"/>
      <c r="E12" s="9">
        <v>42</v>
      </c>
      <c r="F12" s="16">
        <v>0.95238095238095233</v>
      </c>
      <c r="G12" s="9">
        <v>48</v>
      </c>
      <c r="H12" s="16">
        <v>0.95833333333333337</v>
      </c>
      <c r="I12" s="9">
        <v>1</v>
      </c>
      <c r="J12" s="16">
        <v>1</v>
      </c>
      <c r="N12" s="52"/>
      <c r="V12"/>
      <c r="W12"/>
    </row>
    <row r="13" spans="1:23" x14ac:dyDescent="0.3">
      <c r="A13" s="2">
        <v>3</v>
      </c>
      <c r="B13" s="34" t="s">
        <v>71</v>
      </c>
      <c r="C13" s="9"/>
      <c r="D13" s="16"/>
      <c r="E13" s="9"/>
      <c r="F13" s="16"/>
      <c r="G13" s="9">
        <v>47</v>
      </c>
      <c r="H13" s="16">
        <v>0.95744680851063835</v>
      </c>
      <c r="I13" s="9">
        <v>6</v>
      </c>
      <c r="J13" s="16">
        <v>1</v>
      </c>
      <c r="N13" s="52"/>
      <c r="V13"/>
      <c r="W13"/>
    </row>
    <row r="14" spans="1:23" x14ac:dyDescent="0.3">
      <c r="A14" s="2">
        <v>4</v>
      </c>
      <c r="B14" s="34" t="s">
        <v>72</v>
      </c>
      <c r="C14" s="9">
        <v>50</v>
      </c>
      <c r="D14" s="16">
        <v>0.96</v>
      </c>
      <c r="E14" s="9">
        <v>87</v>
      </c>
      <c r="F14" s="16">
        <v>0.96551724137931039</v>
      </c>
      <c r="G14" s="9">
        <v>69</v>
      </c>
      <c r="H14" s="16">
        <v>0.97101449275362317</v>
      </c>
      <c r="I14" s="9">
        <v>8</v>
      </c>
      <c r="J14" s="16">
        <v>1</v>
      </c>
      <c r="N14" s="52"/>
      <c r="V14"/>
      <c r="W14"/>
    </row>
    <row r="15" spans="1:23" x14ac:dyDescent="0.3">
      <c r="A15" s="2">
        <v>5</v>
      </c>
      <c r="B15" s="33" t="s">
        <v>73</v>
      </c>
      <c r="C15" s="9"/>
      <c r="D15" s="16"/>
      <c r="E15" s="9"/>
      <c r="F15" s="16"/>
      <c r="G15" s="9">
        <v>15</v>
      </c>
      <c r="H15" s="16">
        <v>0.93333333333333335</v>
      </c>
      <c r="I15" s="9">
        <v>1</v>
      </c>
      <c r="J15" s="16">
        <v>1</v>
      </c>
    </row>
    <row r="16" spans="1:23" x14ac:dyDescent="0.3">
      <c r="A16" s="2">
        <v>6</v>
      </c>
      <c r="B16" s="33" t="s">
        <v>74</v>
      </c>
      <c r="C16" s="9">
        <v>20</v>
      </c>
      <c r="D16" s="16">
        <v>0.95</v>
      </c>
      <c r="E16" s="9">
        <v>72</v>
      </c>
      <c r="F16" s="16">
        <v>0.95833333333333337</v>
      </c>
      <c r="G16" s="9">
        <v>92</v>
      </c>
      <c r="H16" s="16">
        <v>0.96739130434782605</v>
      </c>
      <c r="I16" s="9">
        <v>43</v>
      </c>
      <c r="J16" s="16">
        <v>0.97674418604651159</v>
      </c>
    </row>
    <row r="17" spans="1:10" x14ac:dyDescent="0.3">
      <c r="A17" s="2">
        <v>7</v>
      </c>
      <c r="B17" s="33" t="s">
        <v>75</v>
      </c>
      <c r="C17" s="9"/>
      <c r="D17" s="16"/>
      <c r="E17" s="9"/>
      <c r="F17" s="16"/>
      <c r="G17" s="9"/>
      <c r="H17" s="16"/>
      <c r="I17" s="9"/>
      <c r="J17" s="16"/>
    </row>
    <row r="18" spans="1:10" x14ac:dyDescent="0.3">
      <c r="A18" s="2">
        <v>8</v>
      </c>
      <c r="B18" s="33" t="s">
        <v>76</v>
      </c>
      <c r="C18" s="9"/>
      <c r="D18" s="16"/>
      <c r="E18" s="9"/>
      <c r="F18" s="16"/>
      <c r="G18" s="9"/>
      <c r="H18" s="16"/>
      <c r="I18" s="9"/>
      <c r="J18" s="16"/>
    </row>
    <row r="19" spans="1:10" x14ac:dyDescent="0.3">
      <c r="A19" s="2">
        <v>9</v>
      </c>
      <c r="B19" s="33" t="s">
        <v>77</v>
      </c>
      <c r="C19" s="9"/>
      <c r="D19" s="16"/>
      <c r="E19" s="9"/>
      <c r="F19" s="16"/>
      <c r="G19" s="9"/>
      <c r="H19" s="16"/>
      <c r="I19" s="9"/>
      <c r="J19" s="16"/>
    </row>
    <row r="20" spans="1:10" x14ac:dyDescent="0.3">
      <c r="A20" s="2">
        <v>10</v>
      </c>
      <c r="B20" s="33" t="s">
        <v>78</v>
      </c>
      <c r="C20" s="9"/>
      <c r="D20" s="16"/>
      <c r="E20" s="9"/>
      <c r="F20" s="16"/>
      <c r="G20" s="9"/>
      <c r="H20" s="16"/>
      <c r="I20" s="9"/>
      <c r="J20" s="16"/>
    </row>
    <row r="21" spans="1:10" x14ac:dyDescent="0.3">
      <c r="A21" s="2">
        <v>11</v>
      </c>
      <c r="B21" s="33" t="s">
        <v>22</v>
      </c>
      <c r="C21" s="9"/>
      <c r="D21" s="16"/>
      <c r="E21" s="9"/>
      <c r="F21" s="16"/>
      <c r="G21" s="9">
        <v>35</v>
      </c>
      <c r="H21" s="16">
        <v>0.94285714285714284</v>
      </c>
      <c r="I21" s="9">
        <v>6</v>
      </c>
      <c r="J21" s="16">
        <v>1</v>
      </c>
    </row>
    <row r="22" spans="1:10" x14ac:dyDescent="0.3">
      <c r="A22" s="2">
        <v>12</v>
      </c>
      <c r="B22" s="33" t="s">
        <v>79</v>
      </c>
      <c r="C22" s="9"/>
      <c r="D22" s="16"/>
      <c r="E22" s="9"/>
      <c r="F22" s="16"/>
      <c r="G22" s="9"/>
      <c r="H22" s="16"/>
      <c r="I22" s="9"/>
      <c r="J22" s="16"/>
    </row>
    <row r="23" spans="1:10" x14ac:dyDescent="0.3">
      <c r="A23" s="2">
        <v>13</v>
      </c>
      <c r="B23" s="33" t="s">
        <v>80</v>
      </c>
      <c r="C23" s="9"/>
      <c r="D23" s="16"/>
      <c r="E23" s="9"/>
      <c r="F23" s="16"/>
      <c r="G23" s="9"/>
      <c r="H23" s="16"/>
      <c r="I23" s="9"/>
      <c r="J23" s="16"/>
    </row>
    <row r="24" spans="1:10" x14ac:dyDescent="0.3">
      <c r="A24" s="2">
        <v>14</v>
      </c>
      <c r="B24" s="33" t="s">
        <v>81</v>
      </c>
      <c r="C24" s="9"/>
      <c r="D24" s="16"/>
      <c r="E24" s="9"/>
      <c r="F24" s="16"/>
      <c r="G24" s="9"/>
      <c r="H24" s="16"/>
      <c r="I24" s="9"/>
      <c r="J24" s="16"/>
    </row>
    <row r="25" spans="1:10" x14ac:dyDescent="0.3">
      <c r="A25" s="2">
        <v>15</v>
      </c>
      <c r="B25" s="33" t="s">
        <v>82</v>
      </c>
      <c r="C25" s="9"/>
      <c r="D25" s="16"/>
      <c r="E25" s="9"/>
      <c r="F25" s="16"/>
      <c r="G25" s="9">
        <v>40</v>
      </c>
      <c r="H25" s="16">
        <v>0.95</v>
      </c>
      <c r="I25" s="9">
        <v>15</v>
      </c>
      <c r="J25" s="16">
        <v>1</v>
      </c>
    </row>
    <row r="26" spans="1:10" x14ac:dyDescent="0.3">
      <c r="A26" s="2">
        <v>16</v>
      </c>
      <c r="B26" s="34" t="s">
        <v>83</v>
      </c>
      <c r="C26" s="9"/>
      <c r="D26" s="16"/>
      <c r="E26" s="9">
        <v>13</v>
      </c>
      <c r="F26" s="16">
        <v>0.92307692307692313</v>
      </c>
      <c r="G26" s="9">
        <v>37</v>
      </c>
      <c r="H26" s="16">
        <v>0.97297297297297303</v>
      </c>
      <c r="I26" s="9">
        <f>3+1</f>
        <v>4</v>
      </c>
      <c r="J26" s="16">
        <v>1</v>
      </c>
    </row>
    <row r="27" spans="1:10" x14ac:dyDescent="0.3">
      <c r="A27" s="2">
        <v>17</v>
      </c>
      <c r="B27" s="34" t="s">
        <v>84</v>
      </c>
      <c r="C27" s="9"/>
      <c r="D27" s="16"/>
      <c r="E27" s="9"/>
      <c r="F27" s="16"/>
      <c r="G27" s="9"/>
      <c r="H27" s="16"/>
      <c r="I27" s="9"/>
      <c r="J27" s="16"/>
    </row>
    <row r="28" spans="1:10" x14ac:dyDescent="0.3">
      <c r="A28" s="2">
        <v>18</v>
      </c>
      <c r="B28" s="34" t="s">
        <v>85</v>
      </c>
      <c r="C28" s="9"/>
      <c r="D28" s="16"/>
      <c r="E28" s="9"/>
      <c r="F28" s="16"/>
      <c r="G28" s="9"/>
      <c r="H28" s="16"/>
      <c r="I28" s="9"/>
      <c r="J28" s="16"/>
    </row>
    <row r="29" spans="1:10" x14ac:dyDescent="0.3">
      <c r="A29" s="2">
        <v>19</v>
      </c>
      <c r="B29" s="34" t="s">
        <v>86</v>
      </c>
      <c r="C29" s="9"/>
      <c r="D29" s="16"/>
      <c r="E29" s="9"/>
      <c r="F29" s="16"/>
      <c r="G29" s="9"/>
      <c r="H29" s="16"/>
      <c r="I29" s="9"/>
      <c r="J29" s="16"/>
    </row>
    <row r="30" spans="1:10" x14ac:dyDescent="0.3">
      <c r="A30" s="2">
        <v>20</v>
      </c>
      <c r="B30" s="34" t="s">
        <v>87</v>
      </c>
      <c r="C30" s="9"/>
      <c r="D30" s="16"/>
      <c r="E30" s="9"/>
      <c r="F30" s="16"/>
      <c r="G30" s="9"/>
      <c r="H30" s="16"/>
      <c r="I30" s="9"/>
      <c r="J30" s="16"/>
    </row>
    <row r="31" spans="1:10" x14ac:dyDescent="0.3">
      <c r="A31" s="2">
        <v>21</v>
      </c>
      <c r="B31" s="34" t="s">
        <v>88</v>
      </c>
      <c r="C31" s="9"/>
      <c r="D31" s="16"/>
      <c r="E31" s="9"/>
      <c r="F31" s="16"/>
      <c r="G31" s="9"/>
      <c r="H31" s="16"/>
      <c r="I31" s="9"/>
      <c r="J31" s="16"/>
    </row>
    <row r="32" spans="1:10" x14ac:dyDescent="0.3">
      <c r="A32" s="2">
        <v>22</v>
      </c>
      <c r="B32" s="33" t="s">
        <v>89</v>
      </c>
      <c r="C32" s="9">
        <v>135</v>
      </c>
      <c r="D32" s="16">
        <v>0.9555555555555556</v>
      </c>
      <c r="E32" s="9">
        <v>78</v>
      </c>
      <c r="F32" s="16">
        <v>0.96153846153846156</v>
      </c>
      <c r="G32" s="9">
        <v>324</v>
      </c>
      <c r="H32" s="16">
        <v>0.96913580246913578</v>
      </c>
      <c r="I32" s="9">
        <v>10</v>
      </c>
      <c r="J32" s="16">
        <v>1</v>
      </c>
    </row>
    <row r="33" spans="1:10" x14ac:dyDescent="0.3">
      <c r="A33" s="2">
        <v>23</v>
      </c>
      <c r="B33" s="33" t="s">
        <v>90</v>
      </c>
      <c r="C33" s="9"/>
      <c r="D33" s="16"/>
      <c r="E33" s="9">
        <v>232</v>
      </c>
      <c r="F33" s="16">
        <v>0.9568965517241379</v>
      </c>
      <c r="G33" s="9">
        <v>229</v>
      </c>
      <c r="H33" s="16">
        <v>0.96506550218340614</v>
      </c>
      <c r="I33" s="9">
        <v>9</v>
      </c>
      <c r="J33" s="16">
        <v>1</v>
      </c>
    </row>
    <row r="34" spans="1:10" x14ac:dyDescent="0.3">
      <c r="A34" s="2">
        <v>24</v>
      </c>
      <c r="B34" s="34" t="s">
        <v>91</v>
      </c>
      <c r="C34" s="9"/>
      <c r="D34" s="16"/>
      <c r="E34" s="9"/>
      <c r="F34" s="16"/>
      <c r="G34" s="9">
        <v>24</v>
      </c>
      <c r="H34" s="16">
        <v>0.95833333333333337</v>
      </c>
      <c r="I34" s="9">
        <v>5</v>
      </c>
      <c r="J34" s="16">
        <v>1</v>
      </c>
    </row>
    <row r="35" spans="1:10" x14ac:dyDescent="0.3">
      <c r="A35" s="2">
        <v>25</v>
      </c>
      <c r="B35" s="33" t="s">
        <v>92</v>
      </c>
      <c r="C35" s="9"/>
      <c r="D35" s="16"/>
      <c r="E35" s="9"/>
      <c r="F35" s="16"/>
      <c r="G35" s="9">
        <v>10</v>
      </c>
      <c r="H35" s="16">
        <v>1</v>
      </c>
      <c r="I35" s="9">
        <v>1</v>
      </c>
      <c r="J35" s="16">
        <v>1</v>
      </c>
    </row>
    <row r="36" spans="1:10" x14ac:dyDescent="0.3">
      <c r="A36" s="2">
        <v>26</v>
      </c>
      <c r="B36" s="33" t="s">
        <v>93</v>
      </c>
      <c r="C36" s="9"/>
      <c r="D36" s="16"/>
      <c r="E36" s="9"/>
      <c r="F36" s="16"/>
      <c r="G36" s="9"/>
      <c r="H36" s="16"/>
      <c r="I36" s="9"/>
      <c r="J36" s="16"/>
    </row>
    <row r="37" spans="1:10" x14ac:dyDescent="0.3">
      <c r="A37" s="2">
        <v>27</v>
      </c>
      <c r="B37" s="33" t="s">
        <v>94</v>
      </c>
      <c r="C37" s="9">
        <v>207</v>
      </c>
      <c r="D37" s="16">
        <v>0.95652173913043481</v>
      </c>
      <c r="E37" s="9">
        <v>328</v>
      </c>
      <c r="F37" s="16">
        <v>0.96341463414634143</v>
      </c>
      <c r="G37" s="9">
        <v>772</v>
      </c>
      <c r="H37" s="16">
        <v>0.96502590673575128</v>
      </c>
      <c r="I37" s="9">
        <f>73+15</f>
        <v>88</v>
      </c>
      <c r="J37" s="16">
        <v>0.96590909090909094</v>
      </c>
    </row>
    <row r="38" spans="1:10" x14ac:dyDescent="0.3">
      <c r="A38" s="2">
        <v>28</v>
      </c>
      <c r="B38" s="33" t="s">
        <v>95</v>
      </c>
      <c r="C38" s="9"/>
      <c r="D38" s="16"/>
      <c r="E38" s="9"/>
      <c r="F38" s="16"/>
      <c r="G38" s="9"/>
      <c r="H38" s="16"/>
      <c r="I38" s="9"/>
      <c r="J38" s="16"/>
    </row>
    <row r="39" spans="1:10" x14ac:dyDescent="0.3">
      <c r="A39" s="2">
        <v>29</v>
      </c>
      <c r="B39" s="33" t="s">
        <v>96</v>
      </c>
      <c r="C39" s="9"/>
      <c r="D39" s="16"/>
      <c r="E39" s="9"/>
      <c r="F39" s="16"/>
      <c r="G39" s="9"/>
      <c r="H39" s="16"/>
      <c r="I39" s="9"/>
      <c r="J39" s="16"/>
    </row>
    <row r="40" spans="1:10" x14ac:dyDescent="0.3">
      <c r="A40" s="2">
        <v>30</v>
      </c>
      <c r="B40" s="33" t="s">
        <v>97</v>
      </c>
      <c r="C40" s="9">
        <v>33</v>
      </c>
      <c r="D40" s="16">
        <v>0.96875</v>
      </c>
      <c r="E40" s="9">
        <v>99</v>
      </c>
      <c r="F40" s="16">
        <v>0.96969696969696972</v>
      </c>
      <c r="G40" s="9">
        <v>125</v>
      </c>
      <c r="H40" s="16">
        <v>0.96799999999999997</v>
      </c>
      <c r="I40" s="9">
        <v>17</v>
      </c>
      <c r="J40" s="16">
        <v>1</v>
      </c>
    </row>
    <row r="41" spans="1:10" x14ac:dyDescent="0.3">
      <c r="A41" s="2">
        <v>31</v>
      </c>
      <c r="B41" s="34" t="s">
        <v>98</v>
      </c>
      <c r="C41" s="9"/>
      <c r="D41" s="16"/>
      <c r="E41" s="9"/>
      <c r="F41" s="16"/>
      <c r="G41" s="9">
        <v>55</v>
      </c>
      <c r="H41" s="16">
        <v>0.96363636363636362</v>
      </c>
      <c r="I41" s="9">
        <v>1</v>
      </c>
      <c r="J41" s="16">
        <v>1</v>
      </c>
    </row>
    <row r="42" spans="1:10" x14ac:dyDescent="0.3">
      <c r="A42" s="2">
        <v>32</v>
      </c>
      <c r="B42" s="34" t="s">
        <v>99</v>
      </c>
      <c r="C42" s="9"/>
      <c r="D42" s="16"/>
      <c r="E42" s="9"/>
      <c r="F42" s="16"/>
      <c r="G42" s="9">
        <v>58</v>
      </c>
      <c r="H42" s="16">
        <v>0.96551724137931039</v>
      </c>
      <c r="I42" s="9">
        <v>2</v>
      </c>
      <c r="J42" s="16">
        <v>1</v>
      </c>
    </row>
    <row r="43" spans="1:10" x14ac:dyDescent="0.3">
      <c r="A43" s="2">
        <v>33</v>
      </c>
      <c r="B43" s="33" t="s">
        <v>100</v>
      </c>
      <c r="C43" s="9"/>
      <c r="D43" s="16"/>
      <c r="E43" s="9"/>
      <c r="F43" s="16"/>
      <c r="G43" s="9"/>
      <c r="H43" s="16"/>
      <c r="I43" s="9"/>
      <c r="J43" s="16"/>
    </row>
    <row r="44" spans="1:10" x14ac:dyDescent="0.3">
      <c r="A44" s="2">
        <v>34</v>
      </c>
      <c r="B44" s="34" t="s">
        <v>101</v>
      </c>
      <c r="C44" s="9"/>
      <c r="D44" s="16"/>
      <c r="E44" s="9">
        <v>13</v>
      </c>
      <c r="F44" s="16">
        <v>1</v>
      </c>
      <c r="G44" s="9">
        <v>156</v>
      </c>
      <c r="H44" s="16">
        <v>0.96153846153846156</v>
      </c>
      <c r="I44" s="9">
        <v>49</v>
      </c>
      <c r="J44" s="16">
        <v>0.97959183673469385</v>
      </c>
    </row>
    <row r="45" spans="1:10" ht="27.6" x14ac:dyDescent="0.3">
      <c r="A45" s="2">
        <v>35</v>
      </c>
      <c r="B45" s="34" t="s">
        <v>102</v>
      </c>
      <c r="C45" s="9"/>
      <c r="D45" s="16"/>
      <c r="E45" s="9">
        <v>38</v>
      </c>
      <c r="F45" s="16">
        <v>0.94736842105263153</v>
      </c>
      <c r="G45" s="9">
        <v>60</v>
      </c>
      <c r="H45" s="16">
        <v>0.95</v>
      </c>
      <c r="I45" s="9">
        <v>1</v>
      </c>
      <c r="J45" s="16">
        <v>1</v>
      </c>
    </row>
    <row r="46" spans="1:10" x14ac:dyDescent="0.3">
      <c r="A46" s="2">
        <v>36</v>
      </c>
      <c r="B46" s="33" t="s">
        <v>103</v>
      </c>
      <c r="C46" s="9">
        <v>83</v>
      </c>
      <c r="D46" s="16">
        <v>0.95180722891566261</v>
      </c>
      <c r="E46" s="9">
        <v>41</v>
      </c>
      <c r="F46" s="16">
        <v>0.95121951219512191</v>
      </c>
      <c r="G46" s="9">
        <v>59</v>
      </c>
      <c r="H46" s="16">
        <v>0.96610169491525422</v>
      </c>
      <c r="I46" s="9"/>
      <c r="J46" s="16"/>
    </row>
    <row r="47" spans="1:10" x14ac:dyDescent="0.3">
      <c r="A47" s="2">
        <v>37</v>
      </c>
      <c r="B47" s="33" t="s">
        <v>104</v>
      </c>
      <c r="C47" s="9">
        <v>96</v>
      </c>
      <c r="D47" s="16">
        <v>0.95833333333333337</v>
      </c>
      <c r="E47" s="9">
        <v>232</v>
      </c>
      <c r="F47" s="16">
        <v>0.96120689655172409</v>
      </c>
      <c r="G47" s="9">
        <v>285</v>
      </c>
      <c r="H47" s="16">
        <v>0.96842105263157896</v>
      </c>
      <c r="I47" s="9">
        <v>44</v>
      </c>
      <c r="J47" s="16">
        <v>0.97727272727272729</v>
      </c>
    </row>
    <row r="48" spans="1:10" x14ac:dyDescent="0.3">
      <c r="A48" s="2">
        <v>38</v>
      </c>
      <c r="B48" s="33" t="s">
        <v>105</v>
      </c>
      <c r="C48" s="9"/>
      <c r="D48" s="16"/>
      <c r="E48" s="9">
        <v>51</v>
      </c>
      <c r="F48" s="16">
        <v>0.96078431372549022</v>
      </c>
      <c r="G48" s="9">
        <v>36</v>
      </c>
      <c r="H48" s="16">
        <v>0.97222222222222221</v>
      </c>
      <c r="I48" s="9">
        <v>2</v>
      </c>
      <c r="J48" s="16">
        <v>1</v>
      </c>
    </row>
    <row r="49" spans="1:25" x14ac:dyDescent="0.3">
      <c r="A49" s="2">
        <v>39</v>
      </c>
      <c r="B49" s="33" t="s">
        <v>106</v>
      </c>
      <c r="C49" s="9"/>
      <c r="D49" s="16"/>
      <c r="E49" s="9"/>
      <c r="F49" s="16"/>
      <c r="G49" s="9"/>
      <c r="H49" s="16"/>
      <c r="I49" s="9"/>
      <c r="J49" s="16"/>
    </row>
    <row r="50" spans="1:25" x14ac:dyDescent="0.3">
      <c r="A50" s="2">
        <v>40</v>
      </c>
      <c r="B50" s="33" t="s">
        <v>107</v>
      </c>
      <c r="C50" s="9">
        <v>34</v>
      </c>
      <c r="D50" s="16">
        <v>0.94117647058823528</v>
      </c>
      <c r="E50" s="9">
        <v>117</v>
      </c>
      <c r="F50" s="16">
        <v>0.96581196581196582</v>
      </c>
      <c r="G50" s="9">
        <v>135</v>
      </c>
      <c r="H50" s="16">
        <v>0.97037037037037033</v>
      </c>
      <c r="I50" s="9">
        <v>3</v>
      </c>
      <c r="J50" s="16">
        <v>1</v>
      </c>
    </row>
    <row r="51" spans="1:25" x14ac:dyDescent="0.3">
      <c r="A51" s="2">
        <v>41</v>
      </c>
      <c r="B51" s="33" t="s">
        <v>108</v>
      </c>
      <c r="C51" s="9"/>
      <c r="D51" s="16"/>
      <c r="E51" s="9"/>
      <c r="F51" s="16"/>
      <c r="G51" s="9"/>
      <c r="H51" s="16"/>
      <c r="I51" s="9"/>
      <c r="J51" s="16"/>
    </row>
    <row r="52" spans="1:25" x14ac:dyDescent="0.3">
      <c r="A52" s="2">
        <v>42</v>
      </c>
      <c r="B52" s="33" t="s">
        <v>109</v>
      </c>
      <c r="C52" s="9"/>
      <c r="D52" s="16"/>
      <c r="E52" s="9"/>
      <c r="F52" s="16"/>
      <c r="G52" s="9"/>
      <c r="H52" s="16"/>
      <c r="I52" s="9"/>
      <c r="J52" s="16"/>
    </row>
    <row r="53" spans="1:25" x14ac:dyDescent="0.3">
      <c r="A53" s="2">
        <v>43</v>
      </c>
      <c r="B53" s="33" t="s">
        <v>110</v>
      </c>
      <c r="C53" s="9"/>
      <c r="D53" s="16"/>
      <c r="E53" s="9"/>
      <c r="F53" s="16"/>
      <c r="G53" s="9"/>
      <c r="H53" s="16"/>
      <c r="I53" s="9"/>
      <c r="J53" s="16"/>
    </row>
    <row r="54" spans="1:25" ht="20.100000000000001" customHeight="1" x14ac:dyDescent="0.3">
      <c r="A54" s="7" t="s">
        <v>6</v>
      </c>
      <c r="B54" s="7" t="s">
        <v>7</v>
      </c>
      <c r="C54" s="10">
        <f>SUM(C55:C97)</f>
        <v>125</v>
      </c>
      <c r="D54" s="15">
        <f>AVERAGE(D55:D97)</f>
        <v>0.9529344193817878</v>
      </c>
      <c r="E54" s="10">
        <f>SUM(E55:E97)</f>
        <v>443</v>
      </c>
      <c r="F54" s="15">
        <f>AVERAGE(F55:F97)</f>
        <v>0.94332897206842659</v>
      </c>
      <c r="G54" s="10">
        <f>SUM(G55:G97)</f>
        <v>317</v>
      </c>
      <c r="H54" s="15">
        <f>AVERAGE(H55:H97)</f>
        <v>0.9574739918614692</v>
      </c>
      <c r="I54" s="10">
        <f>SUM(I55:I97)</f>
        <v>104</v>
      </c>
      <c r="J54" s="15">
        <f>AVERAGE(J55:J97)</f>
        <v>0.9928167370027835</v>
      </c>
    </row>
    <row r="55" spans="1:25" x14ac:dyDescent="0.3">
      <c r="A55" s="35">
        <v>1</v>
      </c>
      <c r="B55" s="36" t="s">
        <v>69</v>
      </c>
      <c r="C55" s="38"/>
      <c r="D55" s="48"/>
      <c r="E55" s="38"/>
      <c r="F55" s="48"/>
      <c r="G55" s="38"/>
      <c r="H55" s="48"/>
      <c r="I55" s="38"/>
      <c r="J55" s="48"/>
      <c r="Y55" s="43"/>
    </row>
    <row r="56" spans="1:25" x14ac:dyDescent="0.3">
      <c r="A56" s="35">
        <v>2</v>
      </c>
      <c r="B56" s="36" t="s">
        <v>70</v>
      </c>
      <c r="C56" s="38"/>
      <c r="D56" s="48"/>
      <c r="E56" s="38"/>
      <c r="F56" s="48"/>
      <c r="G56" s="38"/>
      <c r="H56" s="48"/>
      <c r="I56" s="38"/>
      <c r="J56" s="48"/>
      <c r="Y56" s="43"/>
    </row>
    <row r="57" spans="1:25" x14ac:dyDescent="0.3">
      <c r="A57" s="35">
        <v>3</v>
      </c>
      <c r="B57" s="40" t="s">
        <v>111</v>
      </c>
      <c r="C57" s="38"/>
      <c r="D57" s="48"/>
      <c r="E57" s="38"/>
      <c r="F57" s="48"/>
      <c r="G57" s="38"/>
      <c r="H57" s="48"/>
      <c r="I57" s="38"/>
      <c r="J57" s="48"/>
      <c r="Y57" s="43"/>
    </row>
    <row r="58" spans="1:25" x14ac:dyDescent="0.3">
      <c r="A58" s="35">
        <v>4</v>
      </c>
      <c r="B58" s="40" t="s">
        <v>72</v>
      </c>
      <c r="C58" s="38"/>
      <c r="D58" s="48"/>
      <c r="E58" s="38"/>
      <c r="F58" s="48"/>
      <c r="G58" s="38"/>
      <c r="H58" s="48"/>
      <c r="I58" s="38"/>
      <c r="J58" s="48"/>
      <c r="Y58" s="43"/>
    </row>
    <row r="59" spans="1:25" x14ac:dyDescent="0.3">
      <c r="A59" s="35">
        <v>5</v>
      </c>
      <c r="B59" s="36" t="s">
        <v>73</v>
      </c>
      <c r="C59" s="38"/>
      <c r="D59" s="48"/>
      <c r="E59" s="38"/>
      <c r="F59" s="48"/>
      <c r="G59" s="38"/>
      <c r="H59" s="48"/>
      <c r="I59" s="38"/>
      <c r="J59" s="48"/>
      <c r="Y59" s="43"/>
    </row>
    <row r="60" spans="1:25" x14ac:dyDescent="0.3">
      <c r="A60" s="35">
        <v>6</v>
      </c>
      <c r="B60" s="36" t="s">
        <v>74</v>
      </c>
      <c r="C60" s="38">
        <v>8</v>
      </c>
      <c r="D60" s="48">
        <v>1</v>
      </c>
      <c r="E60" s="38">
        <v>127</v>
      </c>
      <c r="F60" s="48">
        <v>0.96062992125984248</v>
      </c>
      <c r="G60" s="38">
        <v>60</v>
      </c>
      <c r="H60" s="48">
        <v>0.96666666666666667</v>
      </c>
      <c r="I60" s="38">
        <v>16</v>
      </c>
      <c r="J60" s="48">
        <v>1</v>
      </c>
      <c r="Y60" s="43"/>
    </row>
    <row r="61" spans="1:25" x14ac:dyDescent="0.3">
      <c r="A61" s="35">
        <v>7</v>
      </c>
      <c r="B61" s="36" t="s">
        <v>75</v>
      </c>
      <c r="C61" s="38"/>
      <c r="D61" s="48"/>
      <c r="E61" s="38"/>
      <c r="F61" s="48"/>
      <c r="G61" s="38"/>
      <c r="H61" s="48"/>
      <c r="I61" s="38"/>
      <c r="J61" s="48"/>
      <c r="Y61" s="43"/>
    </row>
    <row r="62" spans="1:25" x14ac:dyDescent="0.3">
      <c r="A62" s="35">
        <v>8</v>
      </c>
      <c r="B62" s="36" t="s">
        <v>76</v>
      </c>
      <c r="C62" s="38"/>
      <c r="D62" s="48"/>
      <c r="E62" s="38"/>
      <c r="F62" s="48"/>
      <c r="G62" s="38"/>
      <c r="H62" s="48"/>
      <c r="I62" s="38"/>
      <c r="J62" s="48"/>
      <c r="Y62" s="43"/>
    </row>
    <row r="63" spans="1:25" x14ac:dyDescent="0.3">
      <c r="A63" s="35">
        <v>9</v>
      </c>
      <c r="B63" s="36" t="s">
        <v>77</v>
      </c>
      <c r="C63" s="38"/>
      <c r="D63" s="48"/>
      <c r="E63" s="38"/>
      <c r="F63" s="48"/>
      <c r="G63" s="38"/>
      <c r="H63" s="48"/>
      <c r="I63" s="38"/>
      <c r="J63" s="48"/>
      <c r="Y63" s="43"/>
    </row>
    <row r="64" spans="1:25" x14ac:dyDescent="0.3">
      <c r="A64" s="35">
        <v>10</v>
      </c>
      <c r="B64" s="36" t="s">
        <v>78</v>
      </c>
      <c r="C64" s="38"/>
      <c r="D64" s="48"/>
      <c r="E64" s="38"/>
      <c r="F64" s="48"/>
      <c r="G64" s="38"/>
      <c r="H64" s="48"/>
      <c r="I64" s="38"/>
      <c r="J64" s="48"/>
      <c r="Y64" s="43"/>
    </row>
    <row r="65" spans="1:25" x14ac:dyDescent="0.3">
      <c r="A65" s="35">
        <v>11</v>
      </c>
      <c r="B65" s="36" t="s">
        <v>22</v>
      </c>
      <c r="C65" s="38"/>
      <c r="D65" s="48"/>
      <c r="E65" s="38"/>
      <c r="F65" s="48"/>
      <c r="G65" s="38"/>
      <c r="H65" s="48"/>
      <c r="I65" s="38"/>
      <c r="J65" s="48"/>
      <c r="Y65" s="43"/>
    </row>
    <row r="66" spans="1:25" x14ac:dyDescent="0.3">
      <c r="A66" s="35">
        <v>12</v>
      </c>
      <c r="B66" s="36" t="s">
        <v>79</v>
      </c>
      <c r="C66" s="38"/>
      <c r="D66" s="48"/>
      <c r="E66" s="38"/>
      <c r="F66" s="48"/>
      <c r="G66" s="38"/>
      <c r="H66" s="48"/>
      <c r="I66" s="38"/>
      <c r="J66" s="48"/>
      <c r="Y66" s="43"/>
    </row>
    <row r="67" spans="1:25" x14ac:dyDescent="0.3">
      <c r="A67" s="35">
        <v>13</v>
      </c>
      <c r="B67" s="36" t="s">
        <v>81</v>
      </c>
      <c r="C67" s="38"/>
      <c r="D67" s="48"/>
      <c r="E67" s="38"/>
      <c r="F67" s="48"/>
      <c r="G67" s="38"/>
      <c r="H67" s="48"/>
      <c r="I67" s="38"/>
      <c r="J67" s="48"/>
      <c r="Y67" s="43"/>
    </row>
    <row r="68" spans="1:25" x14ac:dyDescent="0.3">
      <c r="A68" s="35">
        <v>14</v>
      </c>
      <c r="B68" s="36" t="s">
        <v>82</v>
      </c>
      <c r="C68" s="38"/>
      <c r="D68" s="48"/>
      <c r="E68" s="38">
        <v>24</v>
      </c>
      <c r="F68" s="48">
        <v>0.91666666666666663</v>
      </c>
      <c r="G68" s="38">
        <v>15</v>
      </c>
      <c r="H68" s="48">
        <v>0.93333333333333335</v>
      </c>
      <c r="I68" s="38"/>
      <c r="J68" s="48"/>
      <c r="Y68" s="43"/>
    </row>
    <row r="69" spans="1:25" x14ac:dyDescent="0.3">
      <c r="A69" s="35">
        <v>15</v>
      </c>
      <c r="B69" s="40" t="s">
        <v>83</v>
      </c>
      <c r="C69" s="38"/>
      <c r="D69" s="48"/>
      <c r="E69" s="38"/>
      <c r="F69" s="48"/>
      <c r="G69" s="38">
        <v>26</v>
      </c>
      <c r="H69" s="48">
        <v>0.96153846153846156</v>
      </c>
      <c r="I69" s="38">
        <v>3</v>
      </c>
      <c r="J69" s="48">
        <v>1</v>
      </c>
      <c r="Y69" s="43"/>
    </row>
    <row r="70" spans="1:25" x14ac:dyDescent="0.3">
      <c r="A70" s="35">
        <v>16</v>
      </c>
      <c r="B70" s="40" t="s">
        <v>84</v>
      </c>
      <c r="C70" s="38"/>
      <c r="D70" s="48"/>
      <c r="E70" s="38"/>
      <c r="F70" s="48"/>
      <c r="G70" s="38"/>
      <c r="H70" s="48"/>
      <c r="I70" s="38"/>
      <c r="J70" s="48"/>
      <c r="Y70" s="43"/>
    </row>
    <row r="71" spans="1:25" x14ac:dyDescent="0.3">
      <c r="A71" s="35">
        <v>17</v>
      </c>
      <c r="B71" s="40" t="s">
        <v>85</v>
      </c>
      <c r="C71" s="38"/>
      <c r="D71" s="48"/>
      <c r="E71" s="38"/>
      <c r="F71" s="48"/>
      <c r="G71" s="38"/>
      <c r="H71" s="48"/>
      <c r="I71" s="38"/>
      <c r="J71" s="48"/>
      <c r="Y71" s="43"/>
    </row>
    <row r="72" spans="1:25" x14ac:dyDescent="0.3">
      <c r="A72" s="35">
        <v>18</v>
      </c>
      <c r="B72" s="40" t="s">
        <v>86</v>
      </c>
      <c r="C72" s="38"/>
      <c r="D72" s="48"/>
      <c r="E72" s="38"/>
      <c r="F72" s="48"/>
      <c r="G72" s="38"/>
      <c r="H72" s="48"/>
      <c r="I72" s="38"/>
      <c r="J72" s="48"/>
      <c r="Y72" s="43"/>
    </row>
    <row r="73" spans="1:25" x14ac:dyDescent="0.3">
      <c r="A73" s="35">
        <v>19</v>
      </c>
      <c r="B73" s="40" t="s">
        <v>87</v>
      </c>
      <c r="C73" s="38"/>
      <c r="D73" s="48"/>
      <c r="E73" s="38"/>
      <c r="F73" s="48"/>
      <c r="G73" s="38"/>
      <c r="H73" s="48"/>
      <c r="I73" s="38"/>
      <c r="J73" s="48"/>
      <c r="Y73" s="43"/>
    </row>
    <row r="74" spans="1:25" x14ac:dyDescent="0.3">
      <c r="A74" s="35">
        <v>20</v>
      </c>
      <c r="B74" s="40" t="s">
        <v>112</v>
      </c>
      <c r="C74" s="38"/>
      <c r="D74" s="48"/>
      <c r="E74" s="38"/>
      <c r="F74" s="48"/>
      <c r="G74" s="38"/>
      <c r="H74" s="48"/>
      <c r="I74" s="38"/>
      <c r="J74" s="48"/>
      <c r="Y74" s="43"/>
    </row>
    <row r="75" spans="1:25" x14ac:dyDescent="0.3">
      <c r="A75" s="35">
        <v>21</v>
      </c>
      <c r="B75" s="36" t="s">
        <v>89</v>
      </c>
      <c r="C75" s="38">
        <v>28</v>
      </c>
      <c r="D75" s="48">
        <v>0.9285714285714286</v>
      </c>
      <c r="E75" s="38"/>
      <c r="F75" s="48"/>
      <c r="G75" s="38"/>
      <c r="H75" s="48"/>
      <c r="I75" s="38"/>
      <c r="J75" s="48"/>
      <c r="Y75" s="43"/>
    </row>
    <row r="76" spans="1:25" x14ac:dyDescent="0.3">
      <c r="A76" s="35">
        <v>22</v>
      </c>
      <c r="B76" s="36" t="s">
        <v>113</v>
      </c>
      <c r="C76" s="38"/>
      <c r="D76" s="48"/>
      <c r="E76" s="38"/>
      <c r="F76" s="48"/>
      <c r="G76" s="38"/>
      <c r="H76" s="48"/>
      <c r="I76" s="38"/>
      <c r="J76" s="48"/>
      <c r="Y76" s="43"/>
    </row>
    <row r="77" spans="1:25" x14ac:dyDescent="0.3">
      <c r="A77" s="35">
        <v>23</v>
      </c>
      <c r="B77" s="36" t="s">
        <v>114</v>
      </c>
      <c r="C77" s="38"/>
      <c r="D77" s="48"/>
      <c r="E77" s="38"/>
      <c r="F77" s="48"/>
      <c r="G77" s="38"/>
      <c r="H77" s="48"/>
      <c r="I77" s="38"/>
      <c r="J77" s="48"/>
      <c r="Y77" s="43"/>
    </row>
    <row r="78" spans="1:25" x14ac:dyDescent="0.3">
      <c r="A78" s="35">
        <v>24</v>
      </c>
      <c r="B78" s="40" t="s">
        <v>91</v>
      </c>
      <c r="C78" s="38"/>
      <c r="D78" s="48"/>
      <c r="E78" s="38"/>
      <c r="F78" s="48"/>
      <c r="G78" s="38"/>
      <c r="H78" s="48"/>
      <c r="I78" s="38"/>
      <c r="J78" s="48"/>
      <c r="Y78" s="43"/>
    </row>
    <row r="79" spans="1:25" x14ac:dyDescent="0.3">
      <c r="A79" s="35">
        <v>25</v>
      </c>
      <c r="B79" s="36" t="s">
        <v>92</v>
      </c>
      <c r="C79" s="38"/>
      <c r="D79" s="48"/>
      <c r="E79" s="38">
        <v>10</v>
      </c>
      <c r="F79" s="48">
        <v>0.9</v>
      </c>
      <c r="G79" s="38">
        <v>29</v>
      </c>
      <c r="H79" s="48">
        <v>0.93103448275862066</v>
      </c>
      <c r="I79" s="38">
        <v>1</v>
      </c>
      <c r="J79" s="48">
        <v>1</v>
      </c>
      <c r="Y79" s="43"/>
    </row>
    <row r="80" spans="1:25" x14ac:dyDescent="0.3">
      <c r="A80" s="35">
        <v>26</v>
      </c>
      <c r="B80" s="36" t="s">
        <v>93</v>
      </c>
      <c r="C80" s="38"/>
      <c r="D80" s="48"/>
      <c r="E80" s="38"/>
      <c r="F80" s="48"/>
      <c r="G80" s="38"/>
      <c r="H80" s="48"/>
      <c r="I80" s="38"/>
      <c r="J80" s="48"/>
      <c r="Y80" s="43"/>
    </row>
    <row r="81" spans="1:25" x14ac:dyDescent="0.3">
      <c r="A81" s="35">
        <v>27</v>
      </c>
      <c r="B81" s="36" t="s">
        <v>94</v>
      </c>
      <c r="C81" s="38">
        <v>40</v>
      </c>
      <c r="D81" s="48">
        <v>0.92500000000000004</v>
      </c>
      <c r="E81" s="38">
        <v>96</v>
      </c>
      <c r="F81" s="48">
        <v>0.95833333333333337</v>
      </c>
      <c r="G81" s="38">
        <v>76</v>
      </c>
      <c r="H81" s="48">
        <v>0.96052631578947367</v>
      </c>
      <c r="I81" s="38">
        <v>37</v>
      </c>
      <c r="J81" s="48">
        <v>0.97297297297297303</v>
      </c>
      <c r="Y81" s="43"/>
    </row>
    <row r="82" spans="1:25" x14ac:dyDescent="0.3">
      <c r="A82" s="35">
        <v>28</v>
      </c>
      <c r="B82" s="36" t="s">
        <v>95</v>
      </c>
      <c r="C82" s="38"/>
      <c r="D82" s="48"/>
      <c r="E82" s="38"/>
      <c r="F82" s="48"/>
      <c r="G82" s="38"/>
      <c r="H82" s="48"/>
      <c r="I82" s="38"/>
      <c r="J82" s="48"/>
      <c r="Y82" s="43"/>
    </row>
    <row r="83" spans="1:25" x14ac:dyDescent="0.3">
      <c r="A83" s="35">
        <v>29</v>
      </c>
      <c r="B83" s="36" t="s">
        <v>96</v>
      </c>
      <c r="C83" s="38"/>
      <c r="D83" s="48"/>
      <c r="E83" s="38"/>
      <c r="F83" s="48"/>
      <c r="G83" s="38"/>
      <c r="H83" s="48"/>
      <c r="I83" s="38"/>
      <c r="J83" s="48"/>
      <c r="Y83" s="43"/>
    </row>
    <row r="84" spans="1:25" x14ac:dyDescent="0.3">
      <c r="A84" s="35">
        <v>30</v>
      </c>
      <c r="B84" s="36" t="s">
        <v>97</v>
      </c>
      <c r="C84" s="38">
        <v>24</v>
      </c>
      <c r="D84" s="48">
        <v>0.91666666666666663</v>
      </c>
      <c r="E84" s="38"/>
      <c r="F84" s="48"/>
      <c r="G84" s="38"/>
      <c r="H84" s="48"/>
      <c r="I84" s="38"/>
      <c r="J84" s="48"/>
      <c r="Y84" s="43"/>
    </row>
    <row r="85" spans="1:25" ht="31.2" x14ac:dyDescent="0.3">
      <c r="A85" s="35">
        <v>31</v>
      </c>
      <c r="B85" s="40" t="s">
        <v>98</v>
      </c>
      <c r="C85" s="38"/>
      <c r="D85" s="48"/>
      <c r="E85" s="38"/>
      <c r="F85" s="48"/>
      <c r="G85" s="38"/>
      <c r="H85" s="48"/>
      <c r="I85" s="38"/>
      <c r="J85" s="48"/>
      <c r="Y85" s="43"/>
    </row>
    <row r="86" spans="1:25" x14ac:dyDescent="0.3">
      <c r="A86" s="35">
        <v>32</v>
      </c>
      <c r="B86" s="40" t="s">
        <v>99</v>
      </c>
      <c r="C86" s="38"/>
      <c r="D86" s="48"/>
      <c r="E86" s="38"/>
      <c r="F86" s="48"/>
      <c r="G86" s="38"/>
      <c r="H86" s="48"/>
      <c r="I86" s="38"/>
      <c r="J86" s="48"/>
      <c r="Y86" s="43"/>
    </row>
    <row r="87" spans="1:25" x14ac:dyDescent="0.3">
      <c r="A87" s="35">
        <v>33</v>
      </c>
      <c r="B87" s="36" t="s">
        <v>100</v>
      </c>
      <c r="C87" s="38"/>
      <c r="D87" s="48"/>
      <c r="E87" s="38">
        <v>44</v>
      </c>
      <c r="F87" s="48">
        <v>0.93181818181818177</v>
      </c>
      <c r="G87" s="38">
        <v>32</v>
      </c>
      <c r="H87" s="48">
        <v>0.9375</v>
      </c>
      <c r="I87" s="38">
        <v>3</v>
      </c>
      <c r="J87" s="48">
        <v>1</v>
      </c>
      <c r="Y87" s="43"/>
    </row>
    <row r="88" spans="1:25" x14ac:dyDescent="0.3">
      <c r="A88" s="35">
        <v>34</v>
      </c>
      <c r="B88" s="40" t="s">
        <v>101</v>
      </c>
      <c r="C88" s="38"/>
      <c r="D88" s="48"/>
      <c r="E88" s="38"/>
      <c r="F88" s="48"/>
      <c r="G88" s="38"/>
      <c r="H88" s="48"/>
      <c r="I88" s="38"/>
      <c r="J88" s="48"/>
      <c r="Y88" s="43"/>
    </row>
    <row r="89" spans="1:25" x14ac:dyDescent="0.3">
      <c r="A89" s="35">
        <v>35</v>
      </c>
      <c r="B89" s="40" t="s">
        <v>115</v>
      </c>
      <c r="C89" s="38"/>
      <c r="D89" s="48"/>
      <c r="E89" s="38"/>
      <c r="F89" s="48"/>
      <c r="G89" s="38"/>
      <c r="H89" s="48"/>
      <c r="I89" s="38"/>
      <c r="J89" s="48"/>
      <c r="Y89" s="43"/>
    </row>
    <row r="90" spans="1:25" x14ac:dyDescent="0.3">
      <c r="A90" s="35">
        <v>36</v>
      </c>
      <c r="B90" s="36" t="s">
        <v>103</v>
      </c>
      <c r="C90" s="38"/>
      <c r="D90" s="48"/>
      <c r="E90" s="38">
        <v>25</v>
      </c>
      <c r="F90" s="48">
        <v>0.92</v>
      </c>
      <c r="G90" s="38">
        <v>25</v>
      </c>
      <c r="H90" s="48">
        <v>0.96</v>
      </c>
      <c r="I90" s="38">
        <v>1</v>
      </c>
      <c r="J90" s="48">
        <v>1</v>
      </c>
      <c r="Y90" s="43"/>
    </row>
    <row r="91" spans="1:25" x14ac:dyDescent="0.3">
      <c r="A91" s="35">
        <v>37</v>
      </c>
      <c r="B91" s="36" t="s">
        <v>104</v>
      </c>
      <c r="C91" s="38">
        <v>19</v>
      </c>
      <c r="D91" s="48">
        <v>0.94736842105263153</v>
      </c>
      <c r="E91" s="38">
        <v>98</v>
      </c>
      <c r="F91" s="48">
        <v>0.95918367346938771</v>
      </c>
      <c r="G91" s="38">
        <v>30</v>
      </c>
      <c r="H91" s="48">
        <v>0.96666666666666667</v>
      </c>
      <c r="I91" s="38">
        <v>43</v>
      </c>
      <c r="J91" s="48">
        <v>0.97674418604651159</v>
      </c>
      <c r="Y91" s="43"/>
    </row>
    <row r="92" spans="1:25" x14ac:dyDescent="0.3">
      <c r="A92" s="35">
        <v>38</v>
      </c>
      <c r="B92" s="36" t="s">
        <v>105</v>
      </c>
      <c r="C92" s="38"/>
      <c r="D92" s="48"/>
      <c r="E92" s="38"/>
      <c r="F92" s="48"/>
      <c r="G92" s="38"/>
      <c r="H92" s="48"/>
      <c r="I92" s="38"/>
      <c r="J92" s="48"/>
      <c r="Y92" s="43"/>
    </row>
    <row r="93" spans="1:25" x14ac:dyDescent="0.3">
      <c r="A93" s="35">
        <v>39</v>
      </c>
      <c r="B93" s="36" t="s">
        <v>116</v>
      </c>
      <c r="C93" s="38"/>
      <c r="D93" s="48"/>
      <c r="E93" s="38"/>
      <c r="F93" s="48"/>
      <c r="G93" s="38"/>
      <c r="H93" s="48"/>
      <c r="I93" s="38"/>
      <c r="J93" s="48"/>
      <c r="Y93" s="43"/>
    </row>
    <row r="94" spans="1:25" x14ac:dyDescent="0.3">
      <c r="A94" s="35">
        <v>40</v>
      </c>
      <c r="B94" s="36" t="s">
        <v>117</v>
      </c>
      <c r="C94" s="38">
        <v>6</v>
      </c>
      <c r="D94" s="48">
        <v>1</v>
      </c>
      <c r="E94" s="38"/>
      <c r="F94" s="48"/>
      <c r="G94" s="38">
        <v>24</v>
      </c>
      <c r="H94" s="48">
        <v>1</v>
      </c>
      <c r="I94" s="38"/>
      <c r="J94" s="48"/>
      <c r="Y94" s="43"/>
    </row>
    <row r="95" spans="1:25" x14ac:dyDescent="0.3">
      <c r="A95" s="35">
        <v>41</v>
      </c>
      <c r="B95" s="36" t="s">
        <v>108</v>
      </c>
      <c r="C95" s="38"/>
      <c r="D95" s="48"/>
      <c r="E95" s="38">
        <v>19</v>
      </c>
      <c r="F95" s="48">
        <v>1</v>
      </c>
      <c r="G95" s="38"/>
      <c r="H95" s="48"/>
      <c r="I95" s="38"/>
      <c r="J95" s="48"/>
      <c r="Y95" s="43"/>
    </row>
    <row r="96" spans="1:25" x14ac:dyDescent="0.3">
      <c r="A96" s="35">
        <v>42</v>
      </c>
      <c r="B96" s="36" t="s">
        <v>109</v>
      </c>
      <c r="C96" s="38"/>
      <c r="D96" s="48"/>
      <c r="E96" s="38"/>
      <c r="F96" s="48"/>
      <c r="G96" s="38"/>
      <c r="H96" s="48"/>
      <c r="I96" s="38"/>
      <c r="J96" s="48"/>
      <c r="Y96" s="43"/>
    </row>
    <row r="97" spans="1:25" x14ac:dyDescent="0.3">
      <c r="A97" s="35">
        <v>43</v>
      </c>
      <c r="B97" s="36" t="s">
        <v>110</v>
      </c>
      <c r="C97" s="38"/>
      <c r="D97" s="48"/>
      <c r="E97" s="38"/>
      <c r="F97" s="48"/>
      <c r="G97" s="38"/>
      <c r="H97" s="48"/>
      <c r="I97" s="38"/>
      <c r="J97" s="48"/>
      <c r="Y97" s="43"/>
    </row>
    <row r="98" spans="1:25" ht="20.100000000000001" customHeight="1" x14ac:dyDescent="0.3">
      <c r="A98" s="7" t="s">
        <v>8</v>
      </c>
      <c r="B98" s="7" t="s">
        <v>9</v>
      </c>
      <c r="C98" s="10">
        <f t="shared" ref="C98:I98" si="7">SUM(C99:C138)</f>
        <v>5113.5</v>
      </c>
      <c r="D98" s="15">
        <f>AVERAGE(D99:D138)</f>
        <v>0.98539999999999994</v>
      </c>
      <c r="E98" s="10">
        <f t="shared" si="7"/>
        <v>4601</v>
      </c>
      <c r="F98" s="15">
        <f>AVERAGE(F99:F138)</f>
        <v>0.99049999999999994</v>
      </c>
      <c r="G98" s="10">
        <f t="shared" si="7"/>
        <v>3388.5</v>
      </c>
      <c r="H98" s="15">
        <f>AVERAGE(H99:H138)</f>
        <v>0.98680000000000001</v>
      </c>
      <c r="I98" s="10">
        <f t="shared" si="7"/>
        <v>929.5</v>
      </c>
      <c r="J98" s="15">
        <f>AVERAGE(J99:J138)</f>
        <v>0.98699999999999999</v>
      </c>
    </row>
    <row r="99" spans="1:25" x14ac:dyDescent="0.3">
      <c r="A99" s="44">
        <v>1</v>
      </c>
      <c r="B99" s="45" t="s">
        <v>122</v>
      </c>
      <c r="C99" s="46">
        <v>2188.5</v>
      </c>
      <c r="D99" s="49">
        <v>0.97499999999999998</v>
      </c>
      <c r="E99" s="46">
        <v>2137.5</v>
      </c>
      <c r="F99" s="49">
        <v>0.98</v>
      </c>
      <c r="G99" s="46">
        <v>3060</v>
      </c>
      <c r="H99" s="49">
        <v>0.97899999999999998</v>
      </c>
      <c r="I99" s="46">
        <v>606</v>
      </c>
      <c r="J99" s="49">
        <v>0.98</v>
      </c>
      <c r="Y99" s="43"/>
    </row>
    <row r="100" spans="1:25" x14ac:dyDescent="0.3">
      <c r="A100" s="44">
        <v>2</v>
      </c>
      <c r="B100" s="45" t="s">
        <v>89</v>
      </c>
      <c r="C100" s="46">
        <v>1650</v>
      </c>
      <c r="D100" s="49">
        <v>0.97699999999999998</v>
      </c>
      <c r="E100" s="46">
        <v>775.5</v>
      </c>
      <c r="F100" s="49">
        <v>0.98499999999999999</v>
      </c>
      <c r="G100" s="46">
        <v>238.5</v>
      </c>
      <c r="H100" s="49">
        <v>0.98099999999999998</v>
      </c>
      <c r="I100" s="46">
        <v>235.5</v>
      </c>
      <c r="J100" s="49">
        <v>0.98099999999999998</v>
      </c>
      <c r="Y100" s="43"/>
    </row>
    <row r="101" spans="1:25" ht="31.2" x14ac:dyDescent="0.3">
      <c r="A101" s="44">
        <v>3</v>
      </c>
      <c r="B101" s="45" t="s">
        <v>123</v>
      </c>
      <c r="C101" s="46">
        <v>243</v>
      </c>
      <c r="D101" s="49">
        <v>0.97499999999999998</v>
      </c>
      <c r="E101" s="46">
        <v>138</v>
      </c>
      <c r="F101" s="49">
        <v>0.97799999999999998</v>
      </c>
      <c r="G101" s="46">
        <v>39</v>
      </c>
      <c r="H101" s="49">
        <v>0.97399999999999998</v>
      </c>
      <c r="I101" s="46"/>
      <c r="J101" s="49"/>
      <c r="Y101" s="43"/>
    </row>
    <row r="102" spans="1:25" ht="15.3" customHeight="1" x14ac:dyDescent="0.3">
      <c r="A102" s="2">
        <v>4</v>
      </c>
      <c r="B102" s="56" t="s">
        <v>131</v>
      </c>
      <c r="C102" s="57">
        <v>101</v>
      </c>
      <c r="D102" s="58">
        <v>1</v>
      </c>
      <c r="E102" s="57">
        <v>60</v>
      </c>
      <c r="F102" s="58">
        <v>1</v>
      </c>
      <c r="G102" s="57"/>
      <c r="H102" s="58"/>
      <c r="I102" s="57"/>
      <c r="J102" s="58"/>
      <c r="K102" s="66" t="s">
        <v>132</v>
      </c>
    </row>
    <row r="103" spans="1:25" ht="15.3" customHeight="1" x14ac:dyDescent="0.3">
      <c r="A103" s="2">
        <v>5</v>
      </c>
      <c r="B103" s="56" t="s">
        <v>131</v>
      </c>
      <c r="C103" s="57">
        <v>931</v>
      </c>
      <c r="D103" s="58">
        <v>1</v>
      </c>
      <c r="E103" s="57">
        <v>1463</v>
      </c>
      <c r="F103" s="58">
        <v>1</v>
      </c>
      <c r="G103" s="57">
        <v>30</v>
      </c>
      <c r="H103" s="58">
        <v>1</v>
      </c>
      <c r="I103" s="57"/>
      <c r="J103" s="58"/>
      <c r="K103" s="66" t="s">
        <v>133</v>
      </c>
    </row>
    <row r="104" spans="1:25" x14ac:dyDescent="0.3">
      <c r="A104" s="2">
        <v>6</v>
      </c>
      <c r="B104" s="56" t="s">
        <v>89</v>
      </c>
      <c r="C104" s="57"/>
      <c r="D104" s="58"/>
      <c r="E104" s="57">
        <v>27</v>
      </c>
      <c r="F104" s="58">
        <v>1</v>
      </c>
      <c r="G104" s="57">
        <v>21</v>
      </c>
      <c r="H104" s="58">
        <v>1</v>
      </c>
      <c r="I104" s="57"/>
      <c r="J104" s="58"/>
      <c r="K104" s="65" t="s">
        <v>134</v>
      </c>
    </row>
    <row r="105" spans="1:25" x14ac:dyDescent="0.3">
      <c r="A105" s="2">
        <v>7</v>
      </c>
      <c r="B105" s="56" t="s">
        <v>110</v>
      </c>
      <c r="C105" s="57"/>
      <c r="D105" s="58"/>
      <c r="E105" s="57"/>
      <c r="F105" s="58"/>
      <c r="G105" s="57"/>
      <c r="H105" s="58"/>
      <c r="I105" s="57">
        <v>88</v>
      </c>
      <c r="J105" s="58">
        <v>1</v>
      </c>
      <c r="K105" s="60" t="s">
        <v>135</v>
      </c>
    </row>
    <row r="106" spans="1:25" x14ac:dyDescent="0.3">
      <c r="A106" s="2">
        <v>8</v>
      </c>
      <c r="B106" s="2"/>
      <c r="C106" s="9"/>
      <c r="D106" s="16"/>
      <c r="E106" s="9"/>
      <c r="F106" s="16"/>
      <c r="G106" s="9"/>
      <c r="H106" s="16"/>
      <c r="I106" s="9"/>
      <c r="J106" s="16"/>
    </row>
    <row r="107" spans="1:25" x14ac:dyDescent="0.3">
      <c r="A107" s="2">
        <v>9</v>
      </c>
      <c r="B107" s="2"/>
      <c r="C107" s="9"/>
      <c r="D107" s="16"/>
      <c r="E107" s="9"/>
      <c r="F107" s="16"/>
      <c r="G107" s="9"/>
      <c r="H107" s="16"/>
      <c r="I107" s="9"/>
      <c r="J107" s="16"/>
    </row>
    <row r="108" spans="1:25" x14ac:dyDescent="0.3">
      <c r="A108" s="2">
        <v>10</v>
      </c>
      <c r="B108" s="2"/>
      <c r="C108" s="9"/>
      <c r="D108" s="16"/>
      <c r="E108" s="9"/>
      <c r="F108" s="16"/>
      <c r="G108" s="9"/>
      <c r="H108" s="16"/>
      <c r="I108" s="9"/>
      <c r="J108" s="16"/>
    </row>
    <row r="109" spans="1:25" x14ac:dyDescent="0.3">
      <c r="A109" s="2">
        <v>11</v>
      </c>
      <c r="B109" s="2"/>
      <c r="C109" s="9"/>
      <c r="D109" s="16"/>
      <c r="E109" s="9"/>
      <c r="F109" s="16"/>
      <c r="G109" s="9"/>
      <c r="H109" s="16"/>
      <c r="I109" s="9"/>
      <c r="J109" s="16"/>
    </row>
    <row r="110" spans="1:25" x14ac:dyDescent="0.3">
      <c r="A110" s="2">
        <v>12</v>
      </c>
      <c r="B110" s="2"/>
      <c r="C110" s="9"/>
      <c r="D110" s="16"/>
      <c r="E110" s="9"/>
      <c r="F110" s="16"/>
      <c r="G110" s="9"/>
      <c r="H110" s="16"/>
      <c r="I110" s="9"/>
      <c r="J110" s="16"/>
    </row>
    <row r="111" spans="1:25" x14ac:dyDescent="0.3">
      <c r="A111" s="2">
        <v>13</v>
      </c>
      <c r="B111" s="2"/>
      <c r="C111" s="9"/>
      <c r="D111" s="16"/>
      <c r="E111" s="9"/>
      <c r="F111" s="16"/>
      <c r="G111" s="9"/>
      <c r="H111" s="16"/>
      <c r="I111" s="9"/>
      <c r="J111" s="16"/>
    </row>
    <row r="112" spans="1:25" x14ac:dyDescent="0.3">
      <c r="A112" s="2">
        <v>14</v>
      </c>
      <c r="B112" s="2"/>
      <c r="C112" s="9"/>
      <c r="D112" s="16"/>
      <c r="E112" s="9"/>
      <c r="F112" s="16"/>
      <c r="G112" s="9"/>
      <c r="H112" s="16"/>
      <c r="I112" s="9"/>
      <c r="J112" s="16"/>
    </row>
    <row r="113" spans="1:10" x14ac:dyDescent="0.3">
      <c r="A113" s="2">
        <v>15</v>
      </c>
      <c r="B113" s="2"/>
      <c r="C113" s="9"/>
      <c r="D113" s="16"/>
      <c r="E113" s="9"/>
      <c r="F113" s="16"/>
      <c r="G113" s="9"/>
      <c r="H113" s="16"/>
      <c r="I113" s="9"/>
      <c r="J113" s="16"/>
    </row>
    <row r="114" spans="1:10" x14ac:dyDescent="0.3">
      <c r="A114" s="2">
        <v>16</v>
      </c>
      <c r="B114" s="2"/>
      <c r="C114" s="9"/>
      <c r="D114" s="16"/>
      <c r="E114" s="9"/>
      <c r="F114" s="16"/>
      <c r="G114" s="9"/>
      <c r="H114" s="16"/>
      <c r="I114" s="9"/>
      <c r="J114" s="16"/>
    </row>
    <row r="115" spans="1:10" x14ac:dyDescent="0.3">
      <c r="A115" s="2">
        <v>17</v>
      </c>
      <c r="B115" s="2"/>
      <c r="C115" s="9"/>
      <c r="D115" s="16"/>
      <c r="E115" s="9"/>
      <c r="F115" s="16"/>
      <c r="G115" s="9"/>
      <c r="H115" s="16"/>
      <c r="I115" s="9"/>
      <c r="J115" s="16"/>
    </row>
    <row r="116" spans="1:10" x14ac:dyDescent="0.3">
      <c r="A116" s="2">
        <v>18</v>
      </c>
      <c r="B116" s="2"/>
      <c r="C116" s="9"/>
      <c r="D116" s="16"/>
      <c r="E116" s="9"/>
      <c r="F116" s="16"/>
      <c r="G116" s="9"/>
      <c r="H116" s="16"/>
      <c r="I116" s="9"/>
      <c r="J116" s="16"/>
    </row>
    <row r="117" spans="1:10" x14ac:dyDescent="0.3">
      <c r="A117" s="2">
        <v>19</v>
      </c>
      <c r="B117" s="2"/>
      <c r="C117" s="9"/>
      <c r="D117" s="16"/>
      <c r="E117" s="9"/>
      <c r="F117" s="16"/>
      <c r="G117" s="9"/>
      <c r="H117" s="16"/>
      <c r="I117" s="9"/>
      <c r="J117" s="16"/>
    </row>
    <row r="118" spans="1:10" x14ac:dyDescent="0.3">
      <c r="A118" s="2">
        <v>20</v>
      </c>
      <c r="B118" s="2"/>
      <c r="C118" s="9"/>
      <c r="D118" s="16"/>
      <c r="E118" s="9"/>
      <c r="F118" s="16"/>
      <c r="G118" s="9"/>
      <c r="H118" s="16"/>
      <c r="I118" s="9"/>
      <c r="J118" s="16"/>
    </row>
    <row r="119" spans="1:10" x14ac:dyDescent="0.3">
      <c r="A119" s="2">
        <v>21</v>
      </c>
      <c r="B119" s="2"/>
      <c r="C119" s="9"/>
      <c r="D119" s="16"/>
      <c r="E119" s="9"/>
      <c r="F119" s="16"/>
      <c r="G119" s="9"/>
      <c r="H119" s="16"/>
      <c r="I119" s="9"/>
      <c r="J119" s="16"/>
    </row>
    <row r="120" spans="1:10" x14ac:dyDescent="0.3">
      <c r="A120" s="2">
        <v>22</v>
      </c>
      <c r="B120" s="2"/>
      <c r="C120" s="9"/>
      <c r="D120" s="16"/>
      <c r="E120" s="9"/>
      <c r="F120" s="16"/>
      <c r="G120" s="9"/>
      <c r="H120" s="16"/>
      <c r="I120" s="9"/>
      <c r="J120" s="16"/>
    </row>
    <row r="121" spans="1:10" x14ac:dyDescent="0.3">
      <c r="A121" s="2">
        <v>23</v>
      </c>
      <c r="B121" s="2"/>
      <c r="C121" s="9"/>
      <c r="D121" s="16"/>
      <c r="E121" s="9"/>
      <c r="F121" s="16"/>
      <c r="G121" s="9"/>
      <c r="H121" s="16"/>
      <c r="I121" s="9"/>
      <c r="J121" s="16"/>
    </row>
    <row r="122" spans="1:10" x14ac:dyDescent="0.3">
      <c r="A122" s="2">
        <v>24</v>
      </c>
      <c r="B122" s="2"/>
      <c r="C122" s="9"/>
      <c r="D122" s="16"/>
      <c r="E122" s="9"/>
      <c r="F122" s="16"/>
      <c r="G122" s="9"/>
      <c r="H122" s="16"/>
      <c r="I122" s="9"/>
      <c r="J122" s="16"/>
    </row>
    <row r="123" spans="1:10" x14ac:dyDescent="0.3">
      <c r="A123" s="2">
        <v>25</v>
      </c>
      <c r="B123" s="2"/>
      <c r="C123" s="9"/>
      <c r="D123" s="16"/>
      <c r="E123" s="9"/>
      <c r="F123" s="16"/>
      <c r="G123" s="9"/>
      <c r="H123" s="16"/>
      <c r="I123" s="9"/>
      <c r="J123" s="16"/>
    </row>
    <row r="124" spans="1:10" x14ac:dyDescent="0.3">
      <c r="A124" s="2">
        <v>26</v>
      </c>
      <c r="B124" s="2"/>
      <c r="C124" s="9"/>
      <c r="D124" s="16"/>
      <c r="E124" s="9"/>
      <c r="F124" s="16"/>
      <c r="G124" s="9"/>
      <c r="H124" s="16"/>
      <c r="I124" s="9"/>
      <c r="J124" s="16"/>
    </row>
    <row r="125" spans="1:10" x14ac:dyDescent="0.3">
      <c r="A125" s="2">
        <v>27</v>
      </c>
      <c r="B125" s="2"/>
      <c r="C125" s="9"/>
      <c r="D125" s="16"/>
      <c r="E125" s="9"/>
      <c r="F125" s="16"/>
      <c r="G125" s="9"/>
      <c r="H125" s="16"/>
      <c r="I125" s="9"/>
      <c r="J125" s="16"/>
    </row>
    <row r="126" spans="1:10" x14ac:dyDescent="0.3">
      <c r="A126" s="2">
        <v>28</v>
      </c>
      <c r="B126" s="2"/>
      <c r="C126" s="9"/>
      <c r="D126" s="16"/>
      <c r="E126" s="9"/>
      <c r="F126" s="16"/>
      <c r="G126" s="9"/>
      <c r="H126" s="16"/>
      <c r="I126" s="9"/>
      <c r="J126" s="16"/>
    </row>
    <row r="127" spans="1:10" x14ac:dyDescent="0.3">
      <c r="A127" s="2">
        <v>29</v>
      </c>
      <c r="B127" s="2"/>
      <c r="C127" s="9"/>
      <c r="D127" s="16"/>
      <c r="E127" s="9"/>
      <c r="F127" s="16"/>
      <c r="G127" s="9"/>
      <c r="H127" s="16"/>
      <c r="I127" s="9"/>
      <c r="J127" s="16"/>
    </row>
    <row r="128" spans="1:10" x14ac:dyDescent="0.3">
      <c r="A128" s="2">
        <v>30</v>
      </c>
      <c r="B128" s="2"/>
      <c r="C128" s="9"/>
      <c r="D128" s="16"/>
      <c r="E128" s="9"/>
      <c r="F128" s="16"/>
      <c r="G128" s="9"/>
      <c r="H128" s="16"/>
      <c r="I128" s="9"/>
      <c r="J128" s="16"/>
    </row>
    <row r="129" spans="1:10" x14ac:dyDescent="0.3">
      <c r="A129" s="2">
        <v>31</v>
      </c>
      <c r="B129" s="2"/>
      <c r="C129" s="9"/>
      <c r="D129" s="16"/>
      <c r="E129" s="9"/>
      <c r="F129" s="16"/>
      <c r="G129" s="9"/>
      <c r="H129" s="16"/>
      <c r="I129" s="9"/>
      <c r="J129" s="16"/>
    </row>
    <row r="130" spans="1:10" x14ac:dyDescent="0.3">
      <c r="A130" s="2">
        <v>32</v>
      </c>
      <c r="B130" s="2"/>
      <c r="C130" s="9"/>
      <c r="D130" s="16"/>
      <c r="E130" s="9"/>
      <c r="F130" s="16"/>
      <c r="G130" s="9"/>
      <c r="H130" s="16"/>
      <c r="I130" s="9"/>
      <c r="J130" s="16"/>
    </row>
    <row r="131" spans="1:10" x14ac:dyDescent="0.3">
      <c r="A131" s="2">
        <v>33</v>
      </c>
      <c r="B131" s="2"/>
      <c r="C131" s="9"/>
      <c r="D131" s="16"/>
      <c r="E131" s="9"/>
      <c r="F131" s="16"/>
      <c r="G131" s="9"/>
      <c r="H131" s="16"/>
      <c r="I131" s="9"/>
      <c r="J131" s="16"/>
    </row>
    <row r="132" spans="1:10" x14ac:dyDescent="0.3">
      <c r="A132" s="2">
        <v>34</v>
      </c>
      <c r="B132" s="2"/>
      <c r="C132" s="9"/>
      <c r="D132" s="16"/>
      <c r="E132" s="9"/>
      <c r="F132" s="16"/>
      <c r="G132" s="9"/>
      <c r="H132" s="16"/>
      <c r="I132" s="9"/>
      <c r="J132" s="16"/>
    </row>
    <row r="133" spans="1:10" x14ac:dyDescent="0.3">
      <c r="A133" s="2">
        <v>35</v>
      </c>
      <c r="B133" s="2"/>
      <c r="C133" s="9"/>
      <c r="D133" s="16"/>
      <c r="E133" s="9"/>
      <c r="F133" s="16"/>
      <c r="G133" s="9"/>
      <c r="H133" s="16"/>
      <c r="I133" s="9"/>
      <c r="J133" s="16"/>
    </row>
    <row r="134" spans="1:10" x14ac:dyDescent="0.3">
      <c r="A134" s="2">
        <v>36</v>
      </c>
      <c r="B134" s="2"/>
      <c r="C134" s="9"/>
      <c r="D134" s="16"/>
      <c r="E134" s="9"/>
      <c r="F134" s="16"/>
      <c r="G134" s="9"/>
      <c r="H134" s="16"/>
      <c r="I134" s="9"/>
      <c r="J134" s="16"/>
    </row>
    <row r="135" spans="1:10" x14ac:dyDescent="0.3">
      <c r="A135" s="2">
        <v>37</v>
      </c>
      <c r="B135" s="2"/>
      <c r="C135" s="9"/>
      <c r="D135" s="16"/>
      <c r="E135" s="9"/>
      <c r="F135" s="16"/>
      <c r="G135" s="9"/>
      <c r="H135" s="16"/>
      <c r="I135" s="9"/>
      <c r="J135" s="16"/>
    </row>
    <row r="136" spans="1:10" x14ac:dyDescent="0.3">
      <c r="A136" s="2">
        <v>38</v>
      </c>
      <c r="B136" s="2"/>
      <c r="C136" s="9"/>
      <c r="D136" s="16"/>
      <c r="E136" s="9"/>
      <c r="F136" s="16"/>
      <c r="G136" s="9"/>
      <c r="H136" s="16"/>
      <c r="I136" s="9"/>
      <c r="J136" s="16"/>
    </row>
    <row r="137" spans="1:10" x14ac:dyDescent="0.3">
      <c r="A137" s="2">
        <v>39</v>
      </c>
      <c r="B137" s="2"/>
      <c r="C137" s="9"/>
      <c r="D137" s="16"/>
      <c r="E137" s="9"/>
      <c r="F137" s="16"/>
      <c r="G137" s="9"/>
      <c r="H137" s="16"/>
      <c r="I137" s="9"/>
      <c r="J137" s="16"/>
    </row>
    <row r="138" spans="1:10" x14ac:dyDescent="0.3">
      <c r="A138" s="2">
        <v>40</v>
      </c>
      <c r="B138" s="2"/>
      <c r="C138" s="9"/>
      <c r="D138" s="16"/>
      <c r="E138" s="9"/>
      <c r="F138" s="16"/>
      <c r="G138" s="9"/>
      <c r="H138" s="16"/>
      <c r="I138" s="9"/>
      <c r="J138" s="16"/>
    </row>
  </sheetData>
  <mergeCells count="8">
    <mergeCell ref="I4:J4"/>
    <mergeCell ref="A1:J1"/>
    <mergeCell ref="C3:J3"/>
    <mergeCell ref="C4:D4"/>
    <mergeCell ref="A3:A5"/>
    <mergeCell ref="B3:B5"/>
    <mergeCell ref="E4:F4"/>
    <mergeCell ref="G4:H4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DoiNgu</vt:lpstr>
      <vt:lpstr>TotNghiep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HIEUTRUONG</cp:lastModifiedBy>
  <cp:lastPrinted>2020-07-27T09:42:49Z</cp:lastPrinted>
  <dcterms:created xsi:type="dcterms:W3CDTF">2020-07-27T02:17:42Z</dcterms:created>
  <dcterms:modified xsi:type="dcterms:W3CDTF">2020-07-29T04:21:03Z</dcterms:modified>
</cp:coreProperties>
</file>