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HKI NH 19-20" sheetId="1" r:id="rId1"/>
    <sheet name="HKII NH 19-20" sheetId="2" r:id="rId2"/>
    <sheet name="HE 18-19" sheetId="3" state="hidden" r:id="rId3"/>
    <sheet name="CA NAM 19-20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O14" i="4" l="1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N14" i="4"/>
  <c r="G14" i="4"/>
  <c r="H14" i="4"/>
  <c r="I14" i="4"/>
  <c r="J14" i="4"/>
  <c r="K14" i="4"/>
  <c r="L14" i="4"/>
  <c r="M14" i="4"/>
  <c r="F14" i="4"/>
  <c r="E14" i="4"/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<sst xmlns="http://schemas.openxmlformats.org/spreadsheetml/2006/main" count="268" uniqueCount="59">
  <si>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</si>
  <si>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</si>
  <si>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</si>
  <si>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</si>
  <si>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</si>
  <si>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</si>
  <si>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</si>
  <si>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</si>
  <si>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</si>
  <si>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</si>
  <si>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</si>
  <si>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</si>
  <si>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</si>
  <si>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</si>
  <si>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</si>
  <si>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</si>
  <si>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</si>
  <si>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</si>
  <si>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</si>
  <si>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</si>
  <si>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</si>
  <si>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</si>
  <si>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</si>
  <si>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</si>
  <si>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</si>
  <si>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</si>
  <si>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</si>
  <si>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</si>
  <si>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</si>
  <si>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</si>
  <si>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</si>
  <si>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</si>
  <si>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</si>
  <si>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</si>
  <si>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</si>
  <si>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</si>
  <si>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</si>
  <si>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</si>
  <si>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</si>
  <si>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</si>
  <si>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</si>
  <si>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</si>
  <si>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</si>
  <si>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</si>
  <si>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</si>
  <si>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</si>
  <si>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</si>
  <si>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</si>
  <si>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HÈ 2017-2018 ( TỪ T8/2018)</t>
  </si>
  <si>
    <t xml:space="preserve">ĐƠN VỊ: </t>
  </si>
  <si>
    <t>01006004</t>
  </si>
  <si>
    <t>Nguyễn Văn Sơn</t>
  </si>
  <si>
    <t>Khoa CN Cơ khí</t>
  </si>
  <si>
    <t>BẢNG TÍNH KHỐI LƯỢNG CÔNG TÁC TỔ CHỨC THI HỌC KÌ 2 NĂM HỌC 2019 - 2020</t>
  </si>
  <si>
    <t>BẢNG TÍNH KHỐI LƯỢNG CÔNG TÁC TỔ CHỨC THI NĂM HỌC2019 - 2020</t>
  </si>
  <si>
    <t>BẢNG TÍNH KHỐI LƯỢNG CÔNG TÁC TỔ CHỨC THI HỌC KÌ 1 NĂM HỌC2019 - 2020</t>
  </si>
  <si>
    <t>01023002</t>
  </si>
  <si>
    <t>Trương Thị Hồng</t>
  </si>
  <si>
    <t>Khoa KHCB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</si>
</sst>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1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4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60" zoomScaleNormal="60" workbookViewId="0">
      <selection activeCell="C22" sqref="C22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3" t="s">
        <v>43</v>
      </c>
      <c r="B1" s="53"/>
      <c r="C1" s="53"/>
      <c r="D1" s="53"/>
      <c r="E1" s="53"/>
      <c r="F1" s="53"/>
      <c r="G1" s="53"/>
      <c r="AG1" s="54" t="s">
        <v>46</v>
      </c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</row>
    <row r="2" spans="1:47" ht="20.25" x14ac:dyDescent="0.3">
      <c r="A2" s="54" t="s">
        <v>44</v>
      </c>
      <c r="B2" s="54"/>
      <c r="C2" s="54"/>
      <c r="D2" s="54"/>
      <c r="E2" s="54"/>
      <c r="F2" s="54"/>
      <c r="G2" s="54"/>
      <c r="AG2" s="54" t="s">
        <v>47</v>
      </c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</row>
    <row r="3" spans="1:47" ht="20.25" x14ac:dyDescent="0.3">
      <c r="A3" s="54" t="s">
        <v>45</v>
      </c>
      <c r="B3" s="54"/>
      <c r="C3" s="54"/>
      <c r="D3" s="54"/>
      <c r="E3" s="54"/>
      <c r="F3" s="54"/>
      <c r="G3" s="54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6" t="s">
        <v>55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</row>
    <row r="6" spans="1:47" x14ac:dyDescent="0.3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</row>
    <row r="7" spans="1:47" x14ac:dyDescent="0.3">
      <c r="A7" s="56" t="s">
        <v>49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</row>
    <row r="8" spans="1:47" x14ac:dyDescent="0.3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</v>
      </c>
      <c r="S10" s="4">
        <f t="shared" si="0"/>
        <v>0</v>
      </c>
      <c r="T10" s="4">
        <f t="shared" si="0"/>
        <v>0</v>
      </c>
      <c r="U10" s="4">
        <f t="shared" si="0"/>
        <v>78</v>
      </c>
      <c r="V10" s="4">
        <f t="shared" si="0"/>
        <v>-7.8000000000000007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-7.8</v>
      </c>
    </row>
    <row r="11" spans="1:47" s="7" customFormat="1" x14ac:dyDescent="0.25">
      <c r="A11" s="57" t="s">
        <v>0</v>
      </c>
      <c r="B11" s="52" t="s">
        <v>1</v>
      </c>
      <c r="C11" s="58" t="s">
        <v>2</v>
      </c>
      <c r="D11" s="59" t="s">
        <v>3</v>
      </c>
      <c r="E11" s="52" t="s">
        <v>4</v>
      </c>
      <c r="F11" s="52"/>
      <c r="G11" s="52"/>
      <c r="H11" s="52"/>
      <c r="I11" s="52"/>
      <c r="J11" s="52"/>
      <c r="K11" s="52"/>
      <c r="L11" s="52"/>
      <c r="M11" s="52"/>
      <c r="N11" s="52" t="s">
        <v>5</v>
      </c>
      <c r="O11" s="52"/>
      <c r="P11" s="52"/>
      <c r="Q11" s="52"/>
      <c r="R11" s="52"/>
      <c r="S11" s="52" t="s">
        <v>6</v>
      </c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 t="s">
        <v>7</v>
      </c>
      <c r="AJ11" s="52"/>
      <c r="AK11" s="52"/>
      <c r="AL11" s="52"/>
      <c r="AM11" s="52"/>
      <c r="AN11" s="52"/>
      <c r="AO11" s="52"/>
      <c r="AP11" s="52"/>
      <c r="AQ11" s="52"/>
      <c r="AR11" s="60" t="s">
        <v>8</v>
      </c>
      <c r="AS11" s="60" t="s">
        <v>9</v>
      </c>
      <c r="AT11" s="51" t="s">
        <v>10</v>
      </c>
      <c r="AU11" s="6">
        <f>SUBTOTAL(9,AT:AT)</f>
        <v>-7.8</v>
      </c>
    </row>
    <row r="12" spans="1:47" s="7" customFormat="1" ht="18.75" customHeight="1" x14ac:dyDescent="0.25">
      <c r="A12" s="57"/>
      <c r="B12" s="57"/>
      <c r="C12" s="58"/>
      <c r="D12" s="59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 t="s">
        <v>11</v>
      </c>
      <c r="T12" s="52"/>
      <c r="U12" s="52"/>
      <c r="V12" s="52"/>
      <c r="W12" s="52" t="s">
        <v>12</v>
      </c>
      <c r="X12" s="52"/>
      <c r="Y12" s="52"/>
      <c r="Z12" s="52"/>
      <c r="AA12" s="52" t="s">
        <v>13</v>
      </c>
      <c r="AB12" s="52"/>
      <c r="AC12" s="52"/>
      <c r="AD12" s="52"/>
      <c r="AE12" s="52" t="s">
        <v>14</v>
      </c>
      <c r="AF12" s="52"/>
      <c r="AG12" s="52"/>
      <c r="AH12" s="52"/>
      <c r="AI12" s="52" t="s">
        <v>11</v>
      </c>
      <c r="AJ12" s="52"/>
      <c r="AK12" s="52"/>
      <c r="AL12" s="52" t="s">
        <v>12</v>
      </c>
      <c r="AM12" s="52"/>
      <c r="AN12" s="52"/>
      <c r="AO12" s="52" t="s">
        <v>14</v>
      </c>
      <c r="AP12" s="52"/>
      <c r="AQ12" s="52"/>
      <c r="AR12" s="60"/>
      <c r="AS12" s="60"/>
      <c r="AT12" s="51"/>
      <c r="AU12" s="6"/>
    </row>
    <row r="13" spans="1:47" s="13" customFormat="1" ht="64.5" x14ac:dyDescent="0.25">
      <c r="A13" s="57"/>
      <c r="B13" s="57"/>
      <c r="C13" s="58"/>
      <c r="D13" s="59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60"/>
      <c r="AS13" s="60"/>
      <c r="AT13" s="51"/>
      <c r="AU13" s="12"/>
    </row>
    <row r="14" spans="1:47" ht="18.75" customHeight="1" x14ac:dyDescent="0.3">
      <c r="A14" s="14">
        <f>IF(D14="","",SUBTOTAL(3,$D$14:D14))</f>
        <v>1</v>
      </c>
      <c r="B14" s="15" t="s">
        <v>56</v>
      </c>
      <c r="C14" s="16" t="s">
        <v>58</v>
      </c>
      <c r="D14" s="17" t="s">
        <v>57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78</v>
      </c>
      <c r="V14" s="22">
        <v>-7.8000000000000007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-7.8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0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-7.8000000000000007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-7.8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C14" sqref="C1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3" t="s">
        <v>43</v>
      </c>
      <c r="B1" s="53"/>
      <c r="C1" s="53"/>
      <c r="D1" s="53"/>
      <c r="E1" s="53"/>
      <c r="F1" s="53"/>
      <c r="G1" s="53"/>
      <c r="AG1" s="54" t="s">
        <v>46</v>
      </c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</row>
    <row r="2" spans="1:47" ht="20.25" x14ac:dyDescent="0.3">
      <c r="A2" s="54" t="s">
        <v>44</v>
      </c>
      <c r="B2" s="54"/>
      <c r="C2" s="54"/>
      <c r="D2" s="54"/>
      <c r="E2" s="54"/>
      <c r="F2" s="54"/>
      <c r="G2" s="54"/>
      <c r="AG2" s="54" t="s">
        <v>47</v>
      </c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</row>
    <row r="3" spans="1:47" ht="20.25" x14ac:dyDescent="0.3">
      <c r="A3" s="54" t="s">
        <v>45</v>
      </c>
      <c r="B3" s="54"/>
      <c r="C3" s="54"/>
      <c r="D3" s="54"/>
      <c r="E3" s="54"/>
      <c r="F3" s="54"/>
      <c r="G3" s="54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6" t="s">
        <v>53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</row>
    <row r="6" spans="1:47" x14ac:dyDescent="0.3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</row>
    <row r="7" spans="1:47" x14ac:dyDescent="0.3">
      <c r="A7" s="56" t="s">
        <v>49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</row>
    <row r="8" spans="1:47" x14ac:dyDescent="0.3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4</v>
      </c>
      <c r="F10" s="4">
        <f t="shared" si="0"/>
        <v>10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19</v>
      </c>
      <c r="N10" s="4">
        <f t="shared" si="0"/>
        <v>0.9</v>
      </c>
      <c r="O10" s="4">
        <f t="shared" si="0"/>
        <v>4.05</v>
      </c>
      <c r="P10" s="4">
        <f t="shared" si="0"/>
        <v>1.25</v>
      </c>
      <c r="Q10" s="4">
        <f t="shared" si="0"/>
        <v>0</v>
      </c>
      <c r="R10" s="4">
        <f t="shared" si="0"/>
        <v>6.2</v>
      </c>
      <c r="S10" s="4">
        <f t="shared" si="0"/>
        <v>210</v>
      </c>
      <c r="T10" s="4">
        <f t="shared" si="0"/>
        <v>341</v>
      </c>
      <c r="U10" s="4">
        <f t="shared" si="0"/>
        <v>41</v>
      </c>
      <c r="V10" s="4">
        <f t="shared" si="0"/>
        <v>51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0.9</v>
      </c>
      <c r="AT10" s="4">
        <f t="shared" si="0"/>
        <v>77.099999999999994</v>
      </c>
    </row>
    <row r="11" spans="1:47" s="7" customFormat="1" x14ac:dyDescent="0.25">
      <c r="A11" s="57" t="s">
        <v>0</v>
      </c>
      <c r="B11" s="52" t="s">
        <v>1</v>
      </c>
      <c r="C11" s="58" t="s">
        <v>2</v>
      </c>
      <c r="D11" s="59" t="s">
        <v>3</v>
      </c>
      <c r="E11" s="52" t="s">
        <v>4</v>
      </c>
      <c r="F11" s="52"/>
      <c r="G11" s="52"/>
      <c r="H11" s="52"/>
      <c r="I11" s="52"/>
      <c r="J11" s="52"/>
      <c r="K11" s="52"/>
      <c r="L11" s="52"/>
      <c r="M11" s="52"/>
      <c r="N11" s="52" t="s">
        <v>5</v>
      </c>
      <c r="O11" s="52"/>
      <c r="P11" s="52"/>
      <c r="Q11" s="52"/>
      <c r="R11" s="52"/>
      <c r="S11" s="52" t="s">
        <v>6</v>
      </c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 t="s">
        <v>7</v>
      </c>
      <c r="AJ11" s="52"/>
      <c r="AK11" s="52"/>
      <c r="AL11" s="52"/>
      <c r="AM11" s="52"/>
      <c r="AN11" s="52"/>
      <c r="AO11" s="52"/>
      <c r="AP11" s="52"/>
      <c r="AQ11" s="52"/>
      <c r="AR11" s="60" t="s">
        <v>8</v>
      </c>
      <c r="AS11" s="60" t="s">
        <v>9</v>
      </c>
      <c r="AT11" s="51" t="s">
        <v>10</v>
      </c>
      <c r="AU11" s="6">
        <f>SUBTOTAL(9,AT:AT)</f>
        <v>77.099999999999994</v>
      </c>
    </row>
    <row r="12" spans="1:47" s="7" customFormat="1" ht="18.75" customHeight="1" x14ac:dyDescent="0.25">
      <c r="A12" s="57"/>
      <c r="B12" s="57"/>
      <c r="C12" s="58"/>
      <c r="D12" s="59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 t="s">
        <v>11</v>
      </c>
      <c r="T12" s="52"/>
      <c r="U12" s="52"/>
      <c r="V12" s="52"/>
      <c r="W12" s="52" t="s">
        <v>12</v>
      </c>
      <c r="X12" s="52"/>
      <c r="Y12" s="52"/>
      <c r="Z12" s="52"/>
      <c r="AA12" s="52" t="s">
        <v>13</v>
      </c>
      <c r="AB12" s="52"/>
      <c r="AC12" s="52"/>
      <c r="AD12" s="52"/>
      <c r="AE12" s="52" t="s">
        <v>14</v>
      </c>
      <c r="AF12" s="52"/>
      <c r="AG12" s="52"/>
      <c r="AH12" s="52"/>
      <c r="AI12" s="52" t="s">
        <v>11</v>
      </c>
      <c r="AJ12" s="52"/>
      <c r="AK12" s="52"/>
      <c r="AL12" s="52" t="s">
        <v>12</v>
      </c>
      <c r="AM12" s="52"/>
      <c r="AN12" s="52"/>
      <c r="AO12" s="52" t="s">
        <v>14</v>
      </c>
      <c r="AP12" s="52"/>
      <c r="AQ12" s="52"/>
      <c r="AR12" s="60"/>
      <c r="AS12" s="60"/>
      <c r="AT12" s="51"/>
      <c r="AU12" s="6"/>
    </row>
    <row r="13" spans="1:47" s="13" customFormat="1" ht="64.5" x14ac:dyDescent="0.25">
      <c r="A13" s="57"/>
      <c r="B13" s="57"/>
      <c r="C13" s="58"/>
      <c r="D13" s="59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60"/>
      <c r="AS13" s="60"/>
      <c r="AT13" s="51"/>
      <c r="AU13" s="12"/>
    </row>
    <row r="14" spans="1:47" ht="18.75" customHeight="1" x14ac:dyDescent="0.3">
      <c r="A14" s="14">
        <f>IF(D14="","",SUBTOTAL(3,$D$14:D14))</f>
        <v>1</v>
      </c>
      <c r="B14" s="15" t="s">
        <v>56</v>
      </c>
      <c r="C14" s="16" t="s">
        <v>58</v>
      </c>
      <c r="D14" s="17" t="s">
        <v>57</v>
      </c>
      <c r="E14" s="18">
        <v>4</v>
      </c>
      <c r="F14" s="18">
        <v>10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19</v>
      </c>
      <c r="N14" s="20">
        <v>0.9</v>
      </c>
      <c r="O14" s="20">
        <v>4.05</v>
      </c>
      <c r="P14" s="20">
        <v>1.25</v>
      </c>
      <c r="Q14" s="20">
        <v>0</v>
      </c>
      <c r="R14" s="21">
        <v>6.2</v>
      </c>
      <c r="S14" s="20">
        <v>210</v>
      </c>
      <c r="T14" s="20">
        <v>341</v>
      </c>
      <c r="U14" s="20">
        <v>41</v>
      </c>
      <c r="V14" s="22">
        <v>51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0.9</v>
      </c>
      <c r="AT14" s="21">
        <v>77.099999999999994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4</v>
      </c>
      <c r="F553" s="5">
        <f t="shared" si="11"/>
        <v>10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19</v>
      </c>
      <c r="N553" s="5">
        <f t="shared" si="11"/>
        <v>0.9</v>
      </c>
      <c r="O553" s="5">
        <f t="shared" si="11"/>
        <v>4.05</v>
      </c>
      <c r="P553" s="5">
        <f t="shared" si="11"/>
        <v>1.25</v>
      </c>
      <c r="Q553" s="5">
        <f t="shared" si="11"/>
        <v>0</v>
      </c>
      <c r="R553" s="5">
        <f t="shared" si="11"/>
        <v>6.2</v>
      </c>
      <c r="S553" s="5">
        <f t="shared" si="11"/>
        <v>210</v>
      </c>
      <c r="T553" s="5">
        <f t="shared" si="11"/>
        <v>341</v>
      </c>
      <c r="U553" s="5"/>
      <c r="V553" s="5">
        <f>SUBTOTAL(9,V12:V552)</f>
        <v>51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0.9</v>
      </c>
      <c r="AT553" s="5">
        <f t="shared" si="12"/>
        <v>77.099999999999994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C14" sqref="C1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3" t="s">
        <v>43</v>
      </c>
      <c r="B1" s="53"/>
      <c r="C1" s="53"/>
      <c r="D1" s="53"/>
      <c r="E1" s="53"/>
      <c r="F1" s="53"/>
      <c r="G1" s="53"/>
      <c r="AG1" s="54" t="s">
        <v>46</v>
      </c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</row>
    <row r="2" spans="1:47" ht="20.25" x14ac:dyDescent="0.3">
      <c r="A2" s="54" t="s">
        <v>44</v>
      </c>
      <c r="B2" s="54"/>
      <c r="C2" s="54"/>
      <c r="D2" s="54"/>
      <c r="E2" s="54"/>
      <c r="F2" s="54"/>
      <c r="G2" s="54"/>
      <c r="AG2" s="54" t="s">
        <v>47</v>
      </c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</row>
    <row r="3" spans="1:47" ht="20.25" x14ac:dyDescent="0.3">
      <c r="A3" s="54" t="s">
        <v>45</v>
      </c>
      <c r="B3" s="54"/>
      <c r="C3" s="54"/>
      <c r="D3" s="54"/>
      <c r="E3" s="54"/>
      <c r="F3" s="54"/>
      <c r="G3" s="54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6" t="s">
        <v>48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</row>
    <row r="6" spans="1:47" x14ac:dyDescent="0.3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</row>
    <row r="7" spans="1:47" x14ac:dyDescent="0.3">
      <c r="A7" s="56" t="s">
        <v>49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</row>
    <row r="8" spans="1:47" x14ac:dyDescent="0.3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0.6</v>
      </c>
      <c r="O10" s="4">
        <f t="shared" si="0"/>
        <v>0.6</v>
      </c>
      <c r="P10" s="4">
        <f t="shared" si="0"/>
        <v>0.6</v>
      </c>
      <c r="Q10" s="4">
        <f t="shared" si="0"/>
        <v>0</v>
      </c>
      <c r="R10" s="4">
        <f t="shared" si="0"/>
        <v>1.2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1.2</v>
      </c>
    </row>
    <row r="11" spans="1:47" s="7" customFormat="1" x14ac:dyDescent="0.25">
      <c r="A11" s="57" t="s">
        <v>0</v>
      </c>
      <c r="B11" s="52" t="s">
        <v>1</v>
      </c>
      <c r="C11" s="58" t="s">
        <v>2</v>
      </c>
      <c r="D11" s="59" t="s">
        <v>3</v>
      </c>
      <c r="E11" s="52" t="s">
        <v>4</v>
      </c>
      <c r="F11" s="52"/>
      <c r="G11" s="52"/>
      <c r="H11" s="52"/>
      <c r="I11" s="52"/>
      <c r="J11" s="52"/>
      <c r="K11" s="52"/>
      <c r="L11" s="52"/>
      <c r="M11" s="52"/>
      <c r="N11" s="52" t="s">
        <v>5</v>
      </c>
      <c r="O11" s="52"/>
      <c r="P11" s="52"/>
      <c r="Q11" s="52"/>
      <c r="R11" s="52"/>
      <c r="S11" s="52" t="s">
        <v>6</v>
      </c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 t="s">
        <v>7</v>
      </c>
      <c r="AJ11" s="52"/>
      <c r="AK11" s="52"/>
      <c r="AL11" s="52"/>
      <c r="AM11" s="52"/>
      <c r="AN11" s="52"/>
      <c r="AO11" s="52"/>
      <c r="AP11" s="52"/>
      <c r="AQ11" s="52"/>
      <c r="AR11" s="60" t="s">
        <v>8</v>
      </c>
      <c r="AS11" s="60" t="s">
        <v>9</v>
      </c>
      <c r="AT11" s="51" t="s">
        <v>10</v>
      </c>
      <c r="AU11" s="6">
        <f>SUBTOTAL(9,AT:AT)</f>
        <v>1.2</v>
      </c>
    </row>
    <row r="12" spans="1:47" s="7" customFormat="1" ht="18.75" customHeight="1" x14ac:dyDescent="0.25">
      <c r="A12" s="57"/>
      <c r="B12" s="57"/>
      <c r="C12" s="58"/>
      <c r="D12" s="59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 t="s">
        <v>11</v>
      </c>
      <c r="T12" s="52"/>
      <c r="U12" s="52"/>
      <c r="V12" s="52"/>
      <c r="W12" s="52" t="s">
        <v>12</v>
      </c>
      <c r="X12" s="52"/>
      <c r="Y12" s="52"/>
      <c r="Z12" s="52"/>
      <c r="AA12" s="52" t="s">
        <v>13</v>
      </c>
      <c r="AB12" s="52"/>
      <c r="AC12" s="52"/>
      <c r="AD12" s="52"/>
      <c r="AE12" s="52" t="s">
        <v>14</v>
      </c>
      <c r="AF12" s="52"/>
      <c r="AG12" s="52"/>
      <c r="AH12" s="52"/>
      <c r="AI12" s="52" t="s">
        <v>11</v>
      </c>
      <c r="AJ12" s="52"/>
      <c r="AK12" s="52"/>
      <c r="AL12" s="52" t="s">
        <v>12</v>
      </c>
      <c r="AM12" s="52"/>
      <c r="AN12" s="52"/>
      <c r="AO12" s="52" t="s">
        <v>14</v>
      </c>
      <c r="AP12" s="52"/>
      <c r="AQ12" s="52"/>
      <c r="AR12" s="60"/>
      <c r="AS12" s="60"/>
      <c r="AT12" s="51"/>
      <c r="AU12" s="6"/>
    </row>
    <row r="13" spans="1:47" s="13" customFormat="1" ht="64.5" x14ac:dyDescent="0.25">
      <c r="A13" s="57"/>
      <c r="B13" s="57"/>
      <c r="C13" s="58"/>
      <c r="D13" s="59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60"/>
      <c r="AS13" s="60"/>
      <c r="AT13" s="51"/>
      <c r="AU13" s="12"/>
    </row>
    <row r="14" spans="1:47" ht="18.75" customHeight="1" x14ac:dyDescent="0.3">
      <c r="A14" s="14">
        <f>IF(D14="","",SUBTOTAL(3,$D$14:D14))</f>
        <v>1</v>
      </c>
      <c r="B14" s="15" t="s">
        <v>50</v>
      </c>
      <c r="C14" s="16" t="s">
        <v>52</v>
      </c>
      <c r="D14" s="17" t="s">
        <v>51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0.6</v>
      </c>
      <c r="O14" s="20">
        <v>0.6</v>
      </c>
      <c r="P14" s="20">
        <v>0.6</v>
      </c>
      <c r="Q14" s="20">
        <v>0</v>
      </c>
      <c r="R14" s="21">
        <v>1.2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1.2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0.6</v>
      </c>
      <c r="O553" s="5">
        <f t="shared" si="11"/>
        <v>0.6</v>
      </c>
      <c r="P553" s="5">
        <f t="shared" si="11"/>
        <v>0.6</v>
      </c>
      <c r="Q553" s="5">
        <f t="shared" si="11"/>
        <v>0</v>
      </c>
      <c r="R553" s="5">
        <f t="shared" si="11"/>
        <v>1.2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1.2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C14" sqref="C1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3" t="s">
        <v>43</v>
      </c>
      <c r="B1" s="53"/>
      <c r="C1" s="53"/>
      <c r="D1" s="53"/>
      <c r="E1" s="53"/>
      <c r="F1" s="53"/>
      <c r="G1" s="53"/>
      <c r="AG1" s="54" t="s">
        <v>46</v>
      </c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</row>
    <row r="2" spans="1:47" ht="20.25" x14ac:dyDescent="0.3">
      <c r="A2" s="54" t="s">
        <v>44</v>
      </c>
      <c r="B2" s="54"/>
      <c r="C2" s="54"/>
      <c r="D2" s="54"/>
      <c r="E2" s="54"/>
      <c r="F2" s="54"/>
      <c r="G2" s="54"/>
      <c r="AG2" s="54" t="s">
        <v>47</v>
      </c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</row>
    <row r="3" spans="1:47" ht="20.25" x14ac:dyDescent="0.3">
      <c r="A3" s="54" t="s">
        <v>45</v>
      </c>
      <c r="B3" s="54"/>
      <c r="C3" s="54"/>
      <c r="D3" s="54"/>
      <c r="E3" s="54"/>
      <c r="F3" s="54"/>
      <c r="G3" s="54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6" t="s">
        <v>54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</row>
    <row r="6" spans="1:47" x14ac:dyDescent="0.3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</row>
    <row r="7" spans="1:47" x14ac:dyDescent="0.3">
      <c r="A7" s="56" t="s">
        <v>49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</row>
    <row r="8" spans="1:47" x14ac:dyDescent="0.3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4</v>
      </c>
      <c r="F10" s="4">
        <f t="shared" si="0"/>
        <v>10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19</v>
      </c>
      <c r="N10" s="4">
        <f t="shared" si="0"/>
        <v>0.9</v>
      </c>
      <c r="O10" s="4">
        <f t="shared" si="0"/>
        <v>4.05</v>
      </c>
      <c r="P10" s="4">
        <f t="shared" si="0"/>
        <v>1.25</v>
      </c>
      <c r="Q10" s="4">
        <f t="shared" si="0"/>
        <v>0</v>
      </c>
      <c r="R10" s="4">
        <f t="shared" si="0"/>
        <v>6.2</v>
      </c>
      <c r="S10" s="4">
        <f t="shared" si="0"/>
        <v>210</v>
      </c>
      <c r="T10" s="4">
        <f t="shared" si="0"/>
        <v>341</v>
      </c>
      <c r="U10" s="4">
        <f t="shared" si="0"/>
        <v>119</v>
      </c>
      <c r="V10" s="4">
        <f t="shared" si="0"/>
        <v>43.2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0.9</v>
      </c>
      <c r="AT10" s="4">
        <f t="shared" si="0"/>
        <v>69.3</v>
      </c>
    </row>
    <row r="11" spans="1:47" s="7" customFormat="1" x14ac:dyDescent="0.25">
      <c r="A11" s="57" t="s">
        <v>0</v>
      </c>
      <c r="B11" s="52" t="s">
        <v>1</v>
      </c>
      <c r="C11" s="58" t="s">
        <v>2</v>
      </c>
      <c r="D11" s="59" t="s">
        <v>3</v>
      </c>
      <c r="E11" s="52" t="s">
        <v>4</v>
      </c>
      <c r="F11" s="52"/>
      <c r="G11" s="52"/>
      <c r="H11" s="52"/>
      <c r="I11" s="52"/>
      <c r="J11" s="52"/>
      <c r="K11" s="52"/>
      <c r="L11" s="52"/>
      <c r="M11" s="52"/>
      <c r="N11" s="52" t="s">
        <v>5</v>
      </c>
      <c r="O11" s="52"/>
      <c r="P11" s="52"/>
      <c r="Q11" s="52"/>
      <c r="R11" s="52"/>
      <c r="S11" s="52" t="s">
        <v>6</v>
      </c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 t="s">
        <v>7</v>
      </c>
      <c r="AJ11" s="52"/>
      <c r="AK11" s="52"/>
      <c r="AL11" s="52"/>
      <c r="AM11" s="52"/>
      <c r="AN11" s="52"/>
      <c r="AO11" s="52"/>
      <c r="AP11" s="52"/>
      <c r="AQ11" s="52"/>
      <c r="AR11" s="60" t="s">
        <v>8</v>
      </c>
      <c r="AS11" s="60" t="s">
        <v>9</v>
      </c>
      <c r="AT11" s="51" t="s">
        <v>10</v>
      </c>
      <c r="AU11" s="6">
        <f>SUBTOTAL(9,AT:AT)</f>
        <v>69.3</v>
      </c>
    </row>
    <row r="12" spans="1:47" s="7" customFormat="1" ht="18.75" customHeight="1" x14ac:dyDescent="0.25">
      <c r="A12" s="57"/>
      <c r="B12" s="57"/>
      <c r="C12" s="58"/>
      <c r="D12" s="59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 t="s">
        <v>11</v>
      </c>
      <c r="T12" s="52"/>
      <c r="U12" s="52"/>
      <c r="V12" s="52"/>
      <c r="W12" s="52" t="s">
        <v>12</v>
      </c>
      <c r="X12" s="52"/>
      <c r="Y12" s="52"/>
      <c r="Z12" s="52"/>
      <c r="AA12" s="52" t="s">
        <v>13</v>
      </c>
      <c r="AB12" s="52"/>
      <c r="AC12" s="52"/>
      <c r="AD12" s="52"/>
      <c r="AE12" s="52" t="s">
        <v>14</v>
      </c>
      <c r="AF12" s="52"/>
      <c r="AG12" s="52"/>
      <c r="AH12" s="52"/>
      <c r="AI12" s="52" t="s">
        <v>11</v>
      </c>
      <c r="AJ12" s="52"/>
      <c r="AK12" s="52"/>
      <c r="AL12" s="52" t="s">
        <v>12</v>
      </c>
      <c r="AM12" s="52"/>
      <c r="AN12" s="52"/>
      <c r="AO12" s="52" t="s">
        <v>14</v>
      </c>
      <c r="AP12" s="52"/>
      <c r="AQ12" s="52"/>
      <c r="AR12" s="60"/>
      <c r="AS12" s="60"/>
      <c r="AT12" s="51"/>
      <c r="AU12" s="6"/>
    </row>
    <row r="13" spans="1:47" s="13" customFormat="1" ht="64.5" x14ac:dyDescent="0.25">
      <c r="A13" s="57"/>
      <c r="B13" s="57"/>
      <c r="C13" s="58"/>
      <c r="D13" s="59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60"/>
      <c r="AS13" s="60"/>
      <c r="AT13" s="51"/>
      <c r="AU13" s="12"/>
    </row>
    <row r="14" spans="1:47" ht="18.75" customHeight="1" x14ac:dyDescent="0.3">
      <c r="A14" s="14">
        <f>IF(D14="","",SUBTOTAL(3,$D$14:D14))</f>
        <v>1</v>
      </c>
      <c r="B14" s="15" t="s">
        <v>56</v>
      </c>
      <c r="C14" s="16" t="s">
        <v>58</v>
      </c>
      <c r="D14" s="17" t="s">
        <v>57</v>
      </c>
      <c r="E14" s="18">
        <f>'HKI NH 19-20'!E14+'HKII NH 19-20'!E14</f>
        <v>4</v>
      </c>
      <c r="F14" s="18">
        <f>'HKI NH 19-20'!F14+'HKII NH 19-20'!F14</f>
        <v>10</v>
      </c>
      <c r="G14" s="18">
        <f>'HKI NH 19-20'!G14+'HKII NH 19-20'!G14</f>
        <v>0</v>
      </c>
      <c r="H14" s="18">
        <f>'HKI NH 19-20'!H14+'HKII NH 19-20'!H14</f>
        <v>0</v>
      </c>
      <c r="I14" s="18">
        <f>'HKI NH 19-20'!I14+'HKII NH 19-20'!I14</f>
        <v>0</v>
      </c>
      <c r="J14" s="18">
        <f>'HKI NH 19-20'!J14+'HKII NH 19-20'!J14</f>
        <v>0</v>
      </c>
      <c r="K14" s="18">
        <f>'HKI NH 19-20'!K14+'HKII NH 19-20'!K14</f>
        <v>0</v>
      </c>
      <c r="L14" s="18">
        <f>'HKI NH 19-20'!L14+'HKII NH 19-20'!L14</f>
        <v>0</v>
      </c>
      <c r="M14" s="50">
        <f>'HKI NH 19-20'!M14+'HKII NH 19-20'!M14</f>
        <v>19</v>
      </c>
      <c r="N14" s="18">
        <f>'HKI NH 19-20'!N14+'HKII NH 19-20'!N14</f>
        <v>0.9</v>
      </c>
      <c r="O14" s="18">
        <f>'HKI NH 19-20'!O14+'HKII NH 19-20'!O14</f>
        <v>4.05</v>
      </c>
      <c r="P14" s="18">
        <f>'HKI NH 19-20'!P14+'HKII NH 19-20'!P14</f>
        <v>1.25</v>
      </c>
      <c r="Q14" s="18">
        <f>'HKI NH 19-20'!Q14+'HKII NH 19-20'!Q14</f>
        <v>0</v>
      </c>
      <c r="R14" s="50">
        <f>'HKI NH 19-20'!R14+'HKII NH 19-20'!R14</f>
        <v>6.2</v>
      </c>
      <c r="S14" s="18">
        <f>'HKI NH 19-20'!S14+'HKII NH 19-20'!S14</f>
        <v>210</v>
      </c>
      <c r="T14" s="18">
        <f>'HKI NH 19-20'!T14+'HKII NH 19-20'!T14</f>
        <v>341</v>
      </c>
      <c r="U14" s="18">
        <f>'HKI NH 19-20'!U14+'HKII NH 19-20'!U14</f>
        <v>119</v>
      </c>
      <c r="V14" s="50">
        <f>'HKI NH 19-20'!V14+'HKII NH 19-20'!V14</f>
        <v>43.2</v>
      </c>
      <c r="W14" s="18">
        <f>'HKI NH 19-20'!W14+'HKII NH 19-20'!W14</f>
        <v>0</v>
      </c>
      <c r="X14" s="18">
        <f>'HKI NH 19-20'!X14+'HKII NH 19-20'!X14</f>
        <v>0</v>
      </c>
      <c r="Y14" s="18">
        <f>'HKI NH 19-20'!Y14+'HKII NH 19-20'!Y14</f>
        <v>0</v>
      </c>
      <c r="Z14" s="18">
        <f>'HKI NH 19-20'!Z14+'HKII NH 19-20'!Z14</f>
        <v>0</v>
      </c>
      <c r="AA14" s="18">
        <f>'HKI NH 19-20'!AA14+'HKII NH 19-20'!AA14</f>
        <v>0</v>
      </c>
      <c r="AB14" s="18">
        <f>'HKI NH 19-20'!AB14+'HKII NH 19-20'!AB14</f>
        <v>0</v>
      </c>
      <c r="AC14" s="18">
        <f>'HKI NH 19-20'!AC14+'HKII NH 19-20'!AC14</f>
        <v>0</v>
      </c>
      <c r="AD14" s="18">
        <f>'HKI NH 19-20'!AD14+'HKII NH 19-20'!AD14</f>
        <v>0</v>
      </c>
      <c r="AE14" s="18">
        <f>'HKI NH 19-20'!AE14+'HKII NH 19-20'!AE14</f>
        <v>0</v>
      </c>
      <c r="AF14" s="18">
        <f>'HKI NH 19-20'!AF14+'HKII NH 19-20'!AF14</f>
        <v>0</v>
      </c>
      <c r="AG14" s="18">
        <f>'HKI NH 19-20'!AG14+'HKII NH 19-20'!AG14</f>
        <v>0</v>
      </c>
      <c r="AH14" s="18">
        <f>'HKI NH 19-20'!AH14+'HKII NH 19-20'!AH14</f>
        <v>0</v>
      </c>
      <c r="AI14" s="18">
        <f>'HKI NH 19-20'!AI14+'HKII NH 19-20'!AI14</f>
        <v>0</v>
      </c>
      <c r="AJ14" s="18">
        <f>'HKI NH 19-20'!AJ14+'HKII NH 19-20'!AJ14</f>
        <v>0</v>
      </c>
      <c r="AK14" s="18">
        <f>'HKI NH 19-20'!AK14+'HKII NH 19-20'!AK14</f>
        <v>0</v>
      </c>
      <c r="AL14" s="18">
        <f>'HKI NH 19-20'!AL14+'HKII NH 19-20'!AL14</f>
        <v>0</v>
      </c>
      <c r="AM14" s="18">
        <f>'HKI NH 19-20'!AM14+'HKII NH 19-20'!AM14</f>
        <v>0</v>
      </c>
      <c r="AN14" s="18">
        <f>'HKI NH 19-20'!AN14+'HKII NH 19-20'!AN14</f>
        <v>0</v>
      </c>
      <c r="AO14" s="18">
        <f>'HKI NH 19-20'!AO14+'HKII NH 19-20'!AO14</f>
        <v>0</v>
      </c>
      <c r="AP14" s="18">
        <f>'HKI NH 19-20'!AP14+'HKII NH 19-20'!AP14</f>
        <v>0</v>
      </c>
      <c r="AQ14" s="18">
        <f>'HKI NH 19-20'!AQ14+'HKII NH 19-20'!AQ14</f>
        <v>0</v>
      </c>
      <c r="AR14" s="18">
        <f>'HKI NH 19-20'!AR14+'HKII NH 19-20'!AR14</f>
        <v>0</v>
      </c>
      <c r="AS14" s="50">
        <f>'HKI NH 19-20'!AS14+'HKII NH 19-20'!AS14</f>
        <v>0.9</v>
      </c>
      <c r="AT14" s="50">
        <f>'HKI NH 19-20'!AT14+'HKII NH 19-20'!AT14</f>
        <v>69.3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4</v>
      </c>
      <c r="F553" s="5">
        <f t="shared" si="11"/>
        <v>10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19</v>
      </c>
      <c r="N553" s="5">
        <f t="shared" si="11"/>
        <v>0.9</v>
      </c>
      <c r="O553" s="5">
        <f t="shared" si="11"/>
        <v>4.05</v>
      </c>
      <c r="P553" s="5">
        <f t="shared" si="11"/>
        <v>1.25</v>
      </c>
      <c r="Q553" s="5">
        <f t="shared" si="11"/>
        <v>0</v>
      </c>
      <c r="R553" s="5">
        <f t="shared" si="11"/>
        <v>6.2</v>
      </c>
      <c r="S553" s="5">
        <f t="shared" si="11"/>
        <v>210</v>
      </c>
      <c r="T553" s="5">
        <f t="shared" si="11"/>
        <v>341</v>
      </c>
      <c r="U553" s="5"/>
      <c r="V553" s="5">
        <f>SUBTOTAL(9,V12:V552)</f>
        <v>43.2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0.9</v>
      </c>
      <c r="AT553" s="5">
        <f t="shared" si="12"/>
        <v>69.3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G1:AT1"/>
    <mergeCell ref="AG2:AT2"/>
    <mergeCell ref="AG3:AT3"/>
    <mergeCell ref="A5:AT6"/>
    <mergeCell ref="A7:AT8"/>
    <mergeCell ref="C11:C13"/>
    <mergeCell ref="D11:D13"/>
    <mergeCell ref="E11:M12"/>
    <mergeCell ref="N11:R12"/>
    <mergeCell ref="A1:G1"/>
    <mergeCell ref="A2:G2"/>
    <mergeCell ref="A3:G3"/>
    <mergeCell ref="A11:A13"/>
    <mergeCell ref="B11:B13"/>
  </mergeCells>
  <conditionalFormatting sqref="AE553:AK1048576 L553:V1048576 AE13:AF13 AH13:AK13 AE11:AK12 G11:V13 E11:E1048576 L15:AN552 AO11:AT13 F14:F552 G15:K1048576 AO15:AT1048576 G14:AT14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19-20</vt:lpstr>
      <vt:lpstr>HKII NH 19-20</vt:lpstr>
      <vt:lpstr>HE 18-19</vt:lpstr>
      <vt:lpstr>CA NAM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2020-11-03T03:14:37Z</dcterms:modified>
</cp:coreProperties>
</file>