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 - 20" sheetId="1" r:id="rId1"/>
    <sheet name="HKII NH 19 - 20" sheetId="2" r:id="rId2"/>
    <sheet name="HE 18-19" sheetId="3" r:id="rId3"/>
    <sheet name="CA NAM 19 - 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<sst xmlns="http://schemas.openxmlformats.org/spreadsheetml/2006/main" count="496" uniqueCount="104">
  <si>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</si>
  <si>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</si>
  <si>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</si>
  <si>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</si>
  <si>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</si>
  <si>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</si>
  <si>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</si>
  <si>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</si>
  <si>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</si>
  <si>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</si>
  <si>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</si>
  <si>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</si>
  <si>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</si>
  <si>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</si>
  <si>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</si>
  <si>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</si>
  <si>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</si>
  <si>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</si>
  <si>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</si>
  <si>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</si>
  <si>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</si>
  <si>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</si>
  <si>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</si>
  <si>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</si>
  <si>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</si>
  <si>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</si>
  <si>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</si>
  <si>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</si>
  <si>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</si>
  <si>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</si>
  <si>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</si>
  <si>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</si>
  <si>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</si>
  <si>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</si>
  <si>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</si>
  <si>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</si>
  <si>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</si>
  <si>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</si>
  <si>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</si>
  <si>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</si>
  <si>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</si>
  <si>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</si>
  <si>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</si>
  <si>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</si>
  <si>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</si>
  <si>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</si>
  <si>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</si>
  <si>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</si>
  <si>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HỌC KÌ 1 NĂM HỌC 2019 - 2020</t>
  </si>
  <si>
    <t>BẢNG TÍNH KHỐI LƯỢNG CÔNG TÁC TỔ CHỨC THI HỌC KÌ 2 NĂM HỌC 2019 - 2020</t>
  </si>
  <si>
    <t>BẢNG TÍNH KHỐI LƯỢNG CÔNG TÁC TỔ CHỨC THI HÈ 2018 - 2019 ( từ T8-2019)</t>
  </si>
  <si>
    <t>BẢNG TÍNH KHỐI LƯỢNG CÔNG TÁC TỔ CHỨC THI NĂM HỌC 2019 - 2020</t>
  </si>
  <si>
    <t>01014037</t>
  </si>
  <si>
    <t>Ban Giám hiệu</t>
  </si>
  <si>
    <t>Châu Văn Bảo</t>
  </si>
  <si>
    <t>01002001</t>
  </si>
  <si>
    <t>Đinh Văn Đệ</t>
  </si>
  <si>
    <t>01001003</t>
  </si>
  <si>
    <t>Phạm Hữu Lộc</t>
  </si>
  <si>
    <t>01007001</t>
  </si>
  <si>
    <t>Phòng CTCT-HSSV</t>
  </si>
  <si>
    <t>Hồ Minh Lợi</t>
  </si>
  <si>
    <t>01009006</t>
  </si>
  <si>
    <t>Nguyễn Ngọc Hiệp</t>
  </si>
  <si>
    <t>01009007</t>
  </si>
  <si>
    <t>Phan Đức Long</t>
  </si>
  <si>
    <t>01002024</t>
  </si>
  <si>
    <t>Phòng KH-TC</t>
  </si>
  <si>
    <t>Nguyễn Kính</t>
  </si>
  <si>
    <t>01004004</t>
  </si>
  <si>
    <t>Phòng KT&amp;ĐBCL</t>
  </si>
  <si>
    <t>Huỳnh Thị Mai</t>
  </si>
  <si>
    <t>01009009</t>
  </si>
  <si>
    <t>Nguyễn Chí Nhân</t>
  </si>
  <si>
    <t>01005001</t>
  </si>
  <si>
    <t>Phòng QLKH-HTQT</t>
  </si>
  <si>
    <t>Nguyễn Ngọc Trang</t>
  </si>
  <si>
    <t>01008028</t>
  </si>
  <si>
    <t>Phòng QT-DV</t>
  </si>
  <si>
    <t>Lê Quang Liêm</t>
  </si>
  <si>
    <t>01008002</t>
  </si>
  <si>
    <t>Nguyễn Văn Thành</t>
  </si>
  <si>
    <t>01007009</t>
  </si>
  <si>
    <t>Phòng TC-HC-TH</t>
  </si>
  <si>
    <t>Lâm Viết Dũng</t>
  </si>
  <si>
    <t>01002002</t>
  </si>
  <si>
    <t>Lê Xuân Thiện</t>
  </si>
  <si>
    <t>01004002</t>
  </si>
  <si>
    <t>Phòng TS-ĐT</t>
  </si>
  <si>
    <t>Hồ Văn Sĩ</t>
  </si>
  <si>
    <t>01004007</t>
  </si>
  <si>
    <t>Huỳnh Thị Minh Ly</t>
  </si>
  <si>
    <t>01004001</t>
  </si>
  <si>
    <t>Nguyễn Văn Tấn</t>
  </si>
  <si>
    <t>01009001</t>
  </si>
  <si>
    <t>Tổ TT-PC</t>
  </si>
  <si>
    <t>Nguyễn Thanh Lâm</t>
  </si>
  <si>
    <t>01017003</t>
  </si>
  <si>
    <t>TT Điều hành và quản lý dữ liệu</t>
  </si>
  <si>
    <t>Nguyễn Hữu Thiện</t>
  </si>
  <si>
    <t>01022003</t>
  </si>
  <si>
    <t>TT Truyền thông - Thư viện</t>
  </si>
  <si>
    <t>Nguyễn Thị Nhuận</t>
  </si>
  <si>
    <t>ĐƠN VỊ: CB - GV KIÊM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</si>
</sst>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103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</v>
      </c>
      <c r="N10" s="4">
        <f t="shared" si="0"/>
        <v>2.4</v>
      </c>
      <c r="O10" s="4">
        <f t="shared" si="0"/>
        <v>2.4</v>
      </c>
      <c r="P10" s="4">
        <f t="shared" si="0"/>
        <v>0</v>
      </c>
      <c r="Q10" s="4">
        <f t="shared" si="0"/>
        <v>0</v>
      </c>
      <c r="R10" s="4">
        <f t="shared" si="0"/>
        <v>4.8</v>
      </c>
      <c r="S10" s="4">
        <f t="shared" si="0"/>
        <v>284</v>
      </c>
      <c r="T10" s="4">
        <f t="shared" si="0"/>
        <v>75</v>
      </c>
      <c r="U10" s="4">
        <f t="shared" si="0"/>
        <v>475</v>
      </c>
      <c r="V10" s="4">
        <f t="shared" si="0"/>
        <v>-11.600000000000001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0.5</v>
      </c>
      <c r="AT10" s="4">
        <f t="shared" si="0"/>
        <v>-3.2999999999999989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-3.2999999999999989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1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2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3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44</v>
      </c>
      <c r="V15" s="22">
        <v>-4.4000000000000004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-1.4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60</v>
      </c>
      <c r="D17" s="17" t="s">
        <v>61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62</v>
      </c>
      <c r="C18" s="16" t="s">
        <v>60</v>
      </c>
      <c r="D18" s="17" t="s">
        <v>63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48</v>
      </c>
      <c r="V18" s="22">
        <v>-4.8000000000000007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-4.8</v>
      </c>
    </row>
    <row r="19" spans="1:47" ht="18.75" customHeight="1" x14ac:dyDescent="0.3">
      <c r="A19" s="14">
        <f>IF(D19="","",SUBTOTAL(3,$D$14:D19))</f>
        <v>6</v>
      </c>
      <c r="B19" s="15" t="s">
        <v>64</v>
      </c>
      <c r="C19" s="16" t="s">
        <v>60</v>
      </c>
      <c r="D19" s="17" t="s">
        <v>65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99</v>
      </c>
      <c r="T19" s="20">
        <v>0</v>
      </c>
      <c r="U19" s="20">
        <v>110</v>
      </c>
      <c r="V19" s="22">
        <v>-1.1000000000000001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-1.1000000000000001</v>
      </c>
    </row>
    <row r="20" spans="1:47" ht="18.75" customHeight="1" x14ac:dyDescent="0.3">
      <c r="A20" s="14">
        <f>IF(D20="","",SUBTOTAL(3,$D$14:D20))</f>
        <v>7</v>
      </c>
      <c r="B20" s="15" t="s">
        <v>66</v>
      </c>
      <c r="C20" s="16" t="s">
        <v>67</v>
      </c>
      <c r="D20" s="17" t="s">
        <v>68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69</v>
      </c>
      <c r="C21" s="16" t="s">
        <v>70</v>
      </c>
      <c r="D21" s="17" t="s">
        <v>71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32</v>
      </c>
      <c r="T21" s="20">
        <v>35</v>
      </c>
      <c r="U21" s="20">
        <v>55</v>
      </c>
      <c r="V21" s="22">
        <v>1.2000000000000002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1.2</v>
      </c>
    </row>
    <row r="22" spans="1:47" ht="18.75" customHeight="1" x14ac:dyDescent="0.3">
      <c r="A22" s="14">
        <f>IF(D22="","",SUBTOTAL(3,$D$14:D22))</f>
        <v>9</v>
      </c>
      <c r="B22" s="15" t="s">
        <v>72</v>
      </c>
      <c r="C22" s="16" t="s">
        <v>70</v>
      </c>
      <c r="D22" s="17" t="s">
        <v>73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74</v>
      </c>
      <c r="C23" s="16" t="s">
        <v>75</v>
      </c>
      <c r="D23" s="17" t="s">
        <v>76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75</v>
      </c>
      <c r="T23" s="20">
        <v>0</v>
      </c>
      <c r="U23" s="20">
        <v>46</v>
      </c>
      <c r="V23" s="22">
        <v>2.9000000000000004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2.9</v>
      </c>
    </row>
    <row r="24" spans="1:47" ht="18.75" customHeight="1" x14ac:dyDescent="0.3">
      <c r="A24" s="14">
        <f>IF(D24="","",SUBTOTAL(3,$D$14:D24))</f>
        <v>11</v>
      </c>
      <c r="B24" s="15" t="s">
        <v>77</v>
      </c>
      <c r="C24" s="16" t="s">
        <v>78</v>
      </c>
      <c r="D24" s="17" t="s">
        <v>79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81</v>
      </c>
      <c r="V24" s="22">
        <v>-8.1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-8.1</v>
      </c>
    </row>
    <row r="25" spans="1:47" ht="18.75" customHeight="1" x14ac:dyDescent="0.3">
      <c r="A25" s="14">
        <f>IF(D25="","",SUBTOTAL(3,$D$14:D25))</f>
        <v>12</v>
      </c>
      <c r="B25" s="15" t="s">
        <v>80</v>
      </c>
      <c r="C25" s="16" t="s">
        <v>78</v>
      </c>
      <c r="D25" s="17" t="s">
        <v>81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51</v>
      </c>
      <c r="V25" s="22">
        <v>-5.1000000000000005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-5.0999999999999996</v>
      </c>
    </row>
    <row r="26" spans="1:47" x14ac:dyDescent="0.3">
      <c r="A26" s="14">
        <f>IF(D26="","",SUBTOTAL(3,$D$14:D26))</f>
        <v>13</v>
      </c>
      <c r="B26" s="15" t="s">
        <v>82</v>
      </c>
      <c r="C26" s="16" t="s">
        <v>83</v>
      </c>
      <c r="D26" s="17" t="s">
        <v>84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85</v>
      </c>
      <c r="C27" s="16" t="s">
        <v>83</v>
      </c>
      <c r="D27" s="17" t="s">
        <v>86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87</v>
      </c>
      <c r="C28" s="16" t="s">
        <v>88</v>
      </c>
      <c r="D28" s="17" t="s">
        <v>89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90</v>
      </c>
      <c r="C29" s="16" t="s">
        <v>88</v>
      </c>
      <c r="D29" s="17" t="s">
        <v>91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2.4</v>
      </c>
      <c r="O29" s="20">
        <v>2.4</v>
      </c>
      <c r="P29" s="20">
        <v>0</v>
      </c>
      <c r="Q29" s="20">
        <v>0</v>
      </c>
      <c r="R29" s="21">
        <v>4.8</v>
      </c>
      <c r="S29" s="20">
        <v>78</v>
      </c>
      <c r="T29" s="20">
        <v>0</v>
      </c>
      <c r="U29" s="20">
        <v>40</v>
      </c>
      <c r="V29" s="22">
        <v>3.8000000000000003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0.5</v>
      </c>
      <c r="AT29" s="21">
        <v>9.1</v>
      </c>
      <c r="AU29" s="2"/>
    </row>
    <row r="30" spans="1:47" x14ac:dyDescent="0.3">
      <c r="A30" s="14">
        <f>IF(D30="","",SUBTOTAL(3,$D$14:D30))</f>
        <v>17</v>
      </c>
      <c r="B30" s="15" t="s">
        <v>92</v>
      </c>
      <c r="C30" s="16" t="s">
        <v>88</v>
      </c>
      <c r="D30" s="17" t="s">
        <v>93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94</v>
      </c>
      <c r="C31" s="16" t="s">
        <v>95</v>
      </c>
      <c r="D31" s="17" t="s">
        <v>96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97</v>
      </c>
      <c r="C32" s="16" t="s">
        <v>98</v>
      </c>
      <c r="D32" s="17" t="s">
        <v>99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40</v>
      </c>
      <c r="U32" s="20">
        <v>0</v>
      </c>
      <c r="V32" s="22">
        <v>4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</v>
      </c>
      <c r="AU32" s="2"/>
    </row>
    <row r="33" spans="1:47" x14ac:dyDescent="0.3">
      <c r="A33" s="14">
        <f>IF(D33="","",SUBTOTAL(3,$D$14:D33))</f>
        <v>20</v>
      </c>
      <c r="B33" s="15" t="s">
        <v>100</v>
      </c>
      <c r="C33" s="16" t="s">
        <v>101</v>
      </c>
      <c r="D33" s="17" t="s">
        <v>102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</v>
      </c>
      <c r="N553" s="5">
        <f t="shared" si="11"/>
        <v>2.4</v>
      </c>
      <c r="O553" s="5">
        <f t="shared" si="11"/>
        <v>2.4</v>
      </c>
      <c r="P553" s="5">
        <f t="shared" si="11"/>
        <v>0</v>
      </c>
      <c r="Q553" s="5">
        <f t="shared" si="11"/>
        <v>0</v>
      </c>
      <c r="R553" s="5">
        <f t="shared" si="11"/>
        <v>4.8</v>
      </c>
      <c r="S553" s="5">
        <f t="shared" si="11"/>
        <v>284</v>
      </c>
      <c r="T553" s="5">
        <f t="shared" si="11"/>
        <v>75</v>
      </c>
      <c r="U553" s="5"/>
      <c r="V553" s="5">
        <f>SUBTOTAL(9,V12:V552)</f>
        <v>-11.600000000000001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0.5</v>
      </c>
      <c r="AT553" s="5">
        <f t="shared" si="12"/>
        <v>-3.2999999999999989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103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8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14</v>
      </c>
      <c r="N10" s="4">
        <f t="shared" si="0"/>
        <v>0.6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0.6</v>
      </c>
      <c r="S10" s="4">
        <f t="shared" si="0"/>
        <v>251</v>
      </c>
      <c r="T10" s="4">
        <f t="shared" si="0"/>
        <v>184</v>
      </c>
      <c r="U10" s="4">
        <f t="shared" si="0"/>
        <v>374</v>
      </c>
      <c r="V10" s="4">
        <f t="shared" si="0"/>
        <v>6.1000000000000005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0.6</v>
      </c>
      <c r="AT10" s="4">
        <f t="shared" si="0"/>
        <v>21.299999999999997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21.299999999999997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1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8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8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140</v>
      </c>
      <c r="T15" s="20">
        <v>26</v>
      </c>
      <c r="U15" s="20">
        <v>166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8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60</v>
      </c>
      <c r="D17" s="17" t="s">
        <v>61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62</v>
      </c>
      <c r="C18" s="16" t="s">
        <v>60</v>
      </c>
      <c r="D18" s="17" t="s">
        <v>63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64</v>
      </c>
      <c r="C19" s="16" t="s">
        <v>60</v>
      </c>
      <c r="D19" s="17" t="s">
        <v>65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66</v>
      </c>
      <c r="C20" s="16" t="s">
        <v>67</v>
      </c>
      <c r="D20" s="17" t="s">
        <v>68</v>
      </c>
      <c r="E20" s="18">
        <v>0</v>
      </c>
      <c r="F20" s="18">
        <v>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6</v>
      </c>
    </row>
    <row r="21" spans="1:47" ht="18.75" customHeight="1" x14ac:dyDescent="0.3">
      <c r="A21" s="14">
        <f>IF(D21="","",SUBTOTAL(3,$D$14:D21))</f>
        <v>8</v>
      </c>
      <c r="B21" s="15" t="s">
        <v>69</v>
      </c>
      <c r="C21" s="16" t="s">
        <v>70</v>
      </c>
      <c r="D21" s="17" t="s">
        <v>71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67</v>
      </c>
      <c r="U21" s="20">
        <v>25</v>
      </c>
      <c r="V21" s="22">
        <v>4.2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4.2</v>
      </c>
    </row>
    <row r="22" spans="1:47" ht="18.75" customHeight="1" x14ac:dyDescent="0.3">
      <c r="A22" s="14">
        <f>IF(D22="","",SUBTOTAL(3,$D$14:D22))</f>
        <v>9</v>
      </c>
      <c r="B22" s="15" t="s">
        <v>72</v>
      </c>
      <c r="C22" s="16" t="s">
        <v>70</v>
      </c>
      <c r="D22" s="17" t="s">
        <v>73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74</v>
      </c>
      <c r="C23" s="16" t="s">
        <v>75</v>
      </c>
      <c r="D23" s="17" t="s">
        <v>76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31</v>
      </c>
      <c r="V23" s="22">
        <v>-3.1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-3.1</v>
      </c>
    </row>
    <row r="24" spans="1:47" ht="18.75" customHeight="1" x14ac:dyDescent="0.3">
      <c r="A24" s="14">
        <f>IF(D24="","",SUBTOTAL(3,$D$14:D24))</f>
        <v>11</v>
      </c>
      <c r="B24" s="15" t="s">
        <v>77</v>
      </c>
      <c r="C24" s="16" t="s">
        <v>78</v>
      </c>
      <c r="D24" s="17" t="s">
        <v>79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80</v>
      </c>
      <c r="C25" s="16" t="s">
        <v>78</v>
      </c>
      <c r="D25" s="17" t="s">
        <v>81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82</v>
      </c>
      <c r="C26" s="16" t="s">
        <v>83</v>
      </c>
      <c r="D26" s="17" t="s">
        <v>84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85</v>
      </c>
      <c r="C27" s="16" t="s">
        <v>83</v>
      </c>
      <c r="D27" s="17" t="s">
        <v>86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87</v>
      </c>
      <c r="C28" s="16" t="s">
        <v>88</v>
      </c>
      <c r="D28" s="17" t="s">
        <v>89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90</v>
      </c>
      <c r="C29" s="16" t="s">
        <v>88</v>
      </c>
      <c r="D29" s="17" t="s">
        <v>91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0.6</v>
      </c>
      <c r="O29" s="20">
        <v>0</v>
      </c>
      <c r="P29" s="20">
        <v>0</v>
      </c>
      <c r="Q29" s="20">
        <v>0</v>
      </c>
      <c r="R29" s="21">
        <v>0.6</v>
      </c>
      <c r="S29" s="20">
        <v>0</v>
      </c>
      <c r="T29" s="20">
        <v>57</v>
      </c>
      <c r="U29" s="20">
        <v>41</v>
      </c>
      <c r="V29" s="22">
        <v>1.6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0.6</v>
      </c>
      <c r="AT29" s="21">
        <v>2.8</v>
      </c>
      <c r="AU29" s="2"/>
    </row>
    <row r="30" spans="1:47" x14ac:dyDescent="0.3">
      <c r="A30" s="14">
        <f>IF(D30="","",SUBTOTAL(3,$D$14:D30))</f>
        <v>17</v>
      </c>
      <c r="B30" s="15" t="s">
        <v>92</v>
      </c>
      <c r="C30" s="16" t="s">
        <v>88</v>
      </c>
      <c r="D30" s="17" t="s">
        <v>93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76</v>
      </c>
      <c r="T30" s="20">
        <v>0</v>
      </c>
      <c r="U30" s="20">
        <v>64</v>
      </c>
      <c r="V30" s="22">
        <v>1.2000000000000002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1.2</v>
      </c>
      <c r="AU30" s="2"/>
    </row>
    <row r="31" spans="1:47" x14ac:dyDescent="0.3">
      <c r="A31" s="14">
        <f>IF(D31="","",SUBTOTAL(3,$D$14:D31))</f>
        <v>18</v>
      </c>
      <c r="B31" s="15" t="s">
        <v>94</v>
      </c>
      <c r="C31" s="16" t="s">
        <v>95</v>
      </c>
      <c r="D31" s="17" t="s">
        <v>96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97</v>
      </c>
      <c r="C32" s="16" t="s">
        <v>98</v>
      </c>
      <c r="D32" s="17" t="s">
        <v>99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35</v>
      </c>
      <c r="T32" s="20">
        <v>34</v>
      </c>
      <c r="U32" s="20">
        <v>47</v>
      </c>
      <c r="V32" s="22">
        <v>2.2000000000000002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2.2000000000000002</v>
      </c>
      <c r="AU32" s="2"/>
    </row>
    <row r="33" spans="1:47" x14ac:dyDescent="0.3">
      <c r="A33" s="14">
        <f>IF(D33="","",SUBTOTAL(3,$D$14:D33))</f>
        <v>20</v>
      </c>
      <c r="B33" s="15" t="s">
        <v>100</v>
      </c>
      <c r="C33" s="16" t="s">
        <v>101</v>
      </c>
      <c r="D33" s="17" t="s">
        <v>102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8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14</v>
      </c>
      <c r="N553" s="5">
        <f t="shared" si="11"/>
        <v>0.6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0.6</v>
      </c>
      <c r="S553" s="5">
        <f t="shared" si="11"/>
        <v>251</v>
      </c>
      <c r="T553" s="5">
        <f t="shared" si="11"/>
        <v>184</v>
      </c>
      <c r="U553" s="5"/>
      <c r="V553" s="5">
        <f>SUBTOTAL(9,V12:V552)</f>
        <v>6.1000000000000005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0.6</v>
      </c>
      <c r="AT553" s="5">
        <f t="shared" si="12"/>
        <v>21.299999999999997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103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20</v>
      </c>
      <c r="AB10" s="4">
        <f t="shared" si="0"/>
        <v>0</v>
      </c>
      <c r="AC10" s="4">
        <f t="shared" si="0"/>
        <v>20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0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1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60</v>
      </c>
      <c r="D17" s="17" t="s">
        <v>61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62</v>
      </c>
      <c r="C18" s="16" t="s">
        <v>60</v>
      </c>
      <c r="D18" s="17" t="s">
        <v>63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64</v>
      </c>
      <c r="C19" s="16" t="s">
        <v>60</v>
      </c>
      <c r="D19" s="17" t="s">
        <v>65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66</v>
      </c>
      <c r="C20" s="16" t="s">
        <v>67</v>
      </c>
      <c r="D20" s="17" t="s">
        <v>68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69</v>
      </c>
      <c r="C21" s="16" t="s">
        <v>70</v>
      </c>
      <c r="D21" s="17" t="s">
        <v>71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72</v>
      </c>
      <c r="C22" s="16" t="s">
        <v>70</v>
      </c>
      <c r="D22" s="17" t="s">
        <v>73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74</v>
      </c>
      <c r="C23" s="16" t="s">
        <v>75</v>
      </c>
      <c r="D23" s="17" t="s">
        <v>76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77</v>
      </c>
      <c r="C24" s="16" t="s">
        <v>78</v>
      </c>
      <c r="D24" s="17" t="s">
        <v>79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80</v>
      </c>
      <c r="C25" s="16" t="s">
        <v>78</v>
      </c>
      <c r="D25" s="17" t="s">
        <v>81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82</v>
      </c>
      <c r="C26" s="16" t="s">
        <v>83</v>
      </c>
      <c r="D26" s="17" t="s">
        <v>84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85</v>
      </c>
      <c r="C27" s="16" t="s">
        <v>83</v>
      </c>
      <c r="D27" s="17" t="s">
        <v>86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87</v>
      </c>
      <c r="C28" s="16" t="s">
        <v>88</v>
      </c>
      <c r="D28" s="17" t="s">
        <v>89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10</v>
      </c>
      <c r="AB28" s="20">
        <v>0</v>
      </c>
      <c r="AC28" s="20">
        <v>10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90</v>
      </c>
      <c r="C29" s="16" t="s">
        <v>88</v>
      </c>
      <c r="D29" s="17" t="s">
        <v>91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92</v>
      </c>
      <c r="C30" s="16" t="s">
        <v>88</v>
      </c>
      <c r="D30" s="17" t="s">
        <v>93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94</v>
      </c>
      <c r="C31" s="16" t="s">
        <v>95</v>
      </c>
      <c r="D31" s="17" t="s">
        <v>96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10</v>
      </c>
      <c r="AB31" s="20">
        <v>0</v>
      </c>
      <c r="AC31" s="20">
        <v>10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97</v>
      </c>
      <c r="C32" s="16" t="s">
        <v>98</v>
      </c>
      <c r="D32" s="17" t="s">
        <v>99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100</v>
      </c>
      <c r="C33" s="16" t="s">
        <v>101</v>
      </c>
      <c r="D33" s="17" t="s">
        <v>102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B4" zoomScale="70" zoomScaleNormal="70" workbookViewId="0">
      <selection activeCell="V23" sqref="V23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103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8</v>
      </c>
      <c r="F10" s="4">
        <f t="shared" si="0"/>
        <v>6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17</v>
      </c>
      <c r="N10" s="4">
        <f t="shared" si="0"/>
        <v>3</v>
      </c>
      <c r="O10" s="4">
        <f t="shared" si="0"/>
        <v>2.4</v>
      </c>
      <c r="P10" s="4">
        <f t="shared" si="0"/>
        <v>0</v>
      </c>
      <c r="Q10" s="4">
        <f t="shared" si="0"/>
        <v>0</v>
      </c>
      <c r="R10" s="4">
        <f t="shared" si="0"/>
        <v>5.3999999999999995</v>
      </c>
      <c r="S10" s="4">
        <f t="shared" si="0"/>
        <v>535</v>
      </c>
      <c r="T10" s="4">
        <f t="shared" si="0"/>
        <v>259</v>
      </c>
      <c r="U10" s="4">
        <f t="shared" si="0"/>
        <v>849</v>
      </c>
      <c r="V10" s="4">
        <f t="shared" si="0"/>
        <v>-5.4999999999999991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20</v>
      </c>
      <c r="AB10" s="4">
        <f t="shared" si="0"/>
        <v>0</v>
      </c>
      <c r="AC10" s="4">
        <f t="shared" si="0"/>
        <v>20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1.1000000000000001</v>
      </c>
      <c r="AT10" s="4">
        <f t="shared" si="0"/>
        <v>17.999999999999996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17.999999999999996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1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8</v>
      </c>
      <c r="F15" s="18">
        <v>2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11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140</v>
      </c>
      <c r="T15" s="20">
        <v>26</v>
      </c>
      <c r="U15" s="20">
        <v>210</v>
      </c>
      <c r="V15" s="22">
        <v>-4.4000000000000004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6.6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60</v>
      </c>
      <c r="D17" s="17" t="s">
        <v>61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62</v>
      </c>
      <c r="C18" s="16" t="s">
        <v>60</v>
      </c>
      <c r="D18" s="17" t="s">
        <v>63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48</v>
      </c>
      <c r="V18" s="22">
        <v>-4.8000000000000007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-4.8</v>
      </c>
    </row>
    <row r="19" spans="1:47" ht="18.75" customHeight="1" x14ac:dyDescent="0.3">
      <c r="A19" s="14">
        <f>IF(D19="","",SUBTOTAL(3,$D$14:D19))</f>
        <v>6</v>
      </c>
      <c r="B19" s="15" t="s">
        <v>64</v>
      </c>
      <c r="C19" s="16" t="s">
        <v>60</v>
      </c>
      <c r="D19" s="17" t="s">
        <v>65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99</v>
      </c>
      <c r="T19" s="20">
        <v>0</v>
      </c>
      <c r="U19" s="20">
        <v>110</v>
      </c>
      <c r="V19" s="22">
        <v>-1.1000000000000001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-1.1000000000000001</v>
      </c>
    </row>
    <row r="20" spans="1:47" ht="18.75" customHeight="1" x14ac:dyDescent="0.3">
      <c r="A20" s="14">
        <f>IF(D20="","",SUBTOTAL(3,$D$14:D20))</f>
        <v>7</v>
      </c>
      <c r="B20" s="15" t="s">
        <v>66</v>
      </c>
      <c r="C20" s="16" t="s">
        <v>67</v>
      </c>
      <c r="D20" s="17" t="s">
        <v>68</v>
      </c>
      <c r="E20" s="18">
        <v>0</v>
      </c>
      <c r="F20" s="18">
        <v>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6</v>
      </c>
    </row>
    <row r="21" spans="1:47" ht="18.75" customHeight="1" x14ac:dyDescent="0.3">
      <c r="A21" s="14">
        <f>IF(D21="","",SUBTOTAL(3,$D$14:D21))</f>
        <v>8</v>
      </c>
      <c r="B21" s="15" t="s">
        <v>69</v>
      </c>
      <c r="C21" s="16" t="s">
        <v>70</v>
      </c>
      <c r="D21" s="17" t="s">
        <v>71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32</v>
      </c>
      <c r="T21" s="20">
        <v>102</v>
      </c>
      <c r="U21" s="20">
        <v>80</v>
      </c>
      <c r="V21" s="22">
        <v>5.4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5.4</v>
      </c>
    </row>
    <row r="22" spans="1:47" ht="18.75" customHeight="1" x14ac:dyDescent="0.3">
      <c r="A22" s="14">
        <f>IF(D22="","",SUBTOTAL(3,$D$14:D22))</f>
        <v>9</v>
      </c>
      <c r="B22" s="15" t="s">
        <v>72</v>
      </c>
      <c r="C22" s="16" t="s">
        <v>70</v>
      </c>
      <c r="D22" s="17" t="s">
        <v>73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74</v>
      </c>
      <c r="C23" s="16" t="s">
        <v>75</v>
      </c>
      <c r="D23" s="17" t="s">
        <v>76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75</v>
      </c>
      <c r="T23" s="20">
        <v>0</v>
      </c>
      <c r="U23" s="20">
        <v>77</v>
      </c>
      <c r="V23" s="22">
        <v>-0.19999999999999973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-0.20000000000000018</v>
      </c>
    </row>
    <row r="24" spans="1:47" ht="18.75" customHeight="1" x14ac:dyDescent="0.3">
      <c r="A24" s="14">
        <f>IF(D24="","",SUBTOTAL(3,$D$14:D24))</f>
        <v>11</v>
      </c>
      <c r="B24" s="15" t="s">
        <v>77</v>
      </c>
      <c r="C24" s="16" t="s">
        <v>78</v>
      </c>
      <c r="D24" s="17" t="s">
        <v>79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81</v>
      </c>
      <c r="V24" s="22">
        <v>-8.1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-8.1</v>
      </c>
    </row>
    <row r="25" spans="1:47" ht="18.75" customHeight="1" x14ac:dyDescent="0.3">
      <c r="A25" s="14">
        <f>IF(D25="","",SUBTOTAL(3,$D$14:D25))</f>
        <v>12</v>
      </c>
      <c r="B25" s="15" t="s">
        <v>80</v>
      </c>
      <c r="C25" s="16" t="s">
        <v>78</v>
      </c>
      <c r="D25" s="17" t="s">
        <v>81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51</v>
      </c>
      <c r="V25" s="22">
        <v>-5.1000000000000005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-5.0999999999999996</v>
      </c>
    </row>
    <row r="26" spans="1:47" x14ac:dyDescent="0.3">
      <c r="A26" s="14">
        <f>IF(D26="","",SUBTOTAL(3,$D$14:D26))</f>
        <v>13</v>
      </c>
      <c r="B26" s="15" t="s">
        <v>82</v>
      </c>
      <c r="C26" s="16" t="s">
        <v>83</v>
      </c>
      <c r="D26" s="17" t="s">
        <v>84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85</v>
      </c>
      <c r="C27" s="16" t="s">
        <v>83</v>
      </c>
      <c r="D27" s="17" t="s">
        <v>86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87</v>
      </c>
      <c r="C28" s="16" t="s">
        <v>88</v>
      </c>
      <c r="D28" s="17" t="s">
        <v>89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10</v>
      </c>
      <c r="AB28" s="20">
        <v>0</v>
      </c>
      <c r="AC28" s="20">
        <v>10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90</v>
      </c>
      <c r="C29" s="16" t="s">
        <v>88</v>
      </c>
      <c r="D29" s="17" t="s">
        <v>91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3</v>
      </c>
      <c r="O29" s="20">
        <v>2.4</v>
      </c>
      <c r="P29" s="20">
        <v>0</v>
      </c>
      <c r="Q29" s="20">
        <v>0</v>
      </c>
      <c r="R29" s="21">
        <v>5.3999999999999995</v>
      </c>
      <c r="S29" s="20">
        <v>78</v>
      </c>
      <c r="T29" s="20">
        <v>57</v>
      </c>
      <c r="U29" s="20">
        <v>81</v>
      </c>
      <c r="V29" s="22">
        <v>5.4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1.1000000000000001</v>
      </c>
      <c r="AT29" s="21">
        <v>11.899999999999999</v>
      </c>
      <c r="AU29" s="2"/>
    </row>
    <row r="30" spans="1:47" x14ac:dyDescent="0.3">
      <c r="A30" s="14">
        <f>IF(D30="","",SUBTOTAL(3,$D$14:D30))</f>
        <v>17</v>
      </c>
      <c r="B30" s="15" t="s">
        <v>92</v>
      </c>
      <c r="C30" s="16" t="s">
        <v>88</v>
      </c>
      <c r="D30" s="17" t="s">
        <v>93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76</v>
      </c>
      <c r="T30" s="20">
        <v>0</v>
      </c>
      <c r="U30" s="20">
        <v>64</v>
      </c>
      <c r="V30" s="22">
        <v>1.2000000000000002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1.2</v>
      </c>
      <c r="AU30" s="2"/>
    </row>
    <row r="31" spans="1:47" x14ac:dyDescent="0.3">
      <c r="A31" s="14">
        <f>IF(D31="","",SUBTOTAL(3,$D$14:D31))</f>
        <v>18</v>
      </c>
      <c r="B31" s="15" t="s">
        <v>94</v>
      </c>
      <c r="C31" s="16" t="s">
        <v>95</v>
      </c>
      <c r="D31" s="17" t="s">
        <v>96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10</v>
      </c>
      <c r="AB31" s="20">
        <v>0</v>
      </c>
      <c r="AC31" s="20">
        <v>10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97</v>
      </c>
      <c r="C32" s="16" t="s">
        <v>98</v>
      </c>
      <c r="D32" s="17" t="s">
        <v>99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35</v>
      </c>
      <c r="T32" s="20">
        <v>74</v>
      </c>
      <c r="U32" s="20">
        <v>47</v>
      </c>
      <c r="V32" s="22">
        <v>6.2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6.2</v>
      </c>
      <c r="AU32" s="2"/>
    </row>
    <row r="33" spans="1:47" x14ac:dyDescent="0.3">
      <c r="A33" s="14">
        <f>IF(D33="","",SUBTOTAL(3,$D$14:D33))</f>
        <v>20</v>
      </c>
      <c r="B33" s="15" t="s">
        <v>100</v>
      </c>
      <c r="C33" s="16" t="s">
        <v>101</v>
      </c>
      <c r="D33" s="17" t="s">
        <v>102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8</v>
      </c>
      <c r="F553" s="5">
        <f t="shared" si="11"/>
        <v>6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17</v>
      </c>
      <c r="N553" s="5">
        <f t="shared" si="11"/>
        <v>3</v>
      </c>
      <c r="O553" s="5">
        <f t="shared" si="11"/>
        <v>2.4</v>
      </c>
      <c r="P553" s="5">
        <f t="shared" si="11"/>
        <v>0</v>
      </c>
      <c r="Q553" s="5">
        <f t="shared" si="11"/>
        <v>0</v>
      </c>
      <c r="R553" s="5">
        <f t="shared" si="11"/>
        <v>5.3999999999999995</v>
      </c>
      <c r="S553" s="5">
        <f t="shared" si="11"/>
        <v>535</v>
      </c>
      <c r="T553" s="5">
        <f t="shared" si="11"/>
        <v>259</v>
      </c>
      <c r="U553" s="5"/>
      <c r="V553" s="5">
        <f>SUBTOTAL(9,V12:V552)</f>
        <v>-5.4999999999999991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1.1000000000000001</v>
      </c>
      <c r="AT553" s="5">
        <f t="shared" si="12"/>
        <v>17.999999999999996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19 - 20</vt:lpstr>
      <vt:lpstr>HKII NH 19 - 20</vt:lpstr>
      <vt:lpstr>HE 18-19</vt:lpstr>
      <vt:lpstr>CA NAM 19 - 20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2020-11-16T01:31:07Z</dcterms:modified>
</cp:coreProperties>
</file>