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6720"/>
  </bookViews>
  <sheets>
    <sheet name="DS không cấm thi và báo nợ" sheetId="1" r:id="rId1"/>
  </sheets>
  <externalReferences>
    <externalReference r:id="rId2"/>
    <externalReference r:id="rId3"/>
  </externalReferences>
  <definedNames>
    <definedName name="_xlnm._FilterDatabase" localSheetId="0" hidden="1">'DS không cấm thi và báo nợ'!$A$9:$AB$527</definedName>
    <definedName name="_xlnm.Print_Area" localSheetId="0">'DS không cấm thi và báo nợ'!$A$1:$Y$536</definedName>
    <definedName name="_xlnm.Print_Titles" localSheetId="0">'DS không cấm thi và báo nợ'!$8:$9</definedName>
  </definedNames>
  <calcPr calcId="144525"/>
</workbook>
</file>

<file path=xl/calcChain.xml><?xml version="1.0" encoding="utf-8"?>
<calcChain xmlns="http://schemas.openxmlformats.org/spreadsheetml/2006/main">
  <c r="I524" i="1" l="1"/>
  <c r="X524" i="1" s="1"/>
  <c r="K524" i="1"/>
  <c r="X527" i="1"/>
  <c r="X526" i="1"/>
  <c r="X525" i="1"/>
  <c r="P524" i="1"/>
  <c r="M524" i="1"/>
  <c r="Y523" i="1"/>
  <c r="X523" i="1"/>
  <c r="R523" i="1"/>
  <c r="O523" i="1"/>
  <c r="S523" i="1" s="1"/>
  <c r="L523" i="1"/>
  <c r="Y522" i="1"/>
  <c r="X522" i="1"/>
  <c r="R522" i="1"/>
  <c r="O522" i="1"/>
  <c r="L522" i="1"/>
  <c r="Y521" i="1"/>
  <c r="X521" i="1"/>
  <c r="R521" i="1"/>
  <c r="O521" i="1"/>
  <c r="S521" i="1" s="1"/>
  <c r="L521" i="1"/>
  <c r="Y520" i="1"/>
  <c r="X520" i="1"/>
  <c r="R520" i="1"/>
  <c r="O520" i="1"/>
  <c r="L520" i="1"/>
  <c r="Y519" i="1"/>
  <c r="X519" i="1"/>
  <c r="R519" i="1"/>
  <c r="O519" i="1"/>
  <c r="S519" i="1" s="1"/>
  <c r="L519" i="1"/>
  <c r="Y518" i="1"/>
  <c r="X518" i="1"/>
  <c r="R518" i="1"/>
  <c r="O518" i="1"/>
  <c r="L518" i="1"/>
  <c r="Y517" i="1"/>
  <c r="X517" i="1"/>
  <c r="R517" i="1"/>
  <c r="O517" i="1"/>
  <c r="S517" i="1" s="1"/>
  <c r="L517" i="1"/>
  <c r="Y516" i="1"/>
  <c r="X516" i="1"/>
  <c r="R516" i="1"/>
  <c r="O516" i="1"/>
  <c r="L516" i="1"/>
  <c r="Y515" i="1"/>
  <c r="X515" i="1"/>
  <c r="R515" i="1"/>
  <c r="O515" i="1"/>
  <c r="S515" i="1" s="1"/>
  <c r="L515" i="1"/>
  <c r="Y514" i="1"/>
  <c r="X514" i="1"/>
  <c r="R514" i="1"/>
  <c r="O514" i="1"/>
  <c r="L514" i="1"/>
  <c r="Y513" i="1"/>
  <c r="X513" i="1"/>
  <c r="R513" i="1"/>
  <c r="O513" i="1"/>
  <c r="S513" i="1" s="1"/>
  <c r="L513" i="1"/>
  <c r="Y512" i="1"/>
  <c r="X512" i="1"/>
  <c r="R512" i="1"/>
  <c r="O512" i="1"/>
  <c r="L512" i="1"/>
  <c r="Y511" i="1"/>
  <c r="X511" i="1"/>
  <c r="R511" i="1"/>
  <c r="O511" i="1"/>
  <c r="L511" i="1"/>
  <c r="Y510" i="1"/>
  <c r="X510" i="1"/>
  <c r="R510" i="1"/>
  <c r="O510" i="1"/>
  <c r="L510" i="1"/>
  <c r="Y509" i="1"/>
  <c r="X509" i="1"/>
  <c r="R509" i="1"/>
  <c r="O509" i="1"/>
  <c r="L509" i="1"/>
  <c r="Y508" i="1"/>
  <c r="X508" i="1"/>
  <c r="R508" i="1"/>
  <c r="O508" i="1"/>
  <c r="S508" i="1" s="1"/>
  <c r="L508" i="1"/>
  <c r="Y507" i="1"/>
  <c r="X507" i="1"/>
  <c r="R507" i="1"/>
  <c r="O507" i="1"/>
  <c r="L507" i="1"/>
  <c r="Y506" i="1"/>
  <c r="X506" i="1"/>
  <c r="R506" i="1"/>
  <c r="O506" i="1"/>
  <c r="L506" i="1"/>
  <c r="Y505" i="1"/>
  <c r="X505" i="1"/>
  <c r="R505" i="1"/>
  <c r="O505" i="1"/>
  <c r="L505" i="1"/>
  <c r="Y504" i="1"/>
  <c r="X504" i="1"/>
  <c r="R504" i="1"/>
  <c r="O504" i="1"/>
  <c r="S504" i="1" s="1"/>
  <c r="L504" i="1"/>
  <c r="Y503" i="1"/>
  <c r="X503" i="1"/>
  <c r="R503" i="1"/>
  <c r="O503" i="1"/>
  <c r="L503" i="1"/>
  <c r="Y502" i="1"/>
  <c r="X502" i="1"/>
  <c r="R502" i="1"/>
  <c r="O502" i="1"/>
  <c r="S502" i="1" s="1"/>
  <c r="L502" i="1"/>
  <c r="Y501" i="1"/>
  <c r="X501" i="1"/>
  <c r="R501" i="1"/>
  <c r="O501" i="1"/>
  <c r="L501" i="1"/>
  <c r="Y500" i="1"/>
  <c r="X500" i="1"/>
  <c r="R500" i="1"/>
  <c r="O500" i="1"/>
  <c r="S500" i="1" s="1"/>
  <c r="L500" i="1"/>
  <c r="Y499" i="1"/>
  <c r="X499" i="1"/>
  <c r="R499" i="1"/>
  <c r="O499" i="1"/>
  <c r="L499" i="1"/>
  <c r="Y498" i="1"/>
  <c r="X498" i="1"/>
  <c r="R498" i="1"/>
  <c r="O498" i="1"/>
  <c r="L498" i="1"/>
  <c r="Y497" i="1"/>
  <c r="X497" i="1"/>
  <c r="R497" i="1"/>
  <c r="O497" i="1"/>
  <c r="S497" i="1" s="1"/>
  <c r="L497" i="1"/>
  <c r="Y496" i="1"/>
  <c r="X496" i="1"/>
  <c r="R496" i="1"/>
  <c r="O496" i="1"/>
  <c r="L496" i="1"/>
  <c r="Y495" i="1"/>
  <c r="X495" i="1"/>
  <c r="R495" i="1"/>
  <c r="O495" i="1"/>
  <c r="S495" i="1" s="1"/>
  <c r="L495" i="1"/>
  <c r="Y494" i="1"/>
  <c r="X494" i="1"/>
  <c r="R494" i="1"/>
  <c r="O494" i="1"/>
  <c r="S494" i="1" s="1"/>
  <c r="L494" i="1"/>
  <c r="Y493" i="1"/>
  <c r="X493" i="1"/>
  <c r="R493" i="1"/>
  <c r="O493" i="1"/>
  <c r="L493" i="1"/>
  <c r="Y492" i="1"/>
  <c r="X492" i="1"/>
  <c r="R492" i="1"/>
  <c r="O492" i="1"/>
  <c r="S492" i="1" s="1"/>
  <c r="L492" i="1"/>
  <c r="Y491" i="1"/>
  <c r="X491" i="1"/>
  <c r="R491" i="1"/>
  <c r="O491" i="1"/>
  <c r="S491" i="1" s="1"/>
  <c r="L491" i="1"/>
  <c r="Y490" i="1"/>
  <c r="X490" i="1"/>
  <c r="R490" i="1"/>
  <c r="O490" i="1"/>
  <c r="L490" i="1"/>
  <c r="Y489" i="1"/>
  <c r="X489" i="1"/>
  <c r="R489" i="1"/>
  <c r="O489" i="1"/>
  <c r="S489" i="1" s="1"/>
  <c r="L489" i="1"/>
  <c r="Y488" i="1"/>
  <c r="X488" i="1"/>
  <c r="R488" i="1"/>
  <c r="O488" i="1"/>
  <c r="S488" i="1" s="1"/>
  <c r="L488" i="1"/>
  <c r="Y487" i="1"/>
  <c r="X487" i="1"/>
  <c r="R487" i="1"/>
  <c r="O487" i="1"/>
  <c r="S487" i="1" s="1"/>
  <c r="L487" i="1"/>
  <c r="Y486" i="1"/>
  <c r="X486" i="1"/>
  <c r="R486" i="1"/>
  <c r="O486" i="1"/>
  <c r="L486" i="1"/>
  <c r="Y485" i="1"/>
  <c r="X485" i="1"/>
  <c r="R485" i="1"/>
  <c r="O485" i="1"/>
  <c r="L485" i="1"/>
  <c r="Y484" i="1"/>
  <c r="X484" i="1"/>
  <c r="R484" i="1"/>
  <c r="O484" i="1"/>
  <c r="L484" i="1"/>
  <c r="Y483" i="1"/>
  <c r="X483" i="1"/>
  <c r="R483" i="1"/>
  <c r="O483" i="1"/>
  <c r="L483" i="1"/>
  <c r="Y482" i="1"/>
  <c r="X482" i="1"/>
  <c r="R482" i="1"/>
  <c r="O482" i="1"/>
  <c r="L482" i="1"/>
  <c r="Y481" i="1"/>
  <c r="X481" i="1"/>
  <c r="R481" i="1"/>
  <c r="O481" i="1"/>
  <c r="L481" i="1"/>
  <c r="Y480" i="1"/>
  <c r="X480" i="1"/>
  <c r="R480" i="1"/>
  <c r="O480" i="1"/>
  <c r="L480" i="1"/>
  <c r="Y479" i="1"/>
  <c r="X479" i="1"/>
  <c r="R479" i="1"/>
  <c r="O479" i="1"/>
  <c r="L479" i="1"/>
  <c r="Y478" i="1"/>
  <c r="X478" i="1"/>
  <c r="R478" i="1"/>
  <c r="O478" i="1"/>
  <c r="L478" i="1"/>
  <c r="Y477" i="1"/>
  <c r="X477" i="1"/>
  <c r="R477" i="1"/>
  <c r="O477" i="1"/>
  <c r="L477" i="1"/>
  <c r="Y476" i="1"/>
  <c r="X476" i="1"/>
  <c r="R476" i="1"/>
  <c r="O476" i="1"/>
  <c r="L476" i="1"/>
  <c r="Y475" i="1"/>
  <c r="X475" i="1"/>
  <c r="R475" i="1"/>
  <c r="O475" i="1"/>
  <c r="L475" i="1"/>
  <c r="Y474" i="1"/>
  <c r="X474" i="1"/>
  <c r="R474" i="1"/>
  <c r="O474" i="1"/>
  <c r="L474" i="1"/>
  <c r="Y473" i="1"/>
  <c r="X473" i="1"/>
  <c r="R473" i="1"/>
  <c r="O473" i="1"/>
  <c r="L473" i="1"/>
  <c r="Y472" i="1"/>
  <c r="X472" i="1"/>
  <c r="R472" i="1"/>
  <c r="O472" i="1"/>
  <c r="L472" i="1"/>
  <c r="Y471" i="1"/>
  <c r="X471" i="1"/>
  <c r="R471" i="1"/>
  <c r="O471" i="1"/>
  <c r="L471" i="1"/>
  <c r="Y470" i="1"/>
  <c r="X470" i="1"/>
  <c r="R470" i="1"/>
  <c r="O470" i="1"/>
  <c r="L470" i="1"/>
  <c r="Y469" i="1"/>
  <c r="X469" i="1"/>
  <c r="R469" i="1"/>
  <c r="O469" i="1"/>
  <c r="L469" i="1"/>
  <c r="Y468" i="1"/>
  <c r="X468" i="1"/>
  <c r="R468" i="1"/>
  <c r="O468" i="1"/>
  <c r="L468" i="1"/>
  <c r="Y467" i="1"/>
  <c r="X467" i="1"/>
  <c r="R467" i="1"/>
  <c r="O467" i="1"/>
  <c r="L467" i="1"/>
  <c r="Y466" i="1"/>
  <c r="X466" i="1"/>
  <c r="R466" i="1"/>
  <c r="O466" i="1"/>
  <c r="L466" i="1"/>
  <c r="Y465" i="1"/>
  <c r="X465" i="1"/>
  <c r="R465" i="1"/>
  <c r="O465" i="1"/>
  <c r="S465" i="1" s="1"/>
  <c r="L465" i="1"/>
  <c r="Y464" i="1"/>
  <c r="X464" i="1"/>
  <c r="R464" i="1"/>
  <c r="O464" i="1"/>
  <c r="L464" i="1"/>
  <c r="Y463" i="1"/>
  <c r="X463" i="1"/>
  <c r="R463" i="1"/>
  <c r="O463" i="1"/>
  <c r="L463" i="1"/>
  <c r="Y462" i="1"/>
  <c r="X462" i="1"/>
  <c r="R462" i="1"/>
  <c r="O462" i="1"/>
  <c r="L462" i="1"/>
  <c r="Y461" i="1"/>
  <c r="X461" i="1"/>
  <c r="R461" i="1"/>
  <c r="O461" i="1"/>
  <c r="L461" i="1"/>
  <c r="Y460" i="1"/>
  <c r="X460" i="1"/>
  <c r="R460" i="1"/>
  <c r="O460" i="1"/>
  <c r="L460" i="1"/>
  <c r="Y459" i="1"/>
  <c r="X459" i="1"/>
  <c r="R459" i="1"/>
  <c r="O459" i="1"/>
  <c r="L459" i="1"/>
  <c r="Y458" i="1"/>
  <c r="X458" i="1"/>
  <c r="R458" i="1"/>
  <c r="O458" i="1"/>
  <c r="L458" i="1"/>
  <c r="Y457" i="1"/>
  <c r="X457" i="1"/>
  <c r="R457" i="1"/>
  <c r="O457" i="1"/>
  <c r="S457" i="1" s="1"/>
  <c r="L457" i="1"/>
  <c r="Y456" i="1"/>
  <c r="X456" i="1"/>
  <c r="R456" i="1"/>
  <c r="O456" i="1"/>
  <c r="L456" i="1"/>
  <c r="Y455" i="1"/>
  <c r="X455" i="1"/>
  <c r="R455" i="1"/>
  <c r="O455" i="1"/>
  <c r="S455" i="1" s="1"/>
  <c r="L455" i="1"/>
  <c r="Y454" i="1"/>
  <c r="X454" i="1"/>
  <c r="R454" i="1"/>
  <c r="O454" i="1"/>
  <c r="L454" i="1"/>
  <c r="Y453" i="1"/>
  <c r="X453" i="1"/>
  <c r="R453" i="1"/>
  <c r="O453" i="1"/>
  <c r="S453" i="1" s="1"/>
  <c r="L453" i="1"/>
  <c r="Y452" i="1"/>
  <c r="X452" i="1"/>
  <c r="R452" i="1"/>
  <c r="O452" i="1"/>
  <c r="L452" i="1"/>
  <c r="Y451" i="1"/>
  <c r="X451" i="1"/>
  <c r="R451" i="1"/>
  <c r="O451" i="1"/>
  <c r="L451" i="1"/>
  <c r="Y450" i="1"/>
  <c r="X450" i="1"/>
  <c r="R450" i="1"/>
  <c r="O450" i="1"/>
  <c r="L450" i="1"/>
  <c r="Y449" i="1"/>
  <c r="X449" i="1"/>
  <c r="R449" i="1"/>
  <c r="O449" i="1"/>
  <c r="S449" i="1" s="1"/>
  <c r="L449" i="1"/>
  <c r="Y448" i="1"/>
  <c r="X448" i="1"/>
  <c r="R448" i="1"/>
  <c r="O448" i="1"/>
  <c r="L448" i="1"/>
  <c r="Y447" i="1"/>
  <c r="X447" i="1"/>
  <c r="R447" i="1"/>
  <c r="O447" i="1"/>
  <c r="S447" i="1" s="1"/>
  <c r="L447" i="1"/>
  <c r="Y446" i="1"/>
  <c r="X446" i="1"/>
  <c r="R446" i="1"/>
  <c r="O446" i="1"/>
  <c r="L446" i="1"/>
  <c r="Y445" i="1"/>
  <c r="X445" i="1"/>
  <c r="R445" i="1"/>
  <c r="O445" i="1"/>
  <c r="L445" i="1"/>
  <c r="Y444" i="1"/>
  <c r="X444" i="1"/>
  <c r="R444" i="1"/>
  <c r="O444" i="1"/>
  <c r="L444" i="1"/>
  <c r="Y443" i="1"/>
  <c r="X443" i="1"/>
  <c r="R443" i="1"/>
  <c r="O443" i="1"/>
  <c r="L443" i="1"/>
  <c r="Y442" i="1"/>
  <c r="X442" i="1"/>
  <c r="R442" i="1"/>
  <c r="O442" i="1"/>
  <c r="L442" i="1"/>
  <c r="Y441" i="1"/>
  <c r="X441" i="1"/>
  <c r="R441" i="1"/>
  <c r="O441" i="1"/>
  <c r="S441" i="1" s="1"/>
  <c r="L441" i="1"/>
  <c r="Y440" i="1"/>
  <c r="X440" i="1"/>
  <c r="R440" i="1"/>
  <c r="O440" i="1"/>
  <c r="L440" i="1"/>
  <c r="Y439" i="1"/>
  <c r="X439" i="1"/>
  <c r="R439" i="1"/>
  <c r="O439" i="1"/>
  <c r="S439" i="1" s="1"/>
  <c r="L439" i="1"/>
  <c r="Y438" i="1"/>
  <c r="X438" i="1"/>
  <c r="R438" i="1"/>
  <c r="O438" i="1"/>
  <c r="L438" i="1"/>
  <c r="Y437" i="1"/>
  <c r="X437" i="1"/>
  <c r="R437" i="1"/>
  <c r="O437" i="1"/>
  <c r="S437" i="1" s="1"/>
  <c r="L437" i="1"/>
  <c r="Y436" i="1"/>
  <c r="X436" i="1"/>
  <c r="R436" i="1"/>
  <c r="O436" i="1"/>
  <c r="L436" i="1"/>
  <c r="Y435" i="1"/>
  <c r="X435" i="1"/>
  <c r="R435" i="1"/>
  <c r="O435" i="1"/>
  <c r="L435" i="1"/>
  <c r="Y434" i="1"/>
  <c r="X434" i="1"/>
  <c r="R434" i="1"/>
  <c r="O434" i="1"/>
  <c r="L434" i="1"/>
  <c r="Y433" i="1"/>
  <c r="X433" i="1"/>
  <c r="R433" i="1"/>
  <c r="O433" i="1"/>
  <c r="S433" i="1" s="1"/>
  <c r="L433" i="1"/>
  <c r="Y432" i="1"/>
  <c r="X432" i="1"/>
  <c r="R432" i="1"/>
  <c r="O432" i="1"/>
  <c r="L432" i="1"/>
  <c r="Y431" i="1"/>
  <c r="X431" i="1"/>
  <c r="R431" i="1"/>
  <c r="O431" i="1"/>
  <c r="S431" i="1" s="1"/>
  <c r="L431" i="1"/>
  <c r="Y430" i="1"/>
  <c r="X430" i="1"/>
  <c r="R430" i="1"/>
  <c r="O430" i="1"/>
  <c r="L430" i="1"/>
  <c r="Y429" i="1"/>
  <c r="X429" i="1"/>
  <c r="R429" i="1"/>
  <c r="O429" i="1"/>
  <c r="L429" i="1"/>
  <c r="Y428" i="1"/>
  <c r="X428" i="1"/>
  <c r="R428" i="1"/>
  <c r="O428" i="1"/>
  <c r="L428" i="1"/>
  <c r="Y427" i="1"/>
  <c r="X427" i="1"/>
  <c r="R427" i="1"/>
  <c r="O427" i="1"/>
  <c r="L427" i="1"/>
  <c r="Y426" i="1"/>
  <c r="X426" i="1"/>
  <c r="R426" i="1"/>
  <c r="O426" i="1"/>
  <c r="L426" i="1"/>
  <c r="Y425" i="1"/>
  <c r="X425" i="1"/>
  <c r="R425" i="1"/>
  <c r="O425" i="1"/>
  <c r="L425" i="1"/>
  <c r="Y424" i="1"/>
  <c r="X424" i="1"/>
  <c r="R424" i="1"/>
  <c r="O424" i="1"/>
  <c r="L424" i="1"/>
  <c r="Y423" i="1"/>
  <c r="X423" i="1"/>
  <c r="R423" i="1"/>
  <c r="O423" i="1"/>
  <c r="L423" i="1"/>
  <c r="Y422" i="1"/>
  <c r="X422" i="1"/>
  <c r="R422" i="1"/>
  <c r="O422" i="1"/>
  <c r="L422" i="1"/>
  <c r="Y421" i="1"/>
  <c r="X421" i="1"/>
  <c r="R421" i="1"/>
  <c r="O421" i="1"/>
  <c r="L421" i="1"/>
  <c r="Y420" i="1"/>
  <c r="X420" i="1"/>
  <c r="R420" i="1"/>
  <c r="O420" i="1"/>
  <c r="L420" i="1"/>
  <c r="Y419" i="1"/>
  <c r="X419" i="1"/>
  <c r="R419" i="1"/>
  <c r="O419" i="1"/>
  <c r="L419" i="1"/>
  <c r="Y418" i="1"/>
  <c r="X418" i="1"/>
  <c r="R418" i="1"/>
  <c r="O418" i="1"/>
  <c r="L418" i="1"/>
  <c r="Y417" i="1"/>
  <c r="X417" i="1"/>
  <c r="R417" i="1"/>
  <c r="O417" i="1"/>
  <c r="L417" i="1"/>
  <c r="Y416" i="1"/>
  <c r="X416" i="1"/>
  <c r="R416" i="1"/>
  <c r="O416" i="1"/>
  <c r="L416" i="1"/>
  <c r="Y415" i="1"/>
  <c r="X415" i="1"/>
  <c r="R415" i="1"/>
  <c r="O415" i="1"/>
  <c r="L415" i="1"/>
  <c r="Y414" i="1"/>
  <c r="X414" i="1"/>
  <c r="R414" i="1"/>
  <c r="O414" i="1"/>
  <c r="L414" i="1"/>
  <c r="Y413" i="1"/>
  <c r="X413" i="1"/>
  <c r="R413" i="1"/>
  <c r="O413" i="1"/>
  <c r="L413" i="1"/>
  <c r="Y412" i="1"/>
  <c r="X412" i="1"/>
  <c r="R412" i="1"/>
  <c r="O412" i="1"/>
  <c r="L412" i="1"/>
  <c r="Y411" i="1"/>
  <c r="X411" i="1"/>
  <c r="R411" i="1"/>
  <c r="O411" i="1"/>
  <c r="L411" i="1"/>
  <c r="Y410" i="1"/>
  <c r="X410" i="1"/>
  <c r="R410" i="1"/>
  <c r="O410" i="1"/>
  <c r="L410" i="1"/>
  <c r="Y409" i="1"/>
  <c r="X409" i="1"/>
  <c r="R409" i="1"/>
  <c r="O409" i="1"/>
  <c r="L409" i="1"/>
  <c r="Y408" i="1"/>
  <c r="X408" i="1"/>
  <c r="R408" i="1"/>
  <c r="O408" i="1"/>
  <c r="L408" i="1"/>
  <c r="Y407" i="1"/>
  <c r="X407" i="1"/>
  <c r="R407" i="1"/>
  <c r="O407" i="1"/>
  <c r="L407" i="1"/>
  <c r="Y406" i="1"/>
  <c r="X406" i="1"/>
  <c r="R406" i="1"/>
  <c r="O406" i="1"/>
  <c r="L406" i="1"/>
  <c r="Y405" i="1"/>
  <c r="X405" i="1"/>
  <c r="R405" i="1"/>
  <c r="O405" i="1"/>
  <c r="L405" i="1"/>
  <c r="Y404" i="1"/>
  <c r="X404" i="1"/>
  <c r="R404" i="1"/>
  <c r="O404" i="1"/>
  <c r="L404" i="1"/>
  <c r="Y403" i="1"/>
  <c r="X403" i="1"/>
  <c r="R403" i="1"/>
  <c r="O403" i="1"/>
  <c r="L403" i="1"/>
  <c r="Y402" i="1"/>
  <c r="X402" i="1"/>
  <c r="R402" i="1"/>
  <c r="O402" i="1"/>
  <c r="L402" i="1"/>
  <c r="Y401" i="1"/>
  <c r="X401" i="1"/>
  <c r="R401" i="1"/>
  <c r="O401" i="1"/>
  <c r="L401" i="1"/>
  <c r="Y400" i="1"/>
  <c r="X400" i="1"/>
  <c r="R400" i="1"/>
  <c r="O400" i="1"/>
  <c r="L400" i="1"/>
  <c r="Y399" i="1"/>
  <c r="X399" i="1"/>
  <c r="R399" i="1"/>
  <c r="O399" i="1"/>
  <c r="L399" i="1"/>
  <c r="Y398" i="1"/>
  <c r="X398" i="1"/>
  <c r="R398" i="1"/>
  <c r="O398" i="1"/>
  <c r="L398" i="1"/>
  <c r="Y397" i="1"/>
  <c r="X397" i="1"/>
  <c r="R397" i="1"/>
  <c r="O397" i="1"/>
  <c r="L397" i="1"/>
  <c r="Y396" i="1"/>
  <c r="X396" i="1"/>
  <c r="R396" i="1"/>
  <c r="O396" i="1"/>
  <c r="L396" i="1"/>
  <c r="Y395" i="1"/>
  <c r="X395" i="1"/>
  <c r="R395" i="1"/>
  <c r="O395" i="1"/>
  <c r="L395" i="1"/>
  <c r="Y394" i="1"/>
  <c r="X394" i="1"/>
  <c r="R394" i="1"/>
  <c r="O394" i="1"/>
  <c r="L394" i="1"/>
  <c r="Y393" i="1"/>
  <c r="X393" i="1"/>
  <c r="R393" i="1"/>
  <c r="O393" i="1"/>
  <c r="L393" i="1"/>
  <c r="Y392" i="1"/>
  <c r="X392" i="1"/>
  <c r="R392" i="1"/>
  <c r="O392" i="1"/>
  <c r="L392" i="1"/>
  <c r="Y391" i="1"/>
  <c r="X391" i="1"/>
  <c r="R391" i="1"/>
  <c r="O391" i="1"/>
  <c r="L391" i="1"/>
  <c r="Y390" i="1"/>
  <c r="X390" i="1"/>
  <c r="R390" i="1"/>
  <c r="O390" i="1"/>
  <c r="L390" i="1"/>
  <c r="Y389" i="1"/>
  <c r="X389" i="1"/>
  <c r="R389" i="1"/>
  <c r="O389" i="1"/>
  <c r="L389" i="1"/>
  <c r="Y388" i="1"/>
  <c r="X388" i="1"/>
  <c r="R388" i="1"/>
  <c r="O388" i="1"/>
  <c r="L388" i="1"/>
  <c r="Y387" i="1"/>
  <c r="X387" i="1"/>
  <c r="R387" i="1"/>
  <c r="O387" i="1"/>
  <c r="L387" i="1"/>
  <c r="Y386" i="1"/>
  <c r="X386" i="1"/>
  <c r="R386" i="1"/>
  <c r="O386" i="1"/>
  <c r="L386" i="1"/>
  <c r="Y385" i="1"/>
  <c r="X385" i="1"/>
  <c r="R385" i="1"/>
  <c r="O385" i="1"/>
  <c r="L385" i="1"/>
  <c r="Y384" i="1"/>
  <c r="X384" i="1"/>
  <c r="R384" i="1"/>
  <c r="O384" i="1"/>
  <c r="L384" i="1"/>
  <c r="Y383" i="1"/>
  <c r="X383" i="1"/>
  <c r="R383" i="1"/>
  <c r="O383" i="1"/>
  <c r="L383" i="1"/>
  <c r="Y382" i="1"/>
  <c r="X382" i="1"/>
  <c r="R382" i="1"/>
  <c r="O382" i="1"/>
  <c r="L382" i="1"/>
  <c r="Y381" i="1"/>
  <c r="X381" i="1"/>
  <c r="R381" i="1"/>
  <c r="O381" i="1"/>
  <c r="L381" i="1"/>
  <c r="Y380" i="1"/>
  <c r="X380" i="1"/>
  <c r="R380" i="1"/>
  <c r="O380" i="1"/>
  <c r="L380" i="1"/>
  <c r="Y379" i="1"/>
  <c r="X379" i="1"/>
  <c r="R379" i="1"/>
  <c r="O379" i="1"/>
  <c r="L379" i="1"/>
  <c r="Y378" i="1"/>
  <c r="X378" i="1"/>
  <c r="R378" i="1"/>
  <c r="O378" i="1"/>
  <c r="L378" i="1"/>
  <c r="Y377" i="1"/>
  <c r="X377" i="1"/>
  <c r="R377" i="1"/>
  <c r="O377" i="1"/>
  <c r="L377" i="1"/>
  <c r="Y376" i="1"/>
  <c r="X376" i="1"/>
  <c r="R376" i="1"/>
  <c r="O376" i="1"/>
  <c r="L376" i="1"/>
  <c r="Y375" i="1"/>
  <c r="X375" i="1"/>
  <c r="R375" i="1"/>
  <c r="O375" i="1"/>
  <c r="L375" i="1"/>
  <c r="Y374" i="1"/>
  <c r="X374" i="1"/>
  <c r="R374" i="1"/>
  <c r="O374" i="1"/>
  <c r="L374" i="1"/>
  <c r="Y373" i="1"/>
  <c r="X373" i="1"/>
  <c r="R373" i="1"/>
  <c r="O373" i="1"/>
  <c r="L373" i="1"/>
  <c r="Y372" i="1"/>
  <c r="X372" i="1"/>
  <c r="R372" i="1"/>
  <c r="O372" i="1"/>
  <c r="L372" i="1"/>
  <c r="Y371" i="1"/>
  <c r="X371" i="1"/>
  <c r="R371" i="1"/>
  <c r="O371" i="1"/>
  <c r="L371" i="1"/>
  <c r="Y370" i="1"/>
  <c r="X370" i="1"/>
  <c r="R370" i="1"/>
  <c r="O370" i="1"/>
  <c r="L370" i="1"/>
  <c r="Y369" i="1"/>
  <c r="X369" i="1"/>
  <c r="R369" i="1"/>
  <c r="O369" i="1"/>
  <c r="L369" i="1"/>
  <c r="Y368" i="1"/>
  <c r="X368" i="1"/>
  <c r="R368" i="1"/>
  <c r="O368" i="1"/>
  <c r="L368" i="1"/>
  <c r="Y367" i="1"/>
  <c r="X367" i="1"/>
  <c r="R367" i="1"/>
  <c r="O367" i="1"/>
  <c r="L367" i="1"/>
  <c r="Y366" i="1"/>
  <c r="X366" i="1"/>
  <c r="R366" i="1"/>
  <c r="O366" i="1"/>
  <c r="L366" i="1"/>
  <c r="Y365" i="1"/>
  <c r="X365" i="1"/>
  <c r="R365" i="1"/>
  <c r="O365" i="1"/>
  <c r="L365" i="1"/>
  <c r="Y364" i="1"/>
  <c r="X364" i="1"/>
  <c r="R364" i="1"/>
  <c r="O364" i="1"/>
  <c r="L364" i="1"/>
  <c r="Y363" i="1"/>
  <c r="X363" i="1"/>
  <c r="R363" i="1"/>
  <c r="O363" i="1"/>
  <c r="L363" i="1"/>
  <c r="Y362" i="1"/>
  <c r="X362" i="1"/>
  <c r="R362" i="1"/>
  <c r="O362" i="1"/>
  <c r="L362" i="1"/>
  <c r="Y361" i="1"/>
  <c r="X361" i="1"/>
  <c r="R361" i="1"/>
  <c r="O361" i="1"/>
  <c r="L361" i="1"/>
  <c r="Y360" i="1"/>
  <c r="X360" i="1"/>
  <c r="R360" i="1"/>
  <c r="O360" i="1"/>
  <c r="L360" i="1"/>
  <c r="Y359" i="1"/>
  <c r="X359" i="1"/>
  <c r="R359" i="1"/>
  <c r="O359" i="1"/>
  <c r="L359" i="1"/>
  <c r="Y358" i="1"/>
  <c r="X358" i="1"/>
  <c r="R358" i="1"/>
  <c r="O358" i="1"/>
  <c r="L358" i="1"/>
  <c r="Y357" i="1"/>
  <c r="X357" i="1"/>
  <c r="R357" i="1"/>
  <c r="O357" i="1"/>
  <c r="L357" i="1"/>
  <c r="Y356" i="1"/>
  <c r="X356" i="1"/>
  <c r="R356" i="1"/>
  <c r="O356" i="1"/>
  <c r="L356" i="1"/>
  <c r="Y355" i="1"/>
  <c r="X355" i="1"/>
  <c r="R355" i="1"/>
  <c r="O355" i="1"/>
  <c r="L355" i="1"/>
  <c r="Y354" i="1"/>
  <c r="X354" i="1"/>
  <c r="R354" i="1"/>
  <c r="O354" i="1"/>
  <c r="L354" i="1"/>
  <c r="Y353" i="1"/>
  <c r="X353" i="1"/>
  <c r="R353" i="1"/>
  <c r="O353" i="1"/>
  <c r="L353" i="1"/>
  <c r="Y352" i="1"/>
  <c r="X352" i="1"/>
  <c r="R352" i="1"/>
  <c r="O352" i="1"/>
  <c r="L352" i="1"/>
  <c r="Y351" i="1"/>
  <c r="X351" i="1"/>
  <c r="R351" i="1"/>
  <c r="O351" i="1"/>
  <c r="L351" i="1"/>
  <c r="Y350" i="1"/>
  <c r="X350" i="1"/>
  <c r="R350" i="1"/>
  <c r="O350" i="1"/>
  <c r="L350" i="1"/>
  <c r="Y349" i="1"/>
  <c r="X349" i="1"/>
  <c r="R349" i="1"/>
  <c r="O349" i="1"/>
  <c r="L349" i="1"/>
  <c r="Y348" i="1"/>
  <c r="X348" i="1"/>
  <c r="R348" i="1"/>
  <c r="O348" i="1"/>
  <c r="L348" i="1"/>
  <c r="Y347" i="1"/>
  <c r="X347" i="1"/>
  <c r="R347" i="1"/>
  <c r="O347" i="1"/>
  <c r="L347" i="1"/>
  <c r="Y346" i="1"/>
  <c r="X346" i="1"/>
  <c r="R346" i="1"/>
  <c r="O346" i="1"/>
  <c r="L346" i="1"/>
  <c r="Y345" i="1"/>
  <c r="X345" i="1"/>
  <c r="R345" i="1"/>
  <c r="O345" i="1"/>
  <c r="L345" i="1"/>
  <c r="Y344" i="1"/>
  <c r="X344" i="1"/>
  <c r="R344" i="1"/>
  <c r="O344" i="1"/>
  <c r="L344" i="1"/>
  <c r="Y343" i="1"/>
  <c r="X343" i="1"/>
  <c r="R343" i="1"/>
  <c r="O343" i="1"/>
  <c r="L343" i="1"/>
  <c r="Y342" i="1"/>
  <c r="X342" i="1"/>
  <c r="R342" i="1"/>
  <c r="O342" i="1"/>
  <c r="L342" i="1"/>
  <c r="Y341" i="1"/>
  <c r="X341" i="1"/>
  <c r="R341" i="1"/>
  <c r="O341" i="1"/>
  <c r="L341" i="1"/>
  <c r="Y340" i="1"/>
  <c r="X340" i="1"/>
  <c r="R340" i="1"/>
  <c r="O340" i="1"/>
  <c r="L340" i="1"/>
  <c r="Y339" i="1"/>
  <c r="X339" i="1"/>
  <c r="R339" i="1"/>
  <c r="O339" i="1"/>
  <c r="L339" i="1"/>
  <c r="Y338" i="1"/>
  <c r="X338" i="1"/>
  <c r="R338" i="1"/>
  <c r="O338" i="1"/>
  <c r="L338" i="1"/>
  <c r="Y337" i="1"/>
  <c r="X337" i="1"/>
  <c r="R337" i="1"/>
  <c r="O337" i="1"/>
  <c r="L337" i="1"/>
  <c r="Y336" i="1"/>
  <c r="X336" i="1"/>
  <c r="R336" i="1"/>
  <c r="O336" i="1"/>
  <c r="L336" i="1"/>
  <c r="Y335" i="1"/>
  <c r="X335" i="1"/>
  <c r="R335" i="1"/>
  <c r="O335" i="1"/>
  <c r="L335" i="1"/>
  <c r="Y334" i="1"/>
  <c r="X334" i="1"/>
  <c r="R334" i="1"/>
  <c r="O334" i="1"/>
  <c r="L334" i="1"/>
  <c r="Y333" i="1"/>
  <c r="X333" i="1"/>
  <c r="R333" i="1"/>
  <c r="O333" i="1"/>
  <c r="L333" i="1"/>
  <c r="Y332" i="1"/>
  <c r="X332" i="1"/>
  <c r="R332" i="1"/>
  <c r="O332" i="1"/>
  <c r="L332" i="1"/>
  <c r="Y331" i="1"/>
  <c r="X331" i="1"/>
  <c r="R331" i="1"/>
  <c r="O331" i="1"/>
  <c r="L331" i="1"/>
  <c r="Y330" i="1"/>
  <c r="X330" i="1"/>
  <c r="R330" i="1"/>
  <c r="O330" i="1"/>
  <c r="L330" i="1"/>
  <c r="Y329" i="1"/>
  <c r="X329" i="1"/>
  <c r="R329" i="1"/>
  <c r="O329" i="1"/>
  <c r="L329" i="1"/>
  <c r="Y328" i="1"/>
  <c r="X328" i="1"/>
  <c r="R328" i="1"/>
  <c r="O328" i="1"/>
  <c r="L328" i="1"/>
  <c r="Y327" i="1"/>
  <c r="X327" i="1"/>
  <c r="R327" i="1"/>
  <c r="O327" i="1"/>
  <c r="L327" i="1"/>
  <c r="Y326" i="1"/>
  <c r="X326" i="1"/>
  <c r="R326" i="1"/>
  <c r="O326" i="1"/>
  <c r="L326" i="1"/>
  <c r="Y325" i="1"/>
  <c r="X325" i="1"/>
  <c r="R325" i="1"/>
  <c r="O325" i="1"/>
  <c r="L325" i="1"/>
  <c r="Y324" i="1"/>
  <c r="X324" i="1"/>
  <c r="R324" i="1"/>
  <c r="O324" i="1"/>
  <c r="L324" i="1"/>
  <c r="Y323" i="1"/>
  <c r="X323" i="1"/>
  <c r="R323" i="1"/>
  <c r="O323" i="1"/>
  <c r="L323" i="1"/>
  <c r="Y322" i="1"/>
  <c r="X322" i="1"/>
  <c r="R322" i="1"/>
  <c r="O322" i="1"/>
  <c r="L322" i="1"/>
  <c r="Y321" i="1"/>
  <c r="X321" i="1"/>
  <c r="R321" i="1"/>
  <c r="O321" i="1"/>
  <c r="L321" i="1"/>
  <c r="Y320" i="1"/>
  <c r="X320" i="1"/>
  <c r="R320" i="1"/>
  <c r="O320" i="1"/>
  <c r="L320" i="1"/>
  <c r="Y319" i="1"/>
  <c r="X319" i="1"/>
  <c r="R319" i="1"/>
  <c r="O319" i="1"/>
  <c r="L319" i="1"/>
  <c r="Y318" i="1"/>
  <c r="X318" i="1"/>
  <c r="R318" i="1"/>
  <c r="O318" i="1"/>
  <c r="L318" i="1"/>
  <c r="Y317" i="1"/>
  <c r="X317" i="1"/>
  <c r="R317" i="1"/>
  <c r="O317" i="1"/>
  <c r="L317" i="1"/>
  <c r="Y316" i="1"/>
  <c r="X316" i="1"/>
  <c r="R316" i="1"/>
  <c r="O316" i="1"/>
  <c r="L316" i="1"/>
  <c r="Y315" i="1"/>
  <c r="X315" i="1"/>
  <c r="R315" i="1"/>
  <c r="O315" i="1"/>
  <c r="L315" i="1"/>
  <c r="Y314" i="1"/>
  <c r="X314" i="1"/>
  <c r="R314" i="1"/>
  <c r="O314" i="1"/>
  <c r="L314" i="1"/>
  <c r="Y313" i="1"/>
  <c r="X313" i="1"/>
  <c r="R313" i="1"/>
  <c r="O313" i="1"/>
  <c r="L313" i="1"/>
  <c r="Y312" i="1"/>
  <c r="X312" i="1"/>
  <c r="R312" i="1"/>
  <c r="O312" i="1"/>
  <c r="L312" i="1"/>
  <c r="Y311" i="1"/>
  <c r="X311" i="1"/>
  <c r="R311" i="1"/>
  <c r="O311" i="1"/>
  <c r="L311" i="1"/>
  <c r="Y310" i="1"/>
  <c r="X310" i="1"/>
  <c r="R310" i="1"/>
  <c r="O310" i="1"/>
  <c r="L310" i="1"/>
  <c r="Y309" i="1"/>
  <c r="X309" i="1"/>
  <c r="R309" i="1"/>
  <c r="O309" i="1"/>
  <c r="L309" i="1"/>
  <c r="Y308" i="1"/>
  <c r="X308" i="1"/>
  <c r="R308" i="1"/>
  <c r="O308" i="1"/>
  <c r="L308" i="1"/>
  <c r="Y307" i="1"/>
  <c r="X307" i="1"/>
  <c r="R307" i="1"/>
  <c r="O307" i="1"/>
  <c r="L307" i="1"/>
  <c r="Y306" i="1"/>
  <c r="X306" i="1"/>
  <c r="R306" i="1"/>
  <c r="O306" i="1"/>
  <c r="L306" i="1"/>
  <c r="Y305" i="1"/>
  <c r="X305" i="1"/>
  <c r="R305" i="1"/>
  <c r="O305" i="1"/>
  <c r="L305" i="1"/>
  <c r="Y304" i="1"/>
  <c r="X304" i="1"/>
  <c r="R304" i="1"/>
  <c r="O304" i="1"/>
  <c r="L304" i="1"/>
  <c r="Y303" i="1"/>
  <c r="X303" i="1"/>
  <c r="R303" i="1"/>
  <c r="O303" i="1"/>
  <c r="L303" i="1"/>
  <c r="Y302" i="1"/>
  <c r="X302" i="1"/>
  <c r="R302" i="1"/>
  <c r="O302" i="1"/>
  <c r="L302" i="1"/>
  <c r="Y301" i="1"/>
  <c r="X301" i="1"/>
  <c r="R301" i="1"/>
  <c r="O301" i="1"/>
  <c r="L301" i="1"/>
  <c r="Y300" i="1"/>
  <c r="X300" i="1"/>
  <c r="R300" i="1"/>
  <c r="O300" i="1"/>
  <c r="L300" i="1"/>
  <c r="Y299" i="1"/>
  <c r="X299" i="1"/>
  <c r="R299" i="1"/>
  <c r="O299" i="1"/>
  <c r="L299" i="1"/>
  <c r="Y298" i="1"/>
  <c r="X298" i="1"/>
  <c r="R298" i="1"/>
  <c r="O298" i="1"/>
  <c r="L298" i="1"/>
  <c r="Y297" i="1"/>
  <c r="X297" i="1"/>
  <c r="R297" i="1"/>
  <c r="O297" i="1"/>
  <c r="L297" i="1"/>
  <c r="Y296" i="1"/>
  <c r="X296" i="1"/>
  <c r="R296" i="1"/>
  <c r="O296" i="1"/>
  <c r="L296" i="1"/>
  <c r="Y295" i="1"/>
  <c r="X295" i="1"/>
  <c r="R295" i="1"/>
  <c r="O295" i="1"/>
  <c r="L295" i="1"/>
  <c r="Y294" i="1"/>
  <c r="X294" i="1"/>
  <c r="R294" i="1"/>
  <c r="O294" i="1"/>
  <c r="L294" i="1"/>
  <c r="Y293" i="1"/>
  <c r="X293" i="1"/>
  <c r="R293" i="1"/>
  <c r="O293" i="1"/>
  <c r="L293" i="1"/>
  <c r="Y292" i="1"/>
  <c r="X292" i="1"/>
  <c r="R292" i="1"/>
  <c r="O292" i="1"/>
  <c r="L292" i="1"/>
  <c r="Y291" i="1"/>
  <c r="X291" i="1"/>
  <c r="R291" i="1"/>
  <c r="O291" i="1"/>
  <c r="L291" i="1"/>
  <c r="Y290" i="1"/>
  <c r="X290" i="1"/>
  <c r="R290" i="1"/>
  <c r="O290" i="1"/>
  <c r="L290" i="1"/>
  <c r="Y289" i="1"/>
  <c r="X289" i="1"/>
  <c r="R289" i="1"/>
  <c r="O289" i="1"/>
  <c r="L289" i="1"/>
  <c r="Y288" i="1"/>
  <c r="X288" i="1"/>
  <c r="R288" i="1"/>
  <c r="O288" i="1"/>
  <c r="L288" i="1"/>
  <c r="Y287" i="1"/>
  <c r="X287" i="1"/>
  <c r="R287" i="1"/>
  <c r="O287" i="1"/>
  <c r="L287" i="1"/>
  <c r="Y286" i="1"/>
  <c r="X286" i="1"/>
  <c r="R286" i="1"/>
  <c r="O286" i="1"/>
  <c r="L286" i="1"/>
  <c r="Y285" i="1"/>
  <c r="X285" i="1"/>
  <c r="R285" i="1"/>
  <c r="O285" i="1"/>
  <c r="L285" i="1"/>
  <c r="Y284" i="1"/>
  <c r="X284" i="1"/>
  <c r="R284" i="1"/>
  <c r="O284" i="1"/>
  <c r="L284" i="1"/>
  <c r="Y283" i="1"/>
  <c r="X283" i="1"/>
  <c r="R283" i="1"/>
  <c r="O283" i="1"/>
  <c r="L283" i="1"/>
  <c r="Y282" i="1"/>
  <c r="X282" i="1"/>
  <c r="R282" i="1"/>
  <c r="O282" i="1"/>
  <c r="L282" i="1"/>
  <c r="Y281" i="1"/>
  <c r="X281" i="1"/>
  <c r="R281" i="1"/>
  <c r="O281" i="1"/>
  <c r="L281" i="1"/>
  <c r="Y280" i="1"/>
  <c r="X280" i="1"/>
  <c r="R280" i="1"/>
  <c r="O280" i="1"/>
  <c r="L280" i="1"/>
  <c r="Y279" i="1"/>
  <c r="X279" i="1"/>
  <c r="R279" i="1"/>
  <c r="O279" i="1"/>
  <c r="L279" i="1"/>
  <c r="Y278" i="1"/>
  <c r="X278" i="1"/>
  <c r="R278" i="1"/>
  <c r="O278" i="1"/>
  <c r="L278" i="1"/>
  <c r="Y277" i="1"/>
  <c r="X277" i="1"/>
  <c r="R277" i="1"/>
  <c r="O277" i="1"/>
  <c r="L277" i="1"/>
  <c r="Y276" i="1"/>
  <c r="X276" i="1"/>
  <c r="R276" i="1"/>
  <c r="O276" i="1"/>
  <c r="L276" i="1"/>
  <c r="Y275" i="1"/>
  <c r="X275" i="1"/>
  <c r="R275" i="1"/>
  <c r="O275" i="1"/>
  <c r="L275" i="1"/>
  <c r="Y274" i="1"/>
  <c r="X274" i="1"/>
  <c r="R274" i="1"/>
  <c r="O274" i="1"/>
  <c r="L274" i="1"/>
  <c r="Y273" i="1"/>
  <c r="X273" i="1"/>
  <c r="R273" i="1"/>
  <c r="O273" i="1"/>
  <c r="L273" i="1"/>
  <c r="Y272" i="1"/>
  <c r="X272" i="1"/>
  <c r="R272" i="1"/>
  <c r="O272" i="1"/>
  <c r="L272" i="1"/>
  <c r="Y271" i="1"/>
  <c r="X271" i="1"/>
  <c r="R271" i="1"/>
  <c r="O271" i="1"/>
  <c r="L271" i="1"/>
  <c r="Y270" i="1"/>
  <c r="X270" i="1"/>
  <c r="R270" i="1"/>
  <c r="O270" i="1"/>
  <c r="L270" i="1"/>
  <c r="Y269" i="1"/>
  <c r="X269" i="1"/>
  <c r="R269" i="1"/>
  <c r="O269" i="1"/>
  <c r="L269" i="1"/>
  <c r="Y268" i="1"/>
  <c r="X268" i="1"/>
  <c r="R268" i="1"/>
  <c r="O268" i="1"/>
  <c r="L268" i="1"/>
  <c r="Y267" i="1"/>
  <c r="X267" i="1"/>
  <c r="R267" i="1"/>
  <c r="O267" i="1"/>
  <c r="L267" i="1"/>
  <c r="Y266" i="1"/>
  <c r="X266" i="1"/>
  <c r="R266" i="1"/>
  <c r="O266" i="1"/>
  <c r="L266" i="1"/>
  <c r="Y265" i="1"/>
  <c r="X265" i="1"/>
  <c r="R265" i="1"/>
  <c r="O265" i="1"/>
  <c r="L265" i="1"/>
  <c r="Y264" i="1"/>
  <c r="X264" i="1"/>
  <c r="R264" i="1"/>
  <c r="O264" i="1"/>
  <c r="L264" i="1"/>
  <c r="Y263" i="1"/>
  <c r="X263" i="1"/>
  <c r="R263" i="1"/>
  <c r="O263" i="1"/>
  <c r="L263" i="1"/>
  <c r="Y262" i="1"/>
  <c r="X262" i="1"/>
  <c r="R262" i="1"/>
  <c r="O262" i="1"/>
  <c r="L262" i="1"/>
  <c r="Y261" i="1"/>
  <c r="X261" i="1"/>
  <c r="R261" i="1"/>
  <c r="O261" i="1"/>
  <c r="L261" i="1"/>
  <c r="Y260" i="1"/>
  <c r="X260" i="1"/>
  <c r="R260" i="1"/>
  <c r="O260" i="1"/>
  <c r="L260" i="1"/>
  <c r="Y259" i="1"/>
  <c r="X259" i="1"/>
  <c r="R259" i="1"/>
  <c r="O259" i="1"/>
  <c r="L259" i="1"/>
  <c r="Y258" i="1"/>
  <c r="X258" i="1"/>
  <c r="R258" i="1"/>
  <c r="O258" i="1"/>
  <c r="L258" i="1"/>
  <c r="Y257" i="1"/>
  <c r="X257" i="1"/>
  <c r="R257" i="1"/>
  <c r="O257" i="1"/>
  <c r="L257" i="1"/>
  <c r="Y256" i="1"/>
  <c r="X256" i="1"/>
  <c r="R256" i="1"/>
  <c r="O256" i="1"/>
  <c r="L256" i="1"/>
  <c r="Y255" i="1"/>
  <c r="X255" i="1"/>
  <c r="R255" i="1"/>
  <c r="O255" i="1"/>
  <c r="L255" i="1"/>
  <c r="Y254" i="1"/>
  <c r="X254" i="1"/>
  <c r="R254" i="1"/>
  <c r="O254" i="1"/>
  <c r="L254" i="1"/>
  <c r="Y253" i="1"/>
  <c r="X253" i="1"/>
  <c r="R253" i="1"/>
  <c r="O253" i="1"/>
  <c r="L253" i="1"/>
  <c r="Y252" i="1"/>
  <c r="X252" i="1"/>
  <c r="R252" i="1"/>
  <c r="O252" i="1"/>
  <c r="S252" i="1" s="1"/>
  <c r="L252" i="1"/>
  <c r="Y251" i="1"/>
  <c r="X251" i="1"/>
  <c r="R251" i="1"/>
  <c r="O251" i="1"/>
  <c r="L251" i="1"/>
  <c r="Y250" i="1"/>
  <c r="X250" i="1"/>
  <c r="R250" i="1"/>
  <c r="O250" i="1"/>
  <c r="L250" i="1"/>
  <c r="Y249" i="1"/>
  <c r="X249" i="1"/>
  <c r="R249" i="1"/>
  <c r="O249" i="1"/>
  <c r="L249" i="1"/>
  <c r="Y248" i="1"/>
  <c r="X248" i="1"/>
  <c r="R248" i="1"/>
  <c r="O248" i="1"/>
  <c r="S248" i="1" s="1"/>
  <c r="L248" i="1"/>
  <c r="Y247" i="1"/>
  <c r="X247" i="1"/>
  <c r="R247" i="1"/>
  <c r="O247" i="1"/>
  <c r="L247" i="1"/>
  <c r="Y246" i="1"/>
  <c r="X246" i="1"/>
  <c r="R246" i="1"/>
  <c r="O246" i="1"/>
  <c r="S246" i="1" s="1"/>
  <c r="L246" i="1"/>
  <c r="Y245" i="1"/>
  <c r="X245" i="1"/>
  <c r="R245" i="1"/>
  <c r="O245" i="1"/>
  <c r="S245" i="1" s="1"/>
  <c r="L245" i="1"/>
  <c r="Y244" i="1"/>
  <c r="X244" i="1"/>
  <c r="R244" i="1"/>
  <c r="O244" i="1"/>
  <c r="L244" i="1"/>
  <c r="Y243" i="1"/>
  <c r="X243" i="1"/>
  <c r="R243" i="1"/>
  <c r="O243" i="1"/>
  <c r="L243" i="1"/>
  <c r="Y242" i="1"/>
  <c r="X242" i="1"/>
  <c r="R242" i="1"/>
  <c r="O242" i="1"/>
  <c r="L242" i="1"/>
  <c r="Y241" i="1"/>
  <c r="X241" i="1"/>
  <c r="R241" i="1"/>
  <c r="O241" i="1"/>
  <c r="L241" i="1"/>
  <c r="Y240" i="1"/>
  <c r="X240" i="1"/>
  <c r="R240" i="1"/>
  <c r="O240" i="1"/>
  <c r="L240" i="1"/>
  <c r="Y239" i="1"/>
  <c r="X239" i="1"/>
  <c r="R239" i="1"/>
  <c r="O239" i="1"/>
  <c r="L239" i="1"/>
  <c r="Y238" i="1"/>
  <c r="X238" i="1"/>
  <c r="R238" i="1"/>
  <c r="O238" i="1"/>
  <c r="L238" i="1"/>
  <c r="Y237" i="1"/>
  <c r="X237" i="1"/>
  <c r="R237" i="1"/>
  <c r="O237" i="1"/>
  <c r="L237" i="1"/>
  <c r="Y236" i="1"/>
  <c r="X236" i="1"/>
  <c r="R236" i="1"/>
  <c r="O236" i="1"/>
  <c r="L236" i="1"/>
  <c r="Y235" i="1"/>
  <c r="X235" i="1"/>
  <c r="R235" i="1"/>
  <c r="O235" i="1"/>
  <c r="L235" i="1"/>
  <c r="Y234" i="1"/>
  <c r="X234" i="1"/>
  <c r="R234" i="1"/>
  <c r="O234" i="1"/>
  <c r="L234" i="1"/>
  <c r="Y233" i="1"/>
  <c r="X233" i="1"/>
  <c r="R233" i="1"/>
  <c r="O233" i="1"/>
  <c r="L233" i="1"/>
  <c r="Y232" i="1"/>
  <c r="X232" i="1"/>
  <c r="R232" i="1"/>
  <c r="O232" i="1"/>
  <c r="L232" i="1"/>
  <c r="Y231" i="1"/>
  <c r="X231" i="1"/>
  <c r="R231" i="1"/>
  <c r="O231" i="1"/>
  <c r="L231" i="1"/>
  <c r="Y230" i="1"/>
  <c r="X230" i="1"/>
  <c r="R230" i="1"/>
  <c r="O230" i="1"/>
  <c r="L230" i="1"/>
  <c r="Y229" i="1"/>
  <c r="X229" i="1"/>
  <c r="R229" i="1"/>
  <c r="O229" i="1"/>
  <c r="L229" i="1"/>
  <c r="Y228" i="1"/>
  <c r="X228" i="1"/>
  <c r="R228" i="1"/>
  <c r="O228" i="1"/>
  <c r="L228" i="1"/>
  <c r="Y227" i="1"/>
  <c r="X227" i="1"/>
  <c r="R227" i="1"/>
  <c r="O227" i="1"/>
  <c r="L227" i="1"/>
  <c r="Y226" i="1"/>
  <c r="X226" i="1"/>
  <c r="R226" i="1"/>
  <c r="O226" i="1"/>
  <c r="L226" i="1"/>
  <c r="Y225" i="1"/>
  <c r="X225" i="1"/>
  <c r="R225" i="1"/>
  <c r="O225" i="1"/>
  <c r="L225" i="1"/>
  <c r="Y224" i="1"/>
  <c r="X224" i="1"/>
  <c r="R224" i="1"/>
  <c r="O224" i="1"/>
  <c r="L224" i="1"/>
  <c r="Y223" i="1"/>
  <c r="X223" i="1"/>
  <c r="R223" i="1"/>
  <c r="O223" i="1"/>
  <c r="L223" i="1"/>
  <c r="Y222" i="1"/>
  <c r="X222" i="1"/>
  <c r="R222" i="1"/>
  <c r="O222" i="1"/>
  <c r="L222" i="1"/>
  <c r="Y221" i="1"/>
  <c r="X221" i="1"/>
  <c r="R221" i="1"/>
  <c r="O221" i="1"/>
  <c r="L221" i="1"/>
  <c r="Y220" i="1"/>
  <c r="X220" i="1"/>
  <c r="R220" i="1"/>
  <c r="O220" i="1"/>
  <c r="L220" i="1"/>
  <c r="Y219" i="1"/>
  <c r="X219" i="1"/>
  <c r="R219" i="1"/>
  <c r="O219" i="1"/>
  <c r="L219" i="1"/>
  <c r="Y218" i="1"/>
  <c r="X218" i="1"/>
  <c r="R218" i="1"/>
  <c r="O218" i="1"/>
  <c r="L218" i="1"/>
  <c r="Y217" i="1"/>
  <c r="X217" i="1"/>
  <c r="R217" i="1"/>
  <c r="O217" i="1"/>
  <c r="L217" i="1"/>
  <c r="Y216" i="1"/>
  <c r="X216" i="1"/>
  <c r="R216" i="1"/>
  <c r="O216" i="1"/>
  <c r="L216" i="1"/>
  <c r="Y215" i="1"/>
  <c r="X215" i="1"/>
  <c r="R215" i="1"/>
  <c r="O215" i="1"/>
  <c r="L215" i="1"/>
  <c r="Y214" i="1"/>
  <c r="X214" i="1"/>
  <c r="R214" i="1"/>
  <c r="O214" i="1"/>
  <c r="L214" i="1"/>
  <c r="Y213" i="1"/>
  <c r="X213" i="1"/>
  <c r="R213" i="1"/>
  <c r="O213" i="1"/>
  <c r="L213" i="1"/>
  <c r="Y212" i="1"/>
  <c r="X212" i="1"/>
  <c r="R212" i="1"/>
  <c r="O212" i="1"/>
  <c r="S212" i="1" s="1"/>
  <c r="L212" i="1"/>
  <c r="Y211" i="1"/>
  <c r="X211" i="1"/>
  <c r="R211" i="1"/>
  <c r="O211" i="1"/>
  <c r="L211" i="1"/>
  <c r="Y210" i="1"/>
  <c r="X210" i="1"/>
  <c r="R210" i="1"/>
  <c r="O210" i="1"/>
  <c r="L210" i="1"/>
  <c r="Y209" i="1"/>
  <c r="X209" i="1"/>
  <c r="R209" i="1"/>
  <c r="O209" i="1"/>
  <c r="L209" i="1"/>
  <c r="Y208" i="1"/>
  <c r="X208" i="1"/>
  <c r="R208" i="1"/>
  <c r="O208" i="1"/>
  <c r="L208" i="1"/>
  <c r="Y207" i="1"/>
  <c r="X207" i="1"/>
  <c r="R207" i="1"/>
  <c r="O207" i="1"/>
  <c r="L207" i="1"/>
  <c r="Y206" i="1"/>
  <c r="X206" i="1"/>
  <c r="R206" i="1"/>
  <c r="O206" i="1"/>
  <c r="L206" i="1"/>
  <c r="Y205" i="1"/>
  <c r="X205" i="1"/>
  <c r="R205" i="1"/>
  <c r="O205" i="1"/>
  <c r="L205" i="1"/>
  <c r="Y204" i="1"/>
  <c r="X204" i="1"/>
  <c r="R204" i="1"/>
  <c r="O204" i="1"/>
  <c r="L204" i="1"/>
  <c r="Y203" i="1"/>
  <c r="X203" i="1"/>
  <c r="R203" i="1"/>
  <c r="O203" i="1"/>
  <c r="L203" i="1"/>
  <c r="Y202" i="1"/>
  <c r="X202" i="1"/>
  <c r="R202" i="1"/>
  <c r="O202" i="1"/>
  <c r="L202" i="1"/>
  <c r="Y201" i="1"/>
  <c r="X201" i="1"/>
  <c r="R201" i="1"/>
  <c r="O201" i="1"/>
  <c r="L201" i="1"/>
  <c r="Y200" i="1"/>
  <c r="X200" i="1"/>
  <c r="R200" i="1"/>
  <c r="O200" i="1"/>
  <c r="L200" i="1"/>
  <c r="Y199" i="1"/>
  <c r="X199" i="1"/>
  <c r="R199" i="1"/>
  <c r="O199" i="1"/>
  <c r="L199" i="1"/>
  <c r="Y198" i="1"/>
  <c r="X198" i="1"/>
  <c r="R198" i="1"/>
  <c r="O198" i="1"/>
  <c r="L198" i="1"/>
  <c r="Y197" i="1"/>
  <c r="X197" i="1"/>
  <c r="R197" i="1"/>
  <c r="O197" i="1"/>
  <c r="L197" i="1"/>
  <c r="Y196" i="1"/>
  <c r="X196" i="1"/>
  <c r="R196" i="1"/>
  <c r="O196" i="1"/>
  <c r="L196" i="1"/>
  <c r="Y195" i="1"/>
  <c r="X195" i="1"/>
  <c r="R195" i="1"/>
  <c r="O195" i="1"/>
  <c r="L195" i="1"/>
  <c r="Y194" i="1"/>
  <c r="X194" i="1"/>
  <c r="R194" i="1"/>
  <c r="O194" i="1"/>
  <c r="L194" i="1"/>
  <c r="Y193" i="1"/>
  <c r="X193" i="1"/>
  <c r="R193" i="1"/>
  <c r="O193" i="1"/>
  <c r="L193" i="1"/>
  <c r="Y192" i="1"/>
  <c r="X192" i="1"/>
  <c r="R192" i="1"/>
  <c r="O192" i="1"/>
  <c r="L192" i="1"/>
  <c r="Y191" i="1"/>
  <c r="X191" i="1"/>
  <c r="R191" i="1"/>
  <c r="O191" i="1"/>
  <c r="L191" i="1"/>
  <c r="Y190" i="1"/>
  <c r="X190" i="1"/>
  <c r="R190" i="1"/>
  <c r="O190" i="1"/>
  <c r="L190" i="1"/>
  <c r="Y189" i="1"/>
  <c r="X189" i="1"/>
  <c r="R189" i="1"/>
  <c r="O189" i="1"/>
  <c r="L189" i="1"/>
  <c r="Y188" i="1"/>
  <c r="X188" i="1"/>
  <c r="R188" i="1"/>
  <c r="O188" i="1"/>
  <c r="L188" i="1"/>
  <c r="Y187" i="1"/>
  <c r="X187" i="1"/>
  <c r="R187" i="1"/>
  <c r="O187" i="1"/>
  <c r="L187" i="1"/>
  <c r="Y186" i="1"/>
  <c r="X186" i="1"/>
  <c r="R186" i="1"/>
  <c r="O186" i="1"/>
  <c r="L186" i="1"/>
  <c r="Y185" i="1"/>
  <c r="X185" i="1"/>
  <c r="R185" i="1"/>
  <c r="O185" i="1"/>
  <c r="L185" i="1"/>
  <c r="Y184" i="1"/>
  <c r="X184" i="1"/>
  <c r="R184" i="1"/>
  <c r="O184" i="1"/>
  <c r="L184" i="1"/>
  <c r="Y183" i="1"/>
  <c r="X183" i="1"/>
  <c r="R183" i="1"/>
  <c r="O183" i="1"/>
  <c r="L183" i="1"/>
  <c r="Y182" i="1"/>
  <c r="X182" i="1"/>
  <c r="R182" i="1"/>
  <c r="O182" i="1"/>
  <c r="L182" i="1"/>
  <c r="Y181" i="1"/>
  <c r="X181" i="1"/>
  <c r="R181" i="1"/>
  <c r="O181" i="1"/>
  <c r="L181" i="1"/>
  <c r="Y180" i="1"/>
  <c r="X180" i="1"/>
  <c r="R180" i="1"/>
  <c r="O180" i="1"/>
  <c r="S180" i="1" s="1"/>
  <c r="L180" i="1"/>
  <c r="Y179" i="1"/>
  <c r="X179" i="1"/>
  <c r="R179" i="1"/>
  <c r="O179" i="1"/>
  <c r="L179" i="1"/>
  <c r="Y178" i="1"/>
  <c r="X178" i="1"/>
  <c r="R178" i="1"/>
  <c r="O178" i="1"/>
  <c r="S178" i="1" s="1"/>
  <c r="L178" i="1"/>
  <c r="Y177" i="1"/>
  <c r="X177" i="1"/>
  <c r="R177" i="1"/>
  <c r="O177" i="1"/>
  <c r="L177" i="1"/>
  <c r="Y176" i="1"/>
  <c r="X176" i="1"/>
  <c r="R176" i="1"/>
  <c r="O176" i="1"/>
  <c r="L176" i="1"/>
  <c r="Y175" i="1"/>
  <c r="X175" i="1"/>
  <c r="R175" i="1"/>
  <c r="O175" i="1"/>
  <c r="L175" i="1"/>
  <c r="Y174" i="1"/>
  <c r="X174" i="1"/>
  <c r="R174" i="1"/>
  <c r="O174" i="1"/>
  <c r="L174" i="1"/>
  <c r="Y173" i="1"/>
  <c r="X173" i="1"/>
  <c r="R173" i="1"/>
  <c r="O173" i="1"/>
  <c r="L173" i="1"/>
  <c r="Y172" i="1"/>
  <c r="X172" i="1"/>
  <c r="R172" i="1"/>
  <c r="O172" i="1"/>
  <c r="L172" i="1"/>
  <c r="Y171" i="1"/>
  <c r="X171" i="1"/>
  <c r="R171" i="1"/>
  <c r="O171" i="1"/>
  <c r="L171" i="1"/>
  <c r="Y170" i="1"/>
  <c r="X170" i="1"/>
  <c r="R170" i="1"/>
  <c r="O170" i="1"/>
  <c r="L170" i="1"/>
  <c r="Y169" i="1"/>
  <c r="X169" i="1"/>
  <c r="R169" i="1"/>
  <c r="O169" i="1"/>
  <c r="L169" i="1"/>
  <c r="Y168" i="1"/>
  <c r="X168" i="1"/>
  <c r="R168" i="1"/>
  <c r="O168" i="1"/>
  <c r="L168" i="1"/>
  <c r="Y167" i="1"/>
  <c r="X167" i="1"/>
  <c r="R167" i="1"/>
  <c r="O167" i="1"/>
  <c r="L167" i="1"/>
  <c r="Y166" i="1"/>
  <c r="X166" i="1"/>
  <c r="R166" i="1"/>
  <c r="O166" i="1"/>
  <c r="L166" i="1"/>
  <c r="Y165" i="1"/>
  <c r="X165" i="1"/>
  <c r="R165" i="1"/>
  <c r="O165" i="1"/>
  <c r="L165" i="1"/>
  <c r="Y164" i="1"/>
  <c r="X164" i="1"/>
  <c r="R164" i="1"/>
  <c r="O164" i="1"/>
  <c r="L164" i="1"/>
  <c r="Y163" i="1"/>
  <c r="X163" i="1"/>
  <c r="R163" i="1"/>
  <c r="O163" i="1"/>
  <c r="L163" i="1"/>
  <c r="Y162" i="1"/>
  <c r="X162" i="1"/>
  <c r="R162" i="1"/>
  <c r="O162" i="1"/>
  <c r="L162" i="1"/>
  <c r="Y161" i="1"/>
  <c r="X161" i="1"/>
  <c r="R161" i="1"/>
  <c r="O161" i="1"/>
  <c r="L161" i="1"/>
  <c r="Y160" i="1"/>
  <c r="X160" i="1"/>
  <c r="R160" i="1"/>
  <c r="O160" i="1"/>
  <c r="L160" i="1"/>
  <c r="Y159" i="1"/>
  <c r="X159" i="1"/>
  <c r="R159" i="1"/>
  <c r="O159" i="1"/>
  <c r="L159" i="1"/>
  <c r="Y158" i="1"/>
  <c r="X158" i="1"/>
  <c r="R158" i="1"/>
  <c r="O158" i="1"/>
  <c r="L158" i="1"/>
  <c r="Y157" i="1"/>
  <c r="X157" i="1"/>
  <c r="R157" i="1"/>
  <c r="O157" i="1"/>
  <c r="L157" i="1"/>
  <c r="Y156" i="1"/>
  <c r="X156" i="1"/>
  <c r="R156" i="1"/>
  <c r="O156" i="1"/>
  <c r="L156" i="1"/>
  <c r="Y155" i="1"/>
  <c r="X155" i="1"/>
  <c r="R155" i="1"/>
  <c r="O155" i="1"/>
  <c r="L155" i="1"/>
  <c r="Y154" i="1"/>
  <c r="X154" i="1"/>
  <c r="R154" i="1"/>
  <c r="O154" i="1"/>
  <c r="L154" i="1"/>
  <c r="Y153" i="1"/>
  <c r="X153" i="1"/>
  <c r="R153" i="1"/>
  <c r="O153" i="1"/>
  <c r="L153" i="1"/>
  <c r="Y152" i="1"/>
  <c r="X152" i="1"/>
  <c r="R152" i="1"/>
  <c r="O152" i="1"/>
  <c r="L152" i="1"/>
  <c r="Y151" i="1"/>
  <c r="X151" i="1"/>
  <c r="R151" i="1"/>
  <c r="O151" i="1"/>
  <c r="L151" i="1"/>
  <c r="Y150" i="1"/>
  <c r="X150" i="1"/>
  <c r="R150" i="1"/>
  <c r="O150" i="1"/>
  <c r="L150" i="1"/>
  <c r="Y149" i="1"/>
  <c r="X149" i="1"/>
  <c r="R149" i="1"/>
  <c r="O149" i="1"/>
  <c r="L149" i="1"/>
  <c r="Y148" i="1"/>
  <c r="X148" i="1"/>
  <c r="R148" i="1"/>
  <c r="O148" i="1"/>
  <c r="L148" i="1"/>
  <c r="Y147" i="1"/>
  <c r="X147" i="1"/>
  <c r="R147" i="1"/>
  <c r="O147" i="1"/>
  <c r="L147" i="1"/>
  <c r="Y146" i="1"/>
  <c r="X146" i="1"/>
  <c r="R146" i="1"/>
  <c r="O146" i="1"/>
  <c r="S146" i="1" s="1"/>
  <c r="L146" i="1"/>
  <c r="Y145" i="1"/>
  <c r="X145" i="1"/>
  <c r="R145" i="1"/>
  <c r="O145" i="1"/>
  <c r="L145" i="1"/>
  <c r="Y144" i="1"/>
  <c r="X144" i="1"/>
  <c r="R144" i="1"/>
  <c r="O144" i="1"/>
  <c r="L144" i="1"/>
  <c r="Y143" i="1"/>
  <c r="X143" i="1"/>
  <c r="R143" i="1"/>
  <c r="O143" i="1"/>
  <c r="L143" i="1"/>
  <c r="Y142" i="1"/>
  <c r="X142" i="1"/>
  <c r="R142" i="1"/>
  <c r="O142" i="1"/>
  <c r="L142" i="1"/>
  <c r="Y141" i="1"/>
  <c r="X141" i="1"/>
  <c r="R141" i="1"/>
  <c r="O141" i="1"/>
  <c r="L141" i="1"/>
  <c r="Y140" i="1"/>
  <c r="X140" i="1"/>
  <c r="R140" i="1"/>
  <c r="O140" i="1"/>
  <c r="L140" i="1"/>
  <c r="Y139" i="1"/>
  <c r="X139" i="1"/>
  <c r="R139" i="1"/>
  <c r="O139" i="1"/>
  <c r="L139" i="1"/>
  <c r="Y138" i="1"/>
  <c r="X138" i="1"/>
  <c r="R138" i="1"/>
  <c r="O138" i="1"/>
  <c r="L138" i="1"/>
  <c r="Y137" i="1"/>
  <c r="X137" i="1"/>
  <c r="R137" i="1"/>
  <c r="O137" i="1"/>
  <c r="L137" i="1"/>
  <c r="Y136" i="1"/>
  <c r="X136" i="1"/>
  <c r="R136" i="1"/>
  <c r="O136" i="1"/>
  <c r="L136" i="1"/>
  <c r="Y135" i="1"/>
  <c r="X135" i="1"/>
  <c r="R135" i="1"/>
  <c r="O135" i="1"/>
  <c r="L135" i="1"/>
  <c r="Y134" i="1"/>
  <c r="X134" i="1"/>
  <c r="R134" i="1"/>
  <c r="O134" i="1"/>
  <c r="L134" i="1"/>
  <c r="Y133" i="1"/>
  <c r="X133" i="1"/>
  <c r="R133" i="1"/>
  <c r="O133" i="1"/>
  <c r="L133" i="1"/>
  <c r="Y132" i="1"/>
  <c r="X132" i="1"/>
  <c r="R132" i="1"/>
  <c r="O132" i="1"/>
  <c r="L132" i="1"/>
  <c r="Y131" i="1"/>
  <c r="X131" i="1"/>
  <c r="R131" i="1"/>
  <c r="O131" i="1"/>
  <c r="L131" i="1"/>
  <c r="Y130" i="1"/>
  <c r="X130" i="1"/>
  <c r="R130" i="1"/>
  <c r="O130" i="1"/>
  <c r="L130" i="1"/>
  <c r="Y129" i="1"/>
  <c r="X129" i="1"/>
  <c r="R129" i="1"/>
  <c r="O129" i="1"/>
  <c r="L129" i="1"/>
  <c r="Y128" i="1"/>
  <c r="X128" i="1"/>
  <c r="R128" i="1"/>
  <c r="O128" i="1"/>
  <c r="L128" i="1"/>
  <c r="Y127" i="1"/>
  <c r="X127" i="1"/>
  <c r="R127" i="1"/>
  <c r="O127" i="1"/>
  <c r="L127" i="1"/>
  <c r="Y126" i="1"/>
  <c r="X126" i="1"/>
  <c r="R126" i="1"/>
  <c r="O126" i="1"/>
  <c r="L126" i="1"/>
  <c r="Y125" i="1"/>
  <c r="X125" i="1"/>
  <c r="R125" i="1"/>
  <c r="O125" i="1"/>
  <c r="L125" i="1"/>
  <c r="Y124" i="1"/>
  <c r="X124" i="1"/>
  <c r="R124" i="1"/>
  <c r="O124" i="1"/>
  <c r="L124" i="1"/>
  <c r="Y123" i="1"/>
  <c r="X123" i="1"/>
  <c r="R123" i="1"/>
  <c r="O123" i="1"/>
  <c r="L123" i="1"/>
  <c r="Y122" i="1"/>
  <c r="X122" i="1"/>
  <c r="R122" i="1"/>
  <c r="O122" i="1"/>
  <c r="L122" i="1"/>
  <c r="Y121" i="1"/>
  <c r="X121" i="1"/>
  <c r="R121" i="1"/>
  <c r="O121" i="1"/>
  <c r="L121" i="1"/>
  <c r="Y120" i="1"/>
  <c r="X120" i="1"/>
  <c r="R120" i="1"/>
  <c r="O120" i="1"/>
  <c r="L120" i="1"/>
  <c r="Y119" i="1"/>
  <c r="X119" i="1"/>
  <c r="R119" i="1"/>
  <c r="O119" i="1"/>
  <c r="L119" i="1"/>
  <c r="Y118" i="1"/>
  <c r="X118" i="1"/>
  <c r="R118" i="1"/>
  <c r="O118" i="1"/>
  <c r="L118" i="1"/>
  <c r="Y117" i="1"/>
  <c r="X117" i="1"/>
  <c r="R117" i="1"/>
  <c r="O117" i="1"/>
  <c r="L117" i="1"/>
  <c r="Y116" i="1"/>
  <c r="X116" i="1"/>
  <c r="R116" i="1"/>
  <c r="O116" i="1"/>
  <c r="L116" i="1"/>
  <c r="Y115" i="1"/>
  <c r="X115" i="1"/>
  <c r="R115" i="1"/>
  <c r="O115" i="1"/>
  <c r="L115" i="1"/>
  <c r="Y114" i="1"/>
  <c r="X114" i="1"/>
  <c r="R114" i="1"/>
  <c r="O114" i="1"/>
  <c r="L114" i="1"/>
  <c r="Y113" i="1"/>
  <c r="X113" i="1"/>
  <c r="R113" i="1"/>
  <c r="O113" i="1"/>
  <c r="L113" i="1"/>
  <c r="Y112" i="1"/>
  <c r="X112" i="1"/>
  <c r="R112" i="1"/>
  <c r="O112" i="1"/>
  <c r="L112" i="1"/>
  <c r="Y111" i="1"/>
  <c r="X111" i="1"/>
  <c r="R111" i="1"/>
  <c r="O111" i="1"/>
  <c r="L111" i="1"/>
  <c r="Y110" i="1"/>
  <c r="X110" i="1"/>
  <c r="R110" i="1"/>
  <c r="O110" i="1"/>
  <c r="L110" i="1"/>
  <c r="Y109" i="1"/>
  <c r="X109" i="1"/>
  <c r="R109" i="1"/>
  <c r="O109" i="1"/>
  <c r="L109" i="1"/>
  <c r="Y108" i="1"/>
  <c r="X108" i="1"/>
  <c r="R108" i="1"/>
  <c r="O108" i="1"/>
  <c r="L108" i="1"/>
  <c r="Y107" i="1"/>
  <c r="X107" i="1"/>
  <c r="R107" i="1"/>
  <c r="O107" i="1"/>
  <c r="L107" i="1"/>
  <c r="Y106" i="1"/>
  <c r="X106" i="1"/>
  <c r="R106" i="1"/>
  <c r="O106" i="1"/>
  <c r="L106" i="1"/>
  <c r="Y105" i="1"/>
  <c r="X105" i="1"/>
  <c r="R105" i="1"/>
  <c r="O105" i="1"/>
  <c r="L105" i="1"/>
  <c r="Y104" i="1"/>
  <c r="X104" i="1"/>
  <c r="R104" i="1"/>
  <c r="O104" i="1"/>
  <c r="L104" i="1"/>
  <c r="Y103" i="1"/>
  <c r="X103" i="1"/>
  <c r="R103" i="1"/>
  <c r="O103" i="1"/>
  <c r="L103" i="1"/>
  <c r="Y102" i="1"/>
  <c r="X102" i="1"/>
  <c r="R102" i="1"/>
  <c r="O102" i="1"/>
  <c r="L102" i="1"/>
  <c r="Y101" i="1"/>
  <c r="X101" i="1"/>
  <c r="R101" i="1"/>
  <c r="O101" i="1"/>
  <c r="L101" i="1"/>
  <c r="Y100" i="1"/>
  <c r="X100" i="1"/>
  <c r="R100" i="1"/>
  <c r="O100" i="1"/>
  <c r="L100" i="1"/>
  <c r="Y99" i="1"/>
  <c r="X99" i="1"/>
  <c r="R99" i="1"/>
  <c r="O99" i="1"/>
  <c r="L99" i="1"/>
  <c r="Y98" i="1"/>
  <c r="X98" i="1"/>
  <c r="R98" i="1"/>
  <c r="O98" i="1"/>
  <c r="L98" i="1"/>
  <c r="Y97" i="1"/>
  <c r="X97" i="1"/>
  <c r="R97" i="1"/>
  <c r="O97" i="1"/>
  <c r="L97" i="1"/>
  <c r="Y96" i="1"/>
  <c r="X96" i="1"/>
  <c r="R96" i="1"/>
  <c r="O96" i="1"/>
  <c r="L96" i="1"/>
  <c r="Y95" i="1"/>
  <c r="X95" i="1"/>
  <c r="R95" i="1"/>
  <c r="O95" i="1"/>
  <c r="L95" i="1"/>
  <c r="Y94" i="1"/>
  <c r="X94" i="1"/>
  <c r="R94" i="1"/>
  <c r="O94" i="1"/>
  <c r="L94" i="1"/>
  <c r="Y93" i="1"/>
  <c r="X93" i="1"/>
  <c r="R93" i="1"/>
  <c r="O93" i="1"/>
  <c r="L93" i="1"/>
  <c r="Y92" i="1"/>
  <c r="X92" i="1"/>
  <c r="R92" i="1"/>
  <c r="O92" i="1"/>
  <c r="L92" i="1"/>
  <c r="Y91" i="1"/>
  <c r="X91" i="1"/>
  <c r="R91" i="1"/>
  <c r="O91" i="1"/>
  <c r="L91" i="1"/>
  <c r="Y90" i="1"/>
  <c r="X90" i="1"/>
  <c r="R90" i="1"/>
  <c r="O90" i="1"/>
  <c r="L90" i="1"/>
  <c r="Y89" i="1"/>
  <c r="X89" i="1"/>
  <c r="R89" i="1"/>
  <c r="O89" i="1"/>
  <c r="L89" i="1"/>
  <c r="Y88" i="1"/>
  <c r="X88" i="1"/>
  <c r="R88" i="1"/>
  <c r="O88" i="1"/>
  <c r="L88" i="1"/>
  <c r="Y87" i="1"/>
  <c r="X87" i="1"/>
  <c r="R87" i="1"/>
  <c r="O87" i="1"/>
  <c r="L87" i="1"/>
  <c r="Y86" i="1"/>
  <c r="X86" i="1"/>
  <c r="R86" i="1"/>
  <c r="O86" i="1"/>
  <c r="L86" i="1"/>
  <c r="Y85" i="1"/>
  <c r="X85" i="1"/>
  <c r="R85" i="1"/>
  <c r="O85" i="1"/>
  <c r="L85" i="1"/>
  <c r="Y84" i="1"/>
  <c r="X84" i="1"/>
  <c r="R84" i="1"/>
  <c r="O84" i="1"/>
  <c r="L84" i="1"/>
  <c r="Y83" i="1"/>
  <c r="X83" i="1"/>
  <c r="R83" i="1"/>
  <c r="O83" i="1"/>
  <c r="L83" i="1"/>
  <c r="Y82" i="1"/>
  <c r="X82" i="1"/>
  <c r="R82" i="1"/>
  <c r="O82" i="1"/>
  <c r="L82" i="1"/>
  <c r="Y81" i="1"/>
  <c r="X81" i="1"/>
  <c r="R81" i="1"/>
  <c r="O81" i="1"/>
  <c r="L81" i="1"/>
  <c r="Y80" i="1"/>
  <c r="X80" i="1"/>
  <c r="R80" i="1"/>
  <c r="O80" i="1"/>
  <c r="L80" i="1"/>
  <c r="Y79" i="1"/>
  <c r="X79" i="1"/>
  <c r="R79" i="1"/>
  <c r="O79" i="1"/>
  <c r="L79" i="1"/>
  <c r="Y78" i="1"/>
  <c r="X78" i="1"/>
  <c r="R78" i="1"/>
  <c r="O78" i="1"/>
  <c r="L78" i="1"/>
  <c r="Y77" i="1"/>
  <c r="X77" i="1"/>
  <c r="R77" i="1"/>
  <c r="O77" i="1"/>
  <c r="L77" i="1"/>
  <c r="Y76" i="1"/>
  <c r="X76" i="1"/>
  <c r="R76" i="1"/>
  <c r="O76" i="1"/>
  <c r="L76" i="1"/>
  <c r="Y75" i="1"/>
  <c r="X75" i="1"/>
  <c r="R75" i="1"/>
  <c r="O75" i="1"/>
  <c r="S75" i="1" s="1"/>
  <c r="L75" i="1"/>
  <c r="Y74" i="1"/>
  <c r="X74" i="1"/>
  <c r="R74" i="1"/>
  <c r="O74" i="1"/>
  <c r="L74" i="1"/>
  <c r="Y73" i="1"/>
  <c r="X73" i="1"/>
  <c r="R73" i="1"/>
  <c r="O73" i="1"/>
  <c r="S73" i="1" s="1"/>
  <c r="L73" i="1"/>
  <c r="Y72" i="1"/>
  <c r="X72" i="1"/>
  <c r="R72" i="1"/>
  <c r="O72" i="1"/>
  <c r="L72" i="1"/>
  <c r="Y71" i="1"/>
  <c r="X71" i="1"/>
  <c r="R71" i="1"/>
  <c r="O71" i="1"/>
  <c r="L71" i="1"/>
  <c r="Y70" i="1"/>
  <c r="X70" i="1"/>
  <c r="R70" i="1"/>
  <c r="O70" i="1"/>
  <c r="L70" i="1"/>
  <c r="Y69" i="1"/>
  <c r="X69" i="1"/>
  <c r="R69" i="1"/>
  <c r="O69" i="1"/>
  <c r="S69" i="1" s="1"/>
  <c r="L69" i="1"/>
  <c r="Y68" i="1"/>
  <c r="X68" i="1"/>
  <c r="R68" i="1"/>
  <c r="O68" i="1"/>
  <c r="L68" i="1"/>
  <c r="Y67" i="1"/>
  <c r="X67" i="1"/>
  <c r="R67" i="1"/>
  <c r="O67" i="1"/>
  <c r="S67" i="1" s="1"/>
  <c r="L67" i="1"/>
  <c r="Y66" i="1"/>
  <c r="X66" i="1"/>
  <c r="R66" i="1"/>
  <c r="O66" i="1"/>
  <c r="L66" i="1"/>
  <c r="Y65" i="1"/>
  <c r="X65" i="1"/>
  <c r="R65" i="1"/>
  <c r="O65" i="1"/>
  <c r="S65" i="1" s="1"/>
  <c r="L65" i="1"/>
  <c r="Y64" i="1"/>
  <c r="X64" i="1"/>
  <c r="R64" i="1"/>
  <c r="O64" i="1"/>
  <c r="L64" i="1"/>
  <c r="Y63" i="1"/>
  <c r="X63" i="1"/>
  <c r="R63" i="1"/>
  <c r="O63" i="1"/>
  <c r="L63" i="1"/>
  <c r="Y62" i="1"/>
  <c r="X62" i="1"/>
  <c r="R62" i="1"/>
  <c r="O62" i="1"/>
  <c r="L62" i="1"/>
  <c r="Y61" i="1"/>
  <c r="X61" i="1"/>
  <c r="R61" i="1"/>
  <c r="O61" i="1"/>
  <c r="L61" i="1"/>
  <c r="Y60" i="1"/>
  <c r="X60" i="1"/>
  <c r="R60" i="1"/>
  <c r="O60" i="1"/>
  <c r="L60" i="1"/>
  <c r="Y59" i="1"/>
  <c r="X59" i="1"/>
  <c r="R59" i="1"/>
  <c r="O59" i="1"/>
  <c r="S59" i="1" s="1"/>
  <c r="L59" i="1"/>
  <c r="Y58" i="1"/>
  <c r="X58" i="1"/>
  <c r="R58" i="1"/>
  <c r="O58" i="1"/>
  <c r="L58" i="1"/>
  <c r="Y57" i="1"/>
  <c r="X57" i="1"/>
  <c r="R57" i="1"/>
  <c r="O57" i="1"/>
  <c r="S57" i="1" s="1"/>
  <c r="L57" i="1"/>
  <c r="Y56" i="1"/>
  <c r="X56" i="1"/>
  <c r="R56" i="1"/>
  <c r="O56" i="1"/>
  <c r="L56" i="1"/>
  <c r="Y55" i="1"/>
  <c r="X55" i="1"/>
  <c r="R55" i="1"/>
  <c r="O55" i="1"/>
  <c r="L55" i="1"/>
  <c r="Y54" i="1"/>
  <c r="X54" i="1"/>
  <c r="R54" i="1"/>
  <c r="O54" i="1"/>
  <c r="L54" i="1"/>
  <c r="Y53" i="1"/>
  <c r="X53" i="1"/>
  <c r="R53" i="1"/>
  <c r="O53" i="1"/>
  <c r="S53" i="1" s="1"/>
  <c r="L53" i="1"/>
  <c r="Y52" i="1"/>
  <c r="X52" i="1"/>
  <c r="R52" i="1"/>
  <c r="O52" i="1"/>
  <c r="L52" i="1"/>
  <c r="Y51" i="1"/>
  <c r="X51" i="1"/>
  <c r="R51" i="1"/>
  <c r="O51" i="1"/>
  <c r="L51" i="1"/>
  <c r="Y50" i="1"/>
  <c r="X50" i="1"/>
  <c r="R50" i="1"/>
  <c r="O50" i="1"/>
  <c r="L50" i="1"/>
  <c r="Y49" i="1"/>
  <c r="X49" i="1"/>
  <c r="R49" i="1"/>
  <c r="O49" i="1"/>
  <c r="L49" i="1"/>
  <c r="Y48" i="1"/>
  <c r="X48" i="1"/>
  <c r="R48" i="1"/>
  <c r="O48" i="1"/>
  <c r="L48" i="1"/>
  <c r="Y47" i="1"/>
  <c r="X47" i="1"/>
  <c r="R47" i="1"/>
  <c r="O47" i="1"/>
  <c r="S47" i="1" s="1"/>
  <c r="L47" i="1"/>
  <c r="Y46" i="1"/>
  <c r="X46" i="1"/>
  <c r="R46" i="1"/>
  <c r="O46" i="1"/>
  <c r="L46" i="1"/>
  <c r="Y45" i="1"/>
  <c r="X45" i="1"/>
  <c r="R45" i="1"/>
  <c r="O45" i="1"/>
  <c r="L45" i="1"/>
  <c r="Y44" i="1"/>
  <c r="X44" i="1"/>
  <c r="R44" i="1"/>
  <c r="O44" i="1"/>
  <c r="L44" i="1"/>
  <c r="Y43" i="1"/>
  <c r="X43" i="1"/>
  <c r="R43" i="1"/>
  <c r="O43" i="1"/>
  <c r="S43" i="1" s="1"/>
  <c r="L43" i="1"/>
  <c r="Y42" i="1"/>
  <c r="X42" i="1"/>
  <c r="R42" i="1"/>
  <c r="O42" i="1"/>
  <c r="L42" i="1"/>
  <c r="Y41" i="1"/>
  <c r="X41" i="1"/>
  <c r="R41" i="1"/>
  <c r="O41" i="1"/>
  <c r="S41" i="1" s="1"/>
  <c r="L41" i="1"/>
  <c r="Y40" i="1"/>
  <c r="X40" i="1"/>
  <c r="R40" i="1"/>
  <c r="O40" i="1"/>
  <c r="L40" i="1"/>
  <c r="Y39" i="1"/>
  <c r="X39" i="1"/>
  <c r="R39" i="1"/>
  <c r="O39" i="1"/>
  <c r="S39" i="1" s="1"/>
  <c r="L39" i="1"/>
  <c r="Y38" i="1"/>
  <c r="X38" i="1"/>
  <c r="R38" i="1"/>
  <c r="O38" i="1"/>
  <c r="L38" i="1"/>
  <c r="Y37" i="1"/>
  <c r="X37" i="1"/>
  <c r="R37" i="1"/>
  <c r="O37" i="1"/>
  <c r="S37" i="1" s="1"/>
  <c r="L37" i="1"/>
  <c r="Y36" i="1"/>
  <c r="X36" i="1"/>
  <c r="R36" i="1"/>
  <c r="O36" i="1"/>
  <c r="L36" i="1"/>
  <c r="Y35" i="1"/>
  <c r="X35" i="1"/>
  <c r="R35" i="1"/>
  <c r="O35" i="1"/>
  <c r="S35" i="1" s="1"/>
  <c r="L35" i="1"/>
  <c r="Y34" i="1"/>
  <c r="X34" i="1"/>
  <c r="R34" i="1"/>
  <c r="O34" i="1"/>
  <c r="L34" i="1"/>
  <c r="Y33" i="1"/>
  <c r="X33" i="1"/>
  <c r="R33" i="1"/>
  <c r="O33" i="1"/>
  <c r="S33" i="1" s="1"/>
  <c r="L33" i="1"/>
  <c r="Y32" i="1"/>
  <c r="X32" i="1"/>
  <c r="R32" i="1"/>
  <c r="O32" i="1"/>
  <c r="L32" i="1"/>
  <c r="Y31" i="1"/>
  <c r="X31" i="1"/>
  <c r="R31" i="1"/>
  <c r="O31" i="1"/>
  <c r="L31" i="1"/>
  <c r="Y30" i="1"/>
  <c r="X30" i="1"/>
  <c r="R30" i="1"/>
  <c r="O30" i="1"/>
  <c r="L30" i="1"/>
  <c r="Y29" i="1"/>
  <c r="X29" i="1"/>
  <c r="R29" i="1"/>
  <c r="O29" i="1"/>
  <c r="L29" i="1"/>
  <c r="Y28" i="1"/>
  <c r="X28" i="1"/>
  <c r="R28" i="1"/>
  <c r="O28" i="1"/>
  <c r="L28" i="1"/>
  <c r="Y27" i="1"/>
  <c r="X27" i="1"/>
  <c r="R27" i="1"/>
  <c r="O27" i="1"/>
  <c r="L27" i="1"/>
  <c r="Y26" i="1"/>
  <c r="X26" i="1"/>
  <c r="R26" i="1"/>
  <c r="O26" i="1"/>
  <c r="L26" i="1"/>
  <c r="Y25" i="1"/>
  <c r="X25" i="1"/>
  <c r="R25" i="1"/>
  <c r="O25" i="1"/>
  <c r="L25" i="1"/>
  <c r="Y24" i="1"/>
  <c r="X24" i="1"/>
  <c r="R24" i="1"/>
  <c r="O24" i="1"/>
  <c r="L24" i="1"/>
  <c r="Y23" i="1"/>
  <c r="X23" i="1"/>
  <c r="R23" i="1"/>
  <c r="O23" i="1"/>
  <c r="L23" i="1"/>
  <c r="Y22" i="1"/>
  <c r="X22" i="1"/>
  <c r="R22" i="1"/>
  <c r="O22" i="1"/>
  <c r="L22" i="1"/>
  <c r="Y21" i="1"/>
  <c r="X21" i="1"/>
  <c r="R21" i="1"/>
  <c r="O21" i="1"/>
  <c r="L21" i="1"/>
  <c r="Y20" i="1"/>
  <c r="X20" i="1"/>
  <c r="R20" i="1"/>
  <c r="O20" i="1"/>
  <c r="L20" i="1"/>
  <c r="Y19" i="1"/>
  <c r="X19" i="1"/>
  <c r="R19" i="1"/>
  <c r="O19" i="1"/>
  <c r="S19" i="1" s="1"/>
  <c r="L19" i="1"/>
  <c r="Y18" i="1"/>
  <c r="X18" i="1"/>
  <c r="R18" i="1"/>
  <c r="O18" i="1"/>
  <c r="L18" i="1"/>
  <c r="Y17" i="1"/>
  <c r="X17" i="1"/>
  <c r="R17" i="1"/>
  <c r="O17" i="1"/>
  <c r="L17" i="1"/>
  <c r="Y16" i="1"/>
  <c r="X16" i="1"/>
  <c r="R16" i="1"/>
  <c r="S16" i="1" s="1"/>
  <c r="O16" i="1"/>
  <c r="L16" i="1"/>
  <c r="Y15" i="1"/>
  <c r="X15" i="1"/>
  <c r="R15" i="1"/>
  <c r="O15" i="1"/>
  <c r="L15" i="1"/>
  <c r="Y14" i="1"/>
  <c r="X14" i="1"/>
  <c r="R14" i="1"/>
  <c r="O14" i="1"/>
  <c r="L14" i="1"/>
  <c r="Y13" i="1"/>
  <c r="X13" i="1"/>
  <c r="R13" i="1"/>
  <c r="O13" i="1"/>
  <c r="L13" i="1"/>
  <c r="Y12" i="1"/>
  <c r="X12" i="1"/>
  <c r="R12" i="1"/>
  <c r="O12" i="1"/>
  <c r="S12" i="1" s="1"/>
  <c r="L12" i="1"/>
  <c r="Y11" i="1"/>
  <c r="X11" i="1"/>
  <c r="R11" i="1"/>
  <c r="O11" i="1"/>
  <c r="L11" i="1"/>
  <c r="Y10" i="1"/>
  <c r="X10" i="1"/>
  <c r="R10" i="1"/>
  <c r="O10" i="1"/>
  <c r="L10" i="1"/>
  <c r="S298" i="1" l="1"/>
  <c r="S330" i="1"/>
  <c r="S346" i="1"/>
  <c r="S370" i="1"/>
  <c r="S386" i="1"/>
  <c r="S516" i="1"/>
  <c r="S95" i="1"/>
  <c r="S127" i="1"/>
  <c r="S139" i="1"/>
  <c r="S213" i="1"/>
  <c r="S285" i="1"/>
  <c r="S305" i="1"/>
  <c r="S321" i="1"/>
  <c r="S325" i="1"/>
  <c r="S463" i="1"/>
  <c r="S480" i="1"/>
  <c r="S221" i="1"/>
  <c r="S100" i="1"/>
  <c r="S102" i="1"/>
  <c r="S104" i="1"/>
  <c r="S106" i="1"/>
  <c r="S116" i="1"/>
  <c r="S118" i="1"/>
  <c r="S124" i="1"/>
  <c r="S126" i="1"/>
  <c r="S132" i="1"/>
  <c r="S134" i="1"/>
  <c r="S308" i="1"/>
  <c r="S314" i="1"/>
  <c r="S334" i="1"/>
  <c r="S336" i="1"/>
  <c r="S338" i="1"/>
  <c r="S353" i="1"/>
  <c r="S361" i="1"/>
  <c r="S397" i="1"/>
  <c r="S409" i="1"/>
  <c r="S91" i="1"/>
  <c r="S147" i="1"/>
  <c r="S149" i="1"/>
  <c r="S155" i="1"/>
  <c r="S159" i="1"/>
  <c r="S165" i="1"/>
  <c r="S171" i="1"/>
  <c r="S187" i="1"/>
  <c r="S191" i="1"/>
  <c r="S226" i="1"/>
  <c r="S234" i="1"/>
  <c r="S258" i="1"/>
  <c r="S266" i="1"/>
  <c r="S290" i="1"/>
  <c r="S410" i="1"/>
  <c r="S414" i="1"/>
  <c r="S422" i="1"/>
  <c r="S462" i="1"/>
  <c r="S477" i="1"/>
  <c r="S255" i="1"/>
  <c r="S257" i="1"/>
  <c r="S259" i="1"/>
  <c r="S261" i="1"/>
  <c r="S263" i="1"/>
  <c r="S265" i="1"/>
  <c r="S267" i="1"/>
  <c r="S269" i="1"/>
  <c r="S277" i="1"/>
  <c r="S311" i="1"/>
  <c r="S331" i="1"/>
  <c r="S333" i="1"/>
  <c r="S345" i="1"/>
  <c r="S510" i="1"/>
  <c r="S36" i="1"/>
  <c r="S38" i="1"/>
  <c r="S40" i="1"/>
  <c r="S52" i="1"/>
  <c r="S54" i="1"/>
  <c r="S58" i="1"/>
  <c r="S62" i="1"/>
  <c r="S68" i="1"/>
  <c r="S70" i="1"/>
  <c r="S143" i="1"/>
  <c r="S175" i="1"/>
  <c r="S181" i="1"/>
  <c r="S223" i="1"/>
  <c r="S225" i="1"/>
  <c r="S227" i="1"/>
  <c r="S229" i="1"/>
  <c r="S231" i="1"/>
  <c r="S233" i="1"/>
  <c r="S235" i="1"/>
  <c r="S237" i="1"/>
  <c r="S278" i="1"/>
  <c r="S280" i="1"/>
  <c r="S284" i="1"/>
  <c r="S302" i="1"/>
  <c r="S304" i="1"/>
  <c r="S309" i="1"/>
  <c r="S315" i="1"/>
  <c r="S317" i="1"/>
  <c r="S350" i="1"/>
  <c r="S352" i="1"/>
  <c r="S354" i="1"/>
  <c r="S360" i="1"/>
  <c r="S396" i="1"/>
  <c r="S406" i="1"/>
  <c r="S413" i="1"/>
  <c r="S425" i="1"/>
  <c r="S479" i="1"/>
  <c r="S481" i="1"/>
  <c r="S483" i="1"/>
  <c r="S496" i="1"/>
  <c r="S27" i="1"/>
  <c r="S79" i="1"/>
  <c r="S99" i="1"/>
  <c r="S101" i="1"/>
  <c r="S117" i="1"/>
  <c r="S119" i="1"/>
  <c r="S121" i="1"/>
  <c r="S123" i="1"/>
  <c r="S150" i="1"/>
  <c r="S158" i="1"/>
  <c r="S166" i="1"/>
  <c r="S170" i="1"/>
  <c r="S182" i="1"/>
  <c r="S190" i="1"/>
  <c r="S198" i="1"/>
  <c r="S202" i="1"/>
  <c r="S206" i="1"/>
  <c r="S210" i="1"/>
  <c r="S214" i="1"/>
  <c r="S216" i="1"/>
  <c r="S220" i="1"/>
  <c r="S238" i="1"/>
  <c r="S240" i="1"/>
  <c r="S244" i="1"/>
  <c r="S253" i="1"/>
  <c r="S287" i="1"/>
  <c r="S289" i="1"/>
  <c r="S291" i="1"/>
  <c r="S293" i="1"/>
  <c r="S295" i="1"/>
  <c r="S297" i="1"/>
  <c r="S299" i="1"/>
  <c r="S301" i="1"/>
  <c r="S318" i="1"/>
  <c r="S320" i="1"/>
  <c r="S322" i="1"/>
  <c r="S337" i="1"/>
  <c r="S341" i="1"/>
  <c r="S347" i="1"/>
  <c r="S349" i="1"/>
  <c r="S367" i="1"/>
  <c r="S369" i="1"/>
  <c r="S371" i="1"/>
  <c r="S373" i="1"/>
  <c r="S375" i="1"/>
  <c r="S377" i="1"/>
  <c r="S383" i="1"/>
  <c r="S385" i="1"/>
  <c r="S387" i="1"/>
  <c r="S389" i="1"/>
  <c r="S391" i="1"/>
  <c r="S393" i="1"/>
  <c r="S428" i="1"/>
  <c r="S436" i="1"/>
  <c r="S444" i="1"/>
  <c r="S452" i="1"/>
  <c r="S478" i="1"/>
  <c r="S484" i="1"/>
  <c r="S486" i="1"/>
  <c r="S503" i="1"/>
  <c r="S511" i="1"/>
  <c r="S197" i="1"/>
  <c r="S203" i="1"/>
  <c r="S270" i="1"/>
  <c r="S272" i="1"/>
  <c r="S276" i="1"/>
  <c r="S512" i="1"/>
  <c r="S31" i="1"/>
  <c r="S15" i="1"/>
  <c r="S22" i="1"/>
  <c r="S51" i="1"/>
  <c r="S17" i="1"/>
  <c r="S25" i="1"/>
  <c r="S103" i="1"/>
  <c r="S105" i="1"/>
  <c r="S107" i="1"/>
  <c r="S111" i="1"/>
  <c r="S84" i="1"/>
  <c r="S86" i="1"/>
  <c r="S88" i="1"/>
  <c r="S90" i="1"/>
  <c r="S174" i="1"/>
  <c r="S195" i="1"/>
  <c r="S242" i="1"/>
  <c r="S274" i="1"/>
  <c r="S313" i="1"/>
  <c r="S329" i="1"/>
  <c r="S365" i="1"/>
  <c r="S404" i="1"/>
  <c r="S429" i="1"/>
  <c r="S460" i="1"/>
  <c r="S42" i="1"/>
  <c r="S46" i="1"/>
  <c r="S63" i="1"/>
  <c r="S81" i="1"/>
  <c r="S83" i="1"/>
  <c r="S85" i="1"/>
  <c r="S87" i="1"/>
  <c r="S89" i="1"/>
  <c r="S129" i="1"/>
  <c r="S131" i="1"/>
  <c r="S135" i="1"/>
  <c r="S137" i="1"/>
  <c r="S140" i="1"/>
  <c r="S142" i="1"/>
  <c r="S148" i="1"/>
  <c r="S153" i="1"/>
  <c r="S163" i="1"/>
  <c r="S169" i="1"/>
  <c r="S186" i="1"/>
  <c r="S194" i="1"/>
  <c r="S196" i="1"/>
  <c r="S207" i="1"/>
  <c r="S211" i="1"/>
  <c r="S218" i="1"/>
  <c r="S222" i="1"/>
  <c r="S224" i="1"/>
  <c r="S228" i="1"/>
  <c r="S239" i="1"/>
  <c r="S241" i="1"/>
  <c r="S243" i="1"/>
  <c r="S250" i="1"/>
  <c r="S254" i="1"/>
  <c r="S256" i="1"/>
  <c r="S260" i="1"/>
  <c r="S271" i="1"/>
  <c r="S273" i="1"/>
  <c r="S275" i="1"/>
  <c r="S282" i="1"/>
  <c r="S286" i="1"/>
  <c r="S288" i="1"/>
  <c r="S292" i="1"/>
  <c r="S303" i="1"/>
  <c r="S306" i="1"/>
  <c r="S310" i="1"/>
  <c r="S312" i="1"/>
  <c r="S326" i="1"/>
  <c r="S328" i="1"/>
  <c r="S342" i="1"/>
  <c r="S344" i="1"/>
  <c r="S364" i="1"/>
  <c r="S368" i="1"/>
  <c r="S376" i="1"/>
  <c r="S381" i="1"/>
  <c r="S399" i="1"/>
  <c r="S401" i="1"/>
  <c r="S403" i="1"/>
  <c r="S405" i="1"/>
  <c r="S407" i="1"/>
  <c r="S420" i="1"/>
  <c r="S426" i="1"/>
  <c r="S430" i="1"/>
  <c r="S438" i="1"/>
  <c r="S445" i="1"/>
  <c r="S468" i="1"/>
  <c r="S472" i="1"/>
  <c r="S476" i="1"/>
  <c r="S499" i="1"/>
  <c r="S518" i="1"/>
  <c r="S154" i="1"/>
  <c r="S162" i="1"/>
  <c r="S164" i="1"/>
  <c r="S179" i="1"/>
  <c r="S215" i="1"/>
  <c r="S217" i="1"/>
  <c r="S219" i="1"/>
  <c r="S230" i="1"/>
  <c r="S232" i="1"/>
  <c r="S236" i="1"/>
  <c r="S247" i="1"/>
  <c r="S249" i="1"/>
  <c r="S251" i="1"/>
  <c r="S262" i="1"/>
  <c r="S264" i="1"/>
  <c r="S268" i="1"/>
  <c r="S279" i="1"/>
  <c r="S281" i="1"/>
  <c r="S283" i="1"/>
  <c r="S294" i="1"/>
  <c r="S296" i="1"/>
  <c r="S300" i="1"/>
  <c r="S307" i="1"/>
  <c r="S323" i="1"/>
  <c r="S339" i="1"/>
  <c r="S355" i="1"/>
  <c r="S357" i="1"/>
  <c r="S359" i="1"/>
  <c r="S380" i="1"/>
  <c r="S384" i="1"/>
  <c r="S392" i="1"/>
  <c r="S415" i="1"/>
  <c r="S417" i="1"/>
  <c r="S419" i="1"/>
  <c r="S421" i="1"/>
  <c r="S423" i="1"/>
  <c r="S446" i="1"/>
  <c r="S454" i="1"/>
  <c r="S461" i="1"/>
  <c r="S469" i="1"/>
  <c r="S471" i="1"/>
  <c r="S473" i="1"/>
  <c r="S505" i="1"/>
  <c r="S507" i="1"/>
  <c r="S520" i="1"/>
  <c r="S24" i="1"/>
  <c r="S11" i="1"/>
  <c r="S13" i="1"/>
  <c r="S21" i="1"/>
  <c r="S23" i="1"/>
  <c r="S28" i="1"/>
  <c r="S30" i="1"/>
  <c r="S72" i="1"/>
  <c r="S74" i="1"/>
  <c r="S92" i="1"/>
  <c r="S94" i="1"/>
  <c r="O524" i="1"/>
  <c r="S49" i="1"/>
  <c r="S56" i="1"/>
  <c r="S71" i="1"/>
  <c r="S76" i="1"/>
  <c r="S78" i="1"/>
  <c r="S113" i="1"/>
  <c r="S115" i="1"/>
  <c r="S55" i="1"/>
  <c r="S60" i="1"/>
  <c r="S97" i="1"/>
  <c r="S26" i="1"/>
  <c r="S44" i="1"/>
  <c r="S108" i="1"/>
  <c r="S110" i="1"/>
  <c r="S14" i="1"/>
  <c r="S18" i="1"/>
  <c r="S20" i="1"/>
  <c r="S29" i="1"/>
  <c r="S32" i="1"/>
  <c r="S34" i="1"/>
  <c r="S45" i="1"/>
  <c r="S48" i="1"/>
  <c r="S50" i="1"/>
  <c r="S61" i="1"/>
  <c r="S64" i="1"/>
  <c r="S66" i="1"/>
  <c r="S77" i="1"/>
  <c r="S80" i="1"/>
  <c r="S82" i="1"/>
  <c r="S93" i="1"/>
  <c r="S96" i="1"/>
  <c r="S98" i="1"/>
  <c r="S109" i="1"/>
  <c r="S112" i="1"/>
  <c r="S114" i="1"/>
  <c r="S125" i="1"/>
  <c r="S128" i="1"/>
  <c r="S130" i="1"/>
  <c r="S141" i="1"/>
  <c r="S151" i="1"/>
  <c r="S156" i="1"/>
  <c r="S161" i="1"/>
  <c r="S173" i="1"/>
  <c r="S183" i="1"/>
  <c r="S185" i="1"/>
  <c r="S188" i="1"/>
  <c r="S193" i="1"/>
  <c r="S205" i="1"/>
  <c r="S362" i="1"/>
  <c r="S378" i="1"/>
  <c r="S394" i="1"/>
  <c r="S412" i="1"/>
  <c r="S316" i="1"/>
  <c r="S319" i="1"/>
  <c r="S324" i="1"/>
  <c r="S327" i="1"/>
  <c r="S332" i="1"/>
  <c r="S335" i="1"/>
  <c r="S340" i="1"/>
  <c r="S343" i="1"/>
  <c r="S348" i="1"/>
  <c r="S351" i="1"/>
  <c r="S356" i="1"/>
  <c r="S363" i="1"/>
  <c r="S366" i="1"/>
  <c r="S372" i="1"/>
  <c r="S379" i="1"/>
  <c r="S382" i="1"/>
  <c r="S388" i="1"/>
  <c r="S395" i="1"/>
  <c r="S398" i="1"/>
  <c r="S400" i="1"/>
  <c r="S402" i="1"/>
  <c r="S411" i="1"/>
  <c r="S416" i="1"/>
  <c r="S418" i="1"/>
  <c r="S427" i="1"/>
  <c r="S432" i="1"/>
  <c r="S434" i="1"/>
  <c r="S443" i="1"/>
  <c r="S448" i="1"/>
  <c r="S450" i="1"/>
  <c r="S459" i="1"/>
  <c r="S464" i="1"/>
  <c r="S466" i="1"/>
  <c r="S475" i="1"/>
  <c r="S120" i="1"/>
  <c r="S122" i="1"/>
  <c r="S133" i="1"/>
  <c r="S136" i="1"/>
  <c r="S138" i="1"/>
  <c r="S145" i="1"/>
  <c r="S157" i="1"/>
  <c r="S167" i="1"/>
  <c r="S172" i="1"/>
  <c r="S177" i="1"/>
  <c r="S189" i="1"/>
  <c r="S199" i="1"/>
  <c r="S201" i="1"/>
  <c r="S204" i="1"/>
  <c r="S209" i="1"/>
  <c r="S470" i="1"/>
  <c r="S482" i="1"/>
  <c r="S485" i="1"/>
  <c r="S490" i="1"/>
  <c r="S493" i="1"/>
  <c r="S498" i="1"/>
  <c r="S501" i="1"/>
  <c r="S506" i="1"/>
  <c r="S509" i="1"/>
  <c r="S514" i="1"/>
  <c r="S522" i="1"/>
  <c r="S358" i="1"/>
  <c r="S374" i="1"/>
  <c r="S390" i="1"/>
  <c r="S408" i="1"/>
  <c r="S424" i="1"/>
  <c r="S435" i="1"/>
  <c r="S440" i="1"/>
  <c r="S442" i="1"/>
  <c r="S451" i="1"/>
  <c r="S456" i="1"/>
  <c r="S458" i="1"/>
  <c r="S467" i="1"/>
  <c r="S474" i="1"/>
  <c r="S10" i="1"/>
  <c r="S152" i="1"/>
  <c r="S168" i="1"/>
  <c r="S184" i="1"/>
  <c r="S200" i="1"/>
  <c r="R524" i="1"/>
  <c r="S144" i="1"/>
  <c r="S160" i="1"/>
  <c r="S176" i="1"/>
  <c r="S192" i="1"/>
  <c r="S208" i="1"/>
  <c r="S524" i="1" l="1"/>
  <c r="A525" i="1"/>
</calcChain>
</file>

<file path=xl/comments1.xml><?xml version="1.0" encoding="utf-8"?>
<comments xmlns="http://schemas.openxmlformats.org/spreadsheetml/2006/main">
  <authors>
    <author>VAN-KHTC</author>
  </authors>
  <commentList>
    <comment ref="R38" authorId="0">
      <text>
        <r>
          <rPr>
            <sz val="9"/>
            <color indexed="81"/>
            <rFont val="Tahoma"/>
            <family val="2"/>
          </rPr>
          <t xml:space="preserve">
giảm: 984.000 đ: môn ngữ văn</t>
        </r>
      </text>
    </comment>
  </commentList>
</comments>
</file>

<file path=xl/sharedStrings.xml><?xml version="1.0" encoding="utf-8"?>
<sst xmlns="http://schemas.openxmlformats.org/spreadsheetml/2006/main" count="6263" uniqueCount="2608">
  <si>
    <t>UBND THÀNH PHỐ HỒ CHÍ MINH</t>
  </si>
  <si>
    <t>CỘNG HÒA XÃ HỘI CHỦ NGHĨA VIỆT NAM</t>
  </si>
  <si>
    <t xml:space="preserve">TRƯỜNG CAO ĐẲNG LÝ TỰ TRỌNG </t>
  </si>
  <si>
    <t>Độc  lập  -  Tự  do  -  Hạnh  phúc</t>
  </si>
  <si>
    <t>THÀNH PHỐ HỒ CHÍ MINH</t>
  </si>
  <si>
    <t>(Kèm theo Quyết định số: 1420, 1421, 1422,1423, 1425 /QĐ-LTT-CTCT ngày 18 tháng 11 năm 2019;
     Quyết định số: 1629,1630, 1631, 1632/QĐ-LTT-CTCT ngày 31 tháng 12 năm 2019;
Quyết định số: 513, 514, 515QĐ-LTT-TTGD ngày 03 tháng 06 năm 2020 
của Trường Cao đẳng Lý Tự Trọng Thành phố Hồ Chí Minh)</t>
  </si>
  <si>
    <t>S
TT</t>
  </si>
  <si>
    <t>Mã số 
HSSV</t>
  </si>
  <si>
    <t>HỌ VÀ TÊN</t>
  </si>
  <si>
    <t>HỌ VÀ</t>
  </si>
  <si>
    <t>TÊN</t>
  </si>
  <si>
    <t>Ngày sinh</t>
  </si>
  <si>
    <t>LỚP</t>
  </si>
  <si>
    <t>GHI CHÚ</t>
  </si>
  <si>
    <t>MỤC BC</t>
  </si>
  <si>
    <t>HỆ</t>
  </si>
  <si>
    <t>Mức thu Học phí HK1/2018-2019</t>
  </si>
  <si>
    <t>Tỷ lệ MGHP HK1/2018-2019</t>
  </si>
  <si>
    <t>MGHP HK1/2018-2019</t>
  </si>
  <si>
    <t>Mức thu Học phí HK2/2018-2019</t>
  </si>
  <si>
    <t>Tỷ lệ MGHP HK2/2018-2019</t>
  </si>
  <si>
    <t>MGHP HK2/2018-2019</t>
  </si>
  <si>
    <t>Tổng kinh phí đề nghị cấp bù</t>
  </si>
  <si>
    <t>Ký nhận</t>
  </si>
  <si>
    <t>RÚT  KB</t>
  </si>
  <si>
    <t>CỘT DÒ TÌM</t>
  </si>
  <si>
    <t>SỐ TÀI KHOẢN</t>
  </si>
  <si>
    <t>(1)</t>
  </si>
  <si>
    <t>(2)</t>
  </si>
  <si>
    <t>(3)</t>
  </si>
  <si>
    <t>(4)</t>
  </si>
  <si>
    <t>(5)</t>
  </si>
  <si>
    <t>(6</t>
  </si>
  <si>
    <t>(7</t>
  </si>
  <si>
    <t>(8</t>
  </si>
  <si>
    <t>(7)</t>
  </si>
  <si>
    <t>(6)</t>
  </si>
  <si>
    <t>(8)</t>
  </si>
  <si>
    <t>(10)</t>
  </si>
  <si>
    <t>(9)</t>
  </si>
  <si>
    <t>(11)</t>
  </si>
  <si>
    <t>(12)</t>
  </si>
  <si>
    <t>(13)</t>
  </si>
  <si>
    <t>17000086</t>
  </si>
  <si>
    <t>Trà Tấn</t>
  </si>
  <si>
    <t>Minh</t>
  </si>
  <si>
    <t>Tra Tan</t>
  </si>
  <si>
    <t>TraTanMinh</t>
  </si>
  <si>
    <t>05/08/2001</t>
  </si>
  <si>
    <t>17T4-CCK1</t>
  </si>
  <si>
    <t>I.9</t>
  </si>
  <si>
    <t>Đang học</t>
  </si>
  <si>
    <t>1423/QĐ-LTT-CTCT ngày 18/11/2019</t>
  </si>
  <si>
    <t>TM</t>
  </si>
  <si>
    <t>17001454</t>
  </si>
  <si>
    <t>Kim Thành</t>
  </si>
  <si>
    <t>An</t>
  </si>
  <si>
    <t>Kim Thanh</t>
  </si>
  <si>
    <t>KimThanhAn</t>
  </si>
  <si>
    <t>26/11/2002</t>
  </si>
  <si>
    <t>17T4-CKL1</t>
  </si>
  <si>
    <t>17000635</t>
  </si>
  <si>
    <t>Trần Văn</t>
  </si>
  <si>
    <t>Đức</t>
  </si>
  <si>
    <t>Tran Van</t>
  </si>
  <si>
    <t>Duc</t>
  </si>
  <si>
    <t>TranVanDuc</t>
  </si>
  <si>
    <t>15/12/2002</t>
  </si>
  <si>
    <t>17T4-CNÔ3</t>
  </si>
  <si>
    <t>19003734</t>
  </si>
  <si>
    <t>Bùi Ngọc</t>
  </si>
  <si>
    <t>Tú</t>
  </si>
  <si>
    <t>Bui Ngoc</t>
  </si>
  <si>
    <t>Tu</t>
  </si>
  <si>
    <t>BuiNgocTu</t>
  </si>
  <si>
    <t>02/01/2001</t>
  </si>
  <si>
    <t>19C1-CNL1</t>
  </si>
  <si>
    <t>Mồ côi cha, mẹ</t>
  </si>
  <si>
    <t>I.2</t>
  </si>
  <si>
    <t>1420 /QĐ-LTT-CTCT  ngày 18/11/2019</t>
  </si>
  <si>
    <t>17000033</t>
  </si>
  <si>
    <t>Nguyễn Đỗ Anh</t>
  </si>
  <si>
    <t>Tuấn</t>
  </si>
  <si>
    <t>Nguyen Do Anh</t>
  </si>
  <si>
    <t>Tuan</t>
  </si>
  <si>
    <t>NguyenDoAnhTuan</t>
  </si>
  <si>
    <t>21/02/2002</t>
  </si>
  <si>
    <t>17T4-ĐCN1</t>
  </si>
  <si>
    <t>17002425</t>
  </si>
  <si>
    <t>Bùi Phong</t>
  </si>
  <si>
    <t>Hiếu</t>
  </si>
  <si>
    <t>Bui Phong</t>
  </si>
  <si>
    <t>Hieu</t>
  </si>
  <si>
    <t>BuiPhongHieu</t>
  </si>
  <si>
    <t>30/03/2002</t>
  </si>
  <si>
    <t>17T4-ĐĐT1</t>
  </si>
  <si>
    <t>17000580</t>
  </si>
  <si>
    <t>Nguyễn Tiến</t>
  </si>
  <si>
    <t>Trung</t>
  </si>
  <si>
    <t>Nguyen Tien</t>
  </si>
  <si>
    <t>NguyenTienTrung</t>
  </si>
  <si>
    <t>10/11/2002</t>
  </si>
  <si>
    <t>17003996</t>
  </si>
  <si>
    <t>Nguyễn Quốc</t>
  </si>
  <si>
    <t>Đại</t>
  </si>
  <si>
    <t>Nguyen Quoc</t>
  </si>
  <si>
    <t>Dai</t>
  </si>
  <si>
    <t>NguyenQuocDai</t>
  </si>
  <si>
    <t>31/01/1999</t>
  </si>
  <si>
    <t>17T4-NNA1</t>
  </si>
  <si>
    <t>17000703</t>
  </si>
  <si>
    <t>Trần Phát</t>
  </si>
  <si>
    <t>Đạt</t>
  </si>
  <si>
    <t>Tran Phat</t>
  </si>
  <si>
    <t>Dat</t>
  </si>
  <si>
    <t>TranPhatDat</t>
  </si>
  <si>
    <t>29/05/2002</t>
  </si>
  <si>
    <t>17000643</t>
  </si>
  <si>
    <t>Huỳnh Đình</t>
  </si>
  <si>
    <t>Huynh Dinh</t>
  </si>
  <si>
    <t>HuynhDinhTu</t>
  </si>
  <si>
    <t>01/06/2002</t>
  </si>
  <si>
    <t>19005204</t>
  </si>
  <si>
    <t>Nguyễn Bá</t>
  </si>
  <si>
    <t>Vượng</t>
  </si>
  <si>
    <t>Nguyen Ba</t>
  </si>
  <si>
    <t>Vuong</t>
  </si>
  <si>
    <t>NguyenBaVuong</t>
  </si>
  <si>
    <t>02/08/1999</t>
  </si>
  <si>
    <t>19C1-CNÔ15</t>
  </si>
  <si>
    <t>Dân tộc Tày_Thuộc hộ cận nghèo năm 2019</t>
  </si>
  <si>
    <t>I.4</t>
  </si>
  <si>
    <t>1631/QĐ-LTT-TTGD  ngày 31/12/2019</t>
  </si>
  <si>
    <t>17002356</t>
  </si>
  <si>
    <t>Nguyễn Hoàng</t>
  </si>
  <si>
    <t>Nguyên</t>
  </si>
  <si>
    <t>Nguyen Hoang</t>
  </si>
  <si>
    <t>Nguyen</t>
  </si>
  <si>
    <t>NguyenHoangNguyen</t>
  </si>
  <si>
    <t>03/02/2002</t>
  </si>
  <si>
    <t>17T4-QTM1</t>
  </si>
  <si>
    <t>18000581</t>
  </si>
  <si>
    <t>Nguyễn Kim Đăng</t>
  </si>
  <si>
    <t>Khanh</t>
  </si>
  <si>
    <t>Nguyen Kim Dang</t>
  </si>
  <si>
    <t>NguyenKimDangKhanh</t>
  </si>
  <si>
    <t>06/12/2003</t>
  </si>
  <si>
    <t>18T4-ANM1</t>
  </si>
  <si>
    <t>Bảo lưu</t>
  </si>
  <si>
    <t>KB</t>
  </si>
  <si>
    <t>18001734</t>
  </si>
  <si>
    <t>Lê Phú</t>
  </si>
  <si>
    <t>Thiên</t>
  </si>
  <si>
    <t>Le Phu</t>
  </si>
  <si>
    <t>Thien</t>
  </si>
  <si>
    <t>LePhuThien</t>
  </si>
  <si>
    <t>26/12/2003</t>
  </si>
  <si>
    <t>18T4-CĐT1</t>
  </si>
  <si>
    <t>18000724</t>
  </si>
  <si>
    <t>Võ Duy</t>
  </si>
  <si>
    <t>Vo Duy</t>
  </si>
  <si>
    <t>VoDuyAn</t>
  </si>
  <si>
    <t>21/08/2003</t>
  </si>
  <si>
    <t>18T4-CMT1</t>
  </si>
  <si>
    <t>18000800</t>
  </si>
  <si>
    <t>Từ Sở</t>
  </si>
  <si>
    <t>Kiệt</t>
  </si>
  <si>
    <t>Tu So</t>
  </si>
  <si>
    <t>Kiet</t>
  </si>
  <si>
    <t>TuSoKiet</t>
  </si>
  <si>
    <t>DT.Hoa</t>
  </si>
  <si>
    <t>18000352</t>
  </si>
  <si>
    <t>Phan Trung</t>
  </si>
  <si>
    <t>Anh</t>
  </si>
  <si>
    <t>PhanTrungAnh</t>
  </si>
  <si>
    <t>03/06/2002</t>
  </si>
  <si>
    <t>18T4-CNM1</t>
  </si>
  <si>
    <t>18000590</t>
  </si>
  <si>
    <t>Phạm Kim</t>
  </si>
  <si>
    <t>Loan</t>
  </si>
  <si>
    <t>Pham Kim</t>
  </si>
  <si>
    <t>PhamKimLoan</t>
  </si>
  <si>
    <t>18000116</t>
  </si>
  <si>
    <t>Trương Gia</t>
  </si>
  <si>
    <t>Định</t>
  </si>
  <si>
    <t>Truong Gia</t>
  </si>
  <si>
    <t>Dinh</t>
  </si>
  <si>
    <t>TruongGiaDinh</t>
  </si>
  <si>
    <t>20/01/2003</t>
  </si>
  <si>
    <t>18T4-CNÔ1</t>
  </si>
  <si>
    <t>18000430</t>
  </si>
  <si>
    <t>Nguyễn Chí</t>
  </si>
  <si>
    <t>Khương</t>
  </si>
  <si>
    <t>Nguyen Chi</t>
  </si>
  <si>
    <t>Khuong</t>
  </si>
  <si>
    <t>NguyenChiKhuong</t>
  </si>
  <si>
    <t>10/08/2003</t>
  </si>
  <si>
    <t>18T4-CNÔ2</t>
  </si>
  <si>
    <t>18000361</t>
  </si>
  <si>
    <t>Phạm Vũ Thành</t>
  </si>
  <si>
    <t>Pham Vu Thanh</t>
  </si>
  <si>
    <t>PhamVuThanhTrung</t>
  </si>
  <si>
    <t>01/02/2003</t>
  </si>
  <si>
    <t>18000545</t>
  </si>
  <si>
    <t>Trần Anh</t>
  </si>
  <si>
    <t>Tran Anh</t>
  </si>
  <si>
    <t>TranAnhKiet</t>
  </si>
  <si>
    <t>02/06/2003</t>
  </si>
  <si>
    <t>18T4-CNÔ3</t>
  </si>
  <si>
    <t>18002620</t>
  </si>
  <si>
    <t>Phạm Đỗ Viết</t>
  </si>
  <si>
    <t>Pham Do Viet</t>
  </si>
  <si>
    <t>PhamDoVietDat</t>
  </si>
  <si>
    <t>07/04/2003</t>
  </si>
  <si>
    <t>18T4-ĐCN1</t>
  </si>
  <si>
    <t>18000846</t>
  </si>
  <si>
    <t>Huỳnh Bảo Quốc</t>
  </si>
  <si>
    <t>Thịnh</t>
  </si>
  <si>
    <t>Huynh Bao Quoc</t>
  </si>
  <si>
    <t>Thinh</t>
  </si>
  <si>
    <t>HuynhBaoQuocThinh</t>
  </si>
  <si>
    <t>13/04/2003</t>
  </si>
  <si>
    <t>18001703</t>
  </si>
  <si>
    <t>Vũ Minh</t>
  </si>
  <si>
    <t>Vu Minh</t>
  </si>
  <si>
    <t>VuMinhHieu</t>
  </si>
  <si>
    <t>08/09/2003</t>
  </si>
  <si>
    <t>18T4-ĐĐT1</t>
  </si>
  <si>
    <t>18000738</t>
  </si>
  <si>
    <t>Võ Thành</t>
  </si>
  <si>
    <t>Quý</t>
  </si>
  <si>
    <t>Vo Thanh</t>
  </si>
  <si>
    <t>Quy</t>
  </si>
  <si>
    <t>VoThanhQuy</t>
  </si>
  <si>
    <t>06/08/2003</t>
  </si>
  <si>
    <t>18T4-KML1</t>
  </si>
  <si>
    <t>19001686</t>
  </si>
  <si>
    <t>Trịnh Hoàng</t>
  </si>
  <si>
    <t>Duy</t>
  </si>
  <si>
    <t>Trinh Hoang</t>
  </si>
  <si>
    <t>TrinhHoangDuy</t>
  </si>
  <si>
    <t>30/12/2004</t>
  </si>
  <si>
    <t>19T4-CMT2</t>
  </si>
  <si>
    <t>19001641</t>
  </si>
  <si>
    <t>Ngô Quang</t>
  </si>
  <si>
    <t>Huy</t>
  </si>
  <si>
    <t>Ngo Quang</t>
  </si>
  <si>
    <t>NgoQuangHuy</t>
  </si>
  <si>
    <t>16/07/2004</t>
  </si>
  <si>
    <t>19004558</t>
  </si>
  <si>
    <t>Trần Tiến</t>
  </si>
  <si>
    <t>Tran Tien</t>
  </si>
  <si>
    <t>TranTienThinh</t>
  </si>
  <si>
    <t>19001586</t>
  </si>
  <si>
    <t>Lâm Gia</t>
  </si>
  <si>
    <t>Vinh</t>
  </si>
  <si>
    <t>Lam Gia</t>
  </si>
  <si>
    <t>LamGiaVinh</t>
  </si>
  <si>
    <t>18/12/2003</t>
  </si>
  <si>
    <t>18005286</t>
  </si>
  <si>
    <t>Lê Thanh</t>
  </si>
  <si>
    <t>Hùng</t>
  </si>
  <si>
    <t>Le Thanh</t>
  </si>
  <si>
    <t>Hung</t>
  </si>
  <si>
    <t>LeThanhHung</t>
  </si>
  <si>
    <t>06/08/2000</t>
  </si>
  <si>
    <t>18T4-NNA1</t>
  </si>
  <si>
    <t>18000414</t>
  </si>
  <si>
    <t>Phạm Anh</t>
  </si>
  <si>
    <t>Quí</t>
  </si>
  <si>
    <t>Pham Anh</t>
  </si>
  <si>
    <t>Qui</t>
  </si>
  <si>
    <t>PhamAnhQui</t>
  </si>
  <si>
    <t>24/09/2003</t>
  </si>
  <si>
    <t>19001688</t>
  </si>
  <si>
    <t>Trương Thành</t>
  </si>
  <si>
    <t>Thiện</t>
  </si>
  <si>
    <t>Truong Thanh</t>
  </si>
  <si>
    <t>TruongThanhThien</t>
  </si>
  <si>
    <t>04/06/2004</t>
  </si>
  <si>
    <t>19T4-ANM1</t>
  </si>
  <si>
    <t>18000642</t>
  </si>
  <si>
    <t>Phạm Nguyễn Minh</t>
  </si>
  <si>
    <t>Nhật</t>
  </si>
  <si>
    <t>Pham Nguyen Minh</t>
  </si>
  <si>
    <t>Nhat</t>
  </si>
  <si>
    <t>PhamNguyenMinhNhat</t>
  </si>
  <si>
    <t>10/01/2003</t>
  </si>
  <si>
    <t>18T4-QTM1</t>
  </si>
  <si>
    <t>18000992</t>
  </si>
  <si>
    <t>Lê Hoàng</t>
  </si>
  <si>
    <t>Le Hoang</t>
  </si>
  <si>
    <t>LeHoangThien</t>
  </si>
  <si>
    <t>29/03/2002</t>
  </si>
  <si>
    <t>18T4-TKĐ1</t>
  </si>
  <si>
    <t>19000848</t>
  </si>
  <si>
    <t>Cù Huy</t>
  </si>
  <si>
    <t>Hoàng</t>
  </si>
  <si>
    <t>Cu Huy</t>
  </si>
  <si>
    <t>Hoang</t>
  </si>
  <si>
    <t>CuHuyHoang</t>
  </si>
  <si>
    <t>03/08/2004</t>
  </si>
  <si>
    <t>19T4-ANM2</t>
  </si>
  <si>
    <t>19003026</t>
  </si>
  <si>
    <t>Nguyễn Phi</t>
  </si>
  <si>
    <t>Nguyen Phi</t>
  </si>
  <si>
    <t>NguyenPhiHung</t>
  </si>
  <si>
    <t>10/09/2004</t>
  </si>
  <si>
    <t>19002541</t>
  </si>
  <si>
    <t>Làu Vinh</t>
  </si>
  <si>
    <t>Khánh</t>
  </si>
  <si>
    <t>Lau Vinh</t>
  </si>
  <si>
    <t>LauVinhKhanh</t>
  </si>
  <si>
    <t>07/10/2004</t>
  </si>
  <si>
    <t>19001582</t>
  </si>
  <si>
    <t>Lý Hoàng</t>
  </si>
  <si>
    <t>Long</t>
  </si>
  <si>
    <t>Ly Hoang</t>
  </si>
  <si>
    <t>LyHoangLong</t>
  </si>
  <si>
    <t>13/02/2004</t>
  </si>
  <si>
    <t>19000862</t>
  </si>
  <si>
    <t>Việt</t>
  </si>
  <si>
    <t>Viet</t>
  </si>
  <si>
    <t>NguyenQuocViet</t>
  </si>
  <si>
    <t>26/08/2004</t>
  </si>
  <si>
    <t>19001666</t>
  </si>
  <si>
    <t>Võ Nguyễn Phong</t>
  </si>
  <si>
    <t>Vo Nguyen Phong</t>
  </si>
  <si>
    <t>VoNguyenPhongVinh</t>
  </si>
  <si>
    <t>02/04/2004</t>
  </si>
  <si>
    <t>19003268</t>
  </si>
  <si>
    <t>Nguyễn Thị Thúy</t>
  </si>
  <si>
    <t>Vy</t>
  </si>
  <si>
    <t>Nguyen Thi Thuy</t>
  </si>
  <si>
    <t>NguyenThiThuyVy</t>
  </si>
  <si>
    <t>11/11/2003</t>
  </si>
  <si>
    <t>19001734</t>
  </si>
  <si>
    <t>Hồ Tấn</t>
  </si>
  <si>
    <t>Thành</t>
  </si>
  <si>
    <t>Ho Tan</t>
  </si>
  <si>
    <t>Thanh</t>
  </si>
  <si>
    <t>HoTanThanh</t>
  </si>
  <si>
    <t>17/10/2004</t>
  </si>
  <si>
    <t>19T4-VSL2</t>
  </si>
  <si>
    <t>19001276</t>
  </si>
  <si>
    <t>Nguyễn Quang</t>
  </si>
  <si>
    <t>Nguyen Quang</t>
  </si>
  <si>
    <t>NguyenQuangTrung</t>
  </si>
  <si>
    <t>11/03/2004</t>
  </si>
  <si>
    <t>19T4-CĐT1</t>
  </si>
  <si>
    <t>19001053</t>
  </si>
  <si>
    <t>Trần Nhật</t>
  </si>
  <si>
    <t>Cường</t>
  </si>
  <si>
    <t>Tran Nhat</t>
  </si>
  <si>
    <t>Cuong</t>
  </si>
  <si>
    <t>TranNhatCuong</t>
  </si>
  <si>
    <t>24/02/2004</t>
  </si>
  <si>
    <t>19T4-CKC1</t>
  </si>
  <si>
    <t>19001502</t>
  </si>
  <si>
    <t>Trần Nguyễn</t>
  </si>
  <si>
    <t>Tran Nguyen</t>
  </si>
  <si>
    <t>TranNguyenHieu</t>
  </si>
  <si>
    <t>14/12/2004</t>
  </si>
  <si>
    <t>19001472</t>
  </si>
  <si>
    <t>Phùng Ngọc</t>
  </si>
  <si>
    <t>Phong</t>
  </si>
  <si>
    <t>Phung Ngoc</t>
  </si>
  <si>
    <t>PhungNgocPhong</t>
  </si>
  <si>
    <t>21/05/2004</t>
  </si>
  <si>
    <t>19001380</t>
  </si>
  <si>
    <t>Nguyễn Ngọc</t>
  </si>
  <si>
    <t>Sơn</t>
  </si>
  <si>
    <t>Nguyen Ngoc</t>
  </si>
  <si>
    <t>Son</t>
  </si>
  <si>
    <t>NguyenNgocSon</t>
  </si>
  <si>
    <t>22/10/2004</t>
  </si>
  <si>
    <t>19001884</t>
  </si>
  <si>
    <t>NguyenBaHoang</t>
  </si>
  <si>
    <t>18/11/2004</t>
  </si>
  <si>
    <t>19T4-CKC2</t>
  </si>
  <si>
    <t>19003016</t>
  </si>
  <si>
    <t>Đỗ Gia</t>
  </si>
  <si>
    <t>Do Gia</t>
  </si>
  <si>
    <t>DoGiaHuy</t>
  </si>
  <si>
    <t>01/03/2004</t>
  </si>
  <si>
    <t>19000647</t>
  </si>
  <si>
    <t>Lê Anh</t>
  </si>
  <si>
    <t>Khôi</t>
  </si>
  <si>
    <t>Le Anh</t>
  </si>
  <si>
    <t>Khoi</t>
  </si>
  <si>
    <t>LeAnhKhoi</t>
  </si>
  <si>
    <t>24/02/2003</t>
  </si>
  <si>
    <t>19001005</t>
  </si>
  <si>
    <t>Huỳnh Ngọc Hoàng</t>
  </si>
  <si>
    <t>Huynh Ngoc Hoang</t>
  </si>
  <si>
    <t>HuynhNgocHoangAn</t>
  </si>
  <si>
    <t>06/02/2004</t>
  </si>
  <si>
    <t>19T4-CNM1</t>
  </si>
  <si>
    <t>19001771</t>
  </si>
  <si>
    <t>Phạm Thị Phương</t>
  </si>
  <si>
    <t>Pham Thi Phuong</t>
  </si>
  <si>
    <t>PhamThiPhuongAnh</t>
  </si>
  <si>
    <t>09/06/2004</t>
  </si>
  <si>
    <t>19000185</t>
  </si>
  <si>
    <t>Đinh Văn</t>
  </si>
  <si>
    <t>Lộc</t>
  </si>
  <si>
    <t>Dinh Van</t>
  </si>
  <si>
    <t>Loc</t>
  </si>
  <si>
    <t>DinhVanLoc</t>
  </si>
  <si>
    <t>08/07/2004</t>
  </si>
  <si>
    <t>19T4-CNÔ1</t>
  </si>
  <si>
    <t>19002847</t>
  </si>
  <si>
    <t>Trần Minh</t>
  </si>
  <si>
    <t>Tâm</t>
  </si>
  <si>
    <t>Tran Minh</t>
  </si>
  <si>
    <t>Tam</t>
  </si>
  <si>
    <t>TranMinhTam</t>
  </si>
  <si>
    <t>16/02/1999</t>
  </si>
  <si>
    <t>19000071</t>
  </si>
  <si>
    <t>Nguyễn Tấn</t>
  </si>
  <si>
    <t>Nguyen Tan</t>
  </si>
  <si>
    <t>NguyenTanThinh</t>
  </si>
  <si>
    <t>13/10/2004</t>
  </si>
  <si>
    <t>19002092</t>
  </si>
  <si>
    <t>Võ Văn Thiên Minh</t>
  </si>
  <si>
    <t>Châu</t>
  </si>
  <si>
    <t>Vo Van Thien Minh</t>
  </si>
  <si>
    <t>Chau</t>
  </si>
  <si>
    <t>VoVanThienMinhChau</t>
  </si>
  <si>
    <t>31/07/2004</t>
  </si>
  <si>
    <t>19T4-ĐĐT2</t>
  </si>
  <si>
    <t>19000803</t>
  </si>
  <si>
    <t>Đặng Hoàng</t>
  </si>
  <si>
    <t>Phúc</t>
  </si>
  <si>
    <t>Dang Hoang</t>
  </si>
  <si>
    <t>Phuc</t>
  </si>
  <si>
    <t>DangHoangPhuc</t>
  </si>
  <si>
    <t>29/09/2004</t>
  </si>
  <si>
    <t>19003249</t>
  </si>
  <si>
    <t>NguyenHoangSon</t>
  </si>
  <si>
    <t>30/10/2004</t>
  </si>
  <si>
    <t>19000499</t>
  </si>
  <si>
    <t>Tấn</t>
  </si>
  <si>
    <t>Tan</t>
  </si>
  <si>
    <t>NguyenHoangTan</t>
  </si>
  <si>
    <t>11/06/2004</t>
  </si>
  <si>
    <t>19000329</t>
  </si>
  <si>
    <t>Đặng Bá</t>
  </si>
  <si>
    <t>Thắng</t>
  </si>
  <si>
    <t>Dang Ba</t>
  </si>
  <si>
    <t>Thang</t>
  </si>
  <si>
    <t>DangBaThang</t>
  </si>
  <si>
    <t>21/09/2003</t>
  </si>
  <si>
    <t>19002097</t>
  </si>
  <si>
    <t>Trường</t>
  </si>
  <si>
    <t>Truong</t>
  </si>
  <si>
    <t>TranVanTruong</t>
  </si>
  <si>
    <t>24/04/2004</t>
  </si>
  <si>
    <t>19002875</t>
  </si>
  <si>
    <t>Nguyễn Nhựt</t>
  </si>
  <si>
    <t>Nguyen Nhut</t>
  </si>
  <si>
    <t>NguyenNhutVinh</t>
  </si>
  <si>
    <t>25/01/2004</t>
  </si>
  <si>
    <t>19000229</t>
  </si>
  <si>
    <t>Phạm Bá</t>
  </si>
  <si>
    <t>Hồng</t>
  </si>
  <si>
    <t>Pham Ba</t>
  </si>
  <si>
    <t>Hong</t>
  </si>
  <si>
    <t>PhamBaHong</t>
  </si>
  <si>
    <t>26/11/2003</t>
  </si>
  <si>
    <t>19T4-CNÔ2</t>
  </si>
  <si>
    <t>19000378</t>
  </si>
  <si>
    <t>Trần Trường</t>
  </si>
  <si>
    <t>Tran Truong</t>
  </si>
  <si>
    <t>TranTruongQuy</t>
  </si>
  <si>
    <t>23/11/2004</t>
  </si>
  <si>
    <t>19000296</t>
  </si>
  <si>
    <t>Ngô Vũ Hoàng</t>
  </si>
  <si>
    <t>Ngo Vu Hoang</t>
  </si>
  <si>
    <t>NgoVuHoangSon</t>
  </si>
  <si>
    <t>24/09/2004</t>
  </si>
  <si>
    <t>19000292</t>
  </si>
  <si>
    <t>Vòng Hỷ Phú</t>
  </si>
  <si>
    <t>Thuận</t>
  </si>
  <si>
    <t>Vong Hy Phu</t>
  </si>
  <si>
    <t>Thuan</t>
  </si>
  <si>
    <t>VongHyPhuThuan</t>
  </si>
  <si>
    <t>03/01/2004</t>
  </si>
  <si>
    <t>19000332</t>
  </si>
  <si>
    <t>Nguyễn Lâm Anh</t>
  </si>
  <si>
    <t>Vũ</t>
  </si>
  <si>
    <t>Nguyen Lam Anh</t>
  </si>
  <si>
    <t>Vu</t>
  </si>
  <si>
    <t>NguyenLamAnhVu</t>
  </si>
  <si>
    <t>21/03/2004</t>
  </si>
  <si>
    <t>19000575</t>
  </si>
  <si>
    <t>Nguyễn Lê Quang</t>
  </si>
  <si>
    <t>Nguyen Le Quang</t>
  </si>
  <si>
    <t>NguyenLeQuangMinh</t>
  </si>
  <si>
    <t>14/10/2004</t>
  </si>
  <si>
    <t>19T4-CNÔ3</t>
  </si>
  <si>
    <t>19000430</t>
  </si>
  <si>
    <t>Trương Bảo</t>
  </si>
  <si>
    <t>Nghi</t>
  </si>
  <si>
    <t>Truong Bao</t>
  </si>
  <si>
    <t>TruongBaoNghi</t>
  </si>
  <si>
    <t>23/06/2004</t>
  </si>
  <si>
    <t>19000417</t>
  </si>
  <si>
    <t>Phát</t>
  </si>
  <si>
    <t>Phat</t>
  </si>
  <si>
    <t>NguyenQuocPhat</t>
  </si>
  <si>
    <t>12/03/2004</t>
  </si>
  <si>
    <t>19000593</t>
  </si>
  <si>
    <t>Thông</t>
  </si>
  <si>
    <t>Thong</t>
  </si>
  <si>
    <t>NguyenChiThong</t>
  </si>
  <si>
    <t>09/07/2004</t>
  </si>
  <si>
    <t>19001180</t>
  </si>
  <si>
    <t>Nguyễn Việt</t>
  </si>
  <si>
    <t>Nguyen Viet</t>
  </si>
  <si>
    <t>NguyenVietHoang</t>
  </si>
  <si>
    <t>03/03/2004</t>
  </si>
  <si>
    <t>19T4-TMĐ1</t>
  </si>
  <si>
    <t>19002571</t>
  </si>
  <si>
    <t>Trần Gia</t>
  </si>
  <si>
    <t>Tran Gia</t>
  </si>
  <si>
    <t>TranGiaHuy</t>
  </si>
  <si>
    <t>21/09/2004</t>
  </si>
  <si>
    <t>19000666</t>
  </si>
  <si>
    <t>Hồ Nhật</t>
  </si>
  <si>
    <t>Ho Nhat</t>
  </si>
  <si>
    <t>HoNhatMinh</t>
  </si>
  <si>
    <t>29/06/2004</t>
  </si>
  <si>
    <t>19000780</t>
  </si>
  <si>
    <t>Hưng</t>
  </si>
  <si>
    <t>NguyenQuocHung</t>
  </si>
  <si>
    <t>24/11/2004</t>
  </si>
  <si>
    <t>19T4-CNÔ4</t>
  </si>
  <si>
    <t>19000908</t>
  </si>
  <si>
    <t>Đoàn Tuấn</t>
  </si>
  <si>
    <t>Doan Tuan</t>
  </si>
  <si>
    <t>DoanTuanLong</t>
  </si>
  <si>
    <t>19T4-CNÔ5</t>
  </si>
  <si>
    <t>19001280</t>
  </si>
  <si>
    <t>Trần Thịnh</t>
  </si>
  <si>
    <t>Tran Thinh</t>
  </si>
  <si>
    <t>TranThinhPhat</t>
  </si>
  <si>
    <t>21/12/2003</t>
  </si>
  <si>
    <t>19001151</t>
  </si>
  <si>
    <t>Vũ Thanh</t>
  </si>
  <si>
    <t>Tùng</t>
  </si>
  <si>
    <t>Vu Thanh</t>
  </si>
  <si>
    <t>Tung</t>
  </si>
  <si>
    <t>VuThanhTung</t>
  </si>
  <si>
    <t>27/12/2003</t>
  </si>
  <si>
    <t>19000320</t>
  </si>
  <si>
    <t>Hà Phúc</t>
  </si>
  <si>
    <t>Ha Phuc</t>
  </si>
  <si>
    <t>HaPhucHung</t>
  </si>
  <si>
    <t>13/11/2004</t>
  </si>
  <si>
    <t>19T4-KXD1</t>
  </si>
  <si>
    <t>19005393</t>
  </si>
  <si>
    <t>Nguyễn Hoàng Quốc</t>
  </si>
  <si>
    <t>Nguyen Hoang Quoc</t>
  </si>
  <si>
    <t>NguyenHoangQuocHuy</t>
  </si>
  <si>
    <t>12/10/2003</t>
  </si>
  <si>
    <t>19000173</t>
  </si>
  <si>
    <t>Trần Bích</t>
  </si>
  <si>
    <t>Ngọc</t>
  </si>
  <si>
    <t>Tran Bich</t>
  </si>
  <si>
    <t>Ngoc</t>
  </si>
  <si>
    <t>TranBichNgoc</t>
  </si>
  <si>
    <t>03/12/2004</t>
  </si>
  <si>
    <t>19001691</t>
  </si>
  <si>
    <t>Nguyễn Diệp</t>
  </si>
  <si>
    <t>Nguyen Diep</t>
  </si>
  <si>
    <t>NguyenDiepThanh</t>
  </si>
  <si>
    <t>12/09/2004</t>
  </si>
  <si>
    <t>19000774</t>
  </si>
  <si>
    <t>Nguyễn Phước</t>
  </si>
  <si>
    <t>Nguyen Phuoc</t>
  </si>
  <si>
    <t>NguyenPhuocTuan</t>
  </si>
  <si>
    <t>20/12/2004</t>
  </si>
  <si>
    <t>19000021</t>
  </si>
  <si>
    <t>Đỗ Viết Thành</t>
  </si>
  <si>
    <t>Do Viet Thanh</t>
  </si>
  <si>
    <t>DoVietThanhAn</t>
  </si>
  <si>
    <t>20/03/2004</t>
  </si>
  <si>
    <t>19T4-ĐCN1</t>
  </si>
  <si>
    <t>19001613</t>
  </si>
  <si>
    <t>Phùng Thái</t>
  </si>
  <si>
    <t>Bảo</t>
  </si>
  <si>
    <t>Phung Thai</t>
  </si>
  <si>
    <t>Bao</t>
  </si>
  <si>
    <t>PhungThaiBao</t>
  </si>
  <si>
    <t>03/05/2004</t>
  </si>
  <si>
    <t>19004329</t>
  </si>
  <si>
    <t>Nguyễn Vỹ</t>
  </si>
  <si>
    <t>Đan</t>
  </si>
  <si>
    <t>Nguyen Vy</t>
  </si>
  <si>
    <t>Dan</t>
  </si>
  <si>
    <t>NguyenVyDan</t>
  </si>
  <si>
    <t>17/03/2001</t>
  </si>
  <si>
    <t>19000318</t>
  </si>
  <si>
    <t>Đinh Võ Thành</t>
  </si>
  <si>
    <t>Dinh Vo Thanh</t>
  </si>
  <si>
    <t>DinhVoThanhDat</t>
  </si>
  <si>
    <t>04/08/2004</t>
  </si>
  <si>
    <t>19001799</t>
  </si>
  <si>
    <t>HuynhDinhDat</t>
  </si>
  <si>
    <t>17/09/2004</t>
  </si>
  <si>
    <t>19004004</t>
  </si>
  <si>
    <t>Lê Đức</t>
  </si>
  <si>
    <t>Hải</t>
  </si>
  <si>
    <t>Le Duc</t>
  </si>
  <si>
    <t>Hai</t>
  </si>
  <si>
    <t>LeDucHai</t>
  </si>
  <si>
    <t>19004618</t>
  </si>
  <si>
    <t>Huỳnh Minh</t>
  </si>
  <si>
    <t>Huynh Minh</t>
  </si>
  <si>
    <t>HuynhMinhHoang</t>
  </si>
  <si>
    <t>26/05/2001</t>
  </si>
  <si>
    <t>19000239</t>
  </si>
  <si>
    <t>Dương Tuấn</t>
  </si>
  <si>
    <t>Duong Tuan</t>
  </si>
  <si>
    <t>DuongTuanKiet</t>
  </si>
  <si>
    <t>01/02/2004</t>
  </si>
  <si>
    <t>19002254</t>
  </si>
  <si>
    <t>Nguyễn Anh</t>
  </si>
  <si>
    <t>Nguyen Anh</t>
  </si>
  <si>
    <t>NguyenAnhKiet</t>
  </si>
  <si>
    <t>19000068</t>
  </si>
  <si>
    <t>Nguyễn Phương</t>
  </si>
  <si>
    <t>Nam</t>
  </si>
  <si>
    <t>Nguyen Phuong</t>
  </si>
  <si>
    <t>NguyenPhuongNam</t>
  </si>
  <si>
    <t>22/09/2004</t>
  </si>
  <si>
    <t>19001328</t>
  </si>
  <si>
    <t>Nguyễn Lê Trung</t>
  </si>
  <si>
    <t>Nghĩa</t>
  </si>
  <si>
    <t>Nguyen Le Trung</t>
  </si>
  <si>
    <t>Nghia</t>
  </si>
  <si>
    <t>NguyenLeTrungNghia</t>
  </si>
  <si>
    <t>11/07/2003</t>
  </si>
  <si>
    <t>19001375</t>
  </si>
  <si>
    <t>Trần Huỳnh Trọng</t>
  </si>
  <si>
    <t>Tran Huynh Trong</t>
  </si>
  <si>
    <t>TranHuynhTrongNghia</t>
  </si>
  <si>
    <t>29/08/2004</t>
  </si>
  <si>
    <t>19000879</t>
  </si>
  <si>
    <t>Phương Thế</t>
  </si>
  <si>
    <t>Phuong The</t>
  </si>
  <si>
    <t>PhuongTheNgoc</t>
  </si>
  <si>
    <t>05/06/2004</t>
  </si>
  <si>
    <t>19000393</t>
  </si>
  <si>
    <t>Bùi Trọng</t>
  </si>
  <si>
    <t>Nhân</t>
  </si>
  <si>
    <t>Bui Trong</t>
  </si>
  <si>
    <t>Nhan</t>
  </si>
  <si>
    <t>BuiTrongNhan</t>
  </si>
  <si>
    <t>03/10/2004</t>
  </si>
  <si>
    <t>19001277</t>
  </si>
  <si>
    <t>VuThanhPhong</t>
  </si>
  <si>
    <t>06/08/2004</t>
  </si>
  <si>
    <t>19001990</t>
  </si>
  <si>
    <t>Đoàn Trọng</t>
  </si>
  <si>
    <t>Doan Trong</t>
  </si>
  <si>
    <t>DoanTrongPhuc</t>
  </si>
  <si>
    <t>19003076</t>
  </si>
  <si>
    <t>Nguyễn Minh</t>
  </si>
  <si>
    <t>Trị</t>
  </si>
  <si>
    <t>Nguyen Minh</t>
  </si>
  <si>
    <t>Tri</t>
  </si>
  <si>
    <t>NguyenMinhTri</t>
  </si>
  <si>
    <t>19001073</t>
  </si>
  <si>
    <t>Nguyễn Hoàng Hữu</t>
  </si>
  <si>
    <t>Nguyen Hoang Huu</t>
  </si>
  <si>
    <t>NguyenHoangHuuVinh</t>
  </si>
  <si>
    <t>19004364</t>
  </si>
  <si>
    <t>Phạm Chí</t>
  </si>
  <si>
    <t>Pham Chi</t>
  </si>
  <si>
    <t>PhamChiCuong</t>
  </si>
  <si>
    <t>28/05/2004</t>
  </si>
  <si>
    <t>19T4-ĐCN2</t>
  </si>
  <si>
    <t>19004562</t>
  </si>
  <si>
    <t>Nguyễn Hùng</t>
  </si>
  <si>
    <t>Dũng</t>
  </si>
  <si>
    <t>Nguyen Hung</t>
  </si>
  <si>
    <t>Dung</t>
  </si>
  <si>
    <t>NguyenHungDung</t>
  </si>
  <si>
    <t>01/06/2003</t>
  </si>
  <si>
    <t>19003095</t>
  </si>
  <si>
    <t>Võ Tấn</t>
  </si>
  <si>
    <t>Vo Tan</t>
  </si>
  <si>
    <t>VoTanDuy</t>
  </si>
  <si>
    <t>20/11/2004</t>
  </si>
  <si>
    <t>19002932</t>
  </si>
  <si>
    <t>Nguyễn Châu Quang</t>
  </si>
  <si>
    <t>Nguyen Chau Quang</t>
  </si>
  <si>
    <t>NguyenChauQuangHoang</t>
  </si>
  <si>
    <t>25/03/2002</t>
  </si>
  <si>
    <t>19000782</t>
  </si>
  <si>
    <t>Nguyễn Thanh</t>
  </si>
  <si>
    <t>Phương</t>
  </si>
  <si>
    <t>Nguyen Thanh</t>
  </si>
  <si>
    <t>Phuong</t>
  </si>
  <si>
    <t>NguyenThanhPhuong</t>
  </si>
  <si>
    <t>24/06/2004</t>
  </si>
  <si>
    <t>19001645</t>
  </si>
  <si>
    <t>Đỗ Ngọc Minh</t>
  </si>
  <si>
    <t>Quân</t>
  </si>
  <si>
    <t>Do Ngoc Minh</t>
  </si>
  <si>
    <t>Quan</t>
  </si>
  <si>
    <t>DoNgocMinhQuan</t>
  </si>
  <si>
    <t>07/01/2004</t>
  </si>
  <si>
    <t>19005082</t>
  </si>
  <si>
    <t>Phan Hồng</t>
  </si>
  <si>
    <t>Phan Hong</t>
  </si>
  <si>
    <t>PhanHongSon</t>
  </si>
  <si>
    <t>26/07/2004</t>
  </si>
  <si>
    <t>19001195</t>
  </si>
  <si>
    <t>Tài</t>
  </si>
  <si>
    <t>Tai</t>
  </si>
  <si>
    <t>NguyenAnhTai</t>
  </si>
  <si>
    <t>09/12/2004</t>
  </si>
  <si>
    <t>19005157</t>
  </si>
  <si>
    <t>Phạm Hữu</t>
  </si>
  <si>
    <t>Pham Huu</t>
  </si>
  <si>
    <t>PhamHuuTai</t>
  </si>
  <si>
    <t>20/06/2003</t>
  </si>
  <si>
    <t>19001735</t>
  </si>
  <si>
    <t>Tạ Hoàng Tấn</t>
  </si>
  <si>
    <t>Ta Hoang Tan</t>
  </si>
  <si>
    <t>TaHoangTanTai</t>
  </si>
  <si>
    <t>19000043</t>
  </si>
  <si>
    <t>NguyenThanhTam</t>
  </si>
  <si>
    <t>26/06/2004</t>
  </si>
  <si>
    <t>19000684</t>
  </si>
  <si>
    <t>Đào Duy</t>
  </si>
  <si>
    <t>Tân</t>
  </si>
  <si>
    <t>Dao Duy</t>
  </si>
  <si>
    <t>DaoDuyTan</t>
  </si>
  <si>
    <t>17/01/2004</t>
  </si>
  <si>
    <t>19000176</t>
  </si>
  <si>
    <t>Nguyễn Lê Trọng</t>
  </si>
  <si>
    <t>Nguyen Le Trong</t>
  </si>
  <si>
    <t>NguyenLeTrongThang</t>
  </si>
  <si>
    <t>19000718</t>
  </si>
  <si>
    <t>Lưu Kim</t>
  </si>
  <si>
    <t>Thao</t>
  </si>
  <si>
    <t>Luu Kim</t>
  </si>
  <si>
    <t>LuuKimThao</t>
  </si>
  <si>
    <t>09/01/2004</t>
  </si>
  <si>
    <t>19000142</t>
  </si>
  <si>
    <t>Trần Đức</t>
  </si>
  <si>
    <t>Tín</t>
  </si>
  <si>
    <t>Tran Duc</t>
  </si>
  <si>
    <t>Tin</t>
  </si>
  <si>
    <t>TranDucTin</t>
  </si>
  <si>
    <t>01/11/2004</t>
  </si>
  <si>
    <t>19002157</t>
  </si>
  <si>
    <t>Châu Lê</t>
  </si>
  <si>
    <t>Trọng</t>
  </si>
  <si>
    <t>Chau Le</t>
  </si>
  <si>
    <t>Trong</t>
  </si>
  <si>
    <t>ChauLeTrong</t>
  </si>
  <si>
    <t>06/11/2004</t>
  </si>
  <si>
    <t>19001387</t>
  </si>
  <si>
    <t>Hoàng Anh</t>
  </si>
  <si>
    <t>Hoang Anh</t>
  </si>
  <si>
    <t>HoangAnhTuan</t>
  </si>
  <si>
    <t>12/04/2004</t>
  </si>
  <si>
    <t>19000617</t>
  </si>
  <si>
    <t>Ngô Vũ Quốc</t>
  </si>
  <si>
    <t>Ngo Vu Quoc</t>
  </si>
  <si>
    <t>NgoVuQuocViet</t>
  </si>
  <si>
    <t>30/07/2004</t>
  </si>
  <si>
    <t>19001088</t>
  </si>
  <si>
    <t>Huỳnh Hữu</t>
  </si>
  <si>
    <t>Huynh Huu</t>
  </si>
  <si>
    <t>HuynhHuuVinh</t>
  </si>
  <si>
    <t>11/05/2004</t>
  </si>
  <si>
    <t>19001365</t>
  </si>
  <si>
    <t>Lê Thiên</t>
  </si>
  <si>
    <t>Le Thien</t>
  </si>
  <si>
    <t>LeThienVinh</t>
  </si>
  <si>
    <t>19/11/2004</t>
  </si>
  <si>
    <t>19001677</t>
  </si>
  <si>
    <t>Nguyễn Hồng Nhật</t>
  </si>
  <si>
    <t>Nguyen Hong Nhat</t>
  </si>
  <si>
    <t>NguyenHongNhatAnh</t>
  </si>
  <si>
    <t>09/09/2004</t>
  </si>
  <si>
    <t>19T4-ĐĐT1</t>
  </si>
  <si>
    <t>19000985</t>
  </si>
  <si>
    <t>Nguyễn Trần Quốc</t>
  </si>
  <si>
    <t>Nguyen Tran Quoc</t>
  </si>
  <si>
    <t>NguyenTranQuocAnh</t>
  </si>
  <si>
    <t>19003162</t>
  </si>
  <si>
    <t>Lê Tiến</t>
  </si>
  <si>
    <t>Le Tien</t>
  </si>
  <si>
    <t>LeTienDat</t>
  </si>
  <si>
    <t>27/01/2004</t>
  </si>
  <si>
    <t>19001456</t>
  </si>
  <si>
    <t>Trương Phương</t>
  </si>
  <si>
    <t>Đông</t>
  </si>
  <si>
    <t>Truong Phuong</t>
  </si>
  <si>
    <t>Dong</t>
  </si>
  <si>
    <t>TruongPhuongDong</t>
  </si>
  <si>
    <t>19003150</t>
  </si>
  <si>
    <t>Đỗ Minh</t>
  </si>
  <si>
    <t>Do Minh</t>
  </si>
  <si>
    <t>DoMinhDuc</t>
  </si>
  <si>
    <t>20/08/2004</t>
  </si>
  <si>
    <t>19001703</t>
  </si>
  <si>
    <t>Đặng Phước Phương</t>
  </si>
  <si>
    <t>Dang Phuoc Phuong</t>
  </si>
  <si>
    <t>DangPhuocPhuongDuy</t>
  </si>
  <si>
    <t>30/09/2004</t>
  </si>
  <si>
    <t>19001788</t>
  </si>
  <si>
    <t>Hứa Trường</t>
  </si>
  <si>
    <t>Hua Truong</t>
  </si>
  <si>
    <t>HuaTruongDuy</t>
  </si>
  <si>
    <t>28/10/2003</t>
  </si>
  <si>
    <t>19000660</t>
  </si>
  <si>
    <t>Trương Xuân</t>
  </si>
  <si>
    <t>Truong Xuan</t>
  </si>
  <si>
    <t>TruongXuanHieu</t>
  </si>
  <si>
    <t>19/05/2004</t>
  </si>
  <si>
    <t>19000062</t>
  </si>
  <si>
    <t>Lê Đăng</t>
  </si>
  <si>
    <t>Le Dang</t>
  </si>
  <si>
    <t>LeDangHoang</t>
  </si>
  <si>
    <t>30/10/2001</t>
  </si>
  <si>
    <t>19001050</t>
  </si>
  <si>
    <t>Trần Tuấn</t>
  </si>
  <si>
    <t>Khang</t>
  </si>
  <si>
    <t>Tran Tuan</t>
  </si>
  <si>
    <t>TranTuanKhang</t>
  </si>
  <si>
    <t>19000804</t>
  </si>
  <si>
    <t>Phạm Thiện</t>
  </si>
  <si>
    <t>Luật</t>
  </si>
  <si>
    <t>Pham Thien</t>
  </si>
  <si>
    <t>Luat</t>
  </si>
  <si>
    <t>PhamThienLuat</t>
  </si>
  <si>
    <t>19001246</t>
  </si>
  <si>
    <t>Phạm Văn</t>
  </si>
  <si>
    <t>Mộng</t>
  </si>
  <si>
    <t>Pham Van</t>
  </si>
  <si>
    <t>Mong</t>
  </si>
  <si>
    <t>PhamVanMong</t>
  </si>
  <si>
    <t>11/01/2004</t>
  </si>
  <si>
    <t>19000651</t>
  </si>
  <si>
    <t>Vũ Nguyễn Hải</t>
  </si>
  <si>
    <t>Vu Nguyen Hai</t>
  </si>
  <si>
    <t>VuNguyenHaiNam</t>
  </si>
  <si>
    <t>08/12/2004</t>
  </si>
  <si>
    <t>19005026</t>
  </si>
  <si>
    <t>Lê Đặng Gia</t>
  </si>
  <si>
    <t>Vỹ</t>
  </si>
  <si>
    <t>Le Dang Gia</t>
  </si>
  <si>
    <t>LeDangGiaVy</t>
  </si>
  <si>
    <t>22/09/2003</t>
  </si>
  <si>
    <t>19000210</t>
  </si>
  <si>
    <t>Lê Hoài Thúy</t>
  </si>
  <si>
    <t>Le Hoai Thuy</t>
  </si>
  <si>
    <t>LeHoaiThuyAn</t>
  </si>
  <si>
    <t>11/10/2003</t>
  </si>
  <si>
    <t>19T4-TCD1</t>
  </si>
  <si>
    <t>19003398</t>
  </si>
  <si>
    <t>Hà Thành</t>
  </si>
  <si>
    <t>Danh</t>
  </si>
  <si>
    <t>Ha Thanh</t>
  </si>
  <si>
    <t>HaThanhDanh</t>
  </si>
  <si>
    <t>16/02/2002</t>
  </si>
  <si>
    <t>19004058</t>
  </si>
  <si>
    <t>Mai Văn</t>
  </si>
  <si>
    <t>Mai Van</t>
  </si>
  <si>
    <t>MaiVanHung</t>
  </si>
  <si>
    <t>17/03/2003</t>
  </si>
  <si>
    <t>19001414</t>
  </si>
  <si>
    <t>Lê Đinh Thảo</t>
  </si>
  <si>
    <t>My</t>
  </si>
  <si>
    <t>Le Dinh Thao</t>
  </si>
  <si>
    <t>LeDinhThaoMy</t>
  </si>
  <si>
    <t>19002277</t>
  </si>
  <si>
    <t>Nguyễn Kim</t>
  </si>
  <si>
    <t>Ngân</t>
  </si>
  <si>
    <t>Nguyen Kim</t>
  </si>
  <si>
    <t>Ngan</t>
  </si>
  <si>
    <t>NguyenKimNgan</t>
  </si>
  <si>
    <t>27/08/2004</t>
  </si>
  <si>
    <t>19001347</t>
  </si>
  <si>
    <t>Nguyễn Vi Bảo</t>
  </si>
  <si>
    <t>Nguyen Vi Bao</t>
  </si>
  <si>
    <t>NguyenViBaoNgoc</t>
  </si>
  <si>
    <t>11/11/2004</t>
  </si>
  <si>
    <t>19003904</t>
  </si>
  <si>
    <t>Phạm Nguyễn Thu</t>
  </si>
  <si>
    <t>Pham Nguyen Thu</t>
  </si>
  <si>
    <t>PhamNguyenThuNgoc</t>
  </si>
  <si>
    <t>05/11/2004</t>
  </si>
  <si>
    <t>19001744</t>
  </si>
  <si>
    <t>Trần Ngọc</t>
  </si>
  <si>
    <t>Nhi</t>
  </si>
  <si>
    <t>Tran Ngoc</t>
  </si>
  <si>
    <t>TranNgocNhi</t>
  </si>
  <si>
    <t>19002454</t>
  </si>
  <si>
    <t>Trần Thị Yến</t>
  </si>
  <si>
    <t>Tran Thi Yen</t>
  </si>
  <si>
    <t>TranThiYenNhi</t>
  </si>
  <si>
    <t>04/06/2003</t>
  </si>
  <si>
    <t>19001800</t>
  </si>
  <si>
    <t>Phan Hà</t>
  </si>
  <si>
    <t>Phan Ha</t>
  </si>
  <si>
    <t>PhanHaPhuong</t>
  </si>
  <si>
    <t>31/05/2004</t>
  </si>
  <si>
    <t>19001697</t>
  </si>
  <si>
    <t>Lê Văn</t>
  </si>
  <si>
    <t>Uy</t>
  </si>
  <si>
    <t>Le Van</t>
  </si>
  <si>
    <t>LeVanUy</t>
  </si>
  <si>
    <t>19002017</t>
  </si>
  <si>
    <t>Phạm Tường</t>
  </si>
  <si>
    <t>Vân</t>
  </si>
  <si>
    <t>Pham Tuong</t>
  </si>
  <si>
    <t>Van</t>
  </si>
  <si>
    <t>PhamTuongVan</t>
  </si>
  <si>
    <t>19000942</t>
  </si>
  <si>
    <t>Bùi Cẩm</t>
  </si>
  <si>
    <t>Vi</t>
  </si>
  <si>
    <t>Bui Cam</t>
  </si>
  <si>
    <t>BuiCamVi</t>
  </si>
  <si>
    <t>09/06/2003</t>
  </si>
  <si>
    <t>19001122</t>
  </si>
  <si>
    <t>Lê Nhật</t>
  </si>
  <si>
    <t>Le Nhat</t>
  </si>
  <si>
    <t>LeNhatAnh</t>
  </si>
  <si>
    <t>14/08/2004</t>
  </si>
  <si>
    <t>19T4-KML1</t>
  </si>
  <si>
    <t>19001604</t>
  </si>
  <si>
    <t>Lê Công</t>
  </si>
  <si>
    <t>Le Cong</t>
  </si>
  <si>
    <t>LeCongDat</t>
  </si>
  <si>
    <t>07/12/2004</t>
  </si>
  <si>
    <t>19001960</t>
  </si>
  <si>
    <t>Nguyễn Văn</t>
  </si>
  <si>
    <t>Nguyen Van</t>
  </si>
  <si>
    <t>NguyenVanDuy</t>
  </si>
  <si>
    <t>07/03/2003</t>
  </si>
  <si>
    <t>19004576</t>
  </si>
  <si>
    <t>Huỳnh Tấn</t>
  </si>
  <si>
    <t>Huynh Tan</t>
  </si>
  <si>
    <t>HuynhTanHai</t>
  </si>
  <si>
    <t>18/07/2004</t>
  </si>
  <si>
    <t>19002220</t>
  </si>
  <si>
    <t>Trần Trí</t>
  </si>
  <si>
    <t>Tran Tri</t>
  </si>
  <si>
    <t>TranTriHung</t>
  </si>
  <si>
    <t>15/07/2003</t>
  </si>
  <si>
    <t>19000925</t>
  </si>
  <si>
    <t>Chiêm Hoàng</t>
  </si>
  <si>
    <t>Khoa</t>
  </si>
  <si>
    <t>Chiem Hoang</t>
  </si>
  <si>
    <t>ChiemHoangKhoa</t>
  </si>
  <si>
    <t>08/06/2004</t>
  </si>
  <si>
    <t>19004344</t>
  </si>
  <si>
    <t>Từ Anh</t>
  </si>
  <si>
    <t>Tu Anh</t>
  </si>
  <si>
    <t>TuAnhKhoa</t>
  </si>
  <si>
    <t>07/09/2004</t>
  </si>
  <si>
    <t>19000978</t>
  </si>
  <si>
    <t>Cao Khánh</t>
  </si>
  <si>
    <t>Linh</t>
  </si>
  <si>
    <t>Cao Khanh</t>
  </si>
  <si>
    <t>CaoKhanhLinh</t>
  </si>
  <si>
    <t>22/04/2004</t>
  </si>
  <si>
    <t>19001577</t>
  </si>
  <si>
    <t>VuMinhNam</t>
  </si>
  <si>
    <t>19002159</t>
  </si>
  <si>
    <t>Trần Thiện</t>
  </si>
  <si>
    <t>Tran Thien</t>
  </si>
  <si>
    <t>TranThienNhan</t>
  </si>
  <si>
    <t>19/12/2004</t>
  </si>
  <si>
    <t>19001463</t>
  </si>
  <si>
    <t>Châu Trần Kiến</t>
  </si>
  <si>
    <t>Chau Tran Kien</t>
  </si>
  <si>
    <t>ChauTranKienPhuc</t>
  </si>
  <si>
    <t>04/01/2004</t>
  </si>
  <si>
    <t>19001599</t>
  </si>
  <si>
    <t>Đỗ Tiến</t>
  </si>
  <si>
    <t>Sỹ</t>
  </si>
  <si>
    <t>Do Tien</t>
  </si>
  <si>
    <t>Sy</t>
  </si>
  <si>
    <t>DoTienSy</t>
  </si>
  <si>
    <t>02/12/2004</t>
  </si>
  <si>
    <t>19001698</t>
  </si>
  <si>
    <t>Nguyễn Trọng</t>
  </si>
  <si>
    <t>Nguyen Trong</t>
  </si>
  <si>
    <t>NguyenTrongTam</t>
  </si>
  <si>
    <t>07/04/2004</t>
  </si>
  <si>
    <t>19000957</t>
  </si>
  <si>
    <t>Nguyễn Trung</t>
  </si>
  <si>
    <t>Nguyen Trung</t>
  </si>
  <si>
    <t>NguyenTrungThanh</t>
  </si>
  <si>
    <t>12/07/2004</t>
  </si>
  <si>
    <t>19002188</t>
  </si>
  <si>
    <t>Vũ Ngọc</t>
  </si>
  <si>
    <t>Tỉnh</t>
  </si>
  <si>
    <t>Vu Ngoc</t>
  </si>
  <si>
    <t>Tinh</t>
  </si>
  <si>
    <t>VuNgocTinh</t>
  </si>
  <si>
    <t>14/04/2004</t>
  </si>
  <si>
    <t>19002681</t>
  </si>
  <si>
    <t>Nguyễn Hữu</t>
  </si>
  <si>
    <t>Toàn</t>
  </si>
  <si>
    <t>Nguyen Huu</t>
  </si>
  <si>
    <t>Toan</t>
  </si>
  <si>
    <t>NguyenHuuToan</t>
  </si>
  <si>
    <t>01/01/2004</t>
  </si>
  <si>
    <t>19001768</t>
  </si>
  <si>
    <t>Lý Phú</t>
  </si>
  <si>
    <t>Ly Phu</t>
  </si>
  <si>
    <t>LyPhuTruong</t>
  </si>
  <si>
    <t>25/06/2004</t>
  </si>
  <si>
    <t>19000288</t>
  </si>
  <si>
    <t>Nguyễn Thị Tuyết</t>
  </si>
  <si>
    <t>Nguyen Thi Tuyet</t>
  </si>
  <si>
    <t>NguyenThiTuyetAn</t>
  </si>
  <si>
    <t>08/09/2004</t>
  </si>
  <si>
    <t>19T4-KTD1</t>
  </si>
  <si>
    <t>19000120</t>
  </si>
  <si>
    <t>Hoàng Đình</t>
  </si>
  <si>
    <t>Ấn</t>
  </si>
  <si>
    <t>Hoang Dinh</t>
  </si>
  <si>
    <t>HoangDinhAn</t>
  </si>
  <si>
    <t>16/03/2004</t>
  </si>
  <si>
    <t>19000300</t>
  </si>
  <si>
    <t>Nguyễn Vũ Lan</t>
  </si>
  <si>
    <t>Nguyen Vu Lan</t>
  </si>
  <si>
    <t>NguyenVuLanAnh</t>
  </si>
  <si>
    <t>19001671</t>
  </si>
  <si>
    <t>Trịnh Thị Ngọc</t>
  </si>
  <si>
    <t>Trinh Thi Ngoc</t>
  </si>
  <si>
    <t>TrinhThiNgocAnh</t>
  </si>
  <si>
    <t>19000198</t>
  </si>
  <si>
    <t>Phạm Thị Lan</t>
  </si>
  <si>
    <t>Chi</t>
  </si>
  <si>
    <t>Pham Thi Lan</t>
  </si>
  <si>
    <t>PhamThiLanChi</t>
  </si>
  <si>
    <t>19000789</t>
  </si>
  <si>
    <t>Trương Ngọc</t>
  </si>
  <si>
    <t>Duyên</t>
  </si>
  <si>
    <t>Truong Ngoc</t>
  </si>
  <si>
    <t>Duyen</t>
  </si>
  <si>
    <t>TruongNgocDuyen</t>
  </si>
  <si>
    <t>22/05/2004</t>
  </si>
  <si>
    <t>19000237</t>
  </si>
  <si>
    <t>Huỳnh Ngọc</t>
  </si>
  <si>
    <t>Hân</t>
  </si>
  <si>
    <t>Huynh Ngoc</t>
  </si>
  <si>
    <t>Han</t>
  </si>
  <si>
    <t>HuynhNgocHan</t>
  </si>
  <si>
    <t>02/10/2004</t>
  </si>
  <si>
    <t>19000508</t>
  </si>
  <si>
    <t>Nguyễn Thị Thu</t>
  </si>
  <si>
    <t>Nguyen Thi Thu</t>
  </si>
  <si>
    <t>NguyenThiThuHoang</t>
  </si>
  <si>
    <t>19000918</t>
  </si>
  <si>
    <t>Phạm Sang Quốc</t>
  </si>
  <si>
    <t>Pham Sang Quoc</t>
  </si>
  <si>
    <t>PhamSangQuocHung</t>
  </si>
  <si>
    <t>29/12/2000</t>
  </si>
  <si>
    <t>19000669</t>
  </si>
  <si>
    <t>Đàm Mỹ</t>
  </si>
  <si>
    <t>Dam My</t>
  </si>
  <si>
    <t>DamMyLinh</t>
  </si>
  <si>
    <t>02/06/2004</t>
  </si>
  <si>
    <t>19000929</t>
  </si>
  <si>
    <t>Bùi Thị</t>
  </si>
  <si>
    <t>Bui Thi</t>
  </si>
  <si>
    <t>BuiThiLoan</t>
  </si>
  <si>
    <t>13/04/2004</t>
  </si>
  <si>
    <t>19000694</t>
  </si>
  <si>
    <t>Đào Bảo</t>
  </si>
  <si>
    <t>Dao Bao</t>
  </si>
  <si>
    <t>DaoBaoMy</t>
  </si>
  <si>
    <t>06/01/2004</t>
  </si>
  <si>
    <t>19001008</t>
  </si>
  <si>
    <t>Lê Nguyễn Bảo</t>
  </si>
  <si>
    <t>Le Nguyen Bao</t>
  </si>
  <si>
    <t>LeNguyenBaoNgan</t>
  </si>
  <si>
    <t>18/10/2004</t>
  </si>
  <si>
    <t>19000605</t>
  </si>
  <si>
    <t>Nguyễn Thị Hồng</t>
  </si>
  <si>
    <t>Nguyen Thi Hong</t>
  </si>
  <si>
    <t>NguyenThiHongNgoc</t>
  </si>
  <si>
    <t>20/10/2003</t>
  </si>
  <si>
    <t>19001082</t>
  </si>
  <si>
    <t>Ong Ái</t>
  </si>
  <si>
    <t>Ong Ai</t>
  </si>
  <si>
    <t>OngAiPhuong</t>
  </si>
  <si>
    <t>04/02/2004</t>
  </si>
  <si>
    <t>19000145</t>
  </si>
  <si>
    <t>Quách Võ Kim</t>
  </si>
  <si>
    <t>Quach Vo Kim</t>
  </si>
  <si>
    <t>QuachVoKimThanh</t>
  </si>
  <si>
    <t>04/02/2003</t>
  </si>
  <si>
    <t>19005354</t>
  </si>
  <si>
    <t>Tchen Thị Anh</t>
  </si>
  <si>
    <t>Thư</t>
  </si>
  <si>
    <t>Tchen Thi Anh</t>
  </si>
  <si>
    <t>Thu</t>
  </si>
  <si>
    <t>TchenThiAnhThu</t>
  </si>
  <si>
    <t>15/02/2002</t>
  </si>
  <si>
    <t>19001030</t>
  </si>
  <si>
    <t>Danh Thị Mộng</t>
  </si>
  <si>
    <t>Thúy</t>
  </si>
  <si>
    <t>Danh Thi Mong</t>
  </si>
  <si>
    <t>Thuy</t>
  </si>
  <si>
    <t>DanhThiMongThuy</t>
  </si>
  <si>
    <t>19/08/2004</t>
  </si>
  <si>
    <t>DT.Khmer</t>
  </si>
  <si>
    <t>19001138</t>
  </si>
  <si>
    <t>Nguyễn Hoàng Thanh</t>
  </si>
  <si>
    <t>Thủy</t>
  </si>
  <si>
    <t>Nguyen Hoang Thanh</t>
  </si>
  <si>
    <t>NguyenHoangThanhThuy</t>
  </si>
  <si>
    <t>14/03/2004</t>
  </si>
  <si>
    <t>19000634</t>
  </si>
  <si>
    <t>Phạm Huỳnh Yến</t>
  </si>
  <si>
    <t>Pham Huynh Yen</t>
  </si>
  <si>
    <t>PhamHuynhYenVy</t>
  </si>
  <si>
    <t>08/04/2004</t>
  </si>
  <si>
    <t>19000800</t>
  </si>
  <si>
    <t>Trần Nguyễn Ngọc Phương</t>
  </si>
  <si>
    <t>Tran Nguyen Ngoc Phuong</t>
  </si>
  <si>
    <t>TranNguyenNgocPhuongAnh</t>
  </si>
  <si>
    <t>19T4-KTD2</t>
  </si>
  <si>
    <t>19001293</t>
  </si>
  <si>
    <t>Lê Minh</t>
  </si>
  <si>
    <t>Ánh</t>
  </si>
  <si>
    <t>Le Minh</t>
  </si>
  <si>
    <t>LeMinhAnh</t>
  </si>
  <si>
    <t>19000895</t>
  </si>
  <si>
    <t>Phan Gia</t>
  </si>
  <si>
    <t>PhanGiaBao</t>
  </si>
  <si>
    <t>15/01/2004</t>
  </si>
  <si>
    <t>19001319</t>
  </si>
  <si>
    <t>Nguyễn Đức</t>
  </si>
  <si>
    <t>Chương</t>
  </si>
  <si>
    <t>Nguyen Duc</t>
  </si>
  <si>
    <t>Chuong</t>
  </si>
  <si>
    <t>NguyenDucChuong</t>
  </si>
  <si>
    <t>19001528</t>
  </si>
  <si>
    <t>Đồng Thị</t>
  </si>
  <si>
    <t>Hiền</t>
  </si>
  <si>
    <t>Dong Thi</t>
  </si>
  <si>
    <t>Hien</t>
  </si>
  <si>
    <t>DongThiHien</t>
  </si>
  <si>
    <t>11/07/2004</t>
  </si>
  <si>
    <t>19001766</t>
  </si>
  <si>
    <t>Hoàng Minh</t>
  </si>
  <si>
    <t>Hoang Minh</t>
  </si>
  <si>
    <t>HoangMinhHieu</t>
  </si>
  <si>
    <t>15/12/2003</t>
  </si>
  <si>
    <t>19001640</t>
  </si>
  <si>
    <t>Bùi Thị Tuyết</t>
  </si>
  <si>
    <t>Hoa</t>
  </si>
  <si>
    <t>Bui Thi Tuyet</t>
  </si>
  <si>
    <t>BuiThiTuyetHoa</t>
  </si>
  <si>
    <t>04/05/2003</t>
  </si>
  <si>
    <t>19002180</t>
  </si>
  <si>
    <t>Trần Hoài Gia</t>
  </si>
  <si>
    <t>Tran Hoai Gia</t>
  </si>
  <si>
    <t>TranHoaiGiaHuy</t>
  </si>
  <si>
    <t>19001569</t>
  </si>
  <si>
    <t>Đỗ Phụng</t>
  </si>
  <si>
    <t>Do Phung</t>
  </si>
  <si>
    <t>DoPhungLinh</t>
  </si>
  <si>
    <t>18/08/2004</t>
  </si>
  <si>
    <t>19004393</t>
  </si>
  <si>
    <t>Trương Ánh</t>
  </si>
  <si>
    <t>Truong Anh</t>
  </si>
  <si>
    <t>TruongAnhLinh</t>
  </si>
  <si>
    <t>21/06/2004</t>
  </si>
  <si>
    <t>19001692</t>
  </si>
  <si>
    <t>TranGiaNghi</t>
  </si>
  <si>
    <t>05/12/2004</t>
  </si>
  <si>
    <t>19001658</t>
  </si>
  <si>
    <t>Châu Nhật</t>
  </si>
  <si>
    <t>Phàm</t>
  </si>
  <si>
    <t>Chau Nhat</t>
  </si>
  <si>
    <t>Pham</t>
  </si>
  <si>
    <t>ChauNhatPham</t>
  </si>
  <si>
    <t>01/10/2003</t>
  </si>
  <si>
    <t>19001302</t>
  </si>
  <si>
    <t>Trần Thu</t>
  </si>
  <si>
    <t>Tran Thu</t>
  </si>
  <si>
    <t>TranThuTam</t>
  </si>
  <si>
    <t>19001541</t>
  </si>
  <si>
    <t>NguyenAnhThu</t>
  </si>
  <si>
    <t>02/11/2004</t>
  </si>
  <si>
    <t>19002152</t>
  </si>
  <si>
    <t>Nguyễn Thị Ánh</t>
  </si>
  <si>
    <t>Nguyen Thi Anh</t>
  </si>
  <si>
    <t>NguyenThiAnhThu</t>
  </si>
  <si>
    <t>19001397</t>
  </si>
  <si>
    <t>NguyenThanhTruong</t>
  </si>
  <si>
    <t>19/07/2004</t>
  </si>
  <si>
    <t>19002544</t>
  </si>
  <si>
    <t>Nguyễn Tường</t>
  </si>
  <si>
    <t>Nguyen Tuong</t>
  </si>
  <si>
    <t>NguyenTuongVy</t>
  </si>
  <si>
    <t>11/09/2004</t>
  </si>
  <si>
    <t>19001786</t>
  </si>
  <si>
    <t>Hồ Ngọc</t>
  </si>
  <si>
    <t>Yến</t>
  </si>
  <si>
    <t>Ho Ngoc</t>
  </si>
  <si>
    <t>Yen</t>
  </si>
  <si>
    <t>HoNgocYen</t>
  </si>
  <si>
    <t>19000568</t>
  </si>
  <si>
    <t>Thái Gia</t>
  </si>
  <si>
    <t>Thai Gia</t>
  </si>
  <si>
    <t>ThaiGiaBao</t>
  </si>
  <si>
    <t>19T4-LĐL1</t>
  </si>
  <si>
    <t>19000081</t>
  </si>
  <si>
    <t>NguyenHungCuong</t>
  </si>
  <si>
    <t>19001097</t>
  </si>
  <si>
    <t>Văn Võ Chí</t>
  </si>
  <si>
    <t>Van Vo Chi</t>
  </si>
  <si>
    <t>VanVoChiDung</t>
  </si>
  <si>
    <t>04/12/2002</t>
  </si>
  <si>
    <t>19001438</t>
  </si>
  <si>
    <t>Nguyễn Lý Khắc</t>
  </si>
  <si>
    <t>Nguyen Ly Khac</t>
  </si>
  <si>
    <t>NguyenLyKhacDuy</t>
  </si>
  <si>
    <t>20/01/2004</t>
  </si>
  <si>
    <t>19000518</t>
  </si>
  <si>
    <t>Nguyễn Huy</t>
  </si>
  <si>
    <t>Nguyen Huy</t>
  </si>
  <si>
    <t>NguyenHuyHoang</t>
  </si>
  <si>
    <t>19000124</t>
  </si>
  <si>
    <t>Lê Phước</t>
  </si>
  <si>
    <t>Le Phuoc</t>
  </si>
  <si>
    <t>LePhuocHuy</t>
  </si>
  <si>
    <t>19004489</t>
  </si>
  <si>
    <t>Nguyễn Duy</t>
  </si>
  <si>
    <t>Nguyen Duy</t>
  </si>
  <si>
    <t>NguyenDuyKhoi</t>
  </si>
  <si>
    <t>19003306</t>
  </si>
  <si>
    <t>Nguyễn Đắc</t>
  </si>
  <si>
    <t>Nguyen Dac</t>
  </si>
  <si>
    <t>NguyenDacNam</t>
  </si>
  <si>
    <t>09/03/2004</t>
  </si>
  <si>
    <t>19002697</t>
  </si>
  <si>
    <t>Nguyễn Phạm Hoàng</t>
  </si>
  <si>
    <t>Nguyen Pham Hoang</t>
  </si>
  <si>
    <t>NguyenPhamHoangNghia</t>
  </si>
  <si>
    <t>19000514</t>
  </si>
  <si>
    <t>Nguyễn Thành</t>
  </si>
  <si>
    <t>NguyenThanhNhan</t>
  </si>
  <si>
    <t>28/12/2004</t>
  </si>
  <si>
    <t>19001173</t>
  </si>
  <si>
    <t>Đoàn Nguyễn Thanh</t>
  </si>
  <si>
    <t>Doan Nguyen Thanh</t>
  </si>
  <si>
    <t>DoanNguyenThanhPhat</t>
  </si>
  <si>
    <t>19001605</t>
  </si>
  <si>
    <t>Nguyễn Hồng</t>
  </si>
  <si>
    <t>Nguyen Hong</t>
  </si>
  <si>
    <t>NguyenHongPhuc</t>
  </si>
  <si>
    <t>23/10/2004</t>
  </si>
  <si>
    <t>19001462</t>
  </si>
  <si>
    <t>Trịnh Huỳnh Minh</t>
  </si>
  <si>
    <t>Trinh Huynh Minh</t>
  </si>
  <si>
    <t>TrinhHuynhMinhQuan</t>
  </si>
  <si>
    <t>20/10/2004</t>
  </si>
  <si>
    <t>19001832</t>
  </si>
  <si>
    <t>Nguyễn Như Nhật</t>
  </si>
  <si>
    <t>Nguyen Nhu Nhat</t>
  </si>
  <si>
    <t>NguyenNhuNhatTan</t>
  </si>
  <si>
    <t>03/11/2004</t>
  </si>
  <si>
    <t>19002081</t>
  </si>
  <si>
    <t>Nguyễn Văn Quốc</t>
  </si>
  <si>
    <t>Nguyen Van Quoc</t>
  </si>
  <si>
    <t>NguyenVanQuocThuan</t>
  </si>
  <si>
    <t>19000841</t>
  </si>
  <si>
    <t>Tiên</t>
  </si>
  <si>
    <t>Tien</t>
  </si>
  <si>
    <t>HuynhNgocTien</t>
  </si>
  <si>
    <t>19001518</t>
  </si>
  <si>
    <t>Đặng Tấn</t>
  </si>
  <si>
    <t>Tĩnh</t>
  </si>
  <si>
    <t>Dang Tan</t>
  </si>
  <si>
    <t>DangTanTinh</t>
  </si>
  <si>
    <t>06/05/2004</t>
  </si>
  <si>
    <t>19000829</t>
  </si>
  <si>
    <t>Trần Thiên</t>
  </si>
  <si>
    <t>Tốt</t>
  </si>
  <si>
    <t>Tot</t>
  </si>
  <si>
    <t>TranThienTot</t>
  </si>
  <si>
    <t>29/10/2004</t>
  </si>
  <si>
    <t>19001261</t>
  </si>
  <si>
    <t>Trần Kim</t>
  </si>
  <si>
    <t>Tran Kim</t>
  </si>
  <si>
    <t>TranKimVu</t>
  </si>
  <si>
    <t>08/03/2004</t>
  </si>
  <si>
    <t>19000356</t>
  </si>
  <si>
    <t>Nguyễn Thế</t>
  </si>
  <si>
    <t>Nguyen The</t>
  </si>
  <si>
    <t>NguyenTheAn</t>
  </si>
  <si>
    <t>13/12/2004</t>
  </si>
  <si>
    <t>19T4-LTM1</t>
  </si>
  <si>
    <t>19000553</t>
  </si>
  <si>
    <t>Nguyễn Hà Nguyên</t>
  </si>
  <si>
    <t>Nguyen Ha Nguyen</t>
  </si>
  <si>
    <t>NguyenHaNguyenAnh</t>
  </si>
  <si>
    <t>26/05/2004</t>
  </si>
  <si>
    <t>19000515</t>
  </si>
  <si>
    <t>Lâm Thanh</t>
  </si>
  <si>
    <t>Bình</t>
  </si>
  <si>
    <t>Lam Thanh</t>
  </si>
  <si>
    <t>Binh</t>
  </si>
  <si>
    <t>LamThanhBinh</t>
  </si>
  <si>
    <t>10/08/2004</t>
  </si>
  <si>
    <t>19000915</t>
  </si>
  <si>
    <t>Đặng Lương Tuấn</t>
  </si>
  <si>
    <t>Dang Luong Tuan</t>
  </si>
  <si>
    <t>DangLuongTuanCuong</t>
  </si>
  <si>
    <t>27/02/2004</t>
  </si>
  <si>
    <t>19000407</t>
  </si>
  <si>
    <t>Nguyễn Mạnh</t>
  </si>
  <si>
    <t>Nguyen Manh</t>
  </si>
  <si>
    <t>NguyenManhDung</t>
  </si>
  <si>
    <t>19001516</t>
  </si>
  <si>
    <t>Trần Nguyễn Trọng</t>
  </si>
  <si>
    <t>Tran Nguyen Trong</t>
  </si>
  <si>
    <t>TranNguyenTrongHieu</t>
  </si>
  <si>
    <t>18/01/2004</t>
  </si>
  <si>
    <t>19000335</t>
  </si>
  <si>
    <t>Tạ Huy</t>
  </si>
  <si>
    <t>Ta Huy</t>
  </si>
  <si>
    <t>TaHuyHoang</t>
  </si>
  <si>
    <t>15/03/2004</t>
  </si>
  <si>
    <t>19000739</t>
  </si>
  <si>
    <t>Nguyễn Gia</t>
  </si>
  <si>
    <t>Nguyen Gia</t>
  </si>
  <si>
    <t>NguyenGiaHuy</t>
  </si>
  <si>
    <t>19000797</t>
  </si>
  <si>
    <t>Nguyễn Mạch Đình</t>
  </si>
  <si>
    <t>Nguyen Mach Dinh</t>
  </si>
  <si>
    <t>NguyenMachDinhHuy</t>
  </si>
  <si>
    <t>02/11/2003</t>
  </si>
  <si>
    <t>19000206</t>
  </si>
  <si>
    <t>Khải</t>
  </si>
  <si>
    <t>Khai</t>
  </si>
  <si>
    <t>NguyenTheKhai</t>
  </si>
  <si>
    <t>23/09/2004</t>
  </si>
  <si>
    <t>19000810</t>
  </si>
  <si>
    <t>Võ Cao</t>
  </si>
  <si>
    <t>Kỳ</t>
  </si>
  <si>
    <t>Vo Cao</t>
  </si>
  <si>
    <t>Ky</t>
  </si>
  <si>
    <t>VoCaoKy</t>
  </si>
  <si>
    <t>19000504</t>
  </si>
  <si>
    <t>Trịnh Tấn</t>
  </si>
  <si>
    <t>Trinh Tan</t>
  </si>
  <si>
    <t>TrinhTanLoc</t>
  </si>
  <si>
    <t>19000840</t>
  </si>
  <si>
    <t>Phan Duy</t>
  </si>
  <si>
    <t>Mạnh</t>
  </si>
  <si>
    <t>Manh</t>
  </si>
  <si>
    <t>PhanDuyManh</t>
  </si>
  <si>
    <t>19000822</t>
  </si>
  <si>
    <t>Phạm Cử</t>
  </si>
  <si>
    <t>Pham Cu</t>
  </si>
  <si>
    <t>PhamCuNhan</t>
  </si>
  <si>
    <t>15/06/2003</t>
  </si>
  <si>
    <t>19000555</t>
  </si>
  <si>
    <t>Trần Ngọc Thành</t>
  </si>
  <si>
    <t>Tran Ngoc Thanh</t>
  </si>
  <si>
    <t>TranNgocThanhNhan</t>
  </si>
  <si>
    <t>01/06/2004</t>
  </si>
  <si>
    <t>19000128</t>
  </si>
  <si>
    <t>Nguyễn Huỳnh</t>
  </si>
  <si>
    <t>Nguyen Huynh</t>
  </si>
  <si>
    <t>NguyenHuynhPhat</t>
  </si>
  <si>
    <t>17/07/2004</t>
  </si>
  <si>
    <t>19000854</t>
  </si>
  <si>
    <t>Nguyễn Lê Hiếu</t>
  </si>
  <si>
    <t>Nguyen Le Hieu</t>
  </si>
  <si>
    <t>NguyenLeHieuThinh</t>
  </si>
  <si>
    <t>25/05/2004</t>
  </si>
  <si>
    <t>19000424</t>
  </si>
  <si>
    <t>Đoàn Nhã</t>
  </si>
  <si>
    <t>Trân</t>
  </si>
  <si>
    <t>Doan Nha</t>
  </si>
  <si>
    <t>Tran</t>
  </si>
  <si>
    <t>DoanNhaTran</t>
  </si>
  <si>
    <t>30/01/2004</t>
  </si>
  <si>
    <t>19005386</t>
  </si>
  <si>
    <t>Lê Thùy</t>
  </si>
  <si>
    <t>Trang</t>
  </si>
  <si>
    <t>Le Thuy</t>
  </si>
  <si>
    <t>LeThuyTrang</t>
  </si>
  <si>
    <t>05/05/2004</t>
  </si>
  <si>
    <t>19001849</t>
  </si>
  <si>
    <t>Hoàng Quốc</t>
  </si>
  <si>
    <t>Hoang Quoc</t>
  </si>
  <si>
    <t>HoangQuocTri</t>
  </si>
  <si>
    <t>24/05/2003</t>
  </si>
  <si>
    <t>19000053</t>
  </si>
  <si>
    <t>Trương Thị Hải</t>
  </si>
  <si>
    <t>Truong Thi Hai</t>
  </si>
  <si>
    <t>TruongThiHaiYen</t>
  </si>
  <si>
    <t>19001029</t>
  </si>
  <si>
    <t>Phạm Hoàng</t>
  </si>
  <si>
    <t>Pham Hoang</t>
  </si>
  <si>
    <t>PhamHoangAnh</t>
  </si>
  <si>
    <t>05/10/2004</t>
  </si>
  <si>
    <t>19T4-LTM2</t>
  </si>
  <si>
    <t>19000633</t>
  </si>
  <si>
    <t>NguyenQuocBao</t>
  </si>
  <si>
    <t>10/02/2004</t>
  </si>
  <si>
    <t>19001616</t>
  </si>
  <si>
    <t>Phạm Huỳnh Đình</t>
  </si>
  <si>
    <t>Pham Huynh Dinh</t>
  </si>
  <si>
    <t>PhamHuynhDinhBao</t>
  </si>
  <si>
    <t>18/09/2004</t>
  </si>
  <si>
    <t>19001829</t>
  </si>
  <si>
    <t>Ngô Bảo</t>
  </si>
  <si>
    <t>Hòa</t>
  </si>
  <si>
    <t>Ngo Bao</t>
  </si>
  <si>
    <t>NgoBaoHoa</t>
  </si>
  <si>
    <t>03/04/2004</t>
  </si>
  <si>
    <t>19001748</t>
  </si>
  <si>
    <t>Đinh Phú</t>
  </si>
  <si>
    <t>Dinh Phu</t>
  </si>
  <si>
    <t>DinhPhuHung</t>
  </si>
  <si>
    <t>01/12/2004</t>
  </si>
  <si>
    <t>19001158</t>
  </si>
  <si>
    <t>Bùi Trần Gia</t>
  </si>
  <si>
    <t>Bui Tran Gia</t>
  </si>
  <si>
    <t>BuiTranGiaHuy</t>
  </si>
  <si>
    <t>26/04/2004</t>
  </si>
  <si>
    <t>19001505</t>
  </si>
  <si>
    <t>Vũ Đức</t>
  </si>
  <si>
    <t>Vu Duc</t>
  </si>
  <si>
    <t>VuDucHuy</t>
  </si>
  <si>
    <t>26/10/2004</t>
  </si>
  <si>
    <t>19001419</t>
  </si>
  <si>
    <t>Phạm Minh</t>
  </si>
  <si>
    <t>Pham Minh</t>
  </si>
  <si>
    <t>PhamMinhKhang</t>
  </si>
  <si>
    <t>19002069</t>
  </si>
  <si>
    <t>Trần</t>
  </si>
  <si>
    <t>TranKhang</t>
  </si>
  <si>
    <t>19001535</t>
  </si>
  <si>
    <t>Hoàng Nguyễn Phương</t>
  </si>
  <si>
    <t>Hoang Nguyen Phuong</t>
  </si>
  <si>
    <t>HoangNguyenPhuongKhanh</t>
  </si>
  <si>
    <t>19001305</t>
  </si>
  <si>
    <t>Đỗ Lê</t>
  </si>
  <si>
    <t>Do Le</t>
  </si>
  <si>
    <t>DoLeKhoi</t>
  </si>
  <si>
    <t>27/10/2004</t>
  </si>
  <si>
    <t>19001040</t>
  </si>
  <si>
    <t>Vòng Chiêu</t>
  </si>
  <si>
    <t>Vong Chieu</t>
  </si>
  <si>
    <t>VongChieuKiet</t>
  </si>
  <si>
    <t>02/04/2003</t>
  </si>
  <si>
    <t>19001098</t>
  </si>
  <si>
    <t>Hồ Đắc</t>
  </si>
  <si>
    <t>Ho Dac</t>
  </si>
  <si>
    <t>HoDacMinh</t>
  </si>
  <si>
    <t>19001306</t>
  </si>
  <si>
    <t>12/06/2004</t>
  </si>
  <si>
    <t>19001139</t>
  </si>
  <si>
    <t>Nguyễn Khôi</t>
  </si>
  <si>
    <t>Nguyen Khoi</t>
  </si>
  <si>
    <t>NguyenKhoiNguyen</t>
  </si>
  <si>
    <t>17/03/2004</t>
  </si>
  <si>
    <t>19001270</t>
  </si>
  <si>
    <t>Hồ Trọng</t>
  </si>
  <si>
    <t>Ho Trong</t>
  </si>
  <si>
    <t>HoTrongPhuc</t>
  </si>
  <si>
    <t>01/09/2004</t>
  </si>
  <si>
    <t>19001642</t>
  </si>
  <si>
    <t>Trần Đình Hướng</t>
  </si>
  <si>
    <t>Tran Dinh Huong</t>
  </si>
  <si>
    <t>TranDinhHuongPhuong</t>
  </si>
  <si>
    <t>15/10/2004</t>
  </si>
  <si>
    <t>19001731</t>
  </si>
  <si>
    <t>Bùi Trường</t>
  </si>
  <si>
    <t>Bui Truong</t>
  </si>
  <si>
    <t>BuiTruongThinh</t>
  </si>
  <si>
    <t>09/09/2003</t>
  </si>
  <si>
    <t>19001481</t>
  </si>
  <si>
    <t>Đào Quốc</t>
  </si>
  <si>
    <t>Tiến</t>
  </si>
  <si>
    <t>Dao Quoc</t>
  </si>
  <si>
    <t>DaoQuocTien</t>
  </si>
  <si>
    <t>19001822</t>
  </si>
  <si>
    <t>DoMinhTien</t>
  </si>
  <si>
    <t>15/11/2004</t>
  </si>
  <si>
    <t>19000517</t>
  </si>
  <si>
    <t>Quách Hoàng</t>
  </si>
  <si>
    <t>Ân</t>
  </si>
  <si>
    <t>Quach Hoang</t>
  </si>
  <si>
    <t>QuachHoangAn</t>
  </si>
  <si>
    <t>01/10/2004</t>
  </si>
  <si>
    <t>19T4-NNA1</t>
  </si>
  <si>
    <t>19000442</t>
  </si>
  <si>
    <t>Nguyễn Thái</t>
  </si>
  <si>
    <t>Nguyen Thai</t>
  </si>
  <si>
    <t>NguyenThaiAnh</t>
  </si>
  <si>
    <t>19000888</t>
  </si>
  <si>
    <t>Trần Lê Thục</t>
  </si>
  <si>
    <t>Tran Le Thuc</t>
  </si>
  <si>
    <t>TranLeThucChi</t>
  </si>
  <si>
    <t>19000057</t>
  </si>
  <si>
    <t>Võ Trường</t>
  </si>
  <si>
    <t>Vo Truong</t>
  </si>
  <si>
    <t>VoTruongDuy</t>
  </si>
  <si>
    <t>19000695</t>
  </si>
  <si>
    <t>Phan Trọng</t>
  </si>
  <si>
    <t>Phan Trong</t>
  </si>
  <si>
    <t>PhanTrongHieu</t>
  </si>
  <si>
    <t>29/11/2003</t>
  </si>
  <si>
    <t>19000257</t>
  </si>
  <si>
    <t>Đoàn Quang</t>
  </si>
  <si>
    <t>Doan Quang</t>
  </si>
  <si>
    <t>DoanQuangHuy</t>
  </si>
  <si>
    <t>29/01/2003</t>
  </si>
  <si>
    <t>19000355</t>
  </si>
  <si>
    <t>Phạm Đăng</t>
  </si>
  <si>
    <t>Pham Dang</t>
  </si>
  <si>
    <t>PhamDangKhoa</t>
  </si>
  <si>
    <t>21/11/2003</t>
  </si>
  <si>
    <t>19000482</t>
  </si>
  <si>
    <t>Trần Thị Trúc</t>
  </si>
  <si>
    <t>Mai</t>
  </si>
  <si>
    <t>Tran Thi Truc</t>
  </si>
  <si>
    <t>TranThiTrucMai</t>
  </si>
  <si>
    <t>18/12/2004</t>
  </si>
  <si>
    <t>19000619</t>
  </si>
  <si>
    <t>Nguyễn Thị Trà</t>
  </si>
  <si>
    <t>Nguyen Thi Tra</t>
  </si>
  <si>
    <t>NguyenThiTraMy</t>
  </si>
  <si>
    <t>19000894</t>
  </si>
  <si>
    <t>Lê Dương Mai</t>
  </si>
  <si>
    <t>Le Duong Mai</t>
  </si>
  <si>
    <t>LeDuongMaiNgan</t>
  </si>
  <si>
    <t>10/10/2004</t>
  </si>
  <si>
    <t>19000859</t>
  </si>
  <si>
    <t>Châu Hoàn</t>
  </si>
  <si>
    <t>Chau Hoan</t>
  </si>
  <si>
    <t>ChauHoanNguyen</t>
  </si>
  <si>
    <t>10/11/2004</t>
  </si>
  <si>
    <t>19000479</t>
  </si>
  <si>
    <t>Nguyễn Hữu Thanh</t>
  </si>
  <si>
    <t>Nhã</t>
  </si>
  <si>
    <t>Nguyen Huu Thanh</t>
  </si>
  <si>
    <t>Nha</t>
  </si>
  <si>
    <t>NguyenHuuThanhNha</t>
  </si>
  <si>
    <t>19000169</t>
  </si>
  <si>
    <t>Trần Hương</t>
  </si>
  <si>
    <t>Tran Huong</t>
  </si>
  <si>
    <t>TranHuongNhi</t>
  </si>
  <si>
    <t>05/08/2004</t>
  </si>
  <si>
    <t>19000689</t>
  </si>
  <si>
    <t>Trương Thị Quỳnh</t>
  </si>
  <si>
    <t>Như</t>
  </si>
  <si>
    <t>Truong Thi Quynh</t>
  </si>
  <si>
    <t>Nhu</t>
  </si>
  <si>
    <t>TruongThiQuynhNhu</t>
  </si>
  <si>
    <t>19000036</t>
  </si>
  <si>
    <t>Vũ Y</t>
  </si>
  <si>
    <t>Phụng</t>
  </si>
  <si>
    <t>Vu Y</t>
  </si>
  <si>
    <t>Phung</t>
  </si>
  <si>
    <t>VuYPhung</t>
  </si>
  <si>
    <t>13/10/2003</t>
  </si>
  <si>
    <t>19000077</t>
  </si>
  <si>
    <t>Quang</t>
  </si>
  <si>
    <t>TranNhatQuang</t>
  </si>
  <si>
    <t>14/07/2004</t>
  </si>
  <si>
    <t>19000754</t>
  </si>
  <si>
    <t>Trịnh Hưng</t>
  </si>
  <si>
    <t>Quốc</t>
  </si>
  <si>
    <t>Trinh Hung</t>
  </si>
  <si>
    <t>Quoc</t>
  </si>
  <si>
    <t>TrinhHungQuoc</t>
  </si>
  <si>
    <t>19000109</t>
  </si>
  <si>
    <t>HoangMinhThien</t>
  </si>
  <si>
    <t>01/04/2004</t>
  </si>
  <si>
    <t>19000678</t>
  </si>
  <si>
    <t>TranMinhThong</t>
  </si>
  <si>
    <t>13/01/2004</t>
  </si>
  <si>
    <t>19001104</t>
  </si>
  <si>
    <t>Hoàng Thị Thu</t>
  </si>
  <si>
    <t>Hoang Thi Thu</t>
  </si>
  <si>
    <t>HoangThiThuTrang</t>
  </si>
  <si>
    <t>19000294</t>
  </si>
  <si>
    <t>Trần Quang Vân</t>
  </si>
  <si>
    <t>Tran Quang Van</t>
  </si>
  <si>
    <t>TranQuangVanTruong</t>
  </si>
  <si>
    <t>24/07/2003</t>
  </si>
  <si>
    <t>19000742</t>
  </si>
  <si>
    <t>Nguyễn Hiền Phương</t>
  </si>
  <si>
    <t>Uyên</t>
  </si>
  <si>
    <t>Nguyen Hien Phuong</t>
  </si>
  <si>
    <t>Uyen</t>
  </si>
  <si>
    <t>NguyenHienPhuongUyen</t>
  </si>
  <si>
    <t>29/07/2004</t>
  </si>
  <si>
    <t>19001348</t>
  </si>
  <si>
    <t>Nguyễn Thị Lan</t>
  </si>
  <si>
    <t>Nguyen Thi Lan</t>
  </si>
  <si>
    <t>NguyenThiLanAnh</t>
  </si>
  <si>
    <t>19T4-NNA2</t>
  </si>
  <si>
    <t>19001215</t>
  </si>
  <si>
    <t>Huỳnh Lê Bảo</t>
  </si>
  <si>
    <t>Huynh Le Bao</t>
  </si>
  <si>
    <t>HuynhLeBaoChau</t>
  </si>
  <si>
    <t>19001188</t>
  </si>
  <si>
    <t>Võ Ngọc Bảo</t>
  </si>
  <si>
    <t>Vo Ngoc Bao</t>
  </si>
  <si>
    <t>VoNgocBaoChau</t>
  </si>
  <si>
    <t>19001304</t>
  </si>
  <si>
    <t>Giàu</t>
  </si>
  <si>
    <t>Giau</t>
  </si>
  <si>
    <t>TranNgocGiau</t>
  </si>
  <si>
    <t>19001076</t>
  </si>
  <si>
    <t>Trần Thị Thu</t>
  </si>
  <si>
    <t>Tran Thi Thu</t>
  </si>
  <si>
    <t>TranThiThuHien</t>
  </si>
  <si>
    <t>27/06/2003</t>
  </si>
  <si>
    <t>19000964</t>
  </si>
  <si>
    <t>NguyenThanhHuy</t>
  </si>
  <si>
    <t>04/09/2004</t>
  </si>
  <si>
    <t>19004567</t>
  </si>
  <si>
    <t>Lê Tuấn</t>
  </si>
  <si>
    <t>Le Tuan</t>
  </si>
  <si>
    <t>LeTuanKiet</t>
  </si>
  <si>
    <t>27/08/2001</t>
  </si>
  <si>
    <t>19001536</t>
  </si>
  <si>
    <t>Nguyễn Nhất</t>
  </si>
  <si>
    <t>Nguyen Nhat</t>
  </si>
  <si>
    <t>NguyenNhatLong</t>
  </si>
  <si>
    <t>12/12/2004</t>
  </si>
  <si>
    <t>19001415</t>
  </si>
  <si>
    <t>Đặng Nguyễn Thanh</t>
  </si>
  <si>
    <t>Dang Nguyen Thanh</t>
  </si>
  <si>
    <t>DangNguyenThanhNhi</t>
  </si>
  <si>
    <t>19001326</t>
  </si>
  <si>
    <t>Lý Quỳnh</t>
  </si>
  <si>
    <t>Nhiên</t>
  </si>
  <si>
    <t>Ly Quynh</t>
  </si>
  <si>
    <t>Nhien</t>
  </si>
  <si>
    <t>LyQuynhNhien</t>
  </si>
  <si>
    <t>19001130</t>
  </si>
  <si>
    <t>Hoàng Đình Khánh</t>
  </si>
  <si>
    <t>Hoang Dinh Khanh</t>
  </si>
  <si>
    <t>HoangDinhKhanhNhu</t>
  </si>
  <si>
    <t>27/09/2004</t>
  </si>
  <si>
    <t>19001349</t>
  </si>
  <si>
    <t>Phú</t>
  </si>
  <si>
    <t>Phu</t>
  </si>
  <si>
    <t>NguyenThanhPhu</t>
  </si>
  <si>
    <t>19001307</t>
  </si>
  <si>
    <t>Đoàn Văn</t>
  </si>
  <si>
    <t>Doan Van</t>
  </si>
  <si>
    <t>DoanVanTai</t>
  </si>
  <si>
    <t>28/04/2004</t>
  </si>
  <si>
    <t>19001595</t>
  </si>
  <si>
    <t>Trương Thị Mỹ</t>
  </si>
  <si>
    <t>Truong Thi My</t>
  </si>
  <si>
    <t>TruongThiMyTam</t>
  </si>
  <si>
    <t>17/11/2004</t>
  </si>
  <si>
    <t>19000965</t>
  </si>
  <si>
    <t>NguyenNgocThanh</t>
  </si>
  <si>
    <t>04/08/2000</t>
  </si>
  <si>
    <t>19001226</t>
  </si>
  <si>
    <t>Tống Hoàng Trang</t>
  </si>
  <si>
    <t>Tong Hoang Trang</t>
  </si>
  <si>
    <t>TongHoangTrangThanh</t>
  </si>
  <si>
    <t>29/09/2003</t>
  </si>
  <si>
    <t>19001457</t>
  </si>
  <si>
    <t>Trần Thanh</t>
  </si>
  <si>
    <t>Tran Thanh</t>
  </si>
  <si>
    <t>TranThanhThu</t>
  </si>
  <si>
    <t>19001119</t>
  </si>
  <si>
    <t>Hồng Vương Ngọc</t>
  </si>
  <si>
    <t>Trâm</t>
  </si>
  <si>
    <t>Hong Vuong Ngoc</t>
  </si>
  <si>
    <t>Tram</t>
  </si>
  <si>
    <t>HongVuongNgocTram</t>
  </si>
  <si>
    <t>15/04/2004</t>
  </si>
  <si>
    <t>19001320</t>
  </si>
  <si>
    <t>Nguyễn Lê Hoàng</t>
  </si>
  <si>
    <t>Nguyen Le Hoang</t>
  </si>
  <si>
    <t>NguyenLeHoangTram</t>
  </si>
  <si>
    <t>19001108</t>
  </si>
  <si>
    <t>Nguyễn Ngọc Bích</t>
  </si>
  <si>
    <t>Nguyen Ngoc Bich</t>
  </si>
  <si>
    <t>NguyenNgocBichTram</t>
  </si>
  <si>
    <t>19001141</t>
  </si>
  <si>
    <t>Bùi Lê Phương</t>
  </si>
  <si>
    <t>Bui Le Phuong</t>
  </si>
  <si>
    <t>BuiLePhuongUyen</t>
  </si>
  <si>
    <t>19001295</t>
  </si>
  <si>
    <t>Phan Ngọc Phương</t>
  </si>
  <si>
    <t>Phan Ngoc Phuong</t>
  </si>
  <si>
    <t>PhanNgocPhuongUyen</t>
  </si>
  <si>
    <t>19001474</t>
  </si>
  <si>
    <t>Tống Tú</t>
  </si>
  <si>
    <t>Tong Tu</t>
  </si>
  <si>
    <t>TongTuUyen</t>
  </si>
  <si>
    <t>13/06/2004</t>
  </si>
  <si>
    <t>19001773</t>
  </si>
  <si>
    <t>Đặng Nhật Kiều</t>
  </si>
  <si>
    <t>Dang Nhat Kieu</t>
  </si>
  <si>
    <t>DangNhatKieuAnh</t>
  </si>
  <si>
    <t>19T4-NNA3</t>
  </si>
  <si>
    <t>19005101</t>
  </si>
  <si>
    <t>Vũ Dạ</t>
  </si>
  <si>
    <t>Vu Da</t>
  </si>
  <si>
    <t>VuDaAnh</t>
  </si>
  <si>
    <t>19/12/2003</t>
  </si>
  <si>
    <t>19001927</t>
  </si>
  <si>
    <t>Phạm Thiên</t>
  </si>
  <si>
    <t>PhamThienBao</t>
  </si>
  <si>
    <t>19002315</t>
  </si>
  <si>
    <t>Nguyễn Ngọc Quỳnh</t>
  </si>
  <si>
    <t>Giang</t>
  </si>
  <si>
    <t>Nguyen Ngoc Quynh</t>
  </si>
  <si>
    <t>NguyenNgocQuynhGiang</t>
  </si>
  <si>
    <t>12/10/2004</t>
  </si>
  <si>
    <t>19001625</t>
  </si>
  <si>
    <t>Nguyễn Tuấn</t>
  </si>
  <si>
    <t>Hào</t>
  </si>
  <si>
    <t>Nguyen Tuan</t>
  </si>
  <si>
    <t>Hao</t>
  </si>
  <si>
    <t>NguyenTuanHao</t>
  </si>
  <si>
    <t>19001949</t>
  </si>
  <si>
    <t>Nguyễn Đình Quốc</t>
  </si>
  <si>
    <t>Nguyen Dinh Quoc</t>
  </si>
  <si>
    <t>NguyenDinhQuocHung</t>
  </si>
  <si>
    <t>19002276</t>
  </si>
  <si>
    <t>Huỳnh Thị Thanh</t>
  </si>
  <si>
    <t>Hương</t>
  </si>
  <si>
    <t>Huynh Thi Thanh</t>
  </si>
  <si>
    <t>Huong</t>
  </si>
  <si>
    <t>HuynhThiThanhHuong</t>
  </si>
  <si>
    <t>19001682</t>
  </si>
  <si>
    <t>Nguyễn Lê Quỳnh</t>
  </si>
  <si>
    <t>Nguyen Le Quynh</t>
  </si>
  <si>
    <t>NguyenLeQuynhHuong</t>
  </si>
  <si>
    <t>22/05/2003</t>
  </si>
  <si>
    <t>19003086</t>
  </si>
  <si>
    <t>Phạm Lê Duy</t>
  </si>
  <si>
    <t>Pham Le Duy</t>
  </si>
  <si>
    <t>PhamLeDuyKhoi</t>
  </si>
  <si>
    <t>19001699</t>
  </si>
  <si>
    <t>Nguyễn Trần Phương</t>
  </si>
  <si>
    <t>Nguyen Tran Phuong</t>
  </si>
  <si>
    <t>NguyenTranPhuongLinh</t>
  </si>
  <si>
    <t>19002025</t>
  </si>
  <si>
    <t>Hà Thị</t>
  </si>
  <si>
    <t>Nga</t>
  </si>
  <si>
    <t>Ha Thi</t>
  </si>
  <si>
    <t>HaThiNga</t>
  </si>
  <si>
    <t>DT.Tày</t>
  </si>
  <si>
    <t>19001704</t>
  </si>
  <si>
    <t>Nguyễn Trần Lạc</t>
  </si>
  <si>
    <t>Nguyen Tran Lac</t>
  </si>
  <si>
    <t>NguyenTranLacNghi</t>
  </si>
  <si>
    <t>22/07/2004</t>
  </si>
  <si>
    <t>19004104</t>
  </si>
  <si>
    <t>Võ Lê Ánh</t>
  </si>
  <si>
    <t>Vo Le Anh</t>
  </si>
  <si>
    <t>VoLeAnhNgoc</t>
  </si>
  <si>
    <t>28/10/2004</t>
  </si>
  <si>
    <t>19001558</t>
  </si>
  <si>
    <t>Trần Ngọc Minh</t>
  </si>
  <si>
    <t>Tran Ngoc Minh</t>
  </si>
  <si>
    <t>TranNgocMinhNhi</t>
  </si>
  <si>
    <t>19002271</t>
  </si>
  <si>
    <t>Phạm Quang</t>
  </si>
  <si>
    <t>Pham Quang</t>
  </si>
  <si>
    <t>PhamQuangPhu</t>
  </si>
  <si>
    <t>19005284</t>
  </si>
  <si>
    <t>NguyenChiQuang</t>
  </si>
  <si>
    <t>26/01/2003</t>
  </si>
  <si>
    <t>19003068</t>
  </si>
  <si>
    <t>K'Nguyễn Thành</t>
  </si>
  <si>
    <t>K'Nguyen Thanh</t>
  </si>
  <si>
    <t>K'NguyenThanhTam</t>
  </si>
  <si>
    <t>29/08/2002</t>
  </si>
  <si>
    <t>DT.Mạ</t>
  </si>
  <si>
    <t>19001649</t>
  </si>
  <si>
    <t>TranGiaThien</t>
  </si>
  <si>
    <t>25/07/2003</t>
  </si>
  <si>
    <t>19001879</t>
  </si>
  <si>
    <t>Lê Thị Anh</t>
  </si>
  <si>
    <t>Le Thi Anh</t>
  </si>
  <si>
    <t>LeThiAnhThu</t>
  </si>
  <si>
    <t>11/10/2004</t>
  </si>
  <si>
    <t>19001374</t>
  </si>
  <si>
    <t>TranMinhThu</t>
  </si>
  <si>
    <t>20/02/2004</t>
  </si>
  <si>
    <t>19002768</t>
  </si>
  <si>
    <t>Phạm Ngọc Bảo</t>
  </si>
  <si>
    <t>Pham Ngoc Bao</t>
  </si>
  <si>
    <t>PhamNgocBaoTran</t>
  </si>
  <si>
    <t>06/06/2004</t>
  </si>
  <si>
    <t>19003326</t>
  </si>
  <si>
    <t>NguyenThaiTu</t>
  </si>
  <si>
    <t>16/02/2004</t>
  </si>
  <si>
    <t>19001901</t>
  </si>
  <si>
    <t>Huỳnh Kim</t>
  </si>
  <si>
    <t>Văn</t>
  </si>
  <si>
    <t>Huynh Kim</t>
  </si>
  <si>
    <t>HuynhKimVan</t>
  </si>
  <si>
    <t>24/05/2004</t>
  </si>
  <si>
    <t>19000733</t>
  </si>
  <si>
    <t>LeThuyAn</t>
  </si>
  <si>
    <t>19T4-QTD1</t>
  </si>
  <si>
    <t>19000502</t>
  </si>
  <si>
    <t>Trần Ngọc Thùy</t>
  </si>
  <si>
    <t>Tran Ngoc Thuy</t>
  </si>
  <si>
    <t>TranNgocThuyAn</t>
  </si>
  <si>
    <t>06/04/2004</t>
  </si>
  <si>
    <t>19000556</t>
  </si>
  <si>
    <t>Chu Ngọc Hương</t>
  </si>
  <si>
    <t>Chu Ngoc Huong</t>
  </si>
  <si>
    <t>ChuNgocHuongAnh</t>
  </si>
  <si>
    <t>19000376</t>
  </si>
  <si>
    <t>Đặng Minh</t>
  </si>
  <si>
    <t>Dang Minh</t>
  </si>
  <si>
    <t>DangMinhCuong</t>
  </si>
  <si>
    <t>19001630</t>
  </si>
  <si>
    <t>TranKimDung</t>
  </si>
  <si>
    <t>19001103</t>
  </si>
  <si>
    <t>Trần Thị Hồng</t>
  </si>
  <si>
    <t>Tran Thi Hong</t>
  </si>
  <si>
    <t>TranThiHongDung</t>
  </si>
  <si>
    <t>19000615</t>
  </si>
  <si>
    <t>Đồng Tấn</t>
  </si>
  <si>
    <t>Dong Tan</t>
  </si>
  <si>
    <t>DongTanDung</t>
  </si>
  <si>
    <t>28/07/2004</t>
  </si>
  <si>
    <t>19000731</t>
  </si>
  <si>
    <t>Mai Thanh</t>
  </si>
  <si>
    <t>Hà</t>
  </si>
  <si>
    <t>Ha</t>
  </si>
  <si>
    <t>MaiThanhHa</t>
  </si>
  <si>
    <t>19/01/2004</t>
  </si>
  <si>
    <t>19005091</t>
  </si>
  <si>
    <t>TranThanhHa</t>
  </si>
  <si>
    <t>18/07/2002</t>
  </si>
  <si>
    <t>19000060</t>
  </si>
  <si>
    <t>NguyenAnhHao</t>
  </si>
  <si>
    <t>19002268</t>
  </si>
  <si>
    <t>26/02/2004</t>
  </si>
  <si>
    <t>19000459</t>
  </si>
  <si>
    <t>Cún Chạc</t>
  </si>
  <si>
    <t>Hỷ</t>
  </si>
  <si>
    <t>Cun Chac</t>
  </si>
  <si>
    <t>Hy</t>
  </si>
  <si>
    <t>CunChacHy</t>
  </si>
  <si>
    <t>19001501</t>
  </si>
  <si>
    <t>Lê Hoàng Đăng</t>
  </si>
  <si>
    <t>Le Hoang Dang</t>
  </si>
  <si>
    <t>LeHoangDangKhoa</t>
  </si>
  <si>
    <t>23/12/2003</t>
  </si>
  <si>
    <t>19001278</t>
  </si>
  <si>
    <t>Lìng Nhật</t>
  </si>
  <si>
    <t>Luân</t>
  </si>
  <si>
    <t>Ling Nhat</t>
  </si>
  <si>
    <t>Luan</t>
  </si>
  <si>
    <t>LingNhatLuan</t>
  </si>
  <si>
    <t>06/07/2004</t>
  </si>
  <si>
    <t>19001402</t>
  </si>
  <si>
    <t>Lu Hoàng Thanh</t>
  </si>
  <si>
    <t>Lu Hoang Thanh</t>
  </si>
  <si>
    <t>LuHoangThanhNgoc</t>
  </si>
  <si>
    <t>13/05/2004</t>
  </si>
  <si>
    <t>19000267</t>
  </si>
  <si>
    <t>Phan Quang</t>
  </si>
  <si>
    <t>Nhựt</t>
  </si>
  <si>
    <t>Nhut</t>
  </si>
  <si>
    <t>PhanQuangNhut</t>
  </si>
  <si>
    <t>19001338</t>
  </si>
  <si>
    <t>Hoàng Nguyễn Thiên</t>
  </si>
  <si>
    <t>Hoang Nguyen Thien</t>
  </si>
  <si>
    <t>HoangNguyenThienPhuc</t>
  </si>
  <si>
    <t>19000861</t>
  </si>
  <si>
    <t>Nguyễn Hà Thiên</t>
  </si>
  <si>
    <t>Nguyen Ha Thien</t>
  </si>
  <si>
    <t>NguyenHaThienThanh</t>
  </si>
  <si>
    <t>21/08/2004</t>
  </si>
  <si>
    <t>19001486</t>
  </si>
  <si>
    <t>Trần Phan Thanh</t>
  </si>
  <si>
    <t>Thảo</t>
  </si>
  <si>
    <t>Tran Phan Thanh</t>
  </si>
  <si>
    <t>TranPhanThanhThao</t>
  </si>
  <si>
    <t>01/09/2003</t>
  </si>
  <si>
    <t>Tạm ngưng học</t>
  </si>
  <si>
    <t>19001001</t>
  </si>
  <si>
    <t>Nguyễn Thị Anh</t>
  </si>
  <si>
    <t>19001332</t>
  </si>
  <si>
    <t>Phạm Thái An</t>
  </si>
  <si>
    <t>Thuyên</t>
  </si>
  <si>
    <t>Pham Thai An</t>
  </si>
  <si>
    <t>Thuyen</t>
  </si>
  <si>
    <t>PhamThaiAnThuyen</t>
  </si>
  <si>
    <t>19001312</t>
  </si>
  <si>
    <t>Tính</t>
  </si>
  <si>
    <t>LeHoangTinh</t>
  </si>
  <si>
    <t>15/09/2004</t>
  </si>
  <si>
    <t>19000820</t>
  </si>
  <si>
    <t>Lê Sĩ</t>
  </si>
  <si>
    <t>Le Si</t>
  </si>
  <si>
    <t>LeSiToan</t>
  </si>
  <si>
    <t>27/11/2004</t>
  </si>
  <si>
    <t>19005289</t>
  </si>
  <si>
    <t>Hồ Ngọc Bảo</t>
  </si>
  <si>
    <t>Ho Ngoc Bao</t>
  </si>
  <si>
    <t>HoNgocBaoTran</t>
  </si>
  <si>
    <t>31/08/2002</t>
  </si>
  <si>
    <t>19001117</t>
  </si>
  <si>
    <t>Võ Thị Thanh</t>
  </si>
  <si>
    <t>Trúc</t>
  </si>
  <si>
    <t>Vo Thi Thanh</t>
  </si>
  <si>
    <t>Truc</t>
  </si>
  <si>
    <t>VoThiThanhTruc</t>
  </si>
  <si>
    <t>23/04/2003</t>
  </si>
  <si>
    <t>19001112</t>
  </si>
  <si>
    <t>Phạm Đình Phương</t>
  </si>
  <si>
    <t>Pham Dinh Phuong</t>
  </si>
  <si>
    <t>PhamDinhPhuongUyen</t>
  </si>
  <si>
    <t>19001100</t>
  </si>
  <si>
    <t>NguyenNhatAnh</t>
  </si>
  <si>
    <t>18/06/2004</t>
  </si>
  <si>
    <t>19T4-QTM1</t>
  </si>
  <si>
    <t>19000671</t>
  </si>
  <si>
    <t>Võ Thị Trúc</t>
  </si>
  <si>
    <t>Vo Thi Truc</t>
  </si>
  <si>
    <t>VoThiTrucAnh</t>
  </si>
  <si>
    <t>05/02/2004</t>
  </si>
  <si>
    <t>19001045</t>
  </si>
  <si>
    <t>Vũ Quốc Hoàng</t>
  </si>
  <si>
    <t>Vu Quoc Hoang</t>
  </si>
  <si>
    <t>VuQuocHoangAnh</t>
  </si>
  <si>
    <t>19000099</t>
  </si>
  <si>
    <t>Trần Thái Thành</t>
  </si>
  <si>
    <t>Tran Thai Thanh</t>
  </si>
  <si>
    <t>TranThaiThanhDat</t>
  </si>
  <si>
    <t>19000487</t>
  </si>
  <si>
    <t>Nguyễn Trần Bách</t>
  </si>
  <si>
    <t>Huân</t>
  </si>
  <si>
    <t>Nguyen Tran Bach</t>
  </si>
  <si>
    <t>Huan</t>
  </si>
  <si>
    <t>NguyenTranBachHuan</t>
  </si>
  <si>
    <t>17/12/2004</t>
  </si>
  <si>
    <t>19001470</t>
  </si>
  <si>
    <t>NguyenQuocHuy</t>
  </si>
  <si>
    <t>19001478</t>
  </si>
  <si>
    <t>LeMinhKhang</t>
  </si>
  <si>
    <t>19000377</t>
  </si>
  <si>
    <t>Vương Nhật</t>
  </si>
  <si>
    <t>Vuong Nhat</t>
  </si>
  <si>
    <t>VuongNhatKhanh</t>
  </si>
  <si>
    <t>27/06/2004</t>
  </si>
  <si>
    <t>19000209</t>
  </si>
  <si>
    <t>Trần Hải Hoàng</t>
  </si>
  <si>
    <t>Tran Hai Hoang</t>
  </si>
  <si>
    <t>TranHaiHoangLong</t>
  </si>
  <si>
    <t>19001464</t>
  </si>
  <si>
    <t>Lê</t>
  </si>
  <si>
    <t>Le</t>
  </si>
  <si>
    <t>LeMinh</t>
  </si>
  <si>
    <t>18/02/2004</t>
  </si>
  <si>
    <t>19005035</t>
  </si>
  <si>
    <t>Lê Nguyễn Nhật</t>
  </si>
  <si>
    <t>Le Nguyen Nhat</t>
  </si>
  <si>
    <t>LeNguyenNhatMinh</t>
  </si>
  <si>
    <t>12/01/2004</t>
  </si>
  <si>
    <t>19001557</t>
  </si>
  <si>
    <t>Lê Xuân</t>
  </si>
  <si>
    <t>Le Xuan</t>
  </si>
  <si>
    <t>LeXuanNghia</t>
  </si>
  <si>
    <t>19000544</t>
  </si>
  <si>
    <t>19000339</t>
  </si>
  <si>
    <t>Hà Hoàng</t>
  </si>
  <si>
    <t>Ha Hoang</t>
  </si>
  <si>
    <t>HaHoangNhat</t>
  </si>
  <si>
    <t>19005282</t>
  </si>
  <si>
    <t>Nguyễn Tiêu</t>
  </si>
  <si>
    <t>Nguyen Tieu</t>
  </si>
  <si>
    <t>NguyenTieuPhong</t>
  </si>
  <si>
    <t>29/12/2004</t>
  </si>
  <si>
    <t>19000838</t>
  </si>
  <si>
    <t>Ngô Thiên</t>
  </si>
  <si>
    <t>Ngo Thien</t>
  </si>
  <si>
    <t>NgoThienPhuc</t>
  </si>
  <si>
    <t>19001275</t>
  </si>
  <si>
    <t>NguyenThanhPhuc</t>
  </si>
  <si>
    <t>19000132</t>
  </si>
  <si>
    <t>Trần Quang</t>
  </si>
  <si>
    <t>Phước</t>
  </si>
  <si>
    <t>Tran Quang</t>
  </si>
  <si>
    <t>Phuoc</t>
  </si>
  <si>
    <t>TranQuangPhuoc</t>
  </si>
  <si>
    <t>19001058</t>
  </si>
  <si>
    <t>Phạm Quốc</t>
  </si>
  <si>
    <t>Thái</t>
  </si>
  <si>
    <t>Pham Quoc</t>
  </si>
  <si>
    <t>Thai</t>
  </si>
  <si>
    <t>PhamQuocThai</t>
  </si>
  <si>
    <t>19000989</t>
  </si>
  <si>
    <t>Nguyễn Lê Đức</t>
  </si>
  <si>
    <t>Nguyen Le Duc</t>
  </si>
  <si>
    <t>NguyenLeDucThanh</t>
  </si>
  <si>
    <t>19000947</t>
  </si>
  <si>
    <t>NguyenTrongTin</t>
  </si>
  <si>
    <t>19000906</t>
  </si>
  <si>
    <t>Nguyễn Lê Phương</t>
  </si>
  <si>
    <t>Nguyen Le Phuong</t>
  </si>
  <si>
    <t>NguyenLePhuongTrang</t>
  </si>
  <si>
    <t>22/08/2004</t>
  </si>
  <si>
    <t>19000958</t>
  </si>
  <si>
    <t>Lê Ngọc</t>
  </si>
  <si>
    <t>Trí</t>
  </si>
  <si>
    <t>Le Ngoc</t>
  </si>
  <si>
    <t>LeNgocTri</t>
  </si>
  <si>
    <t>19000940</t>
  </si>
  <si>
    <t>Trịnh Văn Minh</t>
  </si>
  <si>
    <t>Trinh Van Minh</t>
  </si>
  <si>
    <t>TrinhVanMinhTri</t>
  </si>
  <si>
    <t>19000112</t>
  </si>
  <si>
    <t>Trần Đình Minh</t>
  </si>
  <si>
    <t>Triết</t>
  </si>
  <si>
    <t>Tran Dinh Minh</t>
  </si>
  <si>
    <t>Triet</t>
  </si>
  <si>
    <t>TranDinhMinhTriet</t>
  </si>
  <si>
    <t>19000927</t>
  </si>
  <si>
    <t>PhamAnhTuan</t>
  </si>
  <si>
    <t>27/04/2003</t>
  </si>
  <si>
    <t>19001664</t>
  </si>
  <si>
    <t>Lương Thế</t>
  </si>
  <si>
    <t>Luong The</t>
  </si>
  <si>
    <t>LuongTheVinh</t>
  </si>
  <si>
    <t>04/07/2004</t>
  </si>
  <si>
    <t>19000775</t>
  </si>
  <si>
    <t>Vương</t>
  </si>
  <si>
    <t>NguyenQuocVuong</t>
  </si>
  <si>
    <t>13/07/2004</t>
  </si>
  <si>
    <t>19000747</t>
  </si>
  <si>
    <t>Nguyễn Vũ Duy</t>
  </si>
  <si>
    <t>Nguyen Vu Duy</t>
  </si>
  <si>
    <t>NguyenVuDuyAnh</t>
  </si>
  <si>
    <t>02/05/2004</t>
  </si>
  <si>
    <t>19T4-VSL1</t>
  </si>
  <si>
    <t>19001060</t>
  </si>
  <si>
    <t>Phan Hùng</t>
  </si>
  <si>
    <t>Phan Hung</t>
  </si>
  <si>
    <t>PhanHungCuong</t>
  </si>
  <si>
    <t>19000282</t>
  </si>
  <si>
    <t>Sú Thuận</t>
  </si>
  <si>
    <t>Su Thuan</t>
  </si>
  <si>
    <t>SuThuanDat</t>
  </si>
  <si>
    <t>17/08/2004</t>
  </si>
  <si>
    <t>19004539</t>
  </si>
  <si>
    <t>Trần Huỳnh Tiến</t>
  </si>
  <si>
    <t>Tran Huynh Tien</t>
  </si>
  <si>
    <t>TranHuynhTienDat</t>
  </si>
  <si>
    <t>16/07/2003</t>
  </si>
  <si>
    <t>19001077</t>
  </si>
  <si>
    <t>Trần Thái Tín</t>
  </si>
  <si>
    <t>Tran Thai Tin</t>
  </si>
  <si>
    <t>TranThaiTinDat</t>
  </si>
  <si>
    <t>19000864</t>
  </si>
  <si>
    <t>08/10/2004</t>
  </si>
  <si>
    <t>19000151</t>
  </si>
  <si>
    <t>Hồ Khánh</t>
  </si>
  <si>
    <t>Ho Khanh</t>
  </si>
  <si>
    <t>HoKhanhDuy</t>
  </si>
  <si>
    <t>25/10/2004</t>
  </si>
  <si>
    <t>19001709</t>
  </si>
  <si>
    <t>Lục Văn</t>
  </si>
  <si>
    <t>Luc Van</t>
  </si>
  <si>
    <t>LucVanDuy</t>
  </si>
  <si>
    <t>22/12/2004</t>
  </si>
  <si>
    <t>19001014</t>
  </si>
  <si>
    <t>NguyenThanhHieu</t>
  </si>
  <si>
    <t>19001517</t>
  </si>
  <si>
    <t>Nguyễn Hải</t>
  </si>
  <si>
    <t>Nguyen Hai</t>
  </si>
  <si>
    <t>NguyenHaiHoang</t>
  </si>
  <si>
    <t>13/05/2003</t>
  </si>
  <si>
    <t>19001166</t>
  </si>
  <si>
    <t>Hà Lê</t>
  </si>
  <si>
    <t>Ha Le</t>
  </si>
  <si>
    <t>HaLeHuy</t>
  </si>
  <si>
    <t>19000008</t>
  </si>
  <si>
    <t>Võ Trung</t>
  </si>
  <si>
    <t>Vo Trung</t>
  </si>
  <si>
    <t>VoTrungKhang</t>
  </si>
  <si>
    <t>17/04/2004</t>
  </si>
  <si>
    <t>19001634</t>
  </si>
  <si>
    <t>PhamQuocKhanh</t>
  </si>
  <si>
    <t>02/09/2004</t>
  </si>
  <si>
    <t>19001288</t>
  </si>
  <si>
    <t>Kiên</t>
  </si>
  <si>
    <t>Kien</t>
  </si>
  <si>
    <t>NguyenTrungKien</t>
  </si>
  <si>
    <t>19000534</t>
  </si>
  <si>
    <t>Nguyễn Lê Thanh</t>
  </si>
  <si>
    <t>Bạch</t>
  </si>
  <si>
    <t>Nguyen Le Thanh</t>
  </si>
  <si>
    <t>Bach</t>
  </si>
  <si>
    <t>NguyenLeThanhBach</t>
  </si>
  <si>
    <t>19T4-THU1</t>
  </si>
  <si>
    <t>19003719</t>
  </si>
  <si>
    <t>Phạm Trần Đức</t>
  </si>
  <si>
    <t>Pham Tran Duc</t>
  </si>
  <si>
    <t>PhamTranDucDung</t>
  </si>
  <si>
    <t>03/07/2003</t>
  </si>
  <si>
    <t>19000175</t>
  </si>
  <si>
    <t>Nguyễn Bảo</t>
  </si>
  <si>
    <t>Nguyen Bao</t>
  </si>
  <si>
    <t>NguyenBaoHan</t>
  </si>
  <si>
    <t>19002636</t>
  </si>
  <si>
    <t>ThaiHoa</t>
  </si>
  <si>
    <t>19/03/2004</t>
  </si>
  <si>
    <t>19001914</t>
  </si>
  <si>
    <t>TranDucHuy</t>
  </si>
  <si>
    <t>19000977</t>
  </si>
  <si>
    <t>Lê Nguyễn Anh</t>
  </si>
  <si>
    <t>Le Nguyen Anh</t>
  </si>
  <si>
    <t>LeNguyenAnhKhoa</t>
  </si>
  <si>
    <t>27/04/2004</t>
  </si>
  <si>
    <t>19000580</t>
  </si>
  <si>
    <t>Đào Tấn</t>
  </si>
  <si>
    <t>Dao Tan</t>
  </si>
  <si>
    <t>DaoTanKiet</t>
  </si>
  <si>
    <t>19001708</t>
  </si>
  <si>
    <t>Trần Nguyễn Trà</t>
  </si>
  <si>
    <t>Mi</t>
  </si>
  <si>
    <t>Tran Nguyen Tra</t>
  </si>
  <si>
    <t>TranNguyenTraMi</t>
  </si>
  <si>
    <t>19000221</t>
  </si>
  <si>
    <t>NguyenQuangMinh</t>
  </si>
  <si>
    <t>22/11/2004</t>
  </si>
  <si>
    <t>19001950</t>
  </si>
  <si>
    <t>TranQuangMinh</t>
  </si>
  <si>
    <t>19000963</t>
  </si>
  <si>
    <t>Đoàn Lê Thục</t>
  </si>
  <si>
    <t>Mỹ</t>
  </si>
  <si>
    <t>Doan Le Thuc</t>
  </si>
  <si>
    <t>DoanLeThucMy</t>
  </si>
  <si>
    <t>19000850</t>
  </si>
  <si>
    <t>Đậu Trịnh Như</t>
  </si>
  <si>
    <t>Dau Trinh Nhu</t>
  </si>
  <si>
    <t>DauTrinhNhuNgoc</t>
  </si>
  <si>
    <t>19002343</t>
  </si>
  <si>
    <t>Nguyễn Đặng An</t>
  </si>
  <si>
    <t>Ninh</t>
  </si>
  <si>
    <t>Nguyen Dang An</t>
  </si>
  <si>
    <t>NguyenDangAnNinh</t>
  </si>
  <si>
    <t>16/01/2003</t>
  </si>
  <si>
    <t>19003959</t>
  </si>
  <si>
    <t>Sang</t>
  </si>
  <si>
    <t>PhamHoangSang</t>
  </si>
  <si>
    <t>03/08/2003</t>
  </si>
  <si>
    <t>19000976</t>
  </si>
  <si>
    <t>Lê Trần Thiên</t>
  </si>
  <si>
    <t>Le Tran Thien</t>
  </si>
  <si>
    <t>LeTranThienTai</t>
  </si>
  <si>
    <t>21/11/2004</t>
  </si>
  <si>
    <t>19000590</t>
  </si>
  <si>
    <t>Hồ Thanh</t>
  </si>
  <si>
    <t>Ho Thanh</t>
  </si>
  <si>
    <t>HoThanhTam</t>
  </si>
  <si>
    <t>21/07/2004</t>
  </si>
  <si>
    <t>19003324</t>
  </si>
  <si>
    <t>Phan Nhật</t>
  </si>
  <si>
    <t>Phan Nhat</t>
  </si>
  <si>
    <t>PhanNhatTan</t>
  </si>
  <si>
    <t>19000817</t>
  </si>
  <si>
    <t>Trương Thị Thanh</t>
  </si>
  <si>
    <t>Truong Thi Thanh</t>
  </si>
  <si>
    <t>TruongThiThanhThao</t>
  </si>
  <si>
    <t>19/05/2002</t>
  </si>
  <si>
    <t>19005165</t>
  </si>
  <si>
    <t>Ninh Quang</t>
  </si>
  <si>
    <t>NinhQuangThien</t>
  </si>
  <si>
    <t>21/03/2002</t>
  </si>
  <si>
    <t>19004639</t>
  </si>
  <si>
    <t>NguyenTheThuan</t>
  </si>
  <si>
    <t>05/04/2004</t>
  </si>
  <si>
    <t>19001987</t>
  </si>
  <si>
    <t>TranMinhTien</t>
  </si>
  <si>
    <t>19000737</t>
  </si>
  <si>
    <t>Nguyễn Thị Bảo</t>
  </si>
  <si>
    <t>Nguyen Thi Bao</t>
  </si>
  <si>
    <t>NguyenThiBaoTran</t>
  </si>
  <si>
    <t>19000519</t>
  </si>
  <si>
    <t>Đinh Hoàng</t>
  </si>
  <si>
    <t>Dinh Hoang</t>
  </si>
  <si>
    <t>DinhHoangTuan</t>
  </si>
  <si>
    <t>14/05/2004</t>
  </si>
  <si>
    <t>19001562</t>
  </si>
  <si>
    <t>Võ Thanh</t>
  </si>
  <si>
    <t>VoThanhVy</t>
  </si>
  <si>
    <t>19000618</t>
  </si>
  <si>
    <t>Mạch Nguyễn Quốc</t>
  </si>
  <si>
    <t>Mach Nguyen Quoc</t>
  </si>
  <si>
    <t>MachNguyenQuocBao</t>
  </si>
  <si>
    <t>19T4-TKĐ1</t>
  </si>
  <si>
    <t>19000354</t>
  </si>
  <si>
    <t>Chiến</t>
  </si>
  <si>
    <t>Chien</t>
  </si>
  <si>
    <t>NguyenHuuChien</t>
  </si>
  <si>
    <t>19000457</t>
  </si>
  <si>
    <t>NguyenTienDat</t>
  </si>
  <si>
    <t>19/10/2004</t>
  </si>
  <si>
    <t>19000255</t>
  </si>
  <si>
    <t>Vũ Nguyễn Anh</t>
  </si>
  <si>
    <t>Vu Nguyen Anh</t>
  </si>
  <si>
    <t>VuNguyenAnhHoang</t>
  </si>
  <si>
    <t>19000013</t>
  </si>
  <si>
    <t>Nguyễn Nhật</t>
  </si>
  <si>
    <t>NguyenNhatHuy</t>
  </si>
  <si>
    <t>19000458</t>
  </si>
  <si>
    <t>TranVanHuy</t>
  </si>
  <si>
    <t>11/04/2002</t>
  </si>
  <si>
    <t>19000317</t>
  </si>
  <si>
    <t>Ngô Gia</t>
  </si>
  <si>
    <t>Ngo Gia</t>
  </si>
  <si>
    <t>NgoGiaKiet</t>
  </si>
  <si>
    <t>19000268</t>
  </si>
  <si>
    <t>NguyenHuynhKy</t>
  </si>
  <si>
    <t>19000158</t>
  </si>
  <si>
    <t>TruongGiaLinh</t>
  </si>
  <si>
    <t>15/07/2004</t>
  </si>
  <si>
    <t>19000509</t>
  </si>
  <si>
    <t>Hoàng Huy</t>
  </si>
  <si>
    <t>Hoang Huy</t>
  </si>
  <si>
    <t>HoangHuyMinh</t>
  </si>
  <si>
    <t>19000565</t>
  </si>
  <si>
    <t>Đặng Võ Thành</t>
  </si>
  <si>
    <t>Dang Vo Thanh</t>
  </si>
  <si>
    <t>DangVoThanhNhan</t>
  </si>
  <si>
    <t>19001864</t>
  </si>
  <si>
    <t>Đào Thịnh</t>
  </si>
  <si>
    <t>Dao Thinh</t>
  </si>
  <si>
    <t>DaoThinhPhat</t>
  </si>
  <si>
    <t>19/10/2003</t>
  </si>
  <si>
    <t>19000472</t>
  </si>
  <si>
    <t>Nguyễn Thế Tiến</t>
  </si>
  <si>
    <t>Nguyen The Tien</t>
  </si>
  <si>
    <t>NguyenTheTienPhat</t>
  </si>
  <si>
    <t>07/08/2004</t>
  </si>
  <si>
    <t>19000245</t>
  </si>
  <si>
    <t>Trần Nguyên</t>
  </si>
  <si>
    <t>TranNguyenPhat</t>
  </si>
  <si>
    <t>29/03/2004</t>
  </si>
  <si>
    <t>19000186</t>
  </si>
  <si>
    <t>Nguyễn Hồ Anh</t>
  </si>
  <si>
    <t>Thy</t>
  </si>
  <si>
    <t>Nguyen Ho Anh</t>
  </si>
  <si>
    <t>NguyenHoAnhThy</t>
  </si>
  <si>
    <t>05/03/2004</t>
  </si>
  <si>
    <t>19001811</t>
  </si>
  <si>
    <t>Nguyễn Ngọc Thủy</t>
  </si>
  <si>
    <t>Nguyen Ngoc Thuy</t>
  </si>
  <si>
    <t>NguyenNgocThuyTien</t>
  </si>
  <si>
    <t>23/03/2004</t>
  </si>
  <si>
    <t>19000232</t>
  </si>
  <si>
    <t>BuiNgocTram</t>
  </si>
  <si>
    <t>16/05/2004</t>
  </si>
  <si>
    <t>19000462</t>
  </si>
  <si>
    <t>Phạm Tú</t>
  </si>
  <si>
    <t>Pham Tu</t>
  </si>
  <si>
    <t>PhamTuTran</t>
  </si>
  <si>
    <t>25/12/2004</t>
  </si>
  <si>
    <t>19001495</t>
  </si>
  <si>
    <t>Hà Thị Huyền</t>
  </si>
  <si>
    <t>Ha Thi Huyen</t>
  </si>
  <si>
    <t>HaThiHuyenTrang</t>
  </si>
  <si>
    <t>19004231</t>
  </si>
  <si>
    <t>Nguyễn Thị Vân</t>
  </si>
  <si>
    <t>Trinh</t>
  </si>
  <si>
    <t>Nguyen Thi Van</t>
  </si>
  <si>
    <t>NguyenThiVanTrinh</t>
  </si>
  <si>
    <t>10/03/2002</t>
  </si>
  <si>
    <t>19000117</t>
  </si>
  <si>
    <t>Lưu Thái</t>
  </si>
  <si>
    <t>Luu Thai</t>
  </si>
  <si>
    <t>LuuThaiTuan</t>
  </si>
  <si>
    <t>19000521</t>
  </si>
  <si>
    <t>Bùi Mỹ</t>
  </si>
  <si>
    <t>Bui My</t>
  </si>
  <si>
    <t>BuiMyVy</t>
  </si>
  <si>
    <t>03/06/2004</t>
  </si>
  <si>
    <t>19001233</t>
  </si>
  <si>
    <t>Nguyễn Trần Hoàng</t>
  </si>
  <si>
    <t>Nguyen Tran Hoang</t>
  </si>
  <si>
    <t>NguyenTranHoangAnh</t>
  </si>
  <si>
    <t>23/04/2004</t>
  </si>
  <si>
    <t>19T4-TKĐ2</t>
  </si>
  <si>
    <t>19000795</t>
  </si>
  <si>
    <t>19001252</t>
  </si>
  <si>
    <t>NguyenTheBao</t>
  </si>
  <si>
    <t>19000835</t>
  </si>
  <si>
    <t>PhamMinhChau</t>
  </si>
  <si>
    <t>19001209</t>
  </si>
  <si>
    <t>Trần Nguyễn Khánh</t>
  </si>
  <si>
    <t>Tran Nguyen Khanh</t>
  </si>
  <si>
    <t>TranNguyenKhanhDuy</t>
  </si>
  <si>
    <t>19001131</t>
  </si>
  <si>
    <t>Nguyễn Hoàng Ngọc</t>
  </si>
  <si>
    <t>Nguyen Hoang Ngoc</t>
  </si>
  <si>
    <t>NguyenHoangNgocHan</t>
  </si>
  <si>
    <t>11/08/2004</t>
  </si>
  <si>
    <t>19000956</t>
  </si>
  <si>
    <t>Đinh Trung</t>
  </si>
  <si>
    <t>Dinh Trung</t>
  </si>
  <si>
    <t>DinhTrungHieu</t>
  </si>
  <si>
    <t>19001286</t>
  </si>
  <si>
    <t>NguyenTanHung</t>
  </si>
  <si>
    <t>09/04/2004</t>
  </si>
  <si>
    <t>19000740</t>
  </si>
  <si>
    <t>Phan Ngọc Nguyên</t>
  </si>
  <si>
    <t>Phan Ngoc Nguyen</t>
  </si>
  <si>
    <t>PhanNgocNguyenKhanh</t>
  </si>
  <si>
    <t>19000917</t>
  </si>
  <si>
    <t>Lê Đình</t>
  </si>
  <si>
    <t>Le Dinh</t>
  </si>
  <si>
    <t>LeDinhKhanh</t>
  </si>
  <si>
    <t>19000778</t>
  </si>
  <si>
    <t>Phạm Nguyễn Hoàng</t>
  </si>
  <si>
    <t>Kim</t>
  </si>
  <si>
    <t>Pham Nguyen Hoang</t>
  </si>
  <si>
    <t>PhamNguyenHoangKim</t>
  </si>
  <si>
    <t>27/05/2004</t>
  </si>
  <si>
    <t>19001743</t>
  </si>
  <si>
    <t>Đỗ Bảo</t>
  </si>
  <si>
    <t>Do Bao</t>
  </si>
  <si>
    <t>DoBaoLong</t>
  </si>
  <si>
    <t>30/01/2002</t>
  </si>
  <si>
    <t>19000751</t>
  </si>
  <si>
    <t>Lại Huỳnh Thanh</t>
  </si>
  <si>
    <t>Lai Huynh Thanh</t>
  </si>
  <si>
    <t>LaiHuynhThanhNghi</t>
  </si>
  <si>
    <t>09/11/2004</t>
  </si>
  <si>
    <t>19000937</t>
  </si>
  <si>
    <t>Ngô Minh</t>
  </si>
  <si>
    <t>Ngo Minh</t>
  </si>
  <si>
    <t>NgoMinhNhat</t>
  </si>
  <si>
    <t>19000366</t>
  </si>
  <si>
    <t>Hình Ngọc</t>
  </si>
  <si>
    <t>Hinh Ngoc</t>
  </si>
  <si>
    <t>HinhNgocNhi</t>
  </si>
  <si>
    <t>19001311</t>
  </si>
  <si>
    <t>Nguyễn Lộc Thảo</t>
  </si>
  <si>
    <t>Nguyen Loc Thao</t>
  </si>
  <si>
    <t>NguyenLocThaoNhi</t>
  </si>
  <si>
    <t>19004677</t>
  </si>
  <si>
    <t>Nguyễn Thụy Thủy</t>
  </si>
  <si>
    <t>Nguyen Thuy Thuy</t>
  </si>
  <si>
    <t>NguyenThuyThuyNhi</t>
  </si>
  <si>
    <t>28/11/1999</t>
  </si>
  <si>
    <t>19000753</t>
  </si>
  <si>
    <t>Trần Nguyễn Phương</t>
  </si>
  <si>
    <t>Tran Nguyen Phuong</t>
  </si>
  <si>
    <t>TranNguyenPhuongNhi</t>
  </si>
  <si>
    <t>01/08/2004</t>
  </si>
  <si>
    <t>19001450</t>
  </si>
  <si>
    <t>Đoàn Quỳnh</t>
  </si>
  <si>
    <t>Doan Quynh</t>
  </si>
  <si>
    <t>DoanQuynhNhu</t>
  </si>
  <si>
    <t>19001225</t>
  </si>
  <si>
    <t>Nguyễn Thiên</t>
  </si>
  <si>
    <t>Nguyen Thien</t>
  </si>
  <si>
    <t>NguyenThienPhuc</t>
  </si>
  <si>
    <t>19000728</t>
  </si>
  <si>
    <t>Nguyễn Huỳnh Tú</t>
  </si>
  <si>
    <t>Quyên</t>
  </si>
  <si>
    <t>Nguyen Huynh Tu</t>
  </si>
  <si>
    <t>Quyen</t>
  </si>
  <si>
    <t>NguyenHuynhTuQuyen</t>
  </si>
  <si>
    <t>19001846</t>
  </si>
  <si>
    <t>Võ Tú</t>
  </si>
  <si>
    <t>Vo Tu</t>
  </si>
  <si>
    <t>VoTuQuyen</t>
  </si>
  <si>
    <t>18/03/2004</t>
  </si>
  <si>
    <t>19001214</t>
  </si>
  <si>
    <t>Nguyễn Dương Ngọc</t>
  </si>
  <si>
    <t>Quỳnh</t>
  </si>
  <si>
    <t>Nguyen Duong Ngoc</t>
  </si>
  <si>
    <t>Quynh</t>
  </si>
  <si>
    <t>NguyenDuongNgocQuynh</t>
  </si>
  <si>
    <t>19000764</t>
  </si>
  <si>
    <t>Vũ Như</t>
  </si>
  <si>
    <t>Vu Nhu</t>
  </si>
  <si>
    <t>VuNhuQuynh</t>
  </si>
  <si>
    <t>14/11/2004</t>
  </si>
  <si>
    <t>19000721</t>
  </si>
  <si>
    <t>NguyenHuynhTai</t>
  </si>
  <si>
    <t>19000696</t>
  </si>
  <si>
    <t>NguyenThiThuThao</t>
  </si>
  <si>
    <t>06/12/2004</t>
  </si>
  <si>
    <t>19001453</t>
  </si>
  <si>
    <t>LeMinhThien</t>
  </si>
  <si>
    <t>15/06/2004</t>
  </si>
  <si>
    <t>19000932</t>
  </si>
  <si>
    <t>NguyenVanTri</t>
  </si>
  <si>
    <t>19003239</t>
  </si>
  <si>
    <t>Dương Quốc</t>
  </si>
  <si>
    <t>Duong Quoc</t>
  </si>
  <si>
    <t>DuongQuocTrung</t>
  </si>
  <si>
    <t>15/11/2003</t>
  </si>
  <si>
    <t>19001011</t>
  </si>
  <si>
    <t>Trần Thảo</t>
  </si>
  <si>
    <t>Tran Thao</t>
  </si>
  <si>
    <t>TranThaoVy</t>
  </si>
  <si>
    <t>19000067</t>
  </si>
  <si>
    <t>Trịnh Đức</t>
  </si>
  <si>
    <t>Trinh Duc</t>
  </si>
  <si>
    <t>TrinhDucAnh</t>
  </si>
  <si>
    <t>19T4-TKW1</t>
  </si>
  <si>
    <t>19000656</t>
  </si>
  <si>
    <t>Dương Thanh</t>
  </si>
  <si>
    <t>Duong Thanh</t>
  </si>
  <si>
    <t>DuongThanhBinh</t>
  </si>
  <si>
    <t>19000566</t>
  </si>
  <si>
    <t>Chí</t>
  </si>
  <si>
    <t>PhamMinhChi</t>
  </si>
  <si>
    <t>19001787</t>
  </si>
  <si>
    <t>Vũ Tuấn</t>
  </si>
  <si>
    <t>Vu Tuan</t>
  </si>
  <si>
    <t>VuTuanCuong</t>
  </si>
  <si>
    <t>19001754</t>
  </si>
  <si>
    <t>NguyenThanhDanh</t>
  </si>
  <si>
    <t>19001044</t>
  </si>
  <si>
    <t>NguyenNgocDuc</t>
  </si>
  <si>
    <t>04/11/2003</t>
  </si>
  <si>
    <t>19001412</t>
  </si>
  <si>
    <t>Lê Thị Mỹ</t>
  </si>
  <si>
    <t>Le Thi My</t>
  </si>
  <si>
    <t>LeThiMyHoa</t>
  </si>
  <si>
    <t>19001623</t>
  </si>
  <si>
    <t>Mai Huy</t>
  </si>
  <si>
    <t>MaiHuyHoang</t>
  </si>
  <si>
    <t>19000611</t>
  </si>
  <si>
    <t>Nguyễn Quốc Huy</t>
  </si>
  <si>
    <t>Nguyen Quoc Huy</t>
  </si>
  <si>
    <t>NguyenQuocHuyHoang</t>
  </si>
  <si>
    <t>19001263</t>
  </si>
  <si>
    <t>Phạm Gia</t>
  </si>
  <si>
    <t>Pham Gia</t>
  </si>
  <si>
    <t>PhamGiaHuy</t>
  </si>
  <si>
    <t>19001611</t>
  </si>
  <si>
    <t>Trần Nhuệ</t>
  </si>
  <si>
    <t>Tran Nhue</t>
  </si>
  <si>
    <t>TranNhueKhang</t>
  </si>
  <si>
    <t>28/01/2004</t>
  </si>
  <si>
    <t>19001545</t>
  </si>
  <si>
    <t>Nguyễn Tăng Thanh</t>
  </si>
  <si>
    <t>Nguyen Tang Thanh</t>
  </si>
  <si>
    <t>NguyenTangThanhKhoa</t>
  </si>
  <si>
    <t>19000402</t>
  </si>
  <si>
    <t>NguyenBaoLong</t>
  </si>
  <si>
    <t>31/03/2004</t>
  </si>
  <si>
    <t>19000685</t>
  </si>
  <si>
    <t>Nguyễn Nam</t>
  </si>
  <si>
    <t>Nguyen Nam</t>
  </si>
  <si>
    <t>NguyenNamLong</t>
  </si>
  <si>
    <t>25/03/2004</t>
  </si>
  <si>
    <t>19001584</t>
  </si>
  <si>
    <t>Lê Nguyễn Quang</t>
  </si>
  <si>
    <t>Le Nguyen Quang</t>
  </si>
  <si>
    <t>LeNguyenQuangMinh</t>
  </si>
  <si>
    <t>27/12/2004</t>
  </si>
  <si>
    <t>19000599</t>
  </si>
  <si>
    <t>Nguyễn Ngọc Kim</t>
  </si>
  <si>
    <t>Nguyen Ngoc Kim</t>
  </si>
  <si>
    <t>NguyenNgocKimNgan</t>
  </si>
  <si>
    <t>17/06/2004</t>
  </si>
  <si>
    <t>19000177</t>
  </si>
  <si>
    <t>Chu Nguyễn Tuấn</t>
  </si>
  <si>
    <t>Chu Nguyen Tuan</t>
  </si>
  <si>
    <t>ChuNguyenTuanNgoc</t>
  </si>
  <si>
    <t>18/08/2003</t>
  </si>
  <si>
    <t>19000703</t>
  </si>
  <si>
    <t>Bùi Thanh</t>
  </si>
  <si>
    <t>Nhàn</t>
  </si>
  <si>
    <t>Bui Thanh</t>
  </si>
  <si>
    <t>BuiThanhNhan</t>
  </si>
  <si>
    <t>10/06/2004</t>
  </si>
  <si>
    <t>19001482</t>
  </si>
  <si>
    <t>Lê Phương</t>
  </si>
  <si>
    <t>Le Phuong</t>
  </si>
  <si>
    <t>LePhuongNhi</t>
  </si>
  <si>
    <t>19001253</t>
  </si>
  <si>
    <t>19000340</t>
  </si>
  <si>
    <t>Đinh Tài</t>
  </si>
  <si>
    <t>Dinh Tai</t>
  </si>
  <si>
    <t>DinhTaiPhat</t>
  </si>
  <si>
    <t>19001770</t>
  </si>
  <si>
    <t>Lê Vĩ</t>
  </si>
  <si>
    <t>Le Vi</t>
  </si>
  <si>
    <t>LeViPhat</t>
  </si>
  <si>
    <t>19001583</t>
  </si>
  <si>
    <t>NguyenThanhPhong</t>
  </si>
  <si>
    <t>24/03/2004</t>
  </si>
  <si>
    <t>19005146</t>
  </si>
  <si>
    <t>Nguyễn Đông</t>
  </si>
  <si>
    <t>Nguyen Dong</t>
  </si>
  <si>
    <t>NguyenDongPhuc</t>
  </si>
  <si>
    <t>19000916</t>
  </si>
  <si>
    <t>Nguyễn Ngọc Hoàng</t>
  </si>
  <si>
    <t>Nguyen Ngoc Hoang</t>
  </si>
  <si>
    <t>NguyenNgocHoangPhuc</t>
  </si>
  <si>
    <t>24/01/2004</t>
  </si>
  <si>
    <t>19001410</t>
  </si>
  <si>
    <t>Hà Văn Hoàng</t>
  </si>
  <si>
    <t>Ha Van Hoang</t>
  </si>
  <si>
    <t>HaVanHoangPhuoc</t>
  </si>
  <si>
    <t>19000885</t>
  </si>
  <si>
    <t>Nguyễn Đắc Nhân</t>
  </si>
  <si>
    <t>Nguyen Dac Nhan</t>
  </si>
  <si>
    <t>NguyenDacNhanTam</t>
  </si>
  <si>
    <t>02/03/2004</t>
  </si>
  <si>
    <t>19000161</t>
  </si>
  <si>
    <t>Tạ Minh</t>
  </si>
  <si>
    <t>Ta Minh</t>
  </si>
  <si>
    <t>TaMinhTam</t>
  </si>
  <si>
    <t>19001161</t>
  </si>
  <si>
    <t>Lê Quốc</t>
  </si>
  <si>
    <t>Le Quoc</t>
  </si>
  <si>
    <t>LeQuocThai</t>
  </si>
  <si>
    <t>19000806</t>
  </si>
  <si>
    <t>Phùng Văn</t>
  </si>
  <si>
    <t>Phung Van</t>
  </si>
  <si>
    <t>PhungVanThai</t>
  </si>
  <si>
    <t>19/04/2004</t>
  </si>
  <si>
    <t>19001733</t>
  </si>
  <si>
    <t>Võ Thị Minh</t>
  </si>
  <si>
    <t>Vo Thi Minh</t>
  </si>
  <si>
    <t>VoThiMinhThao</t>
  </si>
  <si>
    <t>28/11/2004</t>
  </si>
  <si>
    <t>19004021</t>
  </si>
  <si>
    <t>Phùng Quốc</t>
  </si>
  <si>
    <t>Phung Quoc</t>
  </si>
  <si>
    <t>PhungQuocThien</t>
  </si>
  <si>
    <t>18/10/2002</t>
  </si>
  <si>
    <t>19001529</t>
  </si>
  <si>
    <t>Phan Hữu</t>
  </si>
  <si>
    <t>Phan Huu</t>
  </si>
  <si>
    <t>PhanHuuTin</t>
  </si>
  <si>
    <t>30/05/2004</t>
  </si>
  <si>
    <t>19001759</t>
  </si>
  <si>
    <t>Phạm Ngọc Phương</t>
  </si>
  <si>
    <t>Pham Ngoc Phuong</t>
  </si>
  <si>
    <t>PhamNgocPhuongTrinh</t>
  </si>
  <si>
    <t>29/07/2003</t>
  </si>
  <si>
    <t>19000681</t>
  </si>
  <si>
    <t>Lê Mạnh</t>
  </si>
  <si>
    <t>Tường</t>
  </si>
  <si>
    <t>Le Manh</t>
  </si>
  <si>
    <t>Tuong</t>
  </si>
  <si>
    <t>LeManhTuong</t>
  </si>
  <si>
    <t>19001513</t>
  </si>
  <si>
    <t>TranTuanViet</t>
  </si>
  <si>
    <t>19001289</t>
  </si>
  <si>
    <t>Chang Bá</t>
  </si>
  <si>
    <t>Chang Ba</t>
  </si>
  <si>
    <t>ChangBaVu</t>
  </si>
  <si>
    <t>07/07/2004</t>
  </si>
  <si>
    <t>19005007</t>
  </si>
  <si>
    <t>Nguyễn Phạm Thanh</t>
  </si>
  <si>
    <t>Nguyen Pham Thanh</t>
  </si>
  <si>
    <t>NguyenPhamThanhVu</t>
  </si>
  <si>
    <t>15/11/2002</t>
  </si>
  <si>
    <t>Tổng:</t>
  </si>
  <si>
    <t>NGƯỜI LẬP BẢNG</t>
  </si>
  <si>
    <t>KẾ TOÁN TRƯỞNG</t>
  </si>
  <si>
    <t>HIỆU TRƯỞNG</t>
  </si>
  <si>
    <t>Trần Thị Thảo Vân</t>
  </si>
  <si>
    <t>Nguyễn Kính</t>
  </si>
  <si>
    <t>Phạm Hữu Lộc</t>
  </si>
  <si>
    <t>Thành phố Hồ Chí Minh, ngày 22 tháng 01 năm 2021</t>
  </si>
  <si>
    <t>SV</t>
  </si>
  <si>
    <t>Học liên thông cao đẳng; MSSV: 20006147</t>
  </si>
  <si>
    <t>Học liên thông cao đẳng; MSSV:  20006441</t>
  </si>
  <si>
    <t>Học liên thông cao đẳng; MSSV: 20006550</t>
  </si>
  <si>
    <t>Học liên thông cao đẳng; MSSV: 20006504</t>
  </si>
  <si>
    <t>Học liên thông cao đẳng;MSSV:  20006207</t>
  </si>
  <si>
    <t>Học liên thông cao đẳng;MSSV:  20006219</t>
  </si>
  <si>
    <t>Học liên thông cao đẳng;MSSV:  20006414</t>
  </si>
  <si>
    <t>Học liên thông cao đẳng; MSSV: 20006379</t>
  </si>
  <si>
    <t>Học liên thông cao đẳng; MSSV: 20006410</t>
  </si>
  <si>
    <t>Học liên thông cao đẳng; MSSV: 20006022</t>
  </si>
  <si>
    <t>DANH SÁCH HỌC SINH - SINH VIÊN CHƯA ĐƯỢC NHẬN TIỀN MIỄN GIẢM HỌC PHÍ NH 2019-2020 QUA NGÂN HÀNG 
(Do chưa có số tài khoản ngân hàng hoặc cung cấp số tài khoản trễ)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</si>
</sst>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dd/mm/yyyy"/>
    <numFmt numFmtId="165" formatCode="_(* #,##0_);_(* \(#,##0\);_(* &quot;-&quot;??_);_(@_)"/>
    <numFmt numFmtId="166" formatCode="_(* #,##0.0_);_(* \(#,##0.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rgb="FFC00000"/>
      <name val="Times New Roman"/>
      <family val="1"/>
    </font>
    <font>
      <b/>
      <sz val="11"/>
      <color rgb="FFC0000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u/>
      <sz val="13"/>
      <name val="Times New Roman"/>
      <family val="1"/>
    </font>
    <font>
      <vertAlign val="superscript"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color rgb="FFC0000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164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/>
    <xf numFmtId="165" fontId="6" fillId="0" borderId="0" xfId="1" applyNumberFormat="1" applyFont="1" applyAlignment="1">
      <alignment horizontal="center"/>
    </xf>
    <xf numFmtId="166" fontId="5" fillId="0" borderId="0" xfId="1" applyNumberFormat="1" applyFont="1" applyAlignment="1">
      <alignment horizontal="center"/>
    </xf>
    <xf numFmtId="166" fontId="6" fillId="0" borderId="0" xfId="1" applyNumberFormat="1" applyFont="1" applyAlignment="1">
      <alignment horizontal="center"/>
    </xf>
    <xf numFmtId="166" fontId="6" fillId="0" borderId="0" xfId="1" applyNumberFormat="1" applyFont="1" applyAlignment="1">
      <alignment horizontal="right"/>
    </xf>
    <xf numFmtId="0" fontId="9" fillId="0" borderId="0" xfId="0" applyFont="1" applyAlignment="1"/>
    <xf numFmtId="164" fontId="9" fillId="0" borderId="0" xfId="0" applyNumberFormat="1" applyFont="1" applyAlignment="1"/>
    <xf numFmtId="0" fontId="1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0" fontId="15" fillId="0" borderId="2" xfId="0" applyNumberFormat="1" applyFont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horizontal="center" vertical="center" wrapText="1"/>
    </xf>
    <xf numFmtId="166" fontId="16" fillId="0" borderId="1" xfId="1" applyNumberFormat="1" applyFont="1" applyBorder="1" applyAlignment="1">
      <alignment horizontal="center" vertical="center" wrapText="1"/>
    </xf>
    <xf numFmtId="166" fontId="15" fillId="0" borderId="1" xfId="1" applyNumberFormat="1" applyFont="1" applyBorder="1" applyAlignment="1">
      <alignment horizontal="center" vertical="center" wrapText="1"/>
    </xf>
    <xf numFmtId="166" fontId="15" fillId="0" borderId="0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6" fontId="6" fillId="0" borderId="4" xfId="1" quotePrefix="1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165" fontId="16" fillId="2" borderId="4" xfId="1" applyNumberFormat="1" applyFont="1" applyFill="1" applyBorder="1" applyAlignment="1">
      <alignment horizontal="right" vertical="top"/>
    </xf>
    <xf numFmtId="0" fontId="0" fillId="0" borderId="0" xfId="0" applyAlignment="1">
      <alignment vertical="top"/>
    </xf>
    <xf numFmtId="0" fontId="0" fillId="3" borderId="0" xfId="0" applyFill="1" applyAlignment="1">
      <alignment vertical="top"/>
    </xf>
    <xf numFmtId="0" fontId="19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1" xfId="0" quotePrefix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left" vertical="top"/>
    </xf>
    <xf numFmtId="9" fontId="15" fillId="2" borderId="1" xfId="0" applyNumberFormat="1" applyFont="1" applyFill="1" applyBorder="1" applyAlignment="1">
      <alignment horizontal="center" vertical="top"/>
    </xf>
    <xf numFmtId="165" fontId="16" fillId="2" borderId="1" xfId="1" applyNumberFormat="1" applyFont="1" applyFill="1" applyBorder="1" applyAlignment="1">
      <alignment horizontal="center" vertical="top"/>
    </xf>
    <xf numFmtId="165" fontId="15" fillId="0" borderId="1" xfId="0" applyNumberFormat="1" applyFont="1" applyBorder="1" applyAlignment="1">
      <alignment horizontal="center"/>
    </xf>
    <xf numFmtId="166" fontId="5" fillId="0" borderId="1" xfId="1" applyNumberFormat="1" applyFont="1" applyBorder="1" applyAlignment="1">
      <alignment horizontal="center"/>
    </xf>
    <xf numFmtId="0" fontId="3" fillId="0" borderId="1" xfId="0" applyFont="1" applyBorder="1"/>
    <xf numFmtId="166" fontId="5" fillId="0" borderId="0" xfId="1" applyNumberFormat="1" applyFont="1" applyBorder="1" applyAlignment="1">
      <alignment horizontal="center"/>
    </xf>
    <xf numFmtId="166" fontId="5" fillId="0" borderId="0" xfId="1" applyNumberFormat="1" applyFont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 applyAlignment="1">
      <alignment horizontal="right"/>
    </xf>
    <xf numFmtId="0" fontId="10" fillId="0" borderId="0" xfId="0" applyFont="1"/>
    <xf numFmtId="0" fontId="18" fillId="0" borderId="0" xfId="0" applyFont="1"/>
    <xf numFmtId="164" fontId="10" fillId="0" borderId="0" xfId="0" applyNumberFormat="1" applyFont="1" applyAlignment="1">
      <alignment horizontal="center"/>
    </xf>
    <xf numFmtId="0" fontId="23" fillId="0" borderId="0" xfId="0" applyFont="1"/>
    <xf numFmtId="0" fontId="3" fillId="0" borderId="0" xfId="0" applyFont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top"/>
    </xf>
    <xf numFmtId="0" fontId="6" fillId="0" borderId="0" xfId="0" applyFont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10" fillId="0" borderId="0" xfId="0" applyFont="1" applyAlignment="1">
      <alignment horizontal="right"/>
    </xf>
    <xf numFmtId="164" fontId="0" fillId="0" borderId="0" xfId="0" applyNumberFormat="1"/>
    <xf numFmtId="166" fontId="6" fillId="0" borderId="5" xfId="1" quotePrefix="1" applyNumberFormat="1" applyFont="1" applyBorder="1" applyAlignment="1">
      <alignment horizontal="center" vertical="center" wrapText="1"/>
    </xf>
    <xf numFmtId="165" fontId="16" fillId="2" borderId="5" xfId="1" applyNumberFormat="1" applyFont="1" applyFill="1" applyBorder="1" applyAlignment="1">
      <alignment horizontal="center" vertical="top"/>
    </xf>
    <xf numFmtId="165" fontId="16" fillId="2" borderId="8" xfId="1" applyNumberFormat="1" applyFont="1" applyFill="1" applyBorder="1" applyAlignment="1">
      <alignment horizontal="center" vertical="top"/>
    </xf>
    <xf numFmtId="165" fontId="16" fillId="2" borderId="6" xfId="1" applyNumberFormat="1" applyFont="1" applyFill="1" applyBorder="1" applyAlignment="1">
      <alignment horizontal="center" vertical="top"/>
    </xf>
    <xf numFmtId="0" fontId="15" fillId="0" borderId="1" xfId="0" quotePrefix="1" applyNumberFormat="1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/>
    </xf>
    <xf numFmtId="164" fontId="15" fillId="0" borderId="1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165" fontId="6" fillId="0" borderId="1" xfId="1" quotePrefix="1" applyNumberFormat="1" applyFont="1" applyBorder="1" applyAlignment="1">
      <alignment horizontal="center" vertical="center" wrapText="1"/>
    </xf>
    <xf numFmtId="166" fontId="5" fillId="0" borderId="1" xfId="1" quotePrefix="1" applyNumberFormat="1" applyFont="1" applyBorder="1" applyAlignment="1">
      <alignment horizontal="center" vertical="center" wrapText="1"/>
    </xf>
    <xf numFmtId="166" fontId="6" fillId="0" borderId="1" xfId="1" quotePrefix="1" applyNumberFormat="1" applyFont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164" fontId="17" fillId="2" borderId="1" xfId="0" quotePrefix="1" applyNumberFormat="1" applyFont="1" applyFill="1" applyBorder="1" applyAlignment="1">
      <alignment horizontal="center" vertical="top"/>
    </xf>
    <xf numFmtId="0" fontId="16" fillId="2" borderId="1" xfId="0" applyFont="1" applyFill="1" applyBorder="1" applyAlignment="1">
      <alignment horizontal="center" vertical="top"/>
    </xf>
    <xf numFmtId="165" fontId="15" fillId="2" borderId="1" xfId="1" applyNumberFormat="1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left" vertical="top"/>
    </xf>
    <xf numFmtId="9" fontId="21" fillId="0" borderId="1" xfId="0" applyNumberFormat="1" applyFont="1" applyBorder="1" applyAlignment="1">
      <alignment horizontal="center" vertical="top"/>
    </xf>
    <xf numFmtId="166" fontId="21" fillId="0" borderId="1" xfId="1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right"/>
    </xf>
    <xf numFmtId="0" fontId="15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0" fontId="15" fillId="0" borderId="6" xfId="0" applyFont="1" applyBorder="1" applyAlignment="1">
      <alignment horizontal="center" vertical="center"/>
    </xf>
    <xf numFmtId="0" fontId="18" fillId="2" borderId="6" xfId="0" applyFont="1" applyFill="1" applyBorder="1" applyAlignment="1">
      <alignment horizontal="left" vertical="top"/>
    </xf>
    <xf numFmtId="0" fontId="3" fillId="0" borderId="6" xfId="0" applyFont="1" applyBorder="1"/>
    <xf numFmtId="0" fontId="2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22" fillId="0" borderId="1" xfId="0" applyFont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25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2" name="Line 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085850" y="6477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V%20Kh&#244;ng%20Li&#234;n%20Th&#244;ng%20(Ho&#224;n%20ch&#7881;nh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vnTools\Ufunction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17T4-KLT"/>
    </sheetNames>
    <sheetDataSet>
      <sheetData sheetId="0">
        <row r="9">
          <cell r="B9" t="str">
            <v>17000529</v>
          </cell>
          <cell r="C9" t="str">
            <v>20006146</v>
          </cell>
          <cell r="D9" t="str">
            <v>Lê Vũ Đạt</v>
          </cell>
          <cell r="E9" t="str">
            <v>17T4-CCK1</v>
          </cell>
          <cell r="F9" t="str">
            <v>20C2-CCK1</v>
          </cell>
        </row>
        <row r="10">
          <cell r="B10" t="str">
            <v>17000879</v>
          </cell>
          <cell r="C10" t="str">
            <v>20006145</v>
          </cell>
          <cell r="D10" t="str">
            <v>Nguyễn Huỳnh Hữu Phúc</v>
          </cell>
          <cell r="E10" t="str">
            <v>17T4-CCK1</v>
          </cell>
          <cell r="F10" t="str">
            <v>20C2-CCK1</v>
          </cell>
        </row>
        <row r="11">
          <cell r="B11" t="str">
            <v>17000359</v>
          </cell>
          <cell r="C11" t="str">
            <v>20006123</v>
          </cell>
          <cell r="D11" t="str">
            <v>Ngô Huỳnh Hải Sơn</v>
          </cell>
          <cell r="E11" t="str">
            <v>17T4-CCK1</v>
          </cell>
          <cell r="F11" t="str">
            <v>20C2-CCK1</v>
          </cell>
        </row>
        <row r="12">
          <cell r="B12" t="str">
            <v>17001751</v>
          </cell>
          <cell r="C12" t="str">
            <v>20006169</v>
          </cell>
          <cell r="D12" t="str">
            <v>Trần Hoàng Anh Kiệt</v>
          </cell>
          <cell r="E12" t="str">
            <v>17T4-CCK1</v>
          </cell>
          <cell r="F12" t="str">
            <v>20C2-CCK1</v>
          </cell>
        </row>
        <row r="13">
          <cell r="B13" t="str">
            <v>17000770</v>
          </cell>
          <cell r="C13" t="str">
            <v>20006138</v>
          </cell>
          <cell r="D13" t="str">
            <v>Nguyễn Nhựt Nam</v>
          </cell>
          <cell r="E13" t="str">
            <v>17T4-CCK1</v>
          </cell>
          <cell r="F13" t="str">
            <v>20C2-CCK1</v>
          </cell>
        </row>
        <row r="14">
          <cell r="B14" t="str">
            <v>17000419</v>
          </cell>
          <cell r="C14" t="str">
            <v>20006126</v>
          </cell>
          <cell r="D14" t="str">
            <v>Lý Huỳnh Quang Trung</v>
          </cell>
          <cell r="E14" t="str">
            <v>17T4-CCK1</v>
          </cell>
          <cell r="F14" t="str">
            <v>20C2-CCK1</v>
          </cell>
        </row>
        <row r="15">
          <cell r="B15" t="str">
            <v>17000265</v>
          </cell>
          <cell r="C15" t="str">
            <v>20006139</v>
          </cell>
          <cell r="D15" t="str">
            <v>Trương Quang Mạnh</v>
          </cell>
          <cell r="E15" t="str">
            <v>17T4-CCK1</v>
          </cell>
          <cell r="F15" t="str">
            <v>20C2-CCK1</v>
          </cell>
        </row>
        <row r="16">
          <cell r="B16" t="str">
            <v>17000718</v>
          </cell>
          <cell r="C16" t="str">
            <v>20006136</v>
          </cell>
          <cell r="D16" t="str">
            <v>Phạm Phước Lợi</v>
          </cell>
          <cell r="E16" t="str">
            <v>17T4-CCK1</v>
          </cell>
          <cell r="F16" t="str">
            <v>20C2-CCK1</v>
          </cell>
        </row>
        <row r="17">
          <cell r="B17" t="str">
            <v>17000606</v>
          </cell>
          <cell r="C17" t="str">
            <v>20006128</v>
          </cell>
          <cell r="D17" t="str">
            <v>Tạ Công Tiến Phát</v>
          </cell>
          <cell r="E17" t="str">
            <v>17T4-CCK1</v>
          </cell>
          <cell r="F17" t="str">
            <v>20C2-CCK1</v>
          </cell>
        </row>
        <row r="18">
          <cell r="B18" t="str">
            <v>17000675</v>
          </cell>
          <cell r="C18" t="str">
            <v>20006129</v>
          </cell>
          <cell r="D18" t="str">
            <v>Nguyễn Minh Huy</v>
          </cell>
          <cell r="E18" t="str">
            <v>17T4-CCK1</v>
          </cell>
          <cell r="F18" t="str">
            <v>20C2-CCK1</v>
          </cell>
        </row>
        <row r="19">
          <cell r="B19" t="str">
            <v>17000566</v>
          </cell>
          <cell r="C19" t="str">
            <v>20006144</v>
          </cell>
          <cell r="D19" t="str">
            <v xml:space="preserve">Trần Công Quốc </v>
          </cell>
          <cell r="E19" t="str">
            <v>17T4-CCK1</v>
          </cell>
          <cell r="F19" t="str">
            <v>20C2-CCK1</v>
          </cell>
        </row>
        <row r="20">
          <cell r="B20" t="str">
            <v>17000262</v>
          </cell>
          <cell r="C20" t="str">
            <v>20006150</v>
          </cell>
          <cell r="D20" t="str">
            <v>Nguyễn Trung Đức</v>
          </cell>
          <cell r="E20" t="str">
            <v>17T4-CCK1</v>
          </cell>
          <cell r="F20" t="str">
            <v>20C2-CCK1</v>
          </cell>
        </row>
        <row r="21">
          <cell r="B21" t="str">
            <v>17003419</v>
          </cell>
          <cell r="C21" t="str">
            <v>20006161</v>
          </cell>
          <cell r="D21" t="str">
            <v>Đặng Xuân Cường</v>
          </cell>
          <cell r="E21" t="str">
            <v>17T4-CCK1</v>
          </cell>
          <cell r="F21" t="str">
            <v>20C2-CCK1</v>
          </cell>
        </row>
        <row r="22">
          <cell r="B22" t="str">
            <v>17003432</v>
          </cell>
          <cell r="C22" t="str">
            <v>20006162</v>
          </cell>
          <cell r="D22" t="str">
            <v>Nguyễn Hoàng Quốc Huy</v>
          </cell>
          <cell r="E22" t="str">
            <v>17T4-CCK1</v>
          </cell>
          <cell r="F22" t="str">
            <v>20C2-CCK1</v>
          </cell>
        </row>
        <row r="23">
          <cell r="B23" t="str">
            <v>17003358</v>
          </cell>
          <cell r="C23" t="str">
            <v>20006155</v>
          </cell>
          <cell r="D23" t="str">
            <v>Nguyễn Thanh Lương</v>
          </cell>
          <cell r="E23" t="str">
            <v>17T4-CCK1</v>
          </cell>
          <cell r="F23" t="str">
            <v>20C2-CCK1</v>
          </cell>
        </row>
        <row r="24">
          <cell r="B24" t="str">
            <v>17000042</v>
          </cell>
          <cell r="C24" t="str">
            <v>20006149</v>
          </cell>
          <cell r="D24" t="str">
            <v>Nguyễn Huỳnh Chí Nghĩa</v>
          </cell>
          <cell r="E24" t="str">
            <v>17T4-CCK1</v>
          </cell>
          <cell r="F24" t="str">
            <v>20C2-CCK1</v>
          </cell>
        </row>
        <row r="25">
          <cell r="B25" t="str">
            <v>17000373</v>
          </cell>
          <cell r="C25" t="str">
            <v>20006317</v>
          </cell>
          <cell r="D25" t="str">
            <v>Từ Chấn Vinh</v>
          </cell>
          <cell r="E25" t="str">
            <v>17T4-CMT1</v>
          </cell>
          <cell r="F25" t="str">
            <v>20C2-CMT1</v>
          </cell>
        </row>
        <row r="26">
          <cell r="B26" t="str">
            <v>17000054</v>
          </cell>
          <cell r="C26" t="str">
            <v>20006310</v>
          </cell>
          <cell r="D26" t="str">
            <v>Nguyễn Hoàng Bảo Quân</v>
          </cell>
          <cell r="E26" t="str">
            <v>17T4-CMT1</v>
          </cell>
          <cell r="F26" t="str">
            <v>20C2-CMT1</v>
          </cell>
        </row>
        <row r="27">
          <cell r="B27" t="str">
            <v>17000173</v>
          </cell>
          <cell r="C27" t="str">
            <v>20006346</v>
          </cell>
          <cell r="D27" t="str">
            <v>Đỗ Khắc Thái Nguyên</v>
          </cell>
          <cell r="E27" t="str">
            <v>17T4-LTM1</v>
          </cell>
          <cell r="F27" t="str">
            <v>20C2-LTM1</v>
          </cell>
        </row>
        <row r="28">
          <cell r="B28" t="str">
            <v>17000171</v>
          </cell>
          <cell r="C28" t="str">
            <v>20006330</v>
          </cell>
          <cell r="D28" t="str">
            <v>Trịnh Thanh Hải</v>
          </cell>
          <cell r="E28" t="str">
            <v>17T4-LTM1</v>
          </cell>
          <cell r="F28" t="str">
            <v>20C2-LTM1</v>
          </cell>
        </row>
        <row r="29">
          <cell r="B29" t="str">
            <v>17004373</v>
          </cell>
          <cell r="C29" t="str">
            <v>20006354</v>
          </cell>
          <cell r="D29" t="str">
            <v>Vòng Thế Đại</v>
          </cell>
          <cell r="E29" t="str">
            <v>17T4-LTM1</v>
          </cell>
          <cell r="F29" t="str">
            <v>20C2-LTM1</v>
          </cell>
        </row>
        <row r="30">
          <cell r="B30" t="str">
            <v>17000676</v>
          </cell>
          <cell r="C30" t="str">
            <v>20006335</v>
          </cell>
          <cell r="D30" t="str">
            <v>Phan Tuấn Kiệt</v>
          </cell>
          <cell r="E30" t="str">
            <v>17T4-LTM1</v>
          </cell>
          <cell r="F30" t="str">
            <v>20C2-LTM1</v>
          </cell>
        </row>
        <row r="31">
          <cell r="B31" t="str">
            <v>17000172</v>
          </cell>
          <cell r="C31" t="str">
            <v>20006338</v>
          </cell>
          <cell r="D31" t="str">
            <v>Võ Quốc Huy</v>
          </cell>
          <cell r="E31" t="str">
            <v>17T4-LTM1</v>
          </cell>
          <cell r="F31" t="str">
            <v>20C2-LTM1</v>
          </cell>
        </row>
        <row r="32">
          <cell r="B32" t="str">
            <v>17000338</v>
          </cell>
          <cell r="C32" t="str">
            <v>20006329</v>
          </cell>
          <cell r="D32" t="str">
            <v>Nguyễn Thị Thu Hương</v>
          </cell>
          <cell r="E32" t="str">
            <v>17T4-LTM1</v>
          </cell>
          <cell r="F32" t="str">
            <v>20C2-LTM1</v>
          </cell>
        </row>
        <row r="33">
          <cell r="B33" t="str">
            <v>17004719</v>
          </cell>
          <cell r="C33" t="str">
            <v>20006341</v>
          </cell>
          <cell r="D33" t="str">
            <v>Phùng Ánh Dương</v>
          </cell>
          <cell r="E33" t="str">
            <v>17T4-LTM1</v>
          </cell>
          <cell r="F33" t="str">
            <v>20C2-LTM1</v>
          </cell>
        </row>
        <row r="34">
          <cell r="B34" t="str">
            <v>17000710</v>
          </cell>
          <cell r="C34" t="str">
            <v>20006339</v>
          </cell>
          <cell r="D34" t="str">
            <v>Hồ Văn Tiến</v>
          </cell>
          <cell r="E34" t="str">
            <v>17T4-LTM1</v>
          </cell>
          <cell r="F34" t="str">
            <v>20C2-LTM1</v>
          </cell>
        </row>
        <row r="35">
          <cell r="B35" t="str">
            <v>17004530</v>
          </cell>
          <cell r="C35" t="str">
            <v>20006343</v>
          </cell>
          <cell r="D35" t="str">
            <v>Ngô Nguyễn Minh Anh</v>
          </cell>
          <cell r="E35" t="str">
            <v>17T4-LTM1</v>
          </cell>
          <cell r="F35" t="str">
            <v>20C2-LTM1</v>
          </cell>
        </row>
        <row r="36">
          <cell r="B36" t="str">
            <v>17004302</v>
          </cell>
          <cell r="C36" t="str">
            <v>20006010</v>
          </cell>
          <cell r="D36" t="str">
            <v>Trần Thái Sơn</v>
          </cell>
          <cell r="E36" t="str">
            <v>17T4-QTM1</v>
          </cell>
          <cell r="F36" t="str">
            <v>20C2-QTM1</v>
          </cell>
        </row>
        <row r="37">
          <cell r="B37" t="str">
            <v>17000355</v>
          </cell>
          <cell r="C37" t="str">
            <v>20006004</v>
          </cell>
          <cell r="D37" t="str">
            <v>Võ Văn Hải</v>
          </cell>
          <cell r="E37" t="str">
            <v>17T4-QTM1</v>
          </cell>
          <cell r="F37" t="str">
            <v>20C2-QTM1</v>
          </cell>
        </row>
        <row r="38">
          <cell r="B38" t="str">
            <v>17004812</v>
          </cell>
          <cell r="C38" t="str">
            <v>20006020</v>
          </cell>
          <cell r="D38" t="str">
            <v>Hồ Lê Khoa</v>
          </cell>
          <cell r="E38" t="str">
            <v>17T4-QTM1</v>
          </cell>
          <cell r="F38" t="str">
            <v>20C2-QTM1</v>
          </cell>
        </row>
        <row r="39">
          <cell r="B39" t="str">
            <v>17002155</v>
          </cell>
          <cell r="C39" t="str">
            <v>20006042</v>
          </cell>
          <cell r="D39" t="str">
            <v>Nguyễn Tiến Dũng</v>
          </cell>
          <cell r="E39" t="str">
            <v>17T4-QTM1</v>
          </cell>
          <cell r="F39" t="str">
            <v>20C2-QTM1</v>
          </cell>
        </row>
        <row r="40">
          <cell r="B40" t="str">
            <v>17000287</v>
          </cell>
          <cell r="C40" t="str">
            <v>20006034</v>
          </cell>
          <cell r="D40" t="str">
            <v>Lê Hồng Ân</v>
          </cell>
          <cell r="E40" t="str">
            <v>17T4-QTM1</v>
          </cell>
          <cell r="F40" t="str">
            <v>20C2-QTM1</v>
          </cell>
        </row>
        <row r="41">
          <cell r="B41" t="str">
            <v>17000293</v>
          </cell>
          <cell r="C41" t="str">
            <v>20006002</v>
          </cell>
          <cell r="D41" t="str">
            <v>Nguyễn Túc Linh</v>
          </cell>
          <cell r="E41" t="str">
            <v>17T4-QTM1</v>
          </cell>
          <cell r="F41" t="str">
            <v>20C2-QTM1</v>
          </cell>
        </row>
        <row r="42">
          <cell r="B42" t="str">
            <v>17003530</v>
          </cell>
          <cell r="C42" t="str">
            <v>20006007</v>
          </cell>
          <cell r="D42" t="str">
            <v>Trần Phi Hải</v>
          </cell>
          <cell r="E42" t="str">
            <v>17T4-QTM1</v>
          </cell>
          <cell r="F42" t="str">
            <v>20C2-QTM1</v>
          </cell>
        </row>
        <row r="43">
          <cell r="B43" t="str">
            <v>17004006</v>
          </cell>
          <cell r="C43" t="str">
            <v>20006006</v>
          </cell>
          <cell r="D43" t="str">
            <v>Lê Trọng Tiến</v>
          </cell>
          <cell r="E43" t="str">
            <v>17T4-QTM1</v>
          </cell>
          <cell r="F43" t="str">
            <v>20C2-QTM1</v>
          </cell>
        </row>
        <row r="44">
          <cell r="B44" t="str">
            <v>17000449</v>
          </cell>
          <cell r="C44" t="str">
            <v>20006024</v>
          </cell>
          <cell r="D44" t="str">
            <v>Bùi Phước Thiện</v>
          </cell>
          <cell r="E44" t="str">
            <v>17T4-QTM1</v>
          </cell>
          <cell r="F44" t="str">
            <v>20C2-QTM1</v>
          </cell>
        </row>
        <row r="45">
          <cell r="B45" t="str">
            <v>17001262</v>
          </cell>
          <cell r="C45" t="str">
            <v>20006036</v>
          </cell>
          <cell r="D45" t="str">
            <v>Ngô Phú Khả</v>
          </cell>
          <cell r="E45" t="str">
            <v>17T4-QTM1</v>
          </cell>
          <cell r="F45" t="str">
            <v>20C2-QTM1</v>
          </cell>
        </row>
        <row r="46">
          <cell r="B46" t="str">
            <v>17002225</v>
          </cell>
          <cell r="C46" t="str">
            <v>20006041</v>
          </cell>
          <cell r="D46" t="str">
            <v>Nguyễn Thanh Hoàng</v>
          </cell>
          <cell r="E46" t="str">
            <v>17T4-QTM1</v>
          </cell>
          <cell r="F46" t="str">
            <v>20C2-QTM1</v>
          </cell>
        </row>
        <row r="47">
          <cell r="B47" t="str">
            <v>17000810</v>
          </cell>
          <cell r="C47" t="str">
            <v>20006019</v>
          </cell>
          <cell r="D47" t="str">
            <v>Tạ Hữu Tuấn Lộc</v>
          </cell>
          <cell r="E47" t="str">
            <v>17T4-QTM1</v>
          </cell>
          <cell r="F47" t="str">
            <v>20C2-QTM1</v>
          </cell>
        </row>
        <row r="48">
          <cell r="B48" t="str">
            <v>17000846</v>
          </cell>
          <cell r="C48" t="str">
            <v>20006017</v>
          </cell>
          <cell r="D48" t="str">
            <v>Đào Thị Thu Hiền</v>
          </cell>
          <cell r="E48" t="str">
            <v>17T4-QTM1</v>
          </cell>
          <cell r="F48" t="str">
            <v>20C2-QTM1</v>
          </cell>
        </row>
        <row r="49">
          <cell r="B49" t="str">
            <v>17000655</v>
          </cell>
          <cell r="C49" t="str">
            <v>20006270</v>
          </cell>
          <cell r="D49" t="str">
            <v>Đoàn Lê Thục Trinh</v>
          </cell>
          <cell r="E49" t="str">
            <v>17T4-THU1</v>
          </cell>
          <cell r="F49" t="str">
            <v>20C2-THU1</v>
          </cell>
        </row>
        <row r="50">
          <cell r="B50" t="str">
            <v>17000858</v>
          </cell>
          <cell r="C50" t="str">
            <v>20006266</v>
          </cell>
          <cell r="D50" t="str">
            <v>Nguyễn Ngọc Gia Huy</v>
          </cell>
          <cell r="E50" t="str">
            <v>17T4-THU1</v>
          </cell>
          <cell r="F50" t="str">
            <v>20C2-THU1</v>
          </cell>
        </row>
        <row r="51">
          <cell r="B51" t="str">
            <v>17004702</v>
          </cell>
          <cell r="C51" t="str">
            <v>20006278</v>
          </cell>
          <cell r="D51" t="str">
            <v>Võ Nhật Minh</v>
          </cell>
          <cell r="E51" t="str">
            <v>17T4-THU1</v>
          </cell>
          <cell r="F51" t="str">
            <v>20C2-THU1</v>
          </cell>
        </row>
        <row r="52">
          <cell r="B52" t="str">
            <v>17000659</v>
          </cell>
          <cell r="C52" t="str">
            <v>20006282</v>
          </cell>
          <cell r="D52" t="str">
            <v>Lưu Quốc Huy</v>
          </cell>
          <cell r="E52" t="str">
            <v>17T4-THU1</v>
          </cell>
          <cell r="F52" t="str">
            <v>20C2-THU1</v>
          </cell>
        </row>
        <row r="53">
          <cell r="B53" t="str">
            <v>17000913</v>
          </cell>
          <cell r="C53" t="str">
            <v>20006372</v>
          </cell>
          <cell r="D53" t="str">
            <v>Lê Nguyễn Tấn Duy</v>
          </cell>
          <cell r="E53" t="str">
            <v>17T4-TKW1</v>
          </cell>
          <cell r="F53" t="str">
            <v>20C2-TKW1</v>
          </cell>
        </row>
        <row r="54">
          <cell r="B54" t="str">
            <v>17000398</v>
          </cell>
          <cell r="C54" t="str">
            <v>20006362</v>
          </cell>
          <cell r="D54" t="str">
            <v>Huỳnh Hữu Khương</v>
          </cell>
          <cell r="E54" t="str">
            <v>17T4-TKW1</v>
          </cell>
          <cell r="F54" t="str">
            <v>20C2-TKW1</v>
          </cell>
        </row>
        <row r="55">
          <cell r="B55" t="str">
            <v>17003374</v>
          </cell>
          <cell r="C55" t="str">
            <v>20006358</v>
          </cell>
          <cell r="D55" t="str">
            <v>Trịnh Văn Hưng</v>
          </cell>
          <cell r="E55" t="str">
            <v>17T4-TKW1</v>
          </cell>
          <cell r="F55" t="str">
            <v>20C2-TKW1</v>
          </cell>
        </row>
        <row r="56">
          <cell r="B56" t="str">
            <v>17000288</v>
          </cell>
          <cell r="C56" t="str">
            <v>20006533</v>
          </cell>
          <cell r="D56" t="str">
            <v>Trần Nguyễn Minh Nhật</v>
          </cell>
          <cell r="E56" t="str">
            <v>17T4-TKW1</v>
          </cell>
          <cell r="F56" t="str">
            <v>20C2-TKW1</v>
          </cell>
        </row>
        <row r="57">
          <cell r="B57" t="str">
            <v>17000309</v>
          </cell>
          <cell r="C57" t="str">
            <v>20006243</v>
          </cell>
          <cell r="D57" t="str">
            <v>Nguyễn Thị Thuỷ Tiên</v>
          </cell>
          <cell r="E57" t="str">
            <v>17T4-CNM1</v>
          </cell>
          <cell r="F57" t="str">
            <v>20C2-CNM1</v>
          </cell>
        </row>
        <row r="58">
          <cell r="B58" t="str">
            <v>17000392</v>
          </cell>
          <cell r="C58" t="str">
            <v>20006234</v>
          </cell>
          <cell r="D58" t="str">
            <v>Tăng Kim Mi</v>
          </cell>
          <cell r="E58" t="str">
            <v>17T4-CNM1</v>
          </cell>
          <cell r="F58" t="str">
            <v>20C2-CNM1</v>
          </cell>
        </row>
        <row r="59">
          <cell r="B59" t="str">
            <v>17000820</v>
          </cell>
          <cell r="C59" t="str">
            <v>20006241</v>
          </cell>
          <cell r="D59" t="str">
            <v>Nguyễn Cao Hoài Phương</v>
          </cell>
          <cell r="E59" t="str">
            <v>17T4-CNM1</v>
          </cell>
          <cell r="F59" t="str">
            <v>20C2-CNM1</v>
          </cell>
        </row>
        <row r="60">
          <cell r="B60" t="str">
            <v>17000628</v>
          </cell>
          <cell r="C60" t="str">
            <v>20006239</v>
          </cell>
          <cell r="D60" t="str">
            <v>Trần Thị Quyền Linh</v>
          </cell>
          <cell r="E60" t="str">
            <v>17T4-CNM1</v>
          </cell>
          <cell r="F60" t="str">
            <v>20C2-CNM1</v>
          </cell>
        </row>
        <row r="61">
          <cell r="B61" t="str">
            <v>17000337</v>
          </cell>
          <cell r="C61" t="str">
            <v>20006246</v>
          </cell>
          <cell r="D61" t="str">
            <v>Nguyễn Lê Diễm Quỳnh</v>
          </cell>
          <cell r="E61" t="str">
            <v>17T4-CNM1</v>
          </cell>
          <cell r="F61" t="str">
            <v>20C2-CNM1</v>
          </cell>
        </row>
        <row r="62">
          <cell r="B62" t="str">
            <v>17004317</v>
          </cell>
          <cell r="C62" t="str">
            <v>20006235</v>
          </cell>
          <cell r="D62" t="str">
            <v>Nguyễn Quang Trường</v>
          </cell>
          <cell r="E62" t="str">
            <v>17T4-CNM1</v>
          </cell>
          <cell r="F62" t="str">
            <v>20C2-CNM1</v>
          </cell>
        </row>
        <row r="63">
          <cell r="B63" t="str">
            <v>17000733</v>
          </cell>
          <cell r="C63" t="str">
            <v>20006242</v>
          </cell>
          <cell r="D63" t="str">
            <v>Thân Thị Tâm</v>
          </cell>
          <cell r="E63" t="str">
            <v>17T4-CNM1</v>
          </cell>
          <cell r="F63" t="str">
            <v>20C2-CNM1</v>
          </cell>
        </row>
        <row r="64">
          <cell r="B64" t="str">
            <v>17000208</v>
          </cell>
          <cell r="C64" t="str">
            <v>20006240</v>
          </cell>
          <cell r="D64" t="str">
            <v>Lại Huỳnh Anh Thư</v>
          </cell>
          <cell r="E64" t="str">
            <v>17T4-CNM1</v>
          </cell>
          <cell r="F64" t="str">
            <v>20C2-CNM1</v>
          </cell>
        </row>
        <row r="65">
          <cell r="B65" t="str">
            <v>17003330</v>
          </cell>
          <cell r="C65" t="str">
            <v>20006256</v>
          </cell>
          <cell r="D65" t="str">
            <v>Trần Thế Chiến</v>
          </cell>
          <cell r="E65" t="str">
            <v>17T4-CNM1</v>
          </cell>
          <cell r="F65" t="str">
            <v>20C2-CNM1</v>
          </cell>
        </row>
        <row r="66">
          <cell r="B66" t="str">
            <v>17000962</v>
          </cell>
          <cell r="C66" t="str">
            <v>20006249</v>
          </cell>
          <cell r="D66" t="str">
            <v>Vũ Thị Bình</v>
          </cell>
          <cell r="E66" t="str">
            <v>17T4-CNM1</v>
          </cell>
          <cell r="F66" t="str">
            <v>20C2-CNM1</v>
          </cell>
        </row>
        <row r="67">
          <cell r="B67" t="str">
            <v>17004585</v>
          </cell>
          <cell r="C67" t="str">
            <v>20006236</v>
          </cell>
          <cell r="D67" t="str">
            <v>Đỗ Hoàng Gia Anh</v>
          </cell>
          <cell r="E67" t="str">
            <v>17T4-CNM1</v>
          </cell>
          <cell r="F67" t="str">
            <v>20C2-CNM1</v>
          </cell>
        </row>
        <row r="68">
          <cell r="B68" t="str">
            <v>17003197</v>
          </cell>
          <cell r="C68" t="str">
            <v>20006232</v>
          </cell>
          <cell r="D68" t="str">
            <v>Nguyễn Ngọc Chăm</v>
          </cell>
          <cell r="E68" t="str">
            <v>17T4-CNM1</v>
          </cell>
          <cell r="F68" t="str">
            <v>20C2-CNM1</v>
          </cell>
        </row>
        <row r="69">
          <cell r="B69" t="str">
            <v>17002218</v>
          </cell>
          <cell r="C69" t="str">
            <v>20006258</v>
          </cell>
          <cell r="D69" t="str">
            <v>Nguyễn Hoàng Bảo Hân</v>
          </cell>
          <cell r="E69" t="str">
            <v>17T4-CNM1</v>
          </cell>
          <cell r="F69" t="str">
            <v>20C2-CNM1</v>
          </cell>
        </row>
        <row r="70">
          <cell r="B70" t="str">
            <v>17000185</v>
          </cell>
          <cell r="C70" t="str">
            <v>20006254</v>
          </cell>
          <cell r="D70" t="str">
            <v>Phan Minh Anh</v>
          </cell>
          <cell r="E70" t="str">
            <v>17T4-CNM1</v>
          </cell>
          <cell r="F70" t="str">
            <v>20C2-CNM1</v>
          </cell>
        </row>
        <row r="71">
          <cell r="B71" t="str">
            <v>17000824</v>
          </cell>
          <cell r="C71" t="str">
            <v>20006501</v>
          </cell>
          <cell r="D71" t="str">
            <v>Võ Thái Hoà</v>
          </cell>
          <cell r="E71" t="str">
            <v>17T4-ĐCN1</v>
          </cell>
          <cell r="F71" t="str">
            <v>20C2-ĐCN1</v>
          </cell>
        </row>
        <row r="72">
          <cell r="B72" t="str">
            <v>17000688</v>
          </cell>
          <cell r="C72" t="str">
            <v>20006532</v>
          </cell>
          <cell r="D72" t="str">
            <v>Nguyễn Văn Thông</v>
          </cell>
          <cell r="E72" t="str">
            <v>17T4-ĐCN1</v>
          </cell>
          <cell r="F72" t="str">
            <v>20C2-ĐCN1</v>
          </cell>
        </row>
        <row r="73">
          <cell r="B73" t="str">
            <v>17000800</v>
          </cell>
          <cell r="C73" t="str">
            <v>20006512</v>
          </cell>
          <cell r="D73" t="str">
            <v>Nguyễn Phạm Hoàng Long</v>
          </cell>
          <cell r="E73" t="str">
            <v>17T4-ĐCN1</v>
          </cell>
          <cell r="F73" t="str">
            <v>20C2-ĐCN1</v>
          </cell>
        </row>
        <row r="74">
          <cell r="B74" t="str">
            <v>17000847</v>
          </cell>
          <cell r="C74" t="str">
            <v>20006531</v>
          </cell>
          <cell r="D74" t="str">
            <v>Trần Minh Vũ</v>
          </cell>
          <cell r="E74" t="str">
            <v>17T4-ĐCN1</v>
          </cell>
          <cell r="F74" t="str">
            <v>20C2-ĐCN1</v>
          </cell>
        </row>
        <row r="75">
          <cell r="B75" t="str">
            <v>17000685</v>
          </cell>
          <cell r="C75" t="str">
            <v>20006533</v>
          </cell>
          <cell r="D75" t="str">
            <v>Đoàn Văn Lộc</v>
          </cell>
          <cell r="E75" t="str">
            <v>17T4-ĐCN1</v>
          </cell>
          <cell r="F75" t="str">
            <v>20C2--ĐCN1</v>
          </cell>
        </row>
        <row r="76">
          <cell r="B76" t="str">
            <v>17000194</v>
          </cell>
          <cell r="C76" t="str">
            <v>20006514</v>
          </cell>
          <cell r="D76" t="str">
            <v>Triệu Minh Châu</v>
          </cell>
          <cell r="E76" t="str">
            <v>17T4-ĐCN2</v>
          </cell>
          <cell r="F76" t="str">
            <v>20C2-ĐCN1</v>
          </cell>
        </row>
        <row r="77">
          <cell r="B77" t="str">
            <v>17000483</v>
          </cell>
          <cell r="C77" t="str">
            <v>20006224</v>
          </cell>
          <cell r="D77" t="str">
            <v>Lâm Bảo Như</v>
          </cell>
          <cell r="E77" t="str">
            <v>17T4-ĐĐT1</v>
          </cell>
          <cell r="F77" t="str">
            <v>20C2-ĐĐT1</v>
          </cell>
        </row>
        <row r="78">
          <cell r="B78" t="str">
            <v>17000579</v>
          </cell>
          <cell r="C78" t="str">
            <v>20006215</v>
          </cell>
          <cell r="D78" t="str">
            <v>Phạm Hoàng Nam</v>
          </cell>
          <cell r="E78" t="str">
            <v>17T4-ĐĐT1</v>
          </cell>
          <cell r="F78" t="str">
            <v>20C2-ĐĐT1</v>
          </cell>
        </row>
        <row r="79">
          <cell r="B79" t="str">
            <v>17000455</v>
          </cell>
          <cell r="C79" t="str">
            <v>20006216</v>
          </cell>
          <cell r="D79" t="str">
            <v>Lý Kim Thành</v>
          </cell>
          <cell r="E79" t="str">
            <v>17T4-ĐĐT1</v>
          </cell>
          <cell r="F79" t="str">
            <v>20C2-ĐĐT1</v>
          </cell>
        </row>
        <row r="80">
          <cell r="B80" t="str">
            <v>17000377</v>
          </cell>
          <cell r="C80" t="str">
            <v>20006228</v>
          </cell>
          <cell r="D80" t="str">
            <v>Nguyễn Trọng Hiếu</v>
          </cell>
          <cell r="E80" t="str">
            <v>17T4-ĐĐT1</v>
          </cell>
          <cell r="F80" t="str">
            <v>20C2-ĐĐT1</v>
          </cell>
        </row>
        <row r="81">
          <cell r="B81" t="str">
            <v>17004858</v>
          </cell>
          <cell r="C81" t="str">
            <v>20006211</v>
          </cell>
          <cell r="D81" t="str">
            <v>Bùi Duy Thắng</v>
          </cell>
          <cell r="E81" t="str">
            <v>17T4-ĐĐT1</v>
          </cell>
          <cell r="F81" t="str">
            <v>20C2-ĐĐT1</v>
          </cell>
        </row>
        <row r="82">
          <cell r="B82" t="str">
            <v>17000835</v>
          </cell>
          <cell r="C82" t="str">
            <v>20006497</v>
          </cell>
          <cell r="D82" t="str">
            <v>Nguyễn Thanh Cường</v>
          </cell>
          <cell r="E82" t="str">
            <v>17T4-ĐTC1</v>
          </cell>
          <cell r="F82" t="str">
            <v>20C2-ĐĐT1</v>
          </cell>
        </row>
        <row r="83">
          <cell r="B83" t="str">
            <v>17000990</v>
          </cell>
          <cell r="C83" t="str">
            <v>20006491</v>
          </cell>
          <cell r="D83" t="str">
            <v>Trần Hoàn</v>
          </cell>
          <cell r="E83" t="str">
            <v>17T4-ĐTC1</v>
          </cell>
          <cell r="F83" t="str">
            <v>20C2-ĐĐT1</v>
          </cell>
        </row>
        <row r="84">
          <cell r="B84" t="str">
            <v>17000442</v>
          </cell>
          <cell r="C84" t="str">
            <v>20006490</v>
          </cell>
          <cell r="D84" t="str">
            <v>Liên Gia Huy</v>
          </cell>
          <cell r="E84" t="str">
            <v>17T4-ĐTC1</v>
          </cell>
          <cell r="F84" t="str">
            <v>20C2-ĐĐT1</v>
          </cell>
        </row>
        <row r="85">
          <cell r="B85" t="str">
            <v>17000036</v>
          </cell>
          <cell r="C85" t="str">
            <v>20006489</v>
          </cell>
          <cell r="D85" t="str">
            <v>Dương Minh Thắng</v>
          </cell>
          <cell r="E85" t="str">
            <v>17T4-ĐTC1</v>
          </cell>
          <cell r="F85" t="str">
            <v>20C2-ĐĐT1</v>
          </cell>
        </row>
        <row r="86">
          <cell r="B86" t="str">
            <v>17000734</v>
          </cell>
          <cell r="C86" t="str">
            <v>20006496</v>
          </cell>
          <cell r="D86" t="str">
            <v>Trương Thành Nhân</v>
          </cell>
          <cell r="E86" t="str">
            <v>17T4-ĐTC1</v>
          </cell>
          <cell r="F86" t="str">
            <v>20C2-ĐTC1</v>
          </cell>
        </row>
        <row r="87">
          <cell r="B87" t="str">
            <v>17000224</v>
          </cell>
          <cell r="C87" t="str">
            <v>20006488</v>
          </cell>
          <cell r="D87" t="str">
            <v>Huỳnh Minh Trí</v>
          </cell>
          <cell r="E87" t="str">
            <v>17T4-ĐTC1</v>
          </cell>
          <cell r="F87" t="str">
            <v>20C2-ĐTC1</v>
          </cell>
        </row>
        <row r="88">
          <cell r="B88" t="str">
            <v>17000074</v>
          </cell>
          <cell r="C88" t="str">
            <v>20006205</v>
          </cell>
          <cell r="D88" t="str">
            <v>Nguyễn Nhật Trường</v>
          </cell>
          <cell r="E88" t="str">
            <v>17T4-ĐĐT1</v>
          </cell>
          <cell r="F88" t="str">
            <v>20C2-ĐĐT1</v>
          </cell>
        </row>
        <row r="89">
          <cell r="B89" t="str">
            <v>17003345</v>
          </cell>
          <cell r="C89" t="str">
            <v>20006172</v>
          </cell>
          <cell r="D89" t="str">
            <v>Nguyễn Hoàng Minh Quân</v>
          </cell>
          <cell r="E89" t="str">
            <v>17T4-CNL1</v>
          </cell>
          <cell r="F89" t="str">
            <v>20C2-CNL1</v>
          </cell>
        </row>
        <row r="90">
          <cell r="B90" t="str">
            <v>17002401</v>
          </cell>
          <cell r="C90" t="str">
            <v>20006198</v>
          </cell>
          <cell r="D90" t="str">
            <v>Nguyễn Quốc Khánh</v>
          </cell>
          <cell r="E90" t="str">
            <v>17T4-CNL1</v>
          </cell>
          <cell r="F90" t="str">
            <v>20C2-CNL1</v>
          </cell>
        </row>
        <row r="91">
          <cell r="B91" t="str">
            <v>17000761</v>
          </cell>
          <cell r="C91" t="str">
            <v>20006190</v>
          </cell>
          <cell r="D91" t="str">
            <v>Nguyễn Đỗ Mạnh Cường</v>
          </cell>
          <cell r="E91" t="str">
            <v>17T4-CNL1</v>
          </cell>
          <cell r="F91" t="str">
            <v>20C2-CNL1</v>
          </cell>
        </row>
        <row r="92">
          <cell r="B92" t="str">
            <v>17003566</v>
          </cell>
          <cell r="C92" t="str">
            <v>20006176</v>
          </cell>
          <cell r="D92" t="str">
            <v>Nguyễn Văn Nhật</v>
          </cell>
          <cell r="E92" t="str">
            <v>17T4-CNL1</v>
          </cell>
          <cell r="F92" t="str">
            <v>20C2-CNL1</v>
          </cell>
        </row>
        <row r="93">
          <cell r="B93" t="str">
            <v>17000545</v>
          </cell>
          <cell r="C93" t="str">
            <v>20006178</v>
          </cell>
          <cell r="D93" t="str">
            <v>Đỗ Ngọc Cương</v>
          </cell>
          <cell r="E93" t="str">
            <v>17T4-CNL1</v>
          </cell>
          <cell r="F93" t="str">
            <v>20C2-CNL1</v>
          </cell>
        </row>
        <row r="94">
          <cell r="B94" t="str">
            <v>17004393</v>
          </cell>
          <cell r="C94" t="str">
            <v>20006174</v>
          </cell>
          <cell r="D94" t="str">
            <v>Nguyễn Tiến Luân</v>
          </cell>
          <cell r="E94" t="str">
            <v>17T4-CNL1</v>
          </cell>
          <cell r="F94" t="str">
            <v>20C2-CNL1</v>
          </cell>
        </row>
        <row r="95">
          <cell r="B95" t="str">
            <v>17003411</v>
          </cell>
          <cell r="C95" t="str">
            <v>20006173</v>
          </cell>
          <cell r="D95" t="str">
            <v>Nguyễn Thành Tài</v>
          </cell>
          <cell r="E95" t="str">
            <v>17T4-CNL1</v>
          </cell>
          <cell r="F95" t="str">
            <v>20C2-CNL1</v>
          </cell>
        </row>
        <row r="96">
          <cell r="B96" t="str">
            <v>17004646</v>
          </cell>
          <cell r="C96" t="str">
            <v>20006181</v>
          </cell>
          <cell r="D96" t="str">
            <v>Trần Bảo Tài</v>
          </cell>
          <cell r="E96" t="str">
            <v>17T4-CNL1</v>
          </cell>
          <cell r="F96" t="str">
            <v>20C2-CNL1</v>
          </cell>
        </row>
        <row r="97">
          <cell r="B97" t="str">
            <v>17003408</v>
          </cell>
          <cell r="C97" t="str">
            <v>20006192</v>
          </cell>
          <cell r="D97" t="str">
            <v>Lê Tiến Sang</v>
          </cell>
          <cell r="E97" t="str">
            <v>17T4-CNL1</v>
          </cell>
          <cell r="F97" t="str">
            <v>20C2-CNL1</v>
          </cell>
        </row>
        <row r="98">
          <cell r="B98" t="str">
            <v>17002804</v>
          </cell>
          <cell r="C98" t="str">
            <v>20006199</v>
          </cell>
          <cell r="D98" t="str">
            <v>Khương Hồng Sơn</v>
          </cell>
          <cell r="E98" t="str">
            <v>17T4-CNL1</v>
          </cell>
          <cell r="F98" t="str">
            <v>20C2-CNL1</v>
          </cell>
        </row>
        <row r="99">
          <cell r="B99" t="str">
            <v>17001862</v>
          </cell>
          <cell r="C99" t="str">
            <v>20006197</v>
          </cell>
          <cell r="D99" t="str">
            <v>Phan Hoàng Gia Bảo</v>
          </cell>
          <cell r="E99" t="str">
            <v>17T4-CNL1</v>
          </cell>
          <cell r="F99" t="str">
            <v>20C2-CNL1</v>
          </cell>
        </row>
        <row r="100">
          <cell r="B100" t="str">
            <v>17000256</v>
          </cell>
          <cell r="C100" t="str">
            <v>20006464</v>
          </cell>
          <cell r="D100" t="str">
            <v>Huỳnh Tấn Đô</v>
          </cell>
          <cell r="E100" t="str">
            <v>17T4-LĐL1</v>
          </cell>
          <cell r="F100" t="str">
            <v>20C2-LĐL1</v>
          </cell>
        </row>
        <row r="101">
          <cell r="B101" t="str">
            <v>17004379</v>
          </cell>
          <cell r="C101" t="str">
            <v>20006474</v>
          </cell>
          <cell r="D101" t="str">
            <v>Mai Thanh Sang</v>
          </cell>
          <cell r="E101" t="str">
            <v>17T4-LĐL1</v>
          </cell>
          <cell r="F101" t="str">
            <v>20C2-LĐL1</v>
          </cell>
        </row>
        <row r="102">
          <cell r="B102" t="str">
            <v>17002028</v>
          </cell>
          <cell r="C102" t="str">
            <v>20006481</v>
          </cell>
          <cell r="D102" t="str">
            <v>Nguyễn Minh Hùng</v>
          </cell>
          <cell r="E102" t="str">
            <v>17T4-LĐL1</v>
          </cell>
          <cell r="F102" t="str">
            <v>20C2-LĐL1</v>
          </cell>
        </row>
        <row r="103">
          <cell r="B103" t="str">
            <v>17000506</v>
          </cell>
          <cell r="C103" t="str">
            <v>20006457</v>
          </cell>
          <cell r="D103" t="str">
            <v>Đào Mạnh Cường</v>
          </cell>
          <cell r="E103" t="str">
            <v>17T4-LĐL1</v>
          </cell>
          <cell r="F103" t="str">
            <v>20C2-LĐL1</v>
          </cell>
        </row>
        <row r="104">
          <cell r="B104" t="str">
            <v>17002214</v>
          </cell>
          <cell r="C104" t="str">
            <v>20006484</v>
          </cell>
          <cell r="D104" t="str">
            <v>Nguyễn Trọng Phú Cường</v>
          </cell>
          <cell r="E104" t="str">
            <v>17T4-LĐL1</v>
          </cell>
          <cell r="F104" t="str">
            <v>20C2-LĐL1</v>
          </cell>
        </row>
        <row r="105">
          <cell r="B105" t="str">
            <v>17000732</v>
          </cell>
          <cell r="C105" t="str">
            <v>20006463</v>
          </cell>
          <cell r="D105" t="str">
            <v>Nguyễn Minh Thuận</v>
          </cell>
          <cell r="E105" t="str">
            <v>17T4-LĐL1</v>
          </cell>
          <cell r="F105" t="str">
            <v>20C2-LĐL1</v>
          </cell>
        </row>
        <row r="106">
          <cell r="B106" t="str">
            <v>17000533</v>
          </cell>
          <cell r="C106" t="str">
            <v>20006459</v>
          </cell>
          <cell r="D106" t="str">
            <v>Phan Trọng Nghĩa</v>
          </cell>
          <cell r="E106" t="str">
            <v>17T4-LĐL1</v>
          </cell>
          <cell r="F106" t="str">
            <v>20C2-LĐL1</v>
          </cell>
        </row>
        <row r="107">
          <cell r="B107" t="str">
            <v>17000065</v>
          </cell>
          <cell r="C107" t="str">
            <v>20006453</v>
          </cell>
          <cell r="D107" t="str">
            <v>Trần Nhật Nam</v>
          </cell>
          <cell r="E107" t="str">
            <v>17T4-LĐL1</v>
          </cell>
          <cell r="F107" t="str">
            <v>20C2-LĐL1</v>
          </cell>
        </row>
        <row r="108">
          <cell r="B108" t="str">
            <v>17002611</v>
          </cell>
          <cell r="C108" t="str">
            <v>20006445</v>
          </cell>
          <cell r="D108" t="str">
            <v>Đoàn Ngọc Đức</v>
          </cell>
          <cell r="E108" t="str">
            <v>17T4-LĐL1</v>
          </cell>
          <cell r="F108" t="str">
            <v>20C2-LĐL1</v>
          </cell>
        </row>
        <row r="109">
          <cell r="B109" t="str">
            <v>17000469</v>
          </cell>
          <cell r="C109" t="str">
            <v>20006466</v>
          </cell>
          <cell r="D109" t="str">
            <v>Võ Xuân Thành</v>
          </cell>
          <cell r="E109" t="str">
            <v>17T4-LĐL1</v>
          </cell>
          <cell r="F109" t="str">
            <v>20C2-LĐL1</v>
          </cell>
        </row>
        <row r="110">
          <cell r="B110" t="str">
            <v>17000475</v>
          </cell>
          <cell r="C110" t="str">
            <v>20006468</v>
          </cell>
          <cell r="D110" t="str">
            <v>Nguyễn Thanh Sang</v>
          </cell>
          <cell r="E110" t="str">
            <v>17T4-LĐL1</v>
          </cell>
          <cell r="F110" t="str">
            <v>20C2-LĐL1</v>
          </cell>
        </row>
        <row r="111">
          <cell r="B111" t="str">
            <v>17000104</v>
          </cell>
          <cell r="C111" t="str">
            <v>20006451</v>
          </cell>
          <cell r="D111" t="str">
            <v>Trần Văn Tài</v>
          </cell>
          <cell r="E111" t="str">
            <v>17T4-LĐL1</v>
          </cell>
          <cell r="F111" t="str">
            <v>20C2-LĐL1</v>
          </cell>
        </row>
        <row r="112">
          <cell r="B112" t="str">
            <v>17000889</v>
          </cell>
          <cell r="C112" t="str">
            <v>20006442</v>
          </cell>
          <cell r="D112" t="str">
            <v>Võ Thanh Tòng</v>
          </cell>
          <cell r="E112" t="str">
            <v>17T4-LĐL1</v>
          </cell>
          <cell r="F112" t="str">
            <v>20C2-LĐL1</v>
          </cell>
        </row>
        <row r="113">
          <cell r="B113" t="str">
            <v>17000003</v>
          </cell>
          <cell r="C113" t="str">
            <v>20006460</v>
          </cell>
          <cell r="D113" t="str">
            <v>Nguyễn Phan Minh Khôi</v>
          </cell>
          <cell r="E113" t="str">
            <v>17T4-LĐL1</v>
          </cell>
          <cell r="F113" t="str">
            <v>20C2-LĐL1</v>
          </cell>
        </row>
        <row r="114">
          <cell r="B114" t="str">
            <v>17002610</v>
          </cell>
          <cell r="C114" t="str">
            <v>20006444</v>
          </cell>
          <cell r="D114" t="str">
            <v>Trần Chí Dũng</v>
          </cell>
          <cell r="E114" t="str">
            <v>17T4-LĐL1</v>
          </cell>
          <cell r="F114" t="str">
            <v>20C2-LĐL1</v>
          </cell>
        </row>
        <row r="115">
          <cell r="B115" t="str">
            <v>17000641</v>
          </cell>
          <cell r="C115" t="str">
            <v>20006449</v>
          </cell>
          <cell r="D115" t="str">
            <v>Đoàn Tommy</v>
          </cell>
          <cell r="E115" t="str">
            <v>17T4-LĐL1</v>
          </cell>
          <cell r="F115" t="str">
            <v>20C2-LĐL1</v>
          </cell>
        </row>
        <row r="116">
          <cell r="B116" t="str">
            <v>17000259</v>
          </cell>
          <cell r="C116" t="str">
            <v>20006448</v>
          </cell>
          <cell r="D116" t="str">
            <v>Đỗ Quốc Phong</v>
          </cell>
          <cell r="E116" t="str">
            <v>17T4-LĐL1</v>
          </cell>
          <cell r="F116" t="str">
            <v>20C2-LĐL1</v>
          </cell>
        </row>
        <row r="117">
          <cell r="B117" t="str">
            <v>17001536</v>
          </cell>
          <cell r="C117" t="str">
            <v>20006478</v>
          </cell>
          <cell r="D117" t="str">
            <v>Bùi Viễn Thanh</v>
          </cell>
          <cell r="E117" t="str">
            <v>17T4-LĐL1</v>
          </cell>
          <cell r="F117" t="str">
            <v>20C2-LĐL1</v>
          </cell>
        </row>
        <row r="118">
          <cell r="B118" t="str">
            <v>17000062</v>
          </cell>
          <cell r="C118" t="str">
            <v>20006580</v>
          </cell>
          <cell r="D118" t="str">
            <v>Nguyễn Phúc An Khang</v>
          </cell>
          <cell r="E118" t="str">
            <v>17T4-CNÔ1</v>
          </cell>
          <cell r="F118" t="str">
            <v>20C2-CNO2</v>
          </cell>
        </row>
        <row r="119">
          <cell r="B119" t="str">
            <v>17000113</v>
          </cell>
          <cell r="C119" t="str">
            <v>20006642</v>
          </cell>
          <cell r="D119" t="str">
            <v>Phan Hồng Nam</v>
          </cell>
          <cell r="E119" t="str">
            <v>17T4-CNÔ1</v>
          </cell>
          <cell r="F119" t="str">
            <v>20C2-CNÔ3</v>
          </cell>
        </row>
        <row r="120">
          <cell r="B120" t="str">
            <v>17004836</v>
          </cell>
          <cell r="C120" t="str">
            <v>20006618</v>
          </cell>
          <cell r="D120" t="str">
            <v>Dương Mai Tuấn Anh</v>
          </cell>
          <cell r="E120" t="str">
            <v>17T4-CNÔ1</v>
          </cell>
          <cell r="F120" t="str">
            <v>20C2-CNÔ3</v>
          </cell>
        </row>
        <row r="121">
          <cell r="B121" t="str">
            <v>17001960</v>
          </cell>
          <cell r="C121" t="str">
            <v>20006656</v>
          </cell>
          <cell r="D121" t="str">
            <v>Nguyễn Chí Tâm</v>
          </cell>
          <cell r="E121" t="str">
            <v>17T4-CNÔ1</v>
          </cell>
          <cell r="F121" t="str">
            <v>20C2-CNÔ3</v>
          </cell>
        </row>
        <row r="122">
          <cell r="B122" t="str">
            <v>17000961</v>
          </cell>
          <cell r="C122" t="str">
            <v>20006652</v>
          </cell>
          <cell r="D122" t="str">
            <v>Nguyễn Hoàng Tấn</v>
          </cell>
          <cell r="E122" t="str">
            <v>17T4-CNÔ1</v>
          </cell>
          <cell r="F122" t="str">
            <v>20C2-CNÔ3</v>
          </cell>
        </row>
        <row r="123">
          <cell r="B123" t="str">
            <v>17000369</v>
          </cell>
          <cell r="C123" t="str">
            <v>20006632</v>
          </cell>
          <cell r="D123" t="str">
            <v>Huỳnh Thanh Liêm</v>
          </cell>
          <cell r="E123" t="str">
            <v>17T4-CNÔ2</v>
          </cell>
          <cell r="F123" t="str">
            <v>20C2-CNO3</v>
          </cell>
        </row>
        <row r="124">
          <cell r="B124" t="str">
            <v>17000240</v>
          </cell>
          <cell r="C124" t="str">
            <v>20006622</v>
          </cell>
          <cell r="D124" t="str">
            <v>Trần Văn Tiến Duy</v>
          </cell>
          <cell r="E124" t="str">
            <v>17T4-CNÔ2</v>
          </cell>
          <cell r="F124" t="str">
            <v>20C2-CNÔ3</v>
          </cell>
        </row>
        <row r="125">
          <cell r="B125" t="str">
            <v>17000481</v>
          </cell>
          <cell r="C125" t="str">
            <v>20006560</v>
          </cell>
          <cell r="D125" t="str">
            <v>Trần Minh Anh</v>
          </cell>
          <cell r="E125" t="str">
            <v>17T4-CNÔ3</v>
          </cell>
          <cell r="F125" t="str">
            <v>20C2-CNÔ2</v>
          </cell>
        </row>
        <row r="126">
          <cell r="B126" t="str">
            <v>17000762</v>
          </cell>
          <cell r="C126" t="str">
            <v>20006648</v>
          </cell>
          <cell r="D126" t="str">
            <v>Lê Phạm Tuấn Duy</v>
          </cell>
          <cell r="E126" t="str">
            <v>17T4-CNÔ3</v>
          </cell>
          <cell r="F126" t="str">
            <v>20C2-CNÔ2</v>
          </cell>
        </row>
        <row r="127">
          <cell r="B127" t="str">
            <v>17000690</v>
          </cell>
          <cell r="C127" t="str">
            <v>20006627</v>
          </cell>
          <cell r="D127" t="str">
            <v>Lê Quốc Huy</v>
          </cell>
          <cell r="E127" t="str">
            <v>17T4-CNÔ3</v>
          </cell>
          <cell r="F127" t="str">
            <v>20C2-CNÔ3</v>
          </cell>
        </row>
        <row r="128">
          <cell r="B128" t="str">
            <v>17000777</v>
          </cell>
          <cell r="C128" t="str">
            <v>20006644</v>
          </cell>
          <cell r="D128" t="str">
            <v>Võ Minh Huy</v>
          </cell>
          <cell r="E128" t="str">
            <v>17T4-CNÔ3</v>
          </cell>
          <cell r="F128" t="str">
            <v>20C2-CNÔ3</v>
          </cell>
        </row>
        <row r="129">
          <cell r="B129" t="str">
            <v>17000691</v>
          </cell>
          <cell r="C129" t="str">
            <v>20006600</v>
          </cell>
          <cell r="D129" t="str">
            <v>Nguyễn Hoàng Đức Huy</v>
          </cell>
          <cell r="E129" t="str">
            <v>17T4-CNÔ3</v>
          </cell>
          <cell r="F129" t="str">
            <v>20C2-CNÔ3</v>
          </cell>
        </row>
        <row r="130">
          <cell r="B130" t="str">
            <v>17000642</v>
          </cell>
          <cell r="C130" t="str">
            <v>20006617</v>
          </cell>
          <cell r="D130" t="str">
            <v>Nguyễn Đức Triệu</v>
          </cell>
          <cell r="E130" t="str">
            <v>17T4-CNÔ3</v>
          </cell>
          <cell r="F130" t="str">
            <v>20C2-CNÔ3</v>
          </cell>
        </row>
        <row r="131">
          <cell r="B131" t="str">
            <v>17000521</v>
          </cell>
          <cell r="C131" t="str">
            <v>20006657</v>
          </cell>
          <cell r="D131" t="str">
            <v>Trần Xuân Huy</v>
          </cell>
          <cell r="E131" t="str">
            <v>17T4-CNÔ3</v>
          </cell>
          <cell r="F131" t="str">
            <v>20C2-CNO2</v>
          </cell>
        </row>
        <row r="132">
          <cell r="B132" t="str">
            <v>17000505</v>
          </cell>
          <cell r="C132" t="str">
            <v>20006555</v>
          </cell>
          <cell r="D132" t="str">
            <v>Lý Hoàng Nhân</v>
          </cell>
          <cell r="E132" t="str">
            <v>17T4-CNÔ3</v>
          </cell>
          <cell r="F132" t="str">
            <v>20C2-CNO2</v>
          </cell>
        </row>
        <row r="133">
          <cell r="B133" t="str">
            <v>17000515</v>
          </cell>
          <cell r="C133" t="str">
            <v>20006588</v>
          </cell>
          <cell r="D133" t="str">
            <v>Dương Phạm Minh Thông</v>
          </cell>
          <cell r="E133" t="str">
            <v>17T4-CNÔ3</v>
          </cell>
          <cell r="F133" t="str">
            <v>20C2-CNO2</v>
          </cell>
        </row>
        <row r="134">
          <cell r="B134" t="str">
            <v>17000683</v>
          </cell>
          <cell r="C134" t="str">
            <v>20006598</v>
          </cell>
          <cell r="D134" t="str">
            <v>Hà Vũ Dũng</v>
          </cell>
          <cell r="E134" t="str">
            <v>17T4-CNÔ3</v>
          </cell>
          <cell r="F134" t="str">
            <v>20C2-CNO3</v>
          </cell>
        </row>
        <row r="135">
          <cell r="B135" t="str">
            <v>17000658</v>
          </cell>
          <cell r="C135" t="str">
            <v>20006626</v>
          </cell>
          <cell r="D135" t="str">
            <v>Lê Nguyễn Hữu Phú</v>
          </cell>
          <cell r="E135" t="str">
            <v>17T4-CNÔ3</v>
          </cell>
          <cell r="F135" t="str">
            <v>20C2-CNÔ3</v>
          </cell>
        </row>
        <row r="136">
          <cell r="B136" t="str">
            <v>17000547</v>
          </cell>
          <cell r="C136" t="str">
            <v>20006629</v>
          </cell>
          <cell r="D136" t="str">
            <v>Trần Phương Huy</v>
          </cell>
          <cell r="E136" t="str">
            <v>17T4-CNÔ3</v>
          </cell>
          <cell r="F136" t="str">
            <v>20C2-CNÔ3</v>
          </cell>
        </row>
        <row r="137">
          <cell r="B137" t="str">
            <v>17000925</v>
          </cell>
          <cell r="C137" t="str">
            <v>20006654</v>
          </cell>
          <cell r="D137" t="str">
            <v>Vũ Nguyên Đăng</v>
          </cell>
          <cell r="E137" t="str">
            <v>17T4-CNÔ3</v>
          </cell>
          <cell r="F137" t="str">
            <v>20C2-CNÔ3</v>
          </cell>
        </row>
        <row r="138">
          <cell r="B138" t="str">
            <v>17001993</v>
          </cell>
          <cell r="C138" t="str">
            <v>20006073</v>
          </cell>
          <cell r="D138" t="str">
            <v>Nguyễn Thị Ngọc Duyên</v>
          </cell>
          <cell r="E138" t="str">
            <v>17T4-KTD1</v>
          </cell>
          <cell r="F138" t="str">
            <v>20C2-KTD1</v>
          </cell>
        </row>
        <row r="139">
          <cell r="B139" t="str">
            <v>17000681</v>
          </cell>
          <cell r="C139" t="str">
            <v>20006057</v>
          </cell>
          <cell r="D139" t="str">
            <v>Tạ Bảo Châu</v>
          </cell>
          <cell r="E139" t="str">
            <v>17T4-KTD1</v>
          </cell>
          <cell r="F139" t="str">
            <v>20C2-KTD1</v>
          </cell>
        </row>
        <row r="140">
          <cell r="B140" t="str">
            <v>17004661</v>
          </cell>
          <cell r="C140" t="str">
            <v>20006063</v>
          </cell>
          <cell r="D140" t="str">
            <v>Trần Lê Trường Ân</v>
          </cell>
          <cell r="E140" t="str">
            <v>17T4-KTD1</v>
          </cell>
          <cell r="F140" t="str">
            <v>20C2-KTD1</v>
          </cell>
        </row>
        <row r="141">
          <cell r="B141" t="str">
            <v>17001886</v>
          </cell>
          <cell r="C141" t="str">
            <v>20006075</v>
          </cell>
          <cell r="D141" t="str">
            <v>Châu Tuấn Hùng</v>
          </cell>
          <cell r="E141" t="str">
            <v>17T4-KTD1</v>
          </cell>
          <cell r="F141" t="str">
            <v>20C2-KTD1</v>
          </cell>
        </row>
        <row r="142">
          <cell r="B142" t="str">
            <v>17000487</v>
          </cell>
          <cell r="C142" t="str">
            <v>20006051</v>
          </cell>
          <cell r="D142" t="str">
            <v>Châu Huỳnh Anh</v>
          </cell>
          <cell r="E142" t="str">
            <v>17T4-KTD1</v>
          </cell>
          <cell r="F142" t="str">
            <v>20C2-KTD1</v>
          </cell>
        </row>
        <row r="143">
          <cell r="B143" t="str">
            <v>17000638</v>
          </cell>
          <cell r="C143" t="str">
            <v>20006065</v>
          </cell>
          <cell r="D143" t="str">
            <v>Trịnh Hồng Vân</v>
          </cell>
          <cell r="E143" t="str">
            <v>17T4-KTD1</v>
          </cell>
          <cell r="F143" t="str">
            <v>20C2-KTD1</v>
          </cell>
        </row>
        <row r="144">
          <cell r="B144" t="str">
            <v>17000457</v>
          </cell>
          <cell r="C144" t="str">
            <v>20006107</v>
          </cell>
          <cell r="D144" t="str">
            <v>Phạm Ngọc Tuyền</v>
          </cell>
          <cell r="E144" t="str">
            <v>17T4-QTD1</v>
          </cell>
          <cell r="F144" t="str">
            <v>20C2-QTD1</v>
          </cell>
        </row>
        <row r="145">
          <cell r="B145" t="str">
            <v>17001070</v>
          </cell>
          <cell r="C145" t="str">
            <v>20006101</v>
          </cell>
          <cell r="D145" t="str">
            <v>Lâm Lê Tuyết Anh</v>
          </cell>
          <cell r="E145" t="str">
            <v>17T4-QTD1</v>
          </cell>
          <cell r="F145" t="str">
            <v>20C2-QTD1</v>
          </cell>
        </row>
        <row r="146">
          <cell r="B146" t="str">
            <v>17001341</v>
          </cell>
          <cell r="C146" t="str">
            <v>20006110</v>
          </cell>
          <cell r="D146" t="str">
            <v>Nguyễn Hoàng Hoài Thương</v>
          </cell>
          <cell r="E146" t="str">
            <v>17T4-QTD1</v>
          </cell>
          <cell r="F146" t="str">
            <v>20C2-QTD1</v>
          </cell>
        </row>
        <row r="147">
          <cell r="B147" t="str">
            <v>17000904</v>
          </cell>
          <cell r="C147" t="str">
            <v>20006055</v>
          </cell>
          <cell r="D147" t="str">
            <v>Trịnh Thị Lan Hương</v>
          </cell>
          <cell r="E147" t="str">
            <v>17T4-KTD1</v>
          </cell>
          <cell r="F147" t="str">
            <v>20C2-KTD1</v>
          </cell>
        </row>
        <row r="148">
          <cell r="B148" t="str">
            <v>17004322</v>
          </cell>
          <cell r="C148" t="str">
            <v>20006083</v>
          </cell>
          <cell r="D148" t="str">
            <v>Trương Phan Gia Tú</v>
          </cell>
          <cell r="E148" t="str">
            <v>17T4-QTD1</v>
          </cell>
          <cell r="F148" t="str">
            <v>20C2-QTD1</v>
          </cell>
        </row>
        <row r="149">
          <cell r="B149" t="str">
            <v>17002229</v>
          </cell>
          <cell r="C149" t="str">
            <v>20006425</v>
          </cell>
          <cell r="D149" t="str">
            <v>Nguyễn Ngọc Như Uyên</v>
          </cell>
          <cell r="E149" t="str">
            <v>17T4-NNA1</v>
          </cell>
          <cell r="F149" t="str">
            <v>20C2-NNA1</v>
          </cell>
        </row>
        <row r="150">
          <cell r="B150" t="str">
            <v>17003265</v>
          </cell>
          <cell r="C150" t="str">
            <v>20006422</v>
          </cell>
          <cell r="D150" t="str">
            <v>Đặng Gia Thành</v>
          </cell>
          <cell r="E150" t="str">
            <v>17T4-NNA1</v>
          </cell>
          <cell r="F150" t="str">
            <v>20C2-NNA1</v>
          </cell>
        </row>
        <row r="151">
          <cell r="B151" t="str">
            <v>17003088</v>
          </cell>
          <cell r="C151" t="str">
            <v>20006416</v>
          </cell>
          <cell r="D151" t="str">
            <v>Lê Thị Minh Thư</v>
          </cell>
          <cell r="E151" t="str">
            <v>17T4-NNA1</v>
          </cell>
          <cell r="F151" t="str">
            <v>20C2-NNA1</v>
          </cell>
        </row>
        <row r="152">
          <cell r="B152" t="str">
            <v>17003513</v>
          </cell>
          <cell r="C152" t="str">
            <v>20006418</v>
          </cell>
          <cell r="D152" t="str">
            <v>Trần Nguyễn Anh Đào</v>
          </cell>
          <cell r="E152" t="str">
            <v>17T4-NNA1</v>
          </cell>
          <cell r="F152" t="str">
            <v>20C2-NNA1</v>
          </cell>
        </row>
        <row r="153">
          <cell r="B153" t="str">
            <v>17003600</v>
          </cell>
          <cell r="C153" t="str">
            <v>20006417</v>
          </cell>
          <cell r="D153" t="str">
            <v>Nguyễn Công Đạt</v>
          </cell>
          <cell r="E153" t="str">
            <v>17T4-NNA1</v>
          </cell>
          <cell r="F153" t="str">
            <v>20C2-NNA1</v>
          </cell>
        </row>
        <row r="154">
          <cell r="B154" t="str">
            <v>17000586</v>
          </cell>
          <cell r="C154" t="str">
            <v>20006401</v>
          </cell>
          <cell r="D154" t="str">
            <v>Lê Ngân Tâm</v>
          </cell>
          <cell r="E154" t="str">
            <v>17T4-NNA1</v>
          </cell>
          <cell r="F154" t="str">
            <v>20C2-NNA1</v>
          </cell>
        </row>
        <row r="155">
          <cell r="B155" t="str">
            <v>17003392</v>
          </cell>
          <cell r="C155" t="str">
            <v>20006413</v>
          </cell>
          <cell r="D155" t="str">
            <v>Trần Bảo Tường Vi</v>
          </cell>
          <cell r="E155" t="str">
            <v>17T4-NNA1</v>
          </cell>
          <cell r="F155" t="str">
            <v>20C2-NNA1</v>
          </cell>
        </row>
        <row r="156">
          <cell r="B156" t="str">
            <v>17000088</v>
          </cell>
          <cell r="C156" t="str">
            <v>20006386</v>
          </cell>
          <cell r="D156" t="str">
            <v>Nguyễn Phương Ngọc</v>
          </cell>
          <cell r="E156" t="str">
            <v>17T4-NNA1</v>
          </cell>
          <cell r="F156" t="str">
            <v>20C2-NNA1</v>
          </cell>
        </row>
        <row r="157">
          <cell r="B157" t="str">
            <v>17000386</v>
          </cell>
          <cell r="C157" t="str">
            <v>20006408</v>
          </cell>
          <cell r="D157" t="str">
            <v>Nguyễn Phùng Lan Thanh</v>
          </cell>
          <cell r="E157" t="str">
            <v>17T4-NNA1</v>
          </cell>
          <cell r="F157" t="str">
            <v>20C2-NNA1</v>
          </cell>
        </row>
        <row r="158">
          <cell r="B158" t="str">
            <v>17000781</v>
          </cell>
          <cell r="C158" t="str">
            <v>20006403</v>
          </cell>
          <cell r="D158" t="str">
            <v>Danh Thị Thu Hiền</v>
          </cell>
          <cell r="E158" t="str">
            <v>17T4-NNA1</v>
          </cell>
          <cell r="F158" t="str">
            <v>20C2-NNA1</v>
          </cell>
        </row>
        <row r="159">
          <cell r="B159" t="str">
            <v>17000660</v>
          </cell>
          <cell r="C159" t="str">
            <v>20006394</v>
          </cell>
          <cell r="D159" t="str">
            <v>Mai Thi Oanh</v>
          </cell>
          <cell r="E159" t="str">
            <v>17T4-NNA1</v>
          </cell>
          <cell r="F159" t="str">
            <v>20C2-NNA1</v>
          </cell>
        </row>
        <row r="160">
          <cell r="B160" t="str">
            <v>17001029</v>
          </cell>
          <cell r="C160" t="str">
            <v>20006393</v>
          </cell>
          <cell r="D160" t="str">
            <v>Lê Thị Ngọc Trinh</v>
          </cell>
          <cell r="E160" t="str">
            <v>17T4-NNA1</v>
          </cell>
          <cell r="F160" t="str">
            <v>20C2-NNA1</v>
          </cell>
        </row>
        <row r="161">
          <cell r="B161" t="str">
            <v>17001306</v>
          </cell>
          <cell r="C161" t="str">
            <v>20006378</v>
          </cell>
          <cell r="D161" t="str">
            <v>Nguyễn Hoàng Thanh Thảo</v>
          </cell>
          <cell r="E161" t="str">
            <v>17T4-NNA1</v>
          </cell>
          <cell r="F161" t="str">
            <v>20C2-NNA1</v>
          </cell>
        </row>
        <row r="162">
          <cell r="B162" t="str">
            <v>17000023</v>
          </cell>
          <cell r="C162" t="str">
            <v>20006406</v>
          </cell>
          <cell r="D162" t="str">
            <v>Phan Lê Hoàng Vy</v>
          </cell>
          <cell r="E162" t="str">
            <v>17T4-NNA1</v>
          </cell>
          <cell r="F162" t="str">
            <v>20C2-NNA1</v>
          </cell>
        </row>
        <row r="163">
          <cell r="B163" t="str">
            <v>17000910</v>
          </cell>
          <cell r="C163" t="str">
            <v>20006382</v>
          </cell>
          <cell r="D163" t="str">
            <v>Lê Ngô Thanh Cường</v>
          </cell>
          <cell r="E163" t="str">
            <v>17T4-NNA1</v>
          </cell>
          <cell r="F163" t="str">
            <v>20C2-NNA1</v>
          </cell>
        </row>
        <row r="164">
          <cell r="B164" t="str">
            <v>17000780</v>
          </cell>
          <cell r="C164" t="str">
            <v>20006404</v>
          </cell>
          <cell r="D164" t="str">
            <v>Nguyễn Thị ThuýVy</v>
          </cell>
          <cell r="E164" t="str">
            <v>17T4-NNA1</v>
          </cell>
          <cell r="F164" t="str">
            <v>20C2-NNA1</v>
          </cell>
        </row>
        <row r="165">
          <cell r="B165" t="str">
            <v>17000650</v>
          </cell>
          <cell r="C165" t="str">
            <v>20006388</v>
          </cell>
          <cell r="D165" t="str">
            <v>Nguyễn Ngọc Mỹ Duyên</v>
          </cell>
          <cell r="E165" t="str">
            <v>17T4-NNA1</v>
          </cell>
          <cell r="F165" t="str">
            <v>20C2-NNA1</v>
          </cell>
        </row>
        <row r="166">
          <cell r="B166" t="str">
            <v>17000704</v>
          </cell>
          <cell r="C166" t="str">
            <v>20006572</v>
          </cell>
          <cell r="D166" t="str">
            <v>Trần Phước Lộc</v>
          </cell>
          <cell r="E166" t="str">
            <v>17T4-CNÔ3</v>
          </cell>
          <cell r="F166" t="str">
            <v>20C2-CNÔ2</v>
          </cell>
        </row>
        <row r="167">
          <cell r="B167" t="str">
            <v>17000582</v>
          </cell>
          <cell r="C167" t="str">
            <v>20006581</v>
          </cell>
          <cell r="D167" t="str">
            <v>Phan Giang Long</v>
          </cell>
          <cell r="E167" t="str">
            <v>17T4-CNÔ3</v>
          </cell>
          <cell r="F167" t="str">
            <v>20C2-CNÔ2</v>
          </cell>
        </row>
        <row r="168">
          <cell r="B168" t="str">
            <v>17000424</v>
          </cell>
          <cell r="C168" t="str">
            <v>20006609</v>
          </cell>
          <cell r="D168" t="str">
            <v>Chiêng Gia Tân</v>
          </cell>
          <cell r="E168" t="str">
            <v>17T4-CNÔ3</v>
          </cell>
          <cell r="F168" t="str">
            <v>20C2-CNÔ2</v>
          </cell>
        </row>
        <row r="169">
          <cell r="B169" t="str">
            <v>17000976</v>
          </cell>
          <cell r="C169" t="str">
            <v>20006597</v>
          </cell>
          <cell r="D169" t="str">
            <v>Đào Văn Mai</v>
          </cell>
          <cell r="E169" t="str">
            <v>17T4-CNÔ1</v>
          </cell>
          <cell r="F169" t="str">
            <v>20C2-CNÔ3</v>
          </cell>
        </row>
        <row r="170">
          <cell r="B170" t="str">
            <v>17001136</v>
          </cell>
          <cell r="C170" t="str">
            <v>20006657</v>
          </cell>
          <cell r="D170" t="str">
            <v>Nguyễn Hoàng Bảo</v>
          </cell>
          <cell r="E170" t="str">
            <v>17T4-CNÔ1</v>
          </cell>
          <cell r="F170" t="str">
            <v>20C2-CNÔ3</v>
          </cell>
        </row>
        <row r="171">
          <cell r="B171" t="str">
            <v>17000873</v>
          </cell>
          <cell r="C171" t="str">
            <v>20006443</v>
          </cell>
          <cell r="D171" t="str">
            <v>Ngô Dịp Hoài Hưng</v>
          </cell>
          <cell r="E171" t="str">
            <v>17T4-LĐL2</v>
          </cell>
          <cell r="F171" t="str">
            <v>20C2-LĐL1</v>
          </cell>
        </row>
        <row r="172">
          <cell r="B172" t="str">
            <v>17003948</v>
          </cell>
          <cell r="C172" t="str">
            <v>20006084</v>
          </cell>
          <cell r="D172" t="str">
            <v>Nhâm Gia Minh</v>
          </cell>
          <cell r="E172" t="str">
            <v>17T4-QTD1</v>
          </cell>
          <cell r="F172" t="str">
            <v>20C2-QTD1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Base"/>
      <sheetName val="vniBase"/>
      <sheetName val="abcBase"/>
    </sheetNames>
    <definedNames>
      <definedName name="vnd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537"/>
  <sheetViews>
    <sheetView tabSelected="1" topLeftCell="A518" workbookViewId="0">
      <selection activeCell="V544" sqref="V544"/>
    </sheetView>
  </sheetViews>
  <sheetFormatPr defaultRowHeight="15" x14ac:dyDescent="0.25"/>
  <cols>
    <col min="1" max="1" width="6.42578125" customWidth="1"/>
    <col min="3" max="3" width="20.28515625" customWidth="1"/>
    <col min="4" max="4" width="9.140625" customWidth="1"/>
    <col min="5" max="5" width="24.5703125" hidden="1" customWidth="1"/>
    <col min="6" max="6" width="0" hidden="1" customWidth="1"/>
    <col min="7" max="7" width="24.5703125" hidden="1" customWidth="1"/>
    <col min="8" max="8" width="10.140625" style="65" customWidth="1"/>
    <col min="9" max="9" width="11" customWidth="1"/>
    <col min="10" max="12" width="9.140625" hidden="1" customWidth="1"/>
    <col min="13" max="13" width="14.5703125" hidden="1" customWidth="1"/>
    <col min="14" max="14" width="9.140625" hidden="1" customWidth="1"/>
    <col min="15" max="16" width="14.5703125" hidden="1" customWidth="1"/>
    <col min="17" max="17" width="22" hidden="1" customWidth="1"/>
    <col min="18" max="18" width="28.7109375" hidden="1" customWidth="1"/>
    <col min="19" max="19" width="16.85546875" hidden="1" customWidth="1"/>
    <col min="20" max="20" width="9.140625" hidden="1" customWidth="1"/>
    <col min="21" max="21" width="21.5703125" hidden="1" customWidth="1"/>
    <col min="22" max="22" width="27.5703125" customWidth="1"/>
    <col min="23" max="23" width="9.140625" hidden="1" customWidth="1"/>
    <col min="24" max="24" width="47.42578125" style="15" hidden="1" customWidth="1"/>
    <col min="25" max="25" width="19.85546875" style="15" hidden="1" customWidth="1"/>
  </cols>
  <sheetData>
    <row r="1" spans="1:28" ht="15.75" x14ac:dyDescent="0.25">
      <c r="A1" s="109" t="s">
        <v>0</v>
      </c>
      <c r="B1" s="109"/>
      <c r="C1" s="109"/>
      <c r="D1" s="109"/>
      <c r="H1" s="99" t="s">
        <v>1</v>
      </c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</row>
    <row r="2" spans="1:28" ht="16.5" x14ac:dyDescent="0.25">
      <c r="A2" s="99" t="s">
        <v>2</v>
      </c>
      <c r="B2" s="99"/>
      <c r="C2" s="99"/>
      <c r="D2" s="99"/>
      <c r="H2" s="100" t="s">
        <v>3</v>
      </c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</row>
    <row r="3" spans="1:28" ht="15.75" x14ac:dyDescent="0.25">
      <c r="A3" s="99" t="s">
        <v>4</v>
      </c>
      <c r="B3" s="99"/>
      <c r="C3" s="99"/>
      <c r="D3" s="99"/>
      <c r="E3" s="7"/>
      <c r="F3" s="7"/>
      <c r="G3" s="7"/>
      <c r="H3" s="7"/>
      <c r="I3" s="7"/>
      <c r="J3" s="7"/>
      <c r="K3" s="3"/>
      <c r="L3" s="4"/>
      <c r="M3" s="5"/>
      <c r="N3" s="5"/>
      <c r="O3" s="6"/>
      <c r="P3" s="8"/>
      <c r="Q3" s="5"/>
      <c r="R3" s="9"/>
      <c r="S3" s="10"/>
      <c r="T3" s="9"/>
      <c r="U3" s="2"/>
      <c r="V3" s="2"/>
      <c r="W3" s="10"/>
      <c r="X3" s="11"/>
      <c r="Y3" s="11"/>
    </row>
    <row r="4" spans="1:28" ht="18.75" x14ac:dyDescent="0.25">
      <c r="A4" s="110"/>
      <c r="B4" s="110"/>
      <c r="C4" s="110"/>
      <c r="D4" s="12"/>
      <c r="H4" s="13"/>
      <c r="I4" s="12"/>
      <c r="J4" s="14"/>
      <c r="K4" s="3"/>
      <c r="L4" s="4"/>
      <c r="M4" s="5"/>
      <c r="N4" s="5"/>
      <c r="O4" s="6"/>
      <c r="P4" s="8"/>
      <c r="Q4" s="5"/>
      <c r="R4" s="9"/>
      <c r="S4" s="10"/>
      <c r="T4" s="9"/>
      <c r="U4" s="14"/>
      <c r="V4" s="14"/>
      <c r="W4" s="10"/>
      <c r="X4" s="11"/>
      <c r="Y4" s="11"/>
    </row>
    <row r="5" spans="1:28" ht="66.75" customHeight="1" x14ac:dyDescent="0.25">
      <c r="A5" s="101" t="s">
        <v>2607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</row>
    <row r="6" spans="1:28" ht="15.75" hidden="1" x14ac:dyDescent="0.25">
      <c r="A6" s="102" t="s">
        <v>5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</row>
    <row r="7" spans="1:28" ht="18.75" x14ac:dyDescent="0.25">
      <c r="A7" s="16"/>
      <c r="B7" s="17"/>
      <c r="C7" s="18"/>
      <c r="D7" s="18"/>
      <c r="H7" s="19"/>
      <c r="I7" s="18"/>
      <c r="J7" s="18"/>
      <c r="K7" s="3"/>
      <c r="L7" s="4"/>
      <c r="M7" s="5"/>
      <c r="N7" s="5"/>
      <c r="O7" s="6"/>
      <c r="P7" s="8"/>
      <c r="Q7" s="5"/>
      <c r="R7" s="9"/>
      <c r="S7" s="10"/>
      <c r="T7" s="9"/>
      <c r="U7" s="18"/>
      <c r="V7" s="18"/>
      <c r="W7" s="10"/>
      <c r="X7" s="11"/>
      <c r="Y7" s="11"/>
    </row>
    <row r="8" spans="1:28" ht="53.25" customHeight="1" x14ac:dyDescent="0.25">
      <c r="A8" s="20" t="s">
        <v>6</v>
      </c>
      <c r="B8" s="20" t="s">
        <v>7</v>
      </c>
      <c r="C8" s="21" t="s">
        <v>8</v>
      </c>
      <c r="D8" s="22"/>
      <c r="E8" s="23" t="s">
        <v>9</v>
      </c>
      <c r="F8" s="23" t="s">
        <v>10</v>
      </c>
      <c r="G8" s="23"/>
      <c r="H8" s="24" t="s">
        <v>11</v>
      </c>
      <c r="I8" s="20" t="s">
        <v>12</v>
      </c>
      <c r="J8" s="25" t="s">
        <v>13</v>
      </c>
      <c r="K8" s="26" t="s">
        <v>14</v>
      </c>
      <c r="L8" s="26" t="s">
        <v>15</v>
      </c>
      <c r="M8" s="27" t="s">
        <v>16</v>
      </c>
      <c r="N8" s="27" t="s">
        <v>17</v>
      </c>
      <c r="O8" s="26" t="s">
        <v>18</v>
      </c>
      <c r="P8" s="28" t="s">
        <v>19</v>
      </c>
      <c r="Q8" s="27" t="s">
        <v>20</v>
      </c>
      <c r="R8" s="29" t="s">
        <v>21</v>
      </c>
      <c r="S8" s="30" t="s">
        <v>22</v>
      </c>
      <c r="T8" s="29"/>
      <c r="U8" s="25"/>
      <c r="V8" s="25" t="s">
        <v>23</v>
      </c>
      <c r="W8" s="30" t="s">
        <v>24</v>
      </c>
      <c r="X8" s="30" t="s">
        <v>25</v>
      </c>
      <c r="Y8" s="30" t="s">
        <v>26</v>
      </c>
      <c r="AB8" s="31"/>
    </row>
    <row r="9" spans="1:28" ht="16.5" customHeight="1" x14ac:dyDescent="0.25">
      <c r="A9" s="70" t="s">
        <v>27</v>
      </c>
      <c r="B9" s="70" t="s">
        <v>28</v>
      </c>
      <c r="C9" s="93" t="s">
        <v>29</v>
      </c>
      <c r="D9" s="95"/>
      <c r="E9" s="32"/>
      <c r="F9" s="32"/>
      <c r="G9" s="32"/>
      <c r="H9" s="72" t="s">
        <v>30</v>
      </c>
      <c r="I9" s="71" t="s">
        <v>31</v>
      </c>
      <c r="J9" s="71" t="s">
        <v>32</v>
      </c>
      <c r="K9" s="71" t="s">
        <v>33</v>
      </c>
      <c r="L9" s="71" t="s">
        <v>34</v>
      </c>
      <c r="M9" s="73" t="s">
        <v>35</v>
      </c>
      <c r="N9" s="73" t="s">
        <v>36</v>
      </c>
      <c r="O9" s="74" t="s">
        <v>37</v>
      </c>
      <c r="P9" s="75" t="s">
        <v>38</v>
      </c>
      <c r="Q9" s="73" t="s">
        <v>39</v>
      </c>
      <c r="R9" s="76" t="s">
        <v>40</v>
      </c>
      <c r="S9" s="77" t="s">
        <v>41</v>
      </c>
      <c r="T9" s="78"/>
      <c r="U9" s="25"/>
      <c r="V9" s="71" t="s">
        <v>42</v>
      </c>
      <c r="W9" s="66" t="s">
        <v>42</v>
      </c>
      <c r="X9" s="33"/>
      <c r="Y9" s="33"/>
    </row>
    <row r="10" spans="1:28" s="37" customFormat="1" ht="26.25" customHeight="1" x14ac:dyDescent="0.25">
      <c r="A10" s="34">
        <v>1</v>
      </c>
      <c r="B10" s="42" t="s">
        <v>43</v>
      </c>
      <c r="C10" s="43" t="s">
        <v>44</v>
      </c>
      <c r="D10" s="96" t="s">
        <v>45</v>
      </c>
      <c r="E10" s="35" t="s">
        <v>46</v>
      </c>
      <c r="F10" s="35" t="s">
        <v>45</v>
      </c>
      <c r="G10" s="35" t="s">
        <v>47</v>
      </c>
      <c r="H10" s="79" t="s">
        <v>48</v>
      </c>
      <c r="I10" s="41" t="s">
        <v>49</v>
      </c>
      <c r="J10" s="39"/>
      <c r="K10" s="40" t="s">
        <v>50</v>
      </c>
      <c r="L10" s="80" t="str">
        <f t="shared" ref="L10:L72" si="0">LEFT(I10,4)</f>
        <v>17T4</v>
      </c>
      <c r="M10" s="81">
        <v>5904000</v>
      </c>
      <c r="N10" s="44">
        <v>1</v>
      </c>
      <c r="O10" s="45">
        <f t="shared" ref="O10:O72" si="1">N10*M10</f>
        <v>5904000</v>
      </c>
      <c r="P10" s="81">
        <v>5412000</v>
      </c>
      <c r="Q10" s="44">
        <v>1</v>
      </c>
      <c r="R10" s="45">
        <f t="shared" ref="R10:R72" si="2">Q10*P10</f>
        <v>5412000</v>
      </c>
      <c r="S10" s="81">
        <f t="shared" ref="S10:S72" si="3">O10+R10</f>
        <v>11316000</v>
      </c>
      <c r="T10" s="45" t="s">
        <v>51</v>
      </c>
      <c r="U10" s="82" t="s">
        <v>52</v>
      </c>
      <c r="V10" s="82" t="s">
        <v>2597</v>
      </c>
      <c r="W10" s="67" t="s">
        <v>53</v>
      </c>
      <c r="X10" s="36" t="str">
        <f t="shared" ref="X10:X72" si="4">G10&amp;I10&amp;H10</f>
        <v>TraTanMinh17T4-CCK105/08/2001</v>
      </c>
      <c r="Y10" s="36" t="e">
        <f>VLOOKUP(B10,'[1]SV17T4-KLT'!$B$9:$F$172,1,0)</f>
        <v>#N/A</v>
      </c>
      <c r="AB10" s="38"/>
    </row>
    <row r="11" spans="1:28" s="37" customFormat="1" ht="26.25" customHeight="1" x14ac:dyDescent="0.25">
      <c r="A11" s="34">
        <v>2</v>
      </c>
      <c r="B11" s="42" t="s">
        <v>54</v>
      </c>
      <c r="C11" s="43" t="s">
        <v>55</v>
      </c>
      <c r="D11" s="96" t="s">
        <v>56</v>
      </c>
      <c r="E11" s="35" t="s">
        <v>57</v>
      </c>
      <c r="F11" s="35" t="s">
        <v>56</v>
      </c>
      <c r="G11" s="35" t="s">
        <v>58</v>
      </c>
      <c r="H11" s="79" t="s">
        <v>59</v>
      </c>
      <c r="I11" s="41" t="s">
        <v>60</v>
      </c>
      <c r="J11" s="39"/>
      <c r="K11" s="40" t="s">
        <v>50</v>
      </c>
      <c r="L11" s="80" t="str">
        <f t="shared" si="0"/>
        <v>17T4</v>
      </c>
      <c r="M11" s="81">
        <v>5412000</v>
      </c>
      <c r="N11" s="44">
        <v>1</v>
      </c>
      <c r="O11" s="45">
        <f t="shared" si="1"/>
        <v>5412000</v>
      </c>
      <c r="P11" s="81">
        <v>5166000</v>
      </c>
      <c r="Q11" s="44">
        <v>1</v>
      </c>
      <c r="R11" s="45">
        <f t="shared" si="2"/>
        <v>5166000</v>
      </c>
      <c r="S11" s="81">
        <f t="shared" si="3"/>
        <v>10578000</v>
      </c>
      <c r="T11" s="45" t="s">
        <v>51</v>
      </c>
      <c r="U11" s="82" t="s">
        <v>52</v>
      </c>
      <c r="V11" s="82" t="s">
        <v>2598</v>
      </c>
      <c r="W11" s="67" t="s">
        <v>53</v>
      </c>
      <c r="X11" s="36" t="str">
        <f t="shared" si="4"/>
        <v>KimThanhAn17T4-CKL126/11/2002</v>
      </c>
      <c r="Y11" s="36" t="e">
        <f>VLOOKUP(B11,'[1]SV17T4-KLT'!$B$9:$F$172,1,0)</f>
        <v>#N/A</v>
      </c>
      <c r="AB11" s="38"/>
    </row>
    <row r="12" spans="1:28" s="37" customFormat="1" ht="26.25" customHeight="1" x14ac:dyDescent="0.25">
      <c r="A12" s="34">
        <v>3</v>
      </c>
      <c r="B12" s="42" t="s">
        <v>61</v>
      </c>
      <c r="C12" s="43" t="s">
        <v>62</v>
      </c>
      <c r="D12" s="96" t="s">
        <v>63</v>
      </c>
      <c r="E12" s="35" t="s">
        <v>64</v>
      </c>
      <c r="F12" s="35" t="s">
        <v>65</v>
      </c>
      <c r="G12" s="35" t="s">
        <v>66</v>
      </c>
      <c r="H12" s="79" t="s">
        <v>67</v>
      </c>
      <c r="I12" s="41" t="s">
        <v>68</v>
      </c>
      <c r="J12" s="39"/>
      <c r="K12" s="40" t="s">
        <v>50</v>
      </c>
      <c r="L12" s="80" t="str">
        <f t="shared" si="0"/>
        <v>17T4</v>
      </c>
      <c r="M12" s="81">
        <v>5412000</v>
      </c>
      <c r="N12" s="44">
        <v>1</v>
      </c>
      <c r="O12" s="45">
        <f t="shared" si="1"/>
        <v>5412000</v>
      </c>
      <c r="P12" s="81">
        <v>5412000</v>
      </c>
      <c r="Q12" s="44">
        <v>1</v>
      </c>
      <c r="R12" s="45">
        <f t="shared" si="2"/>
        <v>5412000</v>
      </c>
      <c r="S12" s="81">
        <f t="shared" si="3"/>
        <v>10824000</v>
      </c>
      <c r="T12" s="45" t="s">
        <v>51</v>
      </c>
      <c r="U12" s="82" t="s">
        <v>52</v>
      </c>
      <c r="V12" s="82" t="s">
        <v>2599</v>
      </c>
      <c r="W12" s="67" t="s">
        <v>53</v>
      </c>
      <c r="X12" s="36" t="str">
        <f t="shared" si="4"/>
        <v>TranVanDuc17T4-CNÔ315/12/2002</v>
      </c>
      <c r="Y12" s="36" t="e">
        <f>VLOOKUP(B12,'[1]SV17T4-KLT'!$B$9:$F$172,1,0)</f>
        <v>#N/A</v>
      </c>
      <c r="AB12" s="38"/>
    </row>
    <row r="13" spans="1:28" s="37" customFormat="1" ht="26.25" customHeight="1" x14ac:dyDescent="0.25">
      <c r="A13" s="34">
        <v>4</v>
      </c>
      <c r="B13" s="42" t="s">
        <v>69</v>
      </c>
      <c r="C13" s="43" t="s">
        <v>70</v>
      </c>
      <c r="D13" s="96" t="s">
        <v>71</v>
      </c>
      <c r="E13" s="35" t="s">
        <v>72</v>
      </c>
      <c r="F13" s="35" t="s">
        <v>73</v>
      </c>
      <c r="G13" s="35" t="s">
        <v>74</v>
      </c>
      <c r="H13" s="79" t="s">
        <v>75</v>
      </c>
      <c r="I13" s="41" t="s">
        <v>76</v>
      </c>
      <c r="J13" s="39" t="s">
        <v>77</v>
      </c>
      <c r="K13" s="40" t="s">
        <v>78</v>
      </c>
      <c r="L13" s="80" t="str">
        <f t="shared" si="0"/>
        <v>19C1</v>
      </c>
      <c r="M13" s="81">
        <v>5094000</v>
      </c>
      <c r="N13" s="44">
        <v>1</v>
      </c>
      <c r="O13" s="45">
        <f t="shared" si="1"/>
        <v>5094000</v>
      </c>
      <c r="P13" s="81">
        <v>6085000</v>
      </c>
      <c r="Q13" s="44">
        <v>1</v>
      </c>
      <c r="R13" s="45">
        <f t="shared" si="2"/>
        <v>6085000</v>
      </c>
      <c r="S13" s="81">
        <f t="shared" si="3"/>
        <v>11179000</v>
      </c>
      <c r="T13" s="45"/>
      <c r="U13" s="82" t="s">
        <v>79</v>
      </c>
      <c r="V13" s="82"/>
      <c r="W13" s="67" t="s">
        <v>53</v>
      </c>
      <c r="X13" s="36" t="str">
        <f t="shared" si="4"/>
        <v>BuiNgocTu19C1-CNL102/01/2001</v>
      </c>
      <c r="Y13" s="36" t="e">
        <f>VLOOKUP(B13,'[1]SV17T4-KLT'!$B$9:$F$172,1,0)</f>
        <v>#N/A</v>
      </c>
      <c r="AB13" s="38"/>
    </row>
    <row r="14" spans="1:28" s="37" customFormat="1" ht="26.25" customHeight="1" x14ac:dyDescent="0.25">
      <c r="A14" s="34">
        <v>5</v>
      </c>
      <c r="B14" s="42" t="s">
        <v>80</v>
      </c>
      <c r="C14" s="43" t="s">
        <v>81</v>
      </c>
      <c r="D14" s="96" t="s">
        <v>82</v>
      </c>
      <c r="E14" s="35" t="s">
        <v>83</v>
      </c>
      <c r="F14" s="35" t="s">
        <v>84</v>
      </c>
      <c r="G14" s="35" t="s">
        <v>85</v>
      </c>
      <c r="H14" s="79" t="s">
        <v>86</v>
      </c>
      <c r="I14" s="41" t="s">
        <v>87</v>
      </c>
      <c r="J14" s="39"/>
      <c r="K14" s="40" t="s">
        <v>50</v>
      </c>
      <c r="L14" s="80" t="str">
        <f t="shared" si="0"/>
        <v>17T4</v>
      </c>
      <c r="M14" s="81">
        <v>5904000</v>
      </c>
      <c r="N14" s="44">
        <v>1</v>
      </c>
      <c r="O14" s="45">
        <f t="shared" si="1"/>
        <v>5904000</v>
      </c>
      <c r="P14" s="81">
        <v>5412000</v>
      </c>
      <c r="Q14" s="44">
        <v>1</v>
      </c>
      <c r="R14" s="45">
        <f t="shared" si="2"/>
        <v>5412000</v>
      </c>
      <c r="S14" s="81">
        <f t="shared" si="3"/>
        <v>11316000</v>
      </c>
      <c r="T14" s="45" t="s">
        <v>51</v>
      </c>
      <c r="U14" s="82" t="s">
        <v>52</v>
      </c>
      <c r="V14" s="82" t="s">
        <v>2600</v>
      </c>
      <c r="W14" s="67" t="s">
        <v>53</v>
      </c>
      <c r="X14" s="36" t="str">
        <f t="shared" si="4"/>
        <v>NguyenDoAnhTuan17T4-ĐCN121/02/2002</v>
      </c>
      <c r="Y14" s="36" t="e">
        <f>VLOOKUP(B14,'[1]SV17T4-KLT'!$B$9:$F$172,1,0)</f>
        <v>#N/A</v>
      </c>
      <c r="AB14" s="38"/>
    </row>
    <row r="15" spans="1:28" s="37" customFormat="1" ht="26.25" customHeight="1" x14ac:dyDescent="0.25">
      <c r="A15" s="34">
        <v>6</v>
      </c>
      <c r="B15" s="42" t="s">
        <v>88</v>
      </c>
      <c r="C15" s="43" t="s">
        <v>89</v>
      </c>
      <c r="D15" s="96" t="s">
        <v>90</v>
      </c>
      <c r="E15" s="35" t="s">
        <v>91</v>
      </c>
      <c r="F15" s="35" t="s">
        <v>92</v>
      </c>
      <c r="G15" s="35" t="s">
        <v>93</v>
      </c>
      <c r="H15" s="79" t="s">
        <v>94</v>
      </c>
      <c r="I15" s="41" t="s">
        <v>95</v>
      </c>
      <c r="J15" s="39"/>
      <c r="K15" s="40" t="s">
        <v>50</v>
      </c>
      <c r="L15" s="80" t="str">
        <f t="shared" si="0"/>
        <v>17T4</v>
      </c>
      <c r="M15" s="81">
        <v>5658000</v>
      </c>
      <c r="N15" s="44">
        <v>1</v>
      </c>
      <c r="O15" s="45">
        <f t="shared" si="1"/>
        <v>5658000</v>
      </c>
      <c r="P15" s="81">
        <v>5166000</v>
      </c>
      <c r="Q15" s="44">
        <v>1</v>
      </c>
      <c r="R15" s="45">
        <f t="shared" si="2"/>
        <v>5166000</v>
      </c>
      <c r="S15" s="81">
        <f t="shared" si="3"/>
        <v>10824000</v>
      </c>
      <c r="T15" s="45" t="s">
        <v>51</v>
      </c>
      <c r="U15" s="82" t="s">
        <v>52</v>
      </c>
      <c r="V15" s="82" t="s">
        <v>2601</v>
      </c>
      <c r="W15" s="67" t="s">
        <v>53</v>
      </c>
      <c r="X15" s="36" t="str">
        <f t="shared" si="4"/>
        <v>BuiPhongHieu17T4-ĐĐT130/03/2002</v>
      </c>
      <c r="Y15" s="36" t="e">
        <f>VLOOKUP(B15,'[1]SV17T4-KLT'!$B$9:$F$172,1,0)</f>
        <v>#N/A</v>
      </c>
      <c r="AB15" s="38"/>
    </row>
    <row r="16" spans="1:28" s="37" customFormat="1" ht="26.25" customHeight="1" x14ac:dyDescent="0.25">
      <c r="A16" s="34">
        <v>7</v>
      </c>
      <c r="B16" s="42" t="s">
        <v>96</v>
      </c>
      <c r="C16" s="43" t="s">
        <v>97</v>
      </c>
      <c r="D16" s="96" t="s">
        <v>98</v>
      </c>
      <c r="E16" s="35" t="s">
        <v>99</v>
      </c>
      <c r="F16" s="35" t="s">
        <v>98</v>
      </c>
      <c r="G16" s="35" t="s">
        <v>100</v>
      </c>
      <c r="H16" s="79" t="s">
        <v>101</v>
      </c>
      <c r="I16" s="41" t="s">
        <v>95</v>
      </c>
      <c r="J16" s="39"/>
      <c r="K16" s="40" t="s">
        <v>50</v>
      </c>
      <c r="L16" s="80" t="str">
        <f t="shared" si="0"/>
        <v>17T4</v>
      </c>
      <c r="M16" s="81">
        <v>5658000</v>
      </c>
      <c r="N16" s="44">
        <v>1</v>
      </c>
      <c r="O16" s="45">
        <f t="shared" si="1"/>
        <v>5658000</v>
      </c>
      <c r="P16" s="81">
        <v>5166000</v>
      </c>
      <c r="Q16" s="44">
        <v>1</v>
      </c>
      <c r="R16" s="45">
        <f t="shared" si="2"/>
        <v>5166000</v>
      </c>
      <c r="S16" s="81">
        <f t="shared" si="3"/>
        <v>10824000</v>
      </c>
      <c r="T16" s="45" t="s">
        <v>51</v>
      </c>
      <c r="U16" s="82" t="s">
        <v>52</v>
      </c>
      <c r="V16" s="82" t="s">
        <v>2602</v>
      </c>
      <c r="W16" s="67" t="s">
        <v>53</v>
      </c>
      <c r="X16" s="36" t="str">
        <f t="shared" si="4"/>
        <v>NguyenTienTrung17T4-ĐĐT110/11/2002</v>
      </c>
      <c r="Y16" s="36" t="e">
        <f>VLOOKUP(B16,'[1]SV17T4-KLT'!$B$9:$F$172,1,0)</f>
        <v>#N/A</v>
      </c>
      <c r="AB16" s="38"/>
    </row>
    <row r="17" spans="1:28" s="37" customFormat="1" ht="26.25" customHeight="1" x14ac:dyDescent="0.25">
      <c r="A17" s="34">
        <v>9</v>
      </c>
      <c r="B17" s="42" t="s">
        <v>102</v>
      </c>
      <c r="C17" s="43" t="s">
        <v>103</v>
      </c>
      <c r="D17" s="96" t="s">
        <v>104</v>
      </c>
      <c r="E17" s="35" t="s">
        <v>105</v>
      </c>
      <c r="F17" s="35" t="s">
        <v>106</v>
      </c>
      <c r="G17" s="35" t="s">
        <v>107</v>
      </c>
      <c r="H17" s="79" t="s">
        <v>108</v>
      </c>
      <c r="I17" s="41" t="s">
        <v>109</v>
      </c>
      <c r="J17" s="39"/>
      <c r="K17" s="40" t="s">
        <v>50</v>
      </c>
      <c r="L17" s="80" t="str">
        <f t="shared" si="0"/>
        <v>17T4</v>
      </c>
      <c r="M17" s="81">
        <v>4532000</v>
      </c>
      <c r="N17" s="44">
        <v>1</v>
      </c>
      <c r="O17" s="45">
        <f t="shared" si="1"/>
        <v>4532000</v>
      </c>
      <c r="P17" s="81">
        <v>5150000</v>
      </c>
      <c r="Q17" s="44">
        <v>1</v>
      </c>
      <c r="R17" s="45">
        <f t="shared" si="2"/>
        <v>5150000</v>
      </c>
      <c r="S17" s="81">
        <f t="shared" si="3"/>
        <v>9682000</v>
      </c>
      <c r="T17" s="45" t="s">
        <v>51</v>
      </c>
      <c r="U17" s="82" t="s">
        <v>52</v>
      </c>
      <c r="V17" s="82" t="s">
        <v>2603</v>
      </c>
      <c r="W17" s="67" t="s">
        <v>53</v>
      </c>
      <c r="X17" s="36" t="str">
        <f t="shared" si="4"/>
        <v>NguyenQuocDai17T4-NNA131/01/1999</v>
      </c>
      <c r="Y17" s="36" t="e">
        <f>VLOOKUP(B17,'[1]SV17T4-KLT'!$B$9:$F$172,1,0)</f>
        <v>#N/A</v>
      </c>
      <c r="AB17" s="38"/>
    </row>
    <row r="18" spans="1:28" s="37" customFormat="1" ht="26.25" customHeight="1" x14ac:dyDescent="0.25">
      <c r="A18" s="34">
        <v>10</v>
      </c>
      <c r="B18" s="42" t="s">
        <v>110</v>
      </c>
      <c r="C18" s="43" t="s">
        <v>111</v>
      </c>
      <c r="D18" s="96" t="s">
        <v>112</v>
      </c>
      <c r="E18" s="35" t="s">
        <v>113</v>
      </c>
      <c r="F18" s="35" t="s">
        <v>114</v>
      </c>
      <c r="G18" s="35" t="s">
        <v>115</v>
      </c>
      <c r="H18" s="79" t="s">
        <v>116</v>
      </c>
      <c r="I18" s="41" t="s">
        <v>109</v>
      </c>
      <c r="J18" s="39"/>
      <c r="K18" s="40" t="s">
        <v>50</v>
      </c>
      <c r="L18" s="80" t="str">
        <f t="shared" si="0"/>
        <v>17T4</v>
      </c>
      <c r="M18" s="81">
        <v>4532000</v>
      </c>
      <c r="N18" s="44">
        <v>1</v>
      </c>
      <c r="O18" s="45">
        <f t="shared" si="1"/>
        <v>4532000</v>
      </c>
      <c r="P18" s="81">
        <v>5150000</v>
      </c>
      <c r="Q18" s="44">
        <v>1</v>
      </c>
      <c r="R18" s="45">
        <f t="shared" si="2"/>
        <v>5150000</v>
      </c>
      <c r="S18" s="81">
        <f t="shared" si="3"/>
        <v>9682000</v>
      </c>
      <c r="T18" s="45" t="s">
        <v>51</v>
      </c>
      <c r="U18" s="82" t="s">
        <v>52</v>
      </c>
      <c r="V18" s="82" t="s">
        <v>2604</v>
      </c>
      <c r="W18" s="67" t="s">
        <v>53</v>
      </c>
      <c r="X18" s="36" t="str">
        <f t="shared" si="4"/>
        <v>TranPhatDat17T4-NNA129/05/2002</v>
      </c>
      <c r="Y18" s="36" t="e">
        <f>VLOOKUP(B18,'[1]SV17T4-KLT'!$B$9:$F$172,1,0)</f>
        <v>#N/A</v>
      </c>
      <c r="AB18" s="38"/>
    </row>
    <row r="19" spans="1:28" s="37" customFormat="1" ht="26.25" customHeight="1" x14ac:dyDescent="0.25">
      <c r="A19" s="34">
        <v>11</v>
      </c>
      <c r="B19" s="42" t="s">
        <v>117</v>
      </c>
      <c r="C19" s="43" t="s">
        <v>118</v>
      </c>
      <c r="D19" s="96" t="s">
        <v>71</v>
      </c>
      <c r="E19" s="35" t="s">
        <v>119</v>
      </c>
      <c r="F19" s="35" t="s">
        <v>73</v>
      </c>
      <c r="G19" s="35" t="s">
        <v>120</v>
      </c>
      <c r="H19" s="79" t="s">
        <v>121</v>
      </c>
      <c r="I19" s="41" t="s">
        <v>109</v>
      </c>
      <c r="J19" s="39"/>
      <c r="K19" s="40" t="s">
        <v>50</v>
      </c>
      <c r="L19" s="80" t="str">
        <f t="shared" si="0"/>
        <v>17T4</v>
      </c>
      <c r="M19" s="81">
        <v>4532000</v>
      </c>
      <c r="N19" s="44">
        <v>1</v>
      </c>
      <c r="O19" s="45">
        <f t="shared" si="1"/>
        <v>4532000</v>
      </c>
      <c r="P19" s="81">
        <v>5150000</v>
      </c>
      <c r="Q19" s="44">
        <v>1</v>
      </c>
      <c r="R19" s="45">
        <f t="shared" si="2"/>
        <v>5150000</v>
      </c>
      <c r="S19" s="81">
        <f t="shared" si="3"/>
        <v>9682000</v>
      </c>
      <c r="T19" s="45" t="s">
        <v>51</v>
      </c>
      <c r="U19" s="82" t="s">
        <v>52</v>
      </c>
      <c r="V19" s="82" t="s">
        <v>2605</v>
      </c>
      <c r="W19" s="67" t="s">
        <v>53</v>
      </c>
      <c r="X19" s="36" t="str">
        <f t="shared" si="4"/>
        <v>HuynhDinhTu17T4-NNA101/06/2002</v>
      </c>
      <c r="Y19" s="36" t="e">
        <f>VLOOKUP(B19,'[1]SV17T4-KLT'!$B$9:$F$172,1,0)</f>
        <v>#N/A</v>
      </c>
      <c r="AB19" s="38"/>
    </row>
    <row r="20" spans="1:28" s="37" customFormat="1" ht="21" customHeight="1" x14ac:dyDescent="0.25">
      <c r="A20" s="34">
        <v>12</v>
      </c>
      <c r="B20" s="42" t="s">
        <v>122</v>
      </c>
      <c r="C20" s="43" t="s">
        <v>123</v>
      </c>
      <c r="D20" s="96" t="s">
        <v>124</v>
      </c>
      <c r="E20" s="35" t="s">
        <v>125</v>
      </c>
      <c r="F20" s="35" t="s">
        <v>126</v>
      </c>
      <c r="G20" s="35" t="s">
        <v>127</v>
      </c>
      <c r="H20" s="79" t="s">
        <v>128</v>
      </c>
      <c r="I20" s="41" t="s">
        <v>129</v>
      </c>
      <c r="J20" s="84" t="s">
        <v>130</v>
      </c>
      <c r="K20" s="83" t="s">
        <v>131</v>
      </c>
      <c r="L20" s="80" t="str">
        <f t="shared" si="0"/>
        <v>19C1</v>
      </c>
      <c r="M20" s="81">
        <v>5094000</v>
      </c>
      <c r="N20" s="85">
        <v>1</v>
      </c>
      <c r="O20" s="45">
        <f t="shared" si="1"/>
        <v>5094000</v>
      </c>
      <c r="P20" s="81">
        <v>6651000</v>
      </c>
      <c r="Q20" s="86">
        <v>0</v>
      </c>
      <c r="R20" s="45">
        <f t="shared" si="2"/>
        <v>0</v>
      </c>
      <c r="S20" s="81">
        <f t="shared" si="3"/>
        <v>5094000</v>
      </c>
      <c r="T20" s="45"/>
      <c r="U20" s="82" t="s">
        <v>132</v>
      </c>
      <c r="V20" s="82"/>
      <c r="W20" s="67" t="s">
        <v>53</v>
      </c>
      <c r="X20" s="36" t="str">
        <f t="shared" si="4"/>
        <v>NguyenBaVuong19C1-CNÔ1502/08/1999</v>
      </c>
      <c r="Y20" s="36" t="e">
        <f>VLOOKUP(B20,'[1]SV17T4-KLT'!$B$9:$F$172,1,0)</f>
        <v>#N/A</v>
      </c>
      <c r="AB20" s="38"/>
    </row>
    <row r="21" spans="1:28" s="37" customFormat="1" ht="26.25" customHeight="1" x14ac:dyDescent="0.25">
      <c r="A21" s="34">
        <v>13</v>
      </c>
      <c r="B21" s="42" t="s">
        <v>133</v>
      </c>
      <c r="C21" s="43" t="s">
        <v>134</v>
      </c>
      <c r="D21" s="96" t="s">
        <v>135</v>
      </c>
      <c r="E21" s="35" t="s">
        <v>136</v>
      </c>
      <c r="F21" s="35" t="s">
        <v>137</v>
      </c>
      <c r="G21" s="35" t="s">
        <v>138</v>
      </c>
      <c r="H21" s="79" t="s">
        <v>139</v>
      </c>
      <c r="I21" s="41" t="s">
        <v>140</v>
      </c>
      <c r="J21" s="39"/>
      <c r="K21" s="40" t="s">
        <v>50</v>
      </c>
      <c r="L21" s="80" t="str">
        <f t="shared" si="0"/>
        <v>17T4</v>
      </c>
      <c r="M21" s="81">
        <v>4920000</v>
      </c>
      <c r="N21" s="44">
        <v>1</v>
      </c>
      <c r="O21" s="45">
        <f t="shared" si="1"/>
        <v>4920000</v>
      </c>
      <c r="P21" s="81">
        <v>4674000</v>
      </c>
      <c r="Q21" s="44">
        <v>1</v>
      </c>
      <c r="R21" s="45">
        <f t="shared" si="2"/>
        <v>4674000</v>
      </c>
      <c r="S21" s="81">
        <f t="shared" si="3"/>
        <v>9594000</v>
      </c>
      <c r="T21" s="45" t="s">
        <v>51</v>
      </c>
      <c r="U21" s="82" t="s">
        <v>52</v>
      </c>
      <c r="V21" s="82" t="s">
        <v>2606</v>
      </c>
      <c r="W21" s="67" t="s">
        <v>53</v>
      </c>
      <c r="X21" s="36" t="str">
        <f t="shared" si="4"/>
        <v>NguyenHoangNguyen17T4-QTM103/02/2002</v>
      </c>
      <c r="Y21" s="36" t="e">
        <f>VLOOKUP(B21,'[1]SV17T4-KLT'!$B$9:$F$172,1,0)</f>
        <v>#N/A</v>
      </c>
      <c r="AB21" s="38"/>
    </row>
    <row r="22" spans="1:28" s="37" customFormat="1" ht="18.75" customHeight="1" x14ac:dyDescent="0.25">
      <c r="A22" s="34">
        <v>14</v>
      </c>
      <c r="B22" s="42" t="s">
        <v>141</v>
      </c>
      <c r="C22" s="43" t="s">
        <v>142</v>
      </c>
      <c r="D22" s="96" t="s">
        <v>143</v>
      </c>
      <c r="E22" s="35" t="s">
        <v>144</v>
      </c>
      <c r="F22" s="35" t="s">
        <v>143</v>
      </c>
      <c r="G22" s="35" t="s">
        <v>145</v>
      </c>
      <c r="H22" s="79" t="s">
        <v>146</v>
      </c>
      <c r="I22" s="41" t="s">
        <v>147</v>
      </c>
      <c r="J22" s="39"/>
      <c r="K22" s="40" t="s">
        <v>50</v>
      </c>
      <c r="L22" s="80" t="str">
        <f t="shared" si="0"/>
        <v>18T4</v>
      </c>
      <c r="M22" s="81">
        <v>5904000</v>
      </c>
      <c r="N22" s="44">
        <v>1</v>
      </c>
      <c r="O22" s="45">
        <f t="shared" si="1"/>
        <v>5904000</v>
      </c>
      <c r="P22" s="81">
        <v>6150000</v>
      </c>
      <c r="Q22" s="44">
        <v>1</v>
      </c>
      <c r="R22" s="45">
        <f t="shared" si="2"/>
        <v>6150000</v>
      </c>
      <c r="S22" s="81">
        <f t="shared" si="3"/>
        <v>12054000</v>
      </c>
      <c r="T22" s="45" t="s">
        <v>148</v>
      </c>
      <c r="U22" s="82" t="s">
        <v>52</v>
      </c>
      <c r="V22" s="82"/>
      <c r="W22" s="67" t="s">
        <v>149</v>
      </c>
      <c r="X22" s="36" t="str">
        <f t="shared" si="4"/>
        <v>NguyenKimDangKhanh18T4-ANM106/12/2003</v>
      </c>
      <c r="Y22" s="36" t="e">
        <f>VLOOKUP(B22,'[1]SV17T4-KLT'!$B$9:$F$172,1,0)</f>
        <v>#N/A</v>
      </c>
      <c r="AB22" s="38"/>
    </row>
    <row r="23" spans="1:28" s="37" customFormat="1" ht="18.75" customHeight="1" x14ac:dyDescent="0.25">
      <c r="A23" s="34">
        <v>15</v>
      </c>
      <c r="B23" s="42" t="s">
        <v>150</v>
      </c>
      <c r="C23" s="43" t="s">
        <v>151</v>
      </c>
      <c r="D23" s="96" t="s">
        <v>152</v>
      </c>
      <c r="E23" s="35" t="s">
        <v>153</v>
      </c>
      <c r="F23" s="35" t="s">
        <v>154</v>
      </c>
      <c r="G23" s="35" t="s">
        <v>155</v>
      </c>
      <c r="H23" s="79" t="s">
        <v>156</v>
      </c>
      <c r="I23" s="41" t="s">
        <v>157</v>
      </c>
      <c r="J23" s="39"/>
      <c r="K23" s="40" t="s">
        <v>50</v>
      </c>
      <c r="L23" s="80" t="str">
        <f t="shared" si="0"/>
        <v>18T4</v>
      </c>
      <c r="M23" s="81">
        <v>5904000</v>
      </c>
      <c r="N23" s="44">
        <v>1</v>
      </c>
      <c r="O23" s="45">
        <f t="shared" si="1"/>
        <v>5904000</v>
      </c>
      <c r="P23" s="81">
        <v>6396000</v>
      </c>
      <c r="Q23" s="44">
        <v>1</v>
      </c>
      <c r="R23" s="45">
        <f t="shared" si="2"/>
        <v>6396000</v>
      </c>
      <c r="S23" s="81">
        <f t="shared" si="3"/>
        <v>12300000</v>
      </c>
      <c r="T23" s="45" t="s">
        <v>51</v>
      </c>
      <c r="U23" s="82" t="s">
        <v>52</v>
      </c>
      <c r="V23" s="82"/>
      <c r="W23" s="67" t="s">
        <v>149</v>
      </c>
      <c r="X23" s="36" t="str">
        <f t="shared" si="4"/>
        <v>LePhuThien18T4-CĐT126/12/2003</v>
      </c>
      <c r="Y23" s="36" t="e">
        <f>VLOOKUP(B23,'[1]SV17T4-KLT'!$B$9:$F$172,1,0)</f>
        <v>#N/A</v>
      </c>
      <c r="AB23" s="38"/>
    </row>
    <row r="24" spans="1:28" s="37" customFormat="1" ht="18.75" customHeight="1" x14ac:dyDescent="0.25">
      <c r="A24" s="34">
        <v>16</v>
      </c>
      <c r="B24" s="42" t="s">
        <v>158</v>
      </c>
      <c r="C24" s="43" t="s">
        <v>159</v>
      </c>
      <c r="D24" s="96" t="s">
        <v>56</v>
      </c>
      <c r="E24" s="35" t="s">
        <v>160</v>
      </c>
      <c r="F24" s="35" t="s">
        <v>56</v>
      </c>
      <c r="G24" s="35" t="s">
        <v>161</v>
      </c>
      <c r="H24" s="79" t="s">
        <v>162</v>
      </c>
      <c r="I24" s="41" t="s">
        <v>163</v>
      </c>
      <c r="J24" s="39"/>
      <c r="K24" s="40" t="s">
        <v>50</v>
      </c>
      <c r="L24" s="80" t="str">
        <f t="shared" si="0"/>
        <v>18T4</v>
      </c>
      <c r="M24" s="81">
        <v>6150000</v>
      </c>
      <c r="N24" s="44">
        <v>1</v>
      </c>
      <c r="O24" s="45">
        <f t="shared" si="1"/>
        <v>6150000</v>
      </c>
      <c r="P24" s="81">
        <v>5658000</v>
      </c>
      <c r="Q24" s="44">
        <v>1</v>
      </c>
      <c r="R24" s="45">
        <f t="shared" si="2"/>
        <v>5658000</v>
      </c>
      <c r="S24" s="81">
        <f t="shared" si="3"/>
        <v>11808000</v>
      </c>
      <c r="T24" s="45" t="s">
        <v>51</v>
      </c>
      <c r="U24" s="82" t="s">
        <v>52</v>
      </c>
      <c r="V24" s="82"/>
      <c r="W24" s="67" t="s">
        <v>149</v>
      </c>
      <c r="X24" s="36" t="str">
        <f t="shared" si="4"/>
        <v>VoDuyAn18T4-CMT121/08/2003</v>
      </c>
      <c r="Y24" s="36" t="e">
        <f>VLOOKUP(B24,'[1]SV17T4-KLT'!$B$9:$F$172,1,0)</f>
        <v>#N/A</v>
      </c>
      <c r="AB24" s="38"/>
    </row>
    <row r="25" spans="1:28" s="37" customFormat="1" ht="18.75" customHeight="1" x14ac:dyDescent="0.25">
      <c r="A25" s="34">
        <v>17</v>
      </c>
      <c r="B25" s="42" t="s">
        <v>164</v>
      </c>
      <c r="C25" s="43" t="s">
        <v>165</v>
      </c>
      <c r="D25" s="96" t="s">
        <v>166</v>
      </c>
      <c r="E25" s="35" t="s">
        <v>167</v>
      </c>
      <c r="F25" s="35" t="s">
        <v>168</v>
      </c>
      <c r="G25" s="35" t="s">
        <v>169</v>
      </c>
      <c r="H25" s="79" t="s">
        <v>116</v>
      </c>
      <c r="I25" s="41" t="s">
        <v>163</v>
      </c>
      <c r="J25" s="39" t="s">
        <v>170</v>
      </c>
      <c r="K25" s="40" t="s">
        <v>50</v>
      </c>
      <c r="L25" s="80" t="str">
        <f t="shared" si="0"/>
        <v>18T4</v>
      </c>
      <c r="M25" s="81">
        <v>6150000</v>
      </c>
      <c r="N25" s="44">
        <v>1</v>
      </c>
      <c r="O25" s="45">
        <f t="shared" si="1"/>
        <v>6150000</v>
      </c>
      <c r="P25" s="81">
        <v>5658000</v>
      </c>
      <c r="Q25" s="44">
        <v>1</v>
      </c>
      <c r="R25" s="45">
        <f t="shared" si="2"/>
        <v>5658000</v>
      </c>
      <c r="S25" s="81">
        <f t="shared" si="3"/>
        <v>11808000</v>
      </c>
      <c r="T25" s="45" t="s">
        <v>51</v>
      </c>
      <c r="U25" s="82" t="s">
        <v>52</v>
      </c>
      <c r="V25" s="82"/>
      <c r="W25" s="67" t="s">
        <v>149</v>
      </c>
      <c r="X25" s="36" t="str">
        <f t="shared" si="4"/>
        <v>TuSoKiet18T4-CMT129/05/2002</v>
      </c>
      <c r="Y25" s="36" t="e">
        <f>VLOOKUP(B25,'[1]SV17T4-KLT'!$B$9:$F$172,1,0)</f>
        <v>#N/A</v>
      </c>
      <c r="AB25" s="38"/>
    </row>
    <row r="26" spans="1:28" s="37" customFormat="1" ht="18.75" customHeight="1" x14ac:dyDescent="0.25">
      <c r="A26" s="34">
        <v>18</v>
      </c>
      <c r="B26" s="42" t="s">
        <v>171</v>
      </c>
      <c r="C26" s="43" t="s">
        <v>172</v>
      </c>
      <c r="D26" s="96" t="s">
        <v>173</v>
      </c>
      <c r="E26" s="35" t="s">
        <v>172</v>
      </c>
      <c r="F26" s="35" t="s">
        <v>173</v>
      </c>
      <c r="G26" s="35" t="s">
        <v>174</v>
      </c>
      <c r="H26" s="79" t="s">
        <v>175</v>
      </c>
      <c r="I26" s="41" t="s">
        <v>176</v>
      </c>
      <c r="J26" s="39"/>
      <c r="K26" s="40" t="s">
        <v>50</v>
      </c>
      <c r="L26" s="80" t="str">
        <f t="shared" si="0"/>
        <v>18T4</v>
      </c>
      <c r="M26" s="81">
        <v>5658000</v>
      </c>
      <c r="N26" s="44">
        <v>1</v>
      </c>
      <c r="O26" s="45">
        <f t="shared" si="1"/>
        <v>5658000</v>
      </c>
      <c r="P26" s="81">
        <v>6150000</v>
      </c>
      <c r="Q26" s="44">
        <v>1</v>
      </c>
      <c r="R26" s="45">
        <f t="shared" si="2"/>
        <v>6150000</v>
      </c>
      <c r="S26" s="81">
        <f t="shared" si="3"/>
        <v>11808000</v>
      </c>
      <c r="T26" s="45" t="s">
        <v>51</v>
      </c>
      <c r="U26" s="82" t="s">
        <v>52</v>
      </c>
      <c r="V26" s="82"/>
      <c r="W26" s="67" t="s">
        <v>149</v>
      </c>
      <c r="X26" s="36" t="str">
        <f t="shared" si="4"/>
        <v>PhanTrungAnh18T4-CNM103/06/2002</v>
      </c>
      <c r="Y26" s="36" t="e">
        <f>VLOOKUP(B26,'[1]SV17T4-KLT'!$B$9:$F$172,1,0)</f>
        <v>#N/A</v>
      </c>
      <c r="AB26" s="38"/>
    </row>
    <row r="27" spans="1:28" s="37" customFormat="1" ht="18.75" customHeight="1" x14ac:dyDescent="0.25">
      <c r="A27" s="34">
        <v>19</v>
      </c>
      <c r="B27" s="42" t="s">
        <v>177</v>
      </c>
      <c r="C27" s="43" t="s">
        <v>178</v>
      </c>
      <c r="D27" s="96" t="s">
        <v>179</v>
      </c>
      <c r="E27" s="35" t="s">
        <v>180</v>
      </c>
      <c r="F27" s="35" t="s">
        <v>179</v>
      </c>
      <c r="G27" s="35" t="s">
        <v>181</v>
      </c>
      <c r="H27" s="79" t="s">
        <v>156</v>
      </c>
      <c r="I27" s="41" t="s">
        <v>176</v>
      </c>
      <c r="J27" s="39"/>
      <c r="K27" s="40" t="s">
        <v>50</v>
      </c>
      <c r="L27" s="80" t="str">
        <f t="shared" si="0"/>
        <v>18T4</v>
      </c>
      <c r="M27" s="81">
        <v>5658000</v>
      </c>
      <c r="N27" s="44">
        <v>1</v>
      </c>
      <c r="O27" s="45">
        <f t="shared" si="1"/>
        <v>5658000</v>
      </c>
      <c r="P27" s="81">
        <v>6150000</v>
      </c>
      <c r="Q27" s="44">
        <v>1</v>
      </c>
      <c r="R27" s="45">
        <f t="shared" si="2"/>
        <v>6150000</v>
      </c>
      <c r="S27" s="81">
        <f t="shared" si="3"/>
        <v>11808000</v>
      </c>
      <c r="T27" s="45" t="s">
        <v>51</v>
      </c>
      <c r="U27" s="82" t="s">
        <v>52</v>
      </c>
      <c r="V27" s="82"/>
      <c r="W27" s="67" t="s">
        <v>149</v>
      </c>
      <c r="X27" s="36" t="str">
        <f t="shared" si="4"/>
        <v>PhamKimLoan18T4-CNM126/12/2003</v>
      </c>
      <c r="Y27" s="36" t="e">
        <f>VLOOKUP(B27,'[1]SV17T4-KLT'!$B$9:$F$172,1,0)</f>
        <v>#N/A</v>
      </c>
      <c r="AB27" s="38"/>
    </row>
    <row r="28" spans="1:28" s="37" customFormat="1" ht="18.75" customHeight="1" x14ac:dyDescent="0.25">
      <c r="A28" s="34">
        <v>20</v>
      </c>
      <c r="B28" s="42" t="s">
        <v>182</v>
      </c>
      <c r="C28" s="43" t="s">
        <v>183</v>
      </c>
      <c r="D28" s="96" t="s">
        <v>184</v>
      </c>
      <c r="E28" s="35" t="s">
        <v>185</v>
      </c>
      <c r="F28" s="35" t="s">
        <v>186</v>
      </c>
      <c r="G28" s="35" t="s">
        <v>187</v>
      </c>
      <c r="H28" s="79" t="s">
        <v>188</v>
      </c>
      <c r="I28" s="41" t="s">
        <v>189</v>
      </c>
      <c r="J28" s="39"/>
      <c r="K28" s="40" t="s">
        <v>50</v>
      </c>
      <c r="L28" s="80" t="str">
        <f t="shared" si="0"/>
        <v>18T4</v>
      </c>
      <c r="M28" s="81">
        <v>5658000</v>
      </c>
      <c r="N28" s="44">
        <v>1</v>
      </c>
      <c r="O28" s="45">
        <f t="shared" si="1"/>
        <v>5658000</v>
      </c>
      <c r="P28" s="81">
        <v>6642000</v>
      </c>
      <c r="Q28" s="44">
        <v>1</v>
      </c>
      <c r="R28" s="45">
        <f t="shared" si="2"/>
        <v>6642000</v>
      </c>
      <c r="S28" s="81">
        <f t="shared" si="3"/>
        <v>12300000</v>
      </c>
      <c r="T28" s="45" t="s">
        <v>51</v>
      </c>
      <c r="U28" s="82" t="s">
        <v>52</v>
      </c>
      <c r="V28" s="82"/>
      <c r="W28" s="67" t="s">
        <v>149</v>
      </c>
      <c r="X28" s="36" t="str">
        <f t="shared" si="4"/>
        <v>TruongGiaDinh18T4-CNÔ120/01/2003</v>
      </c>
      <c r="Y28" s="36" t="e">
        <f>VLOOKUP(B28,'[1]SV17T4-KLT'!$B$9:$F$172,1,0)</f>
        <v>#N/A</v>
      </c>
      <c r="AB28" s="38"/>
    </row>
    <row r="29" spans="1:28" s="37" customFormat="1" ht="18.75" customHeight="1" x14ac:dyDescent="0.25">
      <c r="A29" s="34">
        <v>21</v>
      </c>
      <c r="B29" s="42" t="s">
        <v>190</v>
      </c>
      <c r="C29" s="43" t="s">
        <v>191</v>
      </c>
      <c r="D29" s="96" t="s">
        <v>192</v>
      </c>
      <c r="E29" s="35" t="s">
        <v>193</v>
      </c>
      <c r="F29" s="35" t="s">
        <v>194</v>
      </c>
      <c r="G29" s="35" t="s">
        <v>195</v>
      </c>
      <c r="H29" s="79" t="s">
        <v>196</v>
      </c>
      <c r="I29" s="41" t="s">
        <v>197</v>
      </c>
      <c r="J29" s="39"/>
      <c r="K29" s="40" t="s">
        <v>50</v>
      </c>
      <c r="L29" s="80" t="str">
        <f t="shared" si="0"/>
        <v>18T4</v>
      </c>
      <c r="M29" s="81">
        <v>5658000</v>
      </c>
      <c r="N29" s="44">
        <v>1</v>
      </c>
      <c r="O29" s="45">
        <f t="shared" si="1"/>
        <v>5658000</v>
      </c>
      <c r="P29" s="81">
        <v>6642000</v>
      </c>
      <c r="Q29" s="44">
        <v>1</v>
      </c>
      <c r="R29" s="45">
        <f t="shared" si="2"/>
        <v>6642000</v>
      </c>
      <c r="S29" s="81">
        <f t="shared" si="3"/>
        <v>12300000</v>
      </c>
      <c r="T29" s="45" t="s">
        <v>51</v>
      </c>
      <c r="U29" s="82" t="s">
        <v>52</v>
      </c>
      <c r="V29" s="82"/>
      <c r="W29" s="67" t="s">
        <v>149</v>
      </c>
      <c r="X29" s="36" t="str">
        <f t="shared" si="4"/>
        <v>NguyenChiKhuong18T4-CNÔ210/08/2003</v>
      </c>
      <c r="Y29" s="36" t="e">
        <f>VLOOKUP(B29,'[1]SV17T4-KLT'!$B$9:$F$172,1,0)</f>
        <v>#N/A</v>
      </c>
      <c r="AB29" s="38"/>
    </row>
    <row r="30" spans="1:28" s="37" customFormat="1" ht="18.75" customHeight="1" x14ac:dyDescent="0.25">
      <c r="A30" s="34">
        <v>22</v>
      </c>
      <c r="B30" s="42" t="s">
        <v>198</v>
      </c>
      <c r="C30" s="43" t="s">
        <v>199</v>
      </c>
      <c r="D30" s="96" t="s">
        <v>98</v>
      </c>
      <c r="E30" s="35" t="s">
        <v>200</v>
      </c>
      <c r="F30" s="35" t="s">
        <v>98</v>
      </c>
      <c r="G30" s="35" t="s">
        <v>201</v>
      </c>
      <c r="H30" s="79" t="s">
        <v>202</v>
      </c>
      <c r="I30" s="41" t="s">
        <v>197</v>
      </c>
      <c r="J30" s="39"/>
      <c r="K30" s="40" t="s">
        <v>50</v>
      </c>
      <c r="L30" s="80" t="str">
        <f t="shared" si="0"/>
        <v>18T4</v>
      </c>
      <c r="M30" s="81">
        <v>5658000</v>
      </c>
      <c r="N30" s="44">
        <v>1</v>
      </c>
      <c r="O30" s="45">
        <f t="shared" si="1"/>
        <v>5658000</v>
      </c>
      <c r="P30" s="81">
        <v>6642000</v>
      </c>
      <c r="Q30" s="44">
        <v>1</v>
      </c>
      <c r="R30" s="45">
        <f t="shared" si="2"/>
        <v>6642000</v>
      </c>
      <c r="S30" s="81">
        <f t="shared" si="3"/>
        <v>12300000</v>
      </c>
      <c r="T30" s="45" t="s">
        <v>51</v>
      </c>
      <c r="U30" s="82" t="s">
        <v>52</v>
      </c>
      <c r="V30" s="82"/>
      <c r="W30" s="67" t="s">
        <v>149</v>
      </c>
      <c r="X30" s="36" t="str">
        <f t="shared" si="4"/>
        <v>PhamVuThanhTrung18T4-CNÔ201/02/2003</v>
      </c>
      <c r="Y30" s="36" t="e">
        <f>VLOOKUP(B30,'[1]SV17T4-KLT'!$B$9:$F$172,1,0)</f>
        <v>#N/A</v>
      </c>
      <c r="AB30" s="38"/>
    </row>
    <row r="31" spans="1:28" s="37" customFormat="1" ht="18.75" customHeight="1" x14ac:dyDescent="0.25">
      <c r="A31" s="34">
        <v>23</v>
      </c>
      <c r="B31" s="42" t="s">
        <v>203</v>
      </c>
      <c r="C31" s="43" t="s">
        <v>204</v>
      </c>
      <c r="D31" s="96" t="s">
        <v>166</v>
      </c>
      <c r="E31" s="35" t="s">
        <v>205</v>
      </c>
      <c r="F31" s="35" t="s">
        <v>168</v>
      </c>
      <c r="G31" s="35" t="s">
        <v>206</v>
      </c>
      <c r="H31" s="79" t="s">
        <v>207</v>
      </c>
      <c r="I31" s="41" t="s">
        <v>208</v>
      </c>
      <c r="J31" s="39"/>
      <c r="K31" s="40" t="s">
        <v>50</v>
      </c>
      <c r="L31" s="80" t="str">
        <f t="shared" si="0"/>
        <v>18T4</v>
      </c>
      <c r="M31" s="81">
        <v>5658000</v>
      </c>
      <c r="N31" s="44">
        <v>1</v>
      </c>
      <c r="O31" s="45">
        <f t="shared" si="1"/>
        <v>5658000</v>
      </c>
      <c r="P31" s="81">
        <v>6642000</v>
      </c>
      <c r="Q31" s="44">
        <v>1</v>
      </c>
      <c r="R31" s="45">
        <f t="shared" si="2"/>
        <v>6642000</v>
      </c>
      <c r="S31" s="81">
        <f t="shared" si="3"/>
        <v>12300000</v>
      </c>
      <c r="T31" s="45" t="s">
        <v>51</v>
      </c>
      <c r="U31" s="82" t="s">
        <v>52</v>
      </c>
      <c r="V31" s="82"/>
      <c r="W31" s="67" t="s">
        <v>149</v>
      </c>
      <c r="X31" s="36" t="str">
        <f t="shared" si="4"/>
        <v>TranAnhKiet18T4-CNÔ302/06/2003</v>
      </c>
      <c r="Y31" s="36" t="e">
        <f>VLOOKUP(B31,'[1]SV17T4-KLT'!$B$9:$F$172,1,0)</f>
        <v>#N/A</v>
      </c>
      <c r="AB31" s="38"/>
    </row>
    <row r="32" spans="1:28" s="37" customFormat="1" ht="18.75" customHeight="1" x14ac:dyDescent="0.25">
      <c r="A32" s="34">
        <v>24</v>
      </c>
      <c r="B32" s="42" t="s">
        <v>209</v>
      </c>
      <c r="C32" s="43" t="s">
        <v>210</v>
      </c>
      <c r="D32" s="96" t="s">
        <v>112</v>
      </c>
      <c r="E32" s="35" t="s">
        <v>211</v>
      </c>
      <c r="F32" s="35" t="s">
        <v>114</v>
      </c>
      <c r="G32" s="35" t="s">
        <v>212</v>
      </c>
      <c r="H32" s="79" t="s">
        <v>213</v>
      </c>
      <c r="I32" s="41" t="s">
        <v>214</v>
      </c>
      <c r="J32" s="39"/>
      <c r="K32" s="40" t="s">
        <v>50</v>
      </c>
      <c r="L32" s="80" t="str">
        <f t="shared" si="0"/>
        <v>18T4</v>
      </c>
      <c r="M32" s="81">
        <v>5412000</v>
      </c>
      <c r="N32" s="44">
        <v>1</v>
      </c>
      <c r="O32" s="45">
        <f t="shared" si="1"/>
        <v>5412000</v>
      </c>
      <c r="P32" s="81">
        <v>6396000</v>
      </c>
      <c r="Q32" s="44">
        <v>1</v>
      </c>
      <c r="R32" s="45">
        <f t="shared" si="2"/>
        <v>6396000</v>
      </c>
      <c r="S32" s="81">
        <f t="shared" si="3"/>
        <v>11808000</v>
      </c>
      <c r="T32" s="45" t="s">
        <v>51</v>
      </c>
      <c r="U32" s="82" t="s">
        <v>52</v>
      </c>
      <c r="V32" s="82"/>
      <c r="W32" s="67" t="s">
        <v>149</v>
      </c>
      <c r="X32" s="36" t="str">
        <f t="shared" si="4"/>
        <v>PhamDoVietDat18T4-ĐCN107/04/2003</v>
      </c>
      <c r="Y32" s="36" t="e">
        <f>VLOOKUP(B32,'[1]SV17T4-KLT'!$B$9:$F$172,1,0)</f>
        <v>#N/A</v>
      </c>
      <c r="AB32" s="38"/>
    </row>
    <row r="33" spans="1:28" s="37" customFormat="1" ht="18.75" customHeight="1" x14ac:dyDescent="0.25">
      <c r="A33" s="34">
        <v>25</v>
      </c>
      <c r="B33" s="42" t="s">
        <v>215</v>
      </c>
      <c r="C33" s="43" t="s">
        <v>216</v>
      </c>
      <c r="D33" s="96" t="s">
        <v>217</v>
      </c>
      <c r="E33" s="35" t="s">
        <v>218</v>
      </c>
      <c r="F33" s="35" t="s">
        <v>219</v>
      </c>
      <c r="G33" s="35" t="s">
        <v>220</v>
      </c>
      <c r="H33" s="79" t="s">
        <v>221</v>
      </c>
      <c r="I33" s="41" t="s">
        <v>214</v>
      </c>
      <c r="J33" s="39"/>
      <c r="K33" s="40" t="s">
        <v>50</v>
      </c>
      <c r="L33" s="80" t="str">
        <f t="shared" si="0"/>
        <v>18T4</v>
      </c>
      <c r="M33" s="81">
        <v>5412000</v>
      </c>
      <c r="N33" s="44">
        <v>1</v>
      </c>
      <c r="O33" s="45">
        <f t="shared" si="1"/>
        <v>5412000</v>
      </c>
      <c r="P33" s="81">
        <v>6396000</v>
      </c>
      <c r="Q33" s="44">
        <v>1</v>
      </c>
      <c r="R33" s="45">
        <f t="shared" si="2"/>
        <v>6396000</v>
      </c>
      <c r="S33" s="81">
        <f t="shared" si="3"/>
        <v>11808000</v>
      </c>
      <c r="T33" s="45" t="s">
        <v>51</v>
      </c>
      <c r="U33" s="82" t="s">
        <v>52</v>
      </c>
      <c r="V33" s="82"/>
      <c r="W33" s="67" t="s">
        <v>149</v>
      </c>
      <c r="X33" s="36" t="str">
        <f t="shared" si="4"/>
        <v>HuynhBaoQuocThinh18T4-ĐCN113/04/2003</v>
      </c>
      <c r="Y33" s="36" t="e">
        <f>VLOOKUP(B33,'[1]SV17T4-KLT'!$B$9:$F$172,1,0)</f>
        <v>#N/A</v>
      </c>
      <c r="AB33" s="38"/>
    </row>
    <row r="34" spans="1:28" s="37" customFormat="1" ht="18.75" customHeight="1" x14ac:dyDescent="0.25">
      <c r="A34" s="34">
        <v>26</v>
      </c>
      <c r="B34" s="42" t="s">
        <v>222</v>
      </c>
      <c r="C34" s="43" t="s">
        <v>223</v>
      </c>
      <c r="D34" s="96" t="s">
        <v>90</v>
      </c>
      <c r="E34" s="35" t="s">
        <v>224</v>
      </c>
      <c r="F34" s="35" t="s">
        <v>92</v>
      </c>
      <c r="G34" s="35" t="s">
        <v>225</v>
      </c>
      <c r="H34" s="79" t="s">
        <v>226</v>
      </c>
      <c r="I34" s="41" t="s">
        <v>227</v>
      </c>
      <c r="J34" s="39"/>
      <c r="K34" s="40" t="s">
        <v>50</v>
      </c>
      <c r="L34" s="80" t="str">
        <f t="shared" si="0"/>
        <v>18T4</v>
      </c>
      <c r="M34" s="81">
        <v>5412000</v>
      </c>
      <c r="N34" s="44">
        <v>1</v>
      </c>
      <c r="O34" s="45">
        <f t="shared" si="1"/>
        <v>5412000</v>
      </c>
      <c r="P34" s="81">
        <v>6888000</v>
      </c>
      <c r="Q34" s="44">
        <v>1</v>
      </c>
      <c r="R34" s="45">
        <f t="shared" si="2"/>
        <v>6888000</v>
      </c>
      <c r="S34" s="81">
        <f t="shared" si="3"/>
        <v>12300000</v>
      </c>
      <c r="T34" s="45" t="s">
        <v>51</v>
      </c>
      <c r="U34" s="82" t="s">
        <v>52</v>
      </c>
      <c r="V34" s="82"/>
      <c r="W34" s="67" t="s">
        <v>149</v>
      </c>
      <c r="X34" s="36" t="str">
        <f t="shared" si="4"/>
        <v>VuMinhHieu18T4-ĐĐT108/09/2003</v>
      </c>
      <c r="Y34" s="36" t="e">
        <f>VLOOKUP(B34,'[1]SV17T4-KLT'!$B$9:$F$172,1,0)</f>
        <v>#N/A</v>
      </c>
      <c r="AB34" s="38"/>
    </row>
    <row r="35" spans="1:28" s="37" customFormat="1" ht="18.75" customHeight="1" x14ac:dyDescent="0.25">
      <c r="A35" s="34">
        <v>27</v>
      </c>
      <c r="B35" s="42" t="s">
        <v>228</v>
      </c>
      <c r="C35" s="43" t="s">
        <v>229</v>
      </c>
      <c r="D35" s="96" t="s">
        <v>230</v>
      </c>
      <c r="E35" s="35" t="s">
        <v>231</v>
      </c>
      <c r="F35" s="35" t="s">
        <v>232</v>
      </c>
      <c r="G35" s="35" t="s">
        <v>233</v>
      </c>
      <c r="H35" s="79" t="s">
        <v>234</v>
      </c>
      <c r="I35" s="41" t="s">
        <v>235</v>
      </c>
      <c r="J35" s="39"/>
      <c r="K35" s="40" t="s">
        <v>50</v>
      </c>
      <c r="L35" s="80" t="str">
        <f t="shared" si="0"/>
        <v>18T4</v>
      </c>
      <c r="M35" s="81">
        <v>6396000</v>
      </c>
      <c r="N35" s="44">
        <v>1</v>
      </c>
      <c r="O35" s="45">
        <f t="shared" si="1"/>
        <v>6396000</v>
      </c>
      <c r="P35" s="81">
        <v>6396000</v>
      </c>
      <c r="Q35" s="44">
        <v>1</v>
      </c>
      <c r="R35" s="45">
        <f t="shared" si="2"/>
        <v>6396000</v>
      </c>
      <c r="S35" s="81">
        <f t="shared" si="3"/>
        <v>12792000</v>
      </c>
      <c r="T35" s="45" t="s">
        <v>51</v>
      </c>
      <c r="U35" s="82" t="s">
        <v>52</v>
      </c>
      <c r="V35" s="82"/>
      <c r="W35" s="67" t="s">
        <v>149</v>
      </c>
      <c r="X35" s="36" t="str">
        <f t="shared" si="4"/>
        <v>VoThanhQuy18T4-KML106/08/2003</v>
      </c>
      <c r="Y35" s="36" t="e">
        <f>VLOOKUP(B35,'[1]SV17T4-KLT'!$B$9:$F$172,1,0)</f>
        <v>#N/A</v>
      </c>
      <c r="AB35" s="38"/>
    </row>
    <row r="36" spans="1:28" s="37" customFormat="1" ht="18.75" customHeight="1" x14ac:dyDescent="0.25">
      <c r="A36" s="34">
        <v>28</v>
      </c>
      <c r="B36" s="42" t="s">
        <v>236</v>
      </c>
      <c r="C36" s="43" t="s">
        <v>237</v>
      </c>
      <c r="D36" s="96" t="s">
        <v>238</v>
      </c>
      <c r="E36" s="35" t="s">
        <v>239</v>
      </c>
      <c r="F36" s="35" t="s">
        <v>238</v>
      </c>
      <c r="G36" s="35" t="s">
        <v>240</v>
      </c>
      <c r="H36" s="79" t="s">
        <v>241</v>
      </c>
      <c r="I36" s="41" t="s">
        <v>242</v>
      </c>
      <c r="J36" s="39"/>
      <c r="K36" s="40" t="s">
        <v>50</v>
      </c>
      <c r="L36" s="80" t="str">
        <f t="shared" si="0"/>
        <v>19T4</v>
      </c>
      <c r="M36" s="81">
        <v>4428000</v>
      </c>
      <c r="N36" s="44">
        <v>1</v>
      </c>
      <c r="O36" s="45">
        <f t="shared" si="1"/>
        <v>4428000</v>
      </c>
      <c r="P36" s="81">
        <v>5904000</v>
      </c>
      <c r="Q36" s="44">
        <v>1</v>
      </c>
      <c r="R36" s="45">
        <f t="shared" si="2"/>
        <v>5904000</v>
      </c>
      <c r="S36" s="81">
        <f t="shared" si="3"/>
        <v>10332000</v>
      </c>
      <c r="T36" s="45" t="s">
        <v>51</v>
      </c>
      <c r="U36" s="82" t="s">
        <v>52</v>
      </c>
      <c r="V36" s="82"/>
      <c r="W36" s="67" t="s">
        <v>149</v>
      </c>
      <c r="X36" s="36" t="str">
        <f t="shared" si="4"/>
        <v>TrinhHoangDuy19T4-CMT230/12/2004</v>
      </c>
      <c r="Y36" s="36" t="e">
        <f>VLOOKUP(B36,'[1]SV17T4-KLT'!$B$9:$F$172,1,0)</f>
        <v>#N/A</v>
      </c>
      <c r="AB36" s="38"/>
    </row>
    <row r="37" spans="1:28" s="37" customFormat="1" ht="18.75" customHeight="1" x14ac:dyDescent="0.25">
      <c r="A37" s="34">
        <v>29</v>
      </c>
      <c r="B37" s="42" t="s">
        <v>243</v>
      </c>
      <c r="C37" s="43" t="s">
        <v>244</v>
      </c>
      <c r="D37" s="96" t="s">
        <v>245</v>
      </c>
      <c r="E37" s="35" t="s">
        <v>246</v>
      </c>
      <c r="F37" s="35" t="s">
        <v>245</v>
      </c>
      <c r="G37" s="35" t="s">
        <v>247</v>
      </c>
      <c r="H37" s="79" t="s">
        <v>248</v>
      </c>
      <c r="I37" s="41" t="s">
        <v>242</v>
      </c>
      <c r="J37" s="39"/>
      <c r="K37" s="40" t="s">
        <v>50</v>
      </c>
      <c r="L37" s="80" t="str">
        <f t="shared" si="0"/>
        <v>19T4</v>
      </c>
      <c r="M37" s="81">
        <v>4428000</v>
      </c>
      <c r="N37" s="44">
        <v>1</v>
      </c>
      <c r="O37" s="45">
        <f t="shared" si="1"/>
        <v>4428000</v>
      </c>
      <c r="P37" s="81">
        <v>5904000</v>
      </c>
      <c r="Q37" s="44">
        <v>1</v>
      </c>
      <c r="R37" s="45">
        <f t="shared" si="2"/>
        <v>5904000</v>
      </c>
      <c r="S37" s="81">
        <f t="shared" si="3"/>
        <v>10332000</v>
      </c>
      <c r="T37" s="45" t="s">
        <v>51</v>
      </c>
      <c r="U37" s="82" t="s">
        <v>52</v>
      </c>
      <c r="V37" s="82"/>
      <c r="W37" s="67" t="s">
        <v>149</v>
      </c>
      <c r="X37" s="36" t="str">
        <f t="shared" si="4"/>
        <v>NgoQuangHuy19T4-CMT216/07/2004</v>
      </c>
      <c r="Y37" s="36" t="e">
        <f>VLOOKUP(B37,'[1]SV17T4-KLT'!$B$9:$F$172,1,0)</f>
        <v>#N/A</v>
      </c>
      <c r="AB37" s="38"/>
    </row>
    <row r="38" spans="1:28" s="37" customFormat="1" ht="18.75" customHeight="1" x14ac:dyDescent="0.25">
      <c r="A38" s="34">
        <v>30</v>
      </c>
      <c r="B38" s="42" t="s">
        <v>249</v>
      </c>
      <c r="C38" s="43" t="s">
        <v>250</v>
      </c>
      <c r="D38" s="96" t="s">
        <v>217</v>
      </c>
      <c r="E38" s="35" t="s">
        <v>251</v>
      </c>
      <c r="F38" s="35" t="s">
        <v>219</v>
      </c>
      <c r="G38" s="35" t="s">
        <v>252</v>
      </c>
      <c r="H38" s="79" t="s">
        <v>162</v>
      </c>
      <c r="I38" s="41" t="s">
        <v>242</v>
      </c>
      <c r="J38" s="39"/>
      <c r="K38" s="40" t="s">
        <v>50</v>
      </c>
      <c r="L38" s="80" t="str">
        <f t="shared" si="0"/>
        <v>19T4</v>
      </c>
      <c r="M38" s="81">
        <v>4428000</v>
      </c>
      <c r="N38" s="44">
        <v>1</v>
      </c>
      <c r="O38" s="45">
        <f t="shared" si="1"/>
        <v>4428000</v>
      </c>
      <c r="P38" s="81">
        <v>4920000</v>
      </c>
      <c r="Q38" s="44">
        <v>1</v>
      </c>
      <c r="R38" s="45">
        <f t="shared" si="2"/>
        <v>4920000</v>
      </c>
      <c r="S38" s="81">
        <f t="shared" si="3"/>
        <v>9348000</v>
      </c>
      <c r="T38" s="45" t="s">
        <v>51</v>
      </c>
      <c r="U38" s="82" t="s">
        <v>52</v>
      </c>
      <c r="V38" s="82"/>
      <c r="W38" s="67" t="s">
        <v>149</v>
      </c>
      <c r="X38" s="36" t="str">
        <f t="shared" si="4"/>
        <v>TranTienThinh19T4-CMT221/08/2003</v>
      </c>
      <c r="Y38" s="36" t="e">
        <f>VLOOKUP(B38,'[1]SV17T4-KLT'!$B$9:$F$172,1,0)</f>
        <v>#N/A</v>
      </c>
      <c r="AB38" s="38"/>
    </row>
    <row r="39" spans="1:28" s="37" customFormat="1" ht="18.75" customHeight="1" x14ac:dyDescent="0.25">
      <c r="A39" s="34">
        <v>31</v>
      </c>
      <c r="B39" s="42" t="s">
        <v>253</v>
      </c>
      <c r="C39" s="43" t="s">
        <v>254</v>
      </c>
      <c r="D39" s="96" t="s">
        <v>255</v>
      </c>
      <c r="E39" s="35" t="s">
        <v>256</v>
      </c>
      <c r="F39" s="35" t="s">
        <v>255</v>
      </c>
      <c r="G39" s="35" t="s">
        <v>257</v>
      </c>
      <c r="H39" s="79" t="s">
        <v>258</v>
      </c>
      <c r="I39" s="41" t="s">
        <v>242</v>
      </c>
      <c r="J39" s="39" t="s">
        <v>170</v>
      </c>
      <c r="K39" s="40" t="s">
        <v>50</v>
      </c>
      <c r="L39" s="80" t="str">
        <f t="shared" si="0"/>
        <v>19T4</v>
      </c>
      <c r="M39" s="81">
        <v>4428000</v>
      </c>
      <c r="N39" s="44">
        <v>1</v>
      </c>
      <c r="O39" s="45">
        <f t="shared" si="1"/>
        <v>4428000</v>
      </c>
      <c r="P39" s="81">
        <v>5904000</v>
      </c>
      <c r="Q39" s="44">
        <v>1</v>
      </c>
      <c r="R39" s="45">
        <f t="shared" si="2"/>
        <v>5904000</v>
      </c>
      <c r="S39" s="81">
        <f t="shared" si="3"/>
        <v>10332000</v>
      </c>
      <c r="T39" s="45" t="s">
        <v>51</v>
      </c>
      <c r="U39" s="82" t="s">
        <v>52</v>
      </c>
      <c r="V39" s="82"/>
      <c r="W39" s="67" t="s">
        <v>149</v>
      </c>
      <c r="X39" s="36" t="str">
        <f t="shared" si="4"/>
        <v>LamGiaVinh19T4-CMT218/12/2003</v>
      </c>
      <c r="Y39" s="36" t="e">
        <f>VLOOKUP(B39,'[1]SV17T4-KLT'!$B$9:$F$172,1,0)</f>
        <v>#N/A</v>
      </c>
      <c r="AB39" s="38"/>
    </row>
    <row r="40" spans="1:28" s="37" customFormat="1" ht="18.75" customHeight="1" x14ac:dyDescent="0.25">
      <c r="A40" s="34">
        <v>32</v>
      </c>
      <c r="B40" s="42" t="s">
        <v>259</v>
      </c>
      <c r="C40" s="43" t="s">
        <v>260</v>
      </c>
      <c r="D40" s="96" t="s">
        <v>261</v>
      </c>
      <c r="E40" s="35" t="s">
        <v>262</v>
      </c>
      <c r="F40" s="35" t="s">
        <v>263</v>
      </c>
      <c r="G40" s="35" t="s">
        <v>264</v>
      </c>
      <c r="H40" s="79" t="s">
        <v>265</v>
      </c>
      <c r="I40" s="41" t="s">
        <v>266</v>
      </c>
      <c r="J40" s="39"/>
      <c r="K40" s="40" t="s">
        <v>50</v>
      </c>
      <c r="L40" s="80" t="str">
        <f t="shared" si="0"/>
        <v>18T4</v>
      </c>
      <c r="M40" s="81">
        <v>4944000</v>
      </c>
      <c r="N40" s="44">
        <v>1</v>
      </c>
      <c r="O40" s="45">
        <f t="shared" si="1"/>
        <v>4944000</v>
      </c>
      <c r="P40" s="81">
        <v>5562000</v>
      </c>
      <c r="Q40" s="44">
        <v>1</v>
      </c>
      <c r="R40" s="45">
        <f t="shared" si="2"/>
        <v>5562000</v>
      </c>
      <c r="S40" s="81">
        <f t="shared" si="3"/>
        <v>10506000</v>
      </c>
      <c r="T40" s="45" t="s">
        <v>51</v>
      </c>
      <c r="U40" s="82" t="s">
        <v>52</v>
      </c>
      <c r="V40" s="82"/>
      <c r="W40" s="67" t="s">
        <v>149</v>
      </c>
      <c r="X40" s="36" t="str">
        <f t="shared" si="4"/>
        <v>LeThanhHung18T4-NNA106/08/2000</v>
      </c>
      <c r="Y40" s="36" t="e">
        <f>VLOOKUP(B40,'[1]SV17T4-KLT'!$B$9:$F$172,1,0)</f>
        <v>#N/A</v>
      </c>
      <c r="AB40" s="38"/>
    </row>
    <row r="41" spans="1:28" s="37" customFormat="1" ht="18.75" customHeight="1" x14ac:dyDescent="0.25">
      <c r="A41" s="34">
        <v>33</v>
      </c>
      <c r="B41" s="42" t="s">
        <v>267</v>
      </c>
      <c r="C41" s="43" t="s">
        <v>268</v>
      </c>
      <c r="D41" s="96" t="s">
        <v>269</v>
      </c>
      <c r="E41" s="35" t="s">
        <v>270</v>
      </c>
      <c r="F41" s="35" t="s">
        <v>271</v>
      </c>
      <c r="G41" s="35" t="s">
        <v>272</v>
      </c>
      <c r="H41" s="79" t="s">
        <v>273</v>
      </c>
      <c r="I41" s="41" t="s">
        <v>266</v>
      </c>
      <c r="J41" s="39"/>
      <c r="K41" s="40" t="s">
        <v>50</v>
      </c>
      <c r="L41" s="80" t="str">
        <f t="shared" si="0"/>
        <v>18T4</v>
      </c>
      <c r="M41" s="81">
        <v>4944000</v>
      </c>
      <c r="N41" s="44">
        <v>1</v>
      </c>
      <c r="O41" s="45">
        <f t="shared" si="1"/>
        <v>4944000</v>
      </c>
      <c r="P41" s="81">
        <v>5562000</v>
      </c>
      <c r="Q41" s="44">
        <v>1</v>
      </c>
      <c r="R41" s="45">
        <f t="shared" si="2"/>
        <v>5562000</v>
      </c>
      <c r="S41" s="81">
        <f t="shared" si="3"/>
        <v>10506000</v>
      </c>
      <c r="T41" s="45" t="s">
        <v>51</v>
      </c>
      <c r="U41" s="82" t="s">
        <v>52</v>
      </c>
      <c r="V41" s="82"/>
      <c r="W41" s="67" t="s">
        <v>149</v>
      </c>
      <c r="X41" s="36" t="str">
        <f t="shared" si="4"/>
        <v>PhamAnhQui18T4-NNA124/09/2003</v>
      </c>
      <c r="Y41" s="36" t="e">
        <f>VLOOKUP(B41,'[1]SV17T4-KLT'!$B$9:$F$172,1,0)</f>
        <v>#N/A</v>
      </c>
      <c r="AB41" s="38"/>
    </row>
    <row r="42" spans="1:28" s="37" customFormat="1" ht="18.75" customHeight="1" x14ac:dyDescent="0.25">
      <c r="A42" s="34">
        <v>34</v>
      </c>
      <c r="B42" s="42" t="s">
        <v>274</v>
      </c>
      <c r="C42" s="43" t="s">
        <v>275</v>
      </c>
      <c r="D42" s="96" t="s">
        <v>276</v>
      </c>
      <c r="E42" s="35" t="s">
        <v>277</v>
      </c>
      <c r="F42" s="35" t="s">
        <v>154</v>
      </c>
      <c r="G42" s="35" t="s">
        <v>278</v>
      </c>
      <c r="H42" s="79" t="s">
        <v>279</v>
      </c>
      <c r="I42" s="41" t="s">
        <v>280</v>
      </c>
      <c r="J42" s="39"/>
      <c r="K42" s="40" t="s">
        <v>50</v>
      </c>
      <c r="L42" s="80" t="str">
        <f t="shared" si="0"/>
        <v>19T4</v>
      </c>
      <c r="M42" s="81">
        <v>4428000</v>
      </c>
      <c r="N42" s="44">
        <v>1</v>
      </c>
      <c r="O42" s="45">
        <f t="shared" si="1"/>
        <v>4428000</v>
      </c>
      <c r="P42" s="81">
        <v>5904000</v>
      </c>
      <c r="Q42" s="44">
        <v>1</v>
      </c>
      <c r="R42" s="45">
        <f t="shared" si="2"/>
        <v>5904000</v>
      </c>
      <c r="S42" s="81">
        <f t="shared" si="3"/>
        <v>10332000</v>
      </c>
      <c r="T42" s="45" t="s">
        <v>51</v>
      </c>
      <c r="U42" s="82" t="s">
        <v>52</v>
      </c>
      <c r="V42" s="82"/>
      <c r="W42" s="67" t="s">
        <v>149</v>
      </c>
      <c r="X42" s="36" t="str">
        <f t="shared" si="4"/>
        <v>TruongThanhThien19T4-ANM104/06/2004</v>
      </c>
      <c r="Y42" s="36" t="e">
        <f>VLOOKUP(B42,'[1]SV17T4-KLT'!$B$9:$F$172,1,0)</f>
        <v>#N/A</v>
      </c>
      <c r="AB42" s="38"/>
    </row>
    <row r="43" spans="1:28" s="37" customFormat="1" ht="18.75" customHeight="1" x14ac:dyDescent="0.25">
      <c r="A43" s="34">
        <v>35</v>
      </c>
      <c r="B43" s="42" t="s">
        <v>281</v>
      </c>
      <c r="C43" s="43" t="s">
        <v>282</v>
      </c>
      <c r="D43" s="96" t="s">
        <v>283</v>
      </c>
      <c r="E43" s="35" t="s">
        <v>284</v>
      </c>
      <c r="F43" s="35" t="s">
        <v>285</v>
      </c>
      <c r="G43" s="35" t="s">
        <v>286</v>
      </c>
      <c r="H43" s="79" t="s">
        <v>287</v>
      </c>
      <c r="I43" s="41" t="s">
        <v>288</v>
      </c>
      <c r="J43" s="39"/>
      <c r="K43" s="40" t="s">
        <v>50</v>
      </c>
      <c r="L43" s="80" t="str">
        <f t="shared" si="0"/>
        <v>18T4</v>
      </c>
      <c r="M43" s="81">
        <v>6552000</v>
      </c>
      <c r="N43" s="44">
        <v>1</v>
      </c>
      <c r="O43" s="45">
        <f t="shared" si="1"/>
        <v>6552000</v>
      </c>
      <c r="P43" s="81">
        <v>6150000</v>
      </c>
      <c r="Q43" s="44">
        <v>1</v>
      </c>
      <c r="R43" s="45">
        <f t="shared" si="2"/>
        <v>6150000</v>
      </c>
      <c r="S43" s="81">
        <f t="shared" si="3"/>
        <v>12702000</v>
      </c>
      <c r="T43" s="45" t="s">
        <v>51</v>
      </c>
      <c r="U43" s="82" t="s">
        <v>52</v>
      </c>
      <c r="V43" s="82"/>
      <c r="W43" s="67" t="s">
        <v>149</v>
      </c>
      <c r="X43" s="36" t="str">
        <f t="shared" si="4"/>
        <v>PhamNguyenMinhNhat18T4-QTM110/01/2003</v>
      </c>
      <c r="Y43" s="36" t="e">
        <f>VLOOKUP(B43,'[1]SV17T4-KLT'!$B$9:$F$172,1,0)</f>
        <v>#N/A</v>
      </c>
      <c r="AB43" s="38"/>
    </row>
    <row r="44" spans="1:28" s="37" customFormat="1" ht="18.75" customHeight="1" x14ac:dyDescent="0.25">
      <c r="A44" s="34">
        <v>36</v>
      </c>
      <c r="B44" s="42" t="s">
        <v>289</v>
      </c>
      <c r="C44" s="43" t="s">
        <v>290</v>
      </c>
      <c r="D44" s="96" t="s">
        <v>276</v>
      </c>
      <c r="E44" s="35" t="s">
        <v>291</v>
      </c>
      <c r="F44" s="35" t="s">
        <v>154</v>
      </c>
      <c r="G44" s="35" t="s">
        <v>292</v>
      </c>
      <c r="H44" s="79" t="s">
        <v>293</v>
      </c>
      <c r="I44" s="41" t="s">
        <v>294</v>
      </c>
      <c r="J44" s="39"/>
      <c r="K44" s="40" t="s">
        <v>50</v>
      </c>
      <c r="L44" s="80" t="str">
        <f t="shared" si="0"/>
        <v>18T4</v>
      </c>
      <c r="M44" s="81">
        <v>6150000</v>
      </c>
      <c r="N44" s="44">
        <v>1</v>
      </c>
      <c r="O44" s="45">
        <f t="shared" si="1"/>
        <v>6150000</v>
      </c>
      <c r="P44" s="81">
        <v>5904000</v>
      </c>
      <c r="Q44" s="44">
        <v>1</v>
      </c>
      <c r="R44" s="45">
        <f t="shared" si="2"/>
        <v>5904000</v>
      </c>
      <c r="S44" s="81">
        <f t="shared" si="3"/>
        <v>12054000</v>
      </c>
      <c r="T44" s="45" t="s">
        <v>51</v>
      </c>
      <c r="U44" s="82" t="s">
        <v>52</v>
      </c>
      <c r="V44" s="82"/>
      <c r="W44" s="67" t="s">
        <v>149</v>
      </c>
      <c r="X44" s="36" t="str">
        <f t="shared" si="4"/>
        <v>LeHoangThien18T4-TKĐ129/03/2002</v>
      </c>
      <c r="Y44" s="36" t="e">
        <f>VLOOKUP(B44,'[1]SV17T4-KLT'!$B$9:$F$172,1,0)</f>
        <v>#N/A</v>
      </c>
      <c r="AB44" s="38"/>
    </row>
    <row r="45" spans="1:28" s="37" customFormat="1" ht="18.75" customHeight="1" x14ac:dyDescent="0.25">
      <c r="A45" s="34">
        <v>37</v>
      </c>
      <c r="B45" s="42" t="s">
        <v>295</v>
      </c>
      <c r="C45" s="43" t="s">
        <v>296</v>
      </c>
      <c r="D45" s="96" t="s">
        <v>297</v>
      </c>
      <c r="E45" s="35" t="s">
        <v>298</v>
      </c>
      <c r="F45" s="35" t="s">
        <v>299</v>
      </c>
      <c r="G45" s="35" t="s">
        <v>300</v>
      </c>
      <c r="H45" s="79" t="s">
        <v>301</v>
      </c>
      <c r="I45" s="41" t="s">
        <v>302</v>
      </c>
      <c r="J45" s="39"/>
      <c r="K45" s="40" t="s">
        <v>50</v>
      </c>
      <c r="L45" s="80" t="str">
        <f t="shared" si="0"/>
        <v>19T4</v>
      </c>
      <c r="M45" s="81">
        <v>4428000</v>
      </c>
      <c r="N45" s="44">
        <v>1</v>
      </c>
      <c r="O45" s="45">
        <f t="shared" si="1"/>
        <v>4428000</v>
      </c>
      <c r="P45" s="81">
        <v>5904000</v>
      </c>
      <c r="Q45" s="44">
        <v>1</v>
      </c>
      <c r="R45" s="45">
        <f t="shared" si="2"/>
        <v>5904000</v>
      </c>
      <c r="S45" s="81">
        <f t="shared" si="3"/>
        <v>10332000</v>
      </c>
      <c r="T45" s="45" t="s">
        <v>51</v>
      </c>
      <c r="U45" s="82" t="s">
        <v>52</v>
      </c>
      <c r="V45" s="82"/>
      <c r="W45" s="67" t="s">
        <v>149</v>
      </c>
      <c r="X45" s="36" t="str">
        <f t="shared" si="4"/>
        <v>CuHuyHoang19T4-ANM203/08/2004</v>
      </c>
      <c r="Y45" s="36" t="e">
        <f>VLOOKUP(B45,'[1]SV17T4-KLT'!$B$9:$F$172,1,0)</f>
        <v>#N/A</v>
      </c>
      <c r="AB45" s="38"/>
    </row>
    <row r="46" spans="1:28" s="37" customFormat="1" ht="18.75" customHeight="1" x14ac:dyDescent="0.25">
      <c r="A46" s="34">
        <v>38</v>
      </c>
      <c r="B46" s="42" t="s">
        <v>303</v>
      </c>
      <c r="C46" s="43" t="s">
        <v>304</v>
      </c>
      <c r="D46" s="96" t="s">
        <v>261</v>
      </c>
      <c r="E46" s="35" t="s">
        <v>305</v>
      </c>
      <c r="F46" s="35" t="s">
        <v>263</v>
      </c>
      <c r="G46" s="35" t="s">
        <v>306</v>
      </c>
      <c r="H46" s="79" t="s">
        <v>307</v>
      </c>
      <c r="I46" s="41" t="s">
        <v>302</v>
      </c>
      <c r="J46" s="39"/>
      <c r="K46" s="40" t="s">
        <v>50</v>
      </c>
      <c r="L46" s="80" t="str">
        <f t="shared" si="0"/>
        <v>19T4</v>
      </c>
      <c r="M46" s="81">
        <v>4428000</v>
      </c>
      <c r="N46" s="44">
        <v>1</v>
      </c>
      <c r="O46" s="45">
        <f t="shared" si="1"/>
        <v>4428000</v>
      </c>
      <c r="P46" s="81">
        <v>5904000</v>
      </c>
      <c r="Q46" s="44">
        <v>1</v>
      </c>
      <c r="R46" s="45">
        <f t="shared" si="2"/>
        <v>5904000</v>
      </c>
      <c r="S46" s="81">
        <f t="shared" si="3"/>
        <v>10332000</v>
      </c>
      <c r="T46" s="45" t="s">
        <v>51</v>
      </c>
      <c r="U46" s="82" t="s">
        <v>52</v>
      </c>
      <c r="V46" s="82"/>
      <c r="W46" s="67" t="s">
        <v>149</v>
      </c>
      <c r="X46" s="36" t="str">
        <f t="shared" si="4"/>
        <v>NguyenPhiHung19T4-ANM210/09/2004</v>
      </c>
      <c r="Y46" s="36" t="e">
        <f>VLOOKUP(B46,'[1]SV17T4-KLT'!$B$9:$F$172,1,0)</f>
        <v>#N/A</v>
      </c>
      <c r="AB46" s="38"/>
    </row>
    <row r="47" spans="1:28" s="37" customFormat="1" ht="18.75" customHeight="1" x14ac:dyDescent="0.25">
      <c r="A47" s="34">
        <v>39</v>
      </c>
      <c r="B47" s="42" t="s">
        <v>308</v>
      </c>
      <c r="C47" s="43" t="s">
        <v>309</v>
      </c>
      <c r="D47" s="96" t="s">
        <v>310</v>
      </c>
      <c r="E47" s="35" t="s">
        <v>311</v>
      </c>
      <c r="F47" s="35" t="s">
        <v>143</v>
      </c>
      <c r="G47" s="35" t="s">
        <v>312</v>
      </c>
      <c r="H47" s="79" t="s">
        <v>313</v>
      </c>
      <c r="I47" s="41" t="s">
        <v>302</v>
      </c>
      <c r="J47" s="39" t="s">
        <v>170</v>
      </c>
      <c r="K47" s="40" t="s">
        <v>50</v>
      </c>
      <c r="L47" s="80" t="str">
        <f t="shared" si="0"/>
        <v>19T4</v>
      </c>
      <c r="M47" s="81">
        <v>4428000</v>
      </c>
      <c r="N47" s="44">
        <v>1</v>
      </c>
      <c r="O47" s="45">
        <f t="shared" si="1"/>
        <v>4428000</v>
      </c>
      <c r="P47" s="81">
        <v>5904000</v>
      </c>
      <c r="Q47" s="44">
        <v>1</v>
      </c>
      <c r="R47" s="45">
        <f t="shared" si="2"/>
        <v>5904000</v>
      </c>
      <c r="S47" s="81">
        <f t="shared" si="3"/>
        <v>10332000</v>
      </c>
      <c r="T47" s="45" t="s">
        <v>51</v>
      </c>
      <c r="U47" s="82" t="s">
        <v>52</v>
      </c>
      <c r="V47" s="82"/>
      <c r="W47" s="67" t="s">
        <v>149</v>
      </c>
      <c r="X47" s="36" t="str">
        <f t="shared" si="4"/>
        <v>LauVinhKhanh19T4-ANM207/10/2004</v>
      </c>
      <c r="Y47" s="36" t="e">
        <f>VLOOKUP(B47,'[1]SV17T4-KLT'!$B$9:$F$172,1,0)</f>
        <v>#N/A</v>
      </c>
      <c r="AB47" s="38"/>
    </row>
    <row r="48" spans="1:28" s="37" customFormat="1" ht="18.75" customHeight="1" x14ac:dyDescent="0.25">
      <c r="A48" s="34">
        <v>40</v>
      </c>
      <c r="B48" s="42" t="s">
        <v>314</v>
      </c>
      <c r="C48" s="43" t="s">
        <v>315</v>
      </c>
      <c r="D48" s="96" t="s">
        <v>316</v>
      </c>
      <c r="E48" s="35" t="s">
        <v>317</v>
      </c>
      <c r="F48" s="35" t="s">
        <v>316</v>
      </c>
      <c r="G48" s="35" t="s">
        <v>318</v>
      </c>
      <c r="H48" s="79" t="s">
        <v>319</v>
      </c>
      <c r="I48" s="41" t="s">
        <v>302</v>
      </c>
      <c r="J48" s="39" t="s">
        <v>170</v>
      </c>
      <c r="K48" s="40" t="s">
        <v>50</v>
      </c>
      <c r="L48" s="80" t="str">
        <f t="shared" si="0"/>
        <v>19T4</v>
      </c>
      <c r="M48" s="81">
        <v>4428000</v>
      </c>
      <c r="N48" s="44">
        <v>1</v>
      </c>
      <c r="O48" s="45">
        <f t="shared" si="1"/>
        <v>4428000</v>
      </c>
      <c r="P48" s="81">
        <v>5904000</v>
      </c>
      <c r="Q48" s="44">
        <v>1</v>
      </c>
      <c r="R48" s="45">
        <f t="shared" si="2"/>
        <v>5904000</v>
      </c>
      <c r="S48" s="81">
        <f t="shared" si="3"/>
        <v>10332000</v>
      </c>
      <c r="T48" s="45" t="s">
        <v>51</v>
      </c>
      <c r="U48" s="82" t="s">
        <v>52</v>
      </c>
      <c r="V48" s="82"/>
      <c r="W48" s="67" t="s">
        <v>149</v>
      </c>
      <c r="X48" s="36" t="str">
        <f t="shared" si="4"/>
        <v>LyHoangLong19T4-ANM213/02/2004</v>
      </c>
      <c r="Y48" s="36" t="e">
        <f>VLOOKUP(B48,'[1]SV17T4-KLT'!$B$9:$F$172,1,0)</f>
        <v>#N/A</v>
      </c>
      <c r="AB48" s="38"/>
    </row>
    <row r="49" spans="1:28" s="37" customFormat="1" ht="18.75" customHeight="1" x14ac:dyDescent="0.25">
      <c r="A49" s="34">
        <v>41</v>
      </c>
      <c r="B49" s="42" t="s">
        <v>320</v>
      </c>
      <c r="C49" s="43" t="s">
        <v>103</v>
      </c>
      <c r="D49" s="96" t="s">
        <v>321</v>
      </c>
      <c r="E49" s="35" t="s">
        <v>105</v>
      </c>
      <c r="F49" s="35" t="s">
        <v>322</v>
      </c>
      <c r="G49" s="35" t="s">
        <v>323</v>
      </c>
      <c r="H49" s="79" t="s">
        <v>324</v>
      </c>
      <c r="I49" s="41" t="s">
        <v>302</v>
      </c>
      <c r="J49" s="39"/>
      <c r="K49" s="40" t="s">
        <v>50</v>
      </c>
      <c r="L49" s="80" t="str">
        <f t="shared" si="0"/>
        <v>19T4</v>
      </c>
      <c r="M49" s="81">
        <v>4428000</v>
      </c>
      <c r="N49" s="44">
        <v>1</v>
      </c>
      <c r="O49" s="45">
        <f t="shared" si="1"/>
        <v>4428000</v>
      </c>
      <c r="P49" s="81">
        <v>5904000</v>
      </c>
      <c r="Q49" s="44">
        <v>1</v>
      </c>
      <c r="R49" s="45">
        <f t="shared" si="2"/>
        <v>5904000</v>
      </c>
      <c r="S49" s="81">
        <f t="shared" si="3"/>
        <v>10332000</v>
      </c>
      <c r="T49" s="45" t="s">
        <v>51</v>
      </c>
      <c r="U49" s="82" t="s">
        <v>52</v>
      </c>
      <c r="V49" s="82"/>
      <c r="W49" s="67" t="s">
        <v>149</v>
      </c>
      <c r="X49" s="36" t="str">
        <f t="shared" si="4"/>
        <v>NguyenQuocViet19T4-ANM226/08/2004</v>
      </c>
      <c r="Y49" s="36" t="e">
        <f>VLOOKUP(B49,'[1]SV17T4-KLT'!$B$9:$F$172,1,0)</f>
        <v>#N/A</v>
      </c>
      <c r="AB49" s="38"/>
    </row>
    <row r="50" spans="1:28" s="37" customFormat="1" ht="18.75" customHeight="1" x14ac:dyDescent="0.25">
      <c r="A50" s="34">
        <v>42</v>
      </c>
      <c r="B50" s="42" t="s">
        <v>325</v>
      </c>
      <c r="C50" s="43" t="s">
        <v>326</v>
      </c>
      <c r="D50" s="96" t="s">
        <v>255</v>
      </c>
      <c r="E50" s="35" t="s">
        <v>327</v>
      </c>
      <c r="F50" s="35" t="s">
        <v>255</v>
      </c>
      <c r="G50" s="35" t="s">
        <v>328</v>
      </c>
      <c r="H50" s="79" t="s">
        <v>329</v>
      </c>
      <c r="I50" s="41" t="s">
        <v>302</v>
      </c>
      <c r="J50" s="39"/>
      <c r="K50" s="40" t="s">
        <v>50</v>
      </c>
      <c r="L50" s="80" t="str">
        <f t="shared" si="0"/>
        <v>19T4</v>
      </c>
      <c r="M50" s="81">
        <v>4428000</v>
      </c>
      <c r="N50" s="44">
        <v>1</v>
      </c>
      <c r="O50" s="45">
        <f t="shared" si="1"/>
        <v>4428000</v>
      </c>
      <c r="P50" s="81">
        <v>5904000</v>
      </c>
      <c r="Q50" s="44">
        <v>1</v>
      </c>
      <c r="R50" s="45">
        <f t="shared" si="2"/>
        <v>5904000</v>
      </c>
      <c r="S50" s="81">
        <f t="shared" si="3"/>
        <v>10332000</v>
      </c>
      <c r="T50" s="45" t="s">
        <v>51</v>
      </c>
      <c r="U50" s="82" t="s">
        <v>52</v>
      </c>
      <c r="V50" s="82"/>
      <c r="W50" s="67" t="s">
        <v>149</v>
      </c>
      <c r="X50" s="36" t="str">
        <f t="shared" si="4"/>
        <v>VoNguyenPhongVinh19T4-ANM202/04/2004</v>
      </c>
      <c r="Y50" s="36" t="e">
        <f>VLOOKUP(B50,'[1]SV17T4-KLT'!$B$9:$F$172,1,0)</f>
        <v>#N/A</v>
      </c>
      <c r="AB50" s="38"/>
    </row>
    <row r="51" spans="1:28" s="37" customFormat="1" ht="18.75" customHeight="1" x14ac:dyDescent="0.25">
      <c r="A51" s="34">
        <v>43</v>
      </c>
      <c r="B51" s="42" t="s">
        <v>330</v>
      </c>
      <c r="C51" s="43" t="s">
        <v>331</v>
      </c>
      <c r="D51" s="96" t="s">
        <v>332</v>
      </c>
      <c r="E51" s="35" t="s">
        <v>333</v>
      </c>
      <c r="F51" s="35" t="s">
        <v>332</v>
      </c>
      <c r="G51" s="35" t="s">
        <v>334</v>
      </c>
      <c r="H51" s="79" t="s">
        <v>335</v>
      </c>
      <c r="I51" s="41" t="s">
        <v>302</v>
      </c>
      <c r="J51" s="39"/>
      <c r="K51" s="40" t="s">
        <v>50</v>
      </c>
      <c r="L51" s="80" t="str">
        <f t="shared" si="0"/>
        <v>19T4</v>
      </c>
      <c r="M51" s="81">
        <v>4428000</v>
      </c>
      <c r="N51" s="44">
        <v>1</v>
      </c>
      <c r="O51" s="45">
        <f t="shared" si="1"/>
        <v>4428000</v>
      </c>
      <c r="P51" s="81">
        <v>5904000</v>
      </c>
      <c r="Q51" s="44">
        <v>1</v>
      </c>
      <c r="R51" s="45">
        <f t="shared" si="2"/>
        <v>5904000</v>
      </c>
      <c r="S51" s="81">
        <f t="shared" si="3"/>
        <v>10332000</v>
      </c>
      <c r="T51" s="45" t="s">
        <v>51</v>
      </c>
      <c r="U51" s="82" t="s">
        <v>52</v>
      </c>
      <c r="V51" s="82"/>
      <c r="W51" s="67" t="s">
        <v>149</v>
      </c>
      <c r="X51" s="36" t="str">
        <f t="shared" si="4"/>
        <v>NguyenThiThuyVy19T4-ANM211/11/2003</v>
      </c>
      <c r="Y51" s="36" t="e">
        <f>VLOOKUP(B51,'[1]SV17T4-KLT'!$B$9:$F$172,1,0)</f>
        <v>#N/A</v>
      </c>
      <c r="AB51" s="38"/>
    </row>
    <row r="52" spans="1:28" s="37" customFormat="1" ht="18.75" customHeight="1" x14ac:dyDescent="0.25">
      <c r="A52" s="34">
        <v>44</v>
      </c>
      <c r="B52" s="42" t="s">
        <v>336</v>
      </c>
      <c r="C52" s="43" t="s">
        <v>337</v>
      </c>
      <c r="D52" s="96" t="s">
        <v>338</v>
      </c>
      <c r="E52" s="35" t="s">
        <v>339</v>
      </c>
      <c r="F52" s="35" t="s">
        <v>340</v>
      </c>
      <c r="G52" s="35" t="s">
        <v>341</v>
      </c>
      <c r="H52" s="79" t="s">
        <v>342</v>
      </c>
      <c r="I52" s="41" t="s">
        <v>343</v>
      </c>
      <c r="J52" s="39"/>
      <c r="K52" s="40" t="s">
        <v>50</v>
      </c>
      <c r="L52" s="80" t="str">
        <f t="shared" si="0"/>
        <v>19T4</v>
      </c>
      <c r="M52" s="81">
        <v>4428000</v>
      </c>
      <c r="N52" s="44">
        <v>1</v>
      </c>
      <c r="O52" s="45">
        <f t="shared" si="1"/>
        <v>4428000</v>
      </c>
      <c r="P52" s="81">
        <v>6150000</v>
      </c>
      <c r="Q52" s="44">
        <v>1</v>
      </c>
      <c r="R52" s="45">
        <f t="shared" si="2"/>
        <v>6150000</v>
      </c>
      <c r="S52" s="81">
        <f t="shared" si="3"/>
        <v>10578000</v>
      </c>
      <c r="T52" s="45" t="s">
        <v>51</v>
      </c>
      <c r="U52" s="82" t="s">
        <v>52</v>
      </c>
      <c r="V52" s="82"/>
      <c r="W52" s="67" t="s">
        <v>149</v>
      </c>
      <c r="X52" s="36" t="str">
        <f t="shared" si="4"/>
        <v>HoTanThanh19T4-VSL217/10/2004</v>
      </c>
      <c r="Y52" s="36" t="e">
        <f>VLOOKUP(B52,'[1]SV17T4-KLT'!$B$9:$F$172,1,0)</f>
        <v>#N/A</v>
      </c>
      <c r="AB52" s="38"/>
    </row>
    <row r="53" spans="1:28" s="37" customFormat="1" ht="18.75" customHeight="1" x14ac:dyDescent="0.25">
      <c r="A53" s="34">
        <v>45</v>
      </c>
      <c r="B53" s="42" t="s">
        <v>344</v>
      </c>
      <c r="C53" s="43" t="s">
        <v>345</v>
      </c>
      <c r="D53" s="96" t="s">
        <v>98</v>
      </c>
      <c r="E53" s="35" t="s">
        <v>346</v>
      </c>
      <c r="F53" s="35" t="s">
        <v>98</v>
      </c>
      <c r="G53" s="35" t="s">
        <v>347</v>
      </c>
      <c r="H53" s="79" t="s">
        <v>348</v>
      </c>
      <c r="I53" s="41" t="s">
        <v>349</v>
      </c>
      <c r="J53" s="39"/>
      <c r="K53" s="40" t="s">
        <v>50</v>
      </c>
      <c r="L53" s="80" t="str">
        <f t="shared" si="0"/>
        <v>19T4</v>
      </c>
      <c r="M53" s="81">
        <v>4428000</v>
      </c>
      <c r="N53" s="44">
        <v>1</v>
      </c>
      <c r="O53" s="45">
        <f t="shared" si="1"/>
        <v>4428000</v>
      </c>
      <c r="P53" s="81">
        <v>5658000</v>
      </c>
      <c r="Q53" s="44">
        <v>1</v>
      </c>
      <c r="R53" s="45">
        <f t="shared" si="2"/>
        <v>5658000</v>
      </c>
      <c r="S53" s="81">
        <f t="shared" si="3"/>
        <v>10086000</v>
      </c>
      <c r="T53" s="45" t="s">
        <v>51</v>
      </c>
      <c r="U53" s="82" t="s">
        <v>52</v>
      </c>
      <c r="V53" s="82"/>
      <c r="W53" s="67" t="s">
        <v>149</v>
      </c>
      <c r="X53" s="36" t="str">
        <f t="shared" si="4"/>
        <v>NguyenQuangTrung19T4-CĐT111/03/2004</v>
      </c>
      <c r="Y53" s="36" t="e">
        <f>VLOOKUP(B53,'[1]SV17T4-KLT'!$B$9:$F$172,1,0)</f>
        <v>#N/A</v>
      </c>
      <c r="AB53" s="38"/>
    </row>
    <row r="54" spans="1:28" s="37" customFormat="1" ht="18.75" customHeight="1" x14ac:dyDescent="0.25">
      <c r="A54" s="34">
        <v>46</v>
      </c>
      <c r="B54" s="42" t="s">
        <v>350</v>
      </c>
      <c r="C54" s="43" t="s">
        <v>351</v>
      </c>
      <c r="D54" s="96" t="s">
        <v>352</v>
      </c>
      <c r="E54" s="35" t="s">
        <v>353</v>
      </c>
      <c r="F54" s="35" t="s">
        <v>354</v>
      </c>
      <c r="G54" s="35" t="s">
        <v>355</v>
      </c>
      <c r="H54" s="79" t="s">
        <v>356</v>
      </c>
      <c r="I54" s="41" t="s">
        <v>357</v>
      </c>
      <c r="J54" s="39"/>
      <c r="K54" s="40" t="s">
        <v>50</v>
      </c>
      <c r="L54" s="80" t="str">
        <f t="shared" si="0"/>
        <v>19T4</v>
      </c>
      <c r="M54" s="81">
        <v>4428000</v>
      </c>
      <c r="N54" s="44">
        <v>1</v>
      </c>
      <c r="O54" s="45">
        <f t="shared" si="1"/>
        <v>4428000</v>
      </c>
      <c r="P54" s="81">
        <v>5412000</v>
      </c>
      <c r="Q54" s="44">
        <v>1</v>
      </c>
      <c r="R54" s="45">
        <f t="shared" si="2"/>
        <v>5412000</v>
      </c>
      <c r="S54" s="81">
        <f t="shared" si="3"/>
        <v>9840000</v>
      </c>
      <c r="T54" s="45" t="s">
        <v>51</v>
      </c>
      <c r="U54" s="82" t="s">
        <v>52</v>
      </c>
      <c r="V54" s="82"/>
      <c r="W54" s="67" t="s">
        <v>149</v>
      </c>
      <c r="X54" s="36" t="str">
        <f t="shared" si="4"/>
        <v>TranNhatCuong19T4-CKC124/02/2004</v>
      </c>
      <c r="Y54" s="36" t="e">
        <f>VLOOKUP(B54,'[1]SV17T4-KLT'!$B$9:$F$172,1,0)</f>
        <v>#N/A</v>
      </c>
      <c r="AB54" s="38"/>
    </row>
    <row r="55" spans="1:28" s="37" customFormat="1" ht="18.75" customHeight="1" x14ac:dyDescent="0.25">
      <c r="A55" s="34">
        <v>47</v>
      </c>
      <c r="B55" s="42" t="s">
        <v>358</v>
      </c>
      <c r="C55" s="43" t="s">
        <v>359</v>
      </c>
      <c r="D55" s="96" t="s">
        <v>90</v>
      </c>
      <c r="E55" s="35" t="s">
        <v>360</v>
      </c>
      <c r="F55" s="35" t="s">
        <v>92</v>
      </c>
      <c r="G55" s="35" t="s">
        <v>361</v>
      </c>
      <c r="H55" s="79" t="s">
        <v>362</v>
      </c>
      <c r="I55" s="41" t="s">
        <v>357</v>
      </c>
      <c r="J55" s="39"/>
      <c r="K55" s="40" t="s">
        <v>50</v>
      </c>
      <c r="L55" s="80" t="str">
        <f t="shared" si="0"/>
        <v>19T4</v>
      </c>
      <c r="M55" s="81">
        <v>4428000</v>
      </c>
      <c r="N55" s="44">
        <v>1</v>
      </c>
      <c r="O55" s="45">
        <f t="shared" si="1"/>
        <v>4428000</v>
      </c>
      <c r="P55" s="81">
        <v>5412000</v>
      </c>
      <c r="Q55" s="44">
        <v>1</v>
      </c>
      <c r="R55" s="45">
        <f t="shared" si="2"/>
        <v>5412000</v>
      </c>
      <c r="S55" s="81">
        <f t="shared" si="3"/>
        <v>9840000</v>
      </c>
      <c r="T55" s="45" t="s">
        <v>51</v>
      </c>
      <c r="U55" s="82" t="s">
        <v>52</v>
      </c>
      <c r="V55" s="82"/>
      <c r="W55" s="67" t="s">
        <v>149</v>
      </c>
      <c r="X55" s="36" t="str">
        <f t="shared" si="4"/>
        <v>TranNguyenHieu19T4-CKC114/12/2004</v>
      </c>
      <c r="Y55" s="36" t="e">
        <f>VLOOKUP(B55,'[1]SV17T4-KLT'!$B$9:$F$172,1,0)</f>
        <v>#N/A</v>
      </c>
      <c r="AB55" s="38"/>
    </row>
    <row r="56" spans="1:28" s="37" customFormat="1" ht="18.75" customHeight="1" x14ac:dyDescent="0.25">
      <c r="A56" s="34">
        <v>48</v>
      </c>
      <c r="B56" s="42" t="s">
        <v>363</v>
      </c>
      <c r="C56" s="43" t="s">
        <v>364</v>
      </c>
      <c r="D56" s="96" t="s">
        <v>365</v>
      </c>
      <c r="E56" s="35" t="s">
        <v>366</v>
      </c>
      <c r="F56" s="35" t="s">
        <v>365</v>
      </c>
      <c r="G56" s="35" t="s">
        <v>367</v>
      </c>
      <c r="H56" s="79" t="s">
        <v>368</v>
      </c>
      <c r="I56" s="41" t="s">
        <v>357</v>
      </c>
      <c r="J56" s="39"/>
      <c r="K56" s="40" t="s">
        <v>50</v>
      </c>
      <c r="L56" s="80" t="str">
        <f t="shared" si="0"/>
        <v>19T4</v>
      </c>
      <c r="M56" s="81">
        <v>4428000</v>
      </c>
      <c r="N56" s="44">
        <v>1</v>
      </c>
      <c r="O56" s="45">
        <f t="shared" si="1"/>
        <v>4428000</v>
      </c>
      <c r="P56" s="81">
        <v>5412000</v>
      </c>
      <c r="Q56" s="44">
        <v>1</v>
      </c>
      <c r="R56" s="45">
        <f t="shared" si="2"/>
        <v>5412000</v>
      </c>
      <c r="S56" s="81">
        <f t="shared" si="3"/>
        <v>9840000</v>
      </c>
      <c r="T56" s="45" t="s">
        <v>51</v>
      </c>
      <c r="U56" s="82" t="s">
        <v>52</v>
      </c>
      <c r="V56" s="82"/>
      <c r="W56" s="67" t="s">
        <v>149</v>
      </c>
      <c r="X56" s="36" t="str">
        <f t="shared" si="4"/>
        <v>PhungNgocPhong19T4-CKC121/05/2004</v>
      </c>
      <c r="Y56" s="36" t="e">
        <f>VLOOKUP(B56,'[1]SV17T4-KLT'!$B$9:$F$172,1,0)</f>
        <v>#N/A</v>
      </c>
      <c r="AB56" s="38"/>
    </row>
    <row r="57" spans="1:28" s="37" customFormat="1" ht="18.75" customHeight="1" x14ac:dyDescent="0.25">
      <c r="A57" s="34">
        <v>49</v>
      </c>
      <c r="B57" s="42" t="s">
        <v>369</v>
      </c>
      <c r="C57" s="43" t="s">
        <v>370</v>
      </c>
      <c r="D57" s="96" t="s">
        <v>371</v>
      </c>
      <c r="E57" s="35" t="s">
        <v>372</v>
      </c>
      <c r="F57" s="35" t="s">
        <v>373</v>
      </c>
      <c r="G57" s="35" t="s">
        <v>374</v>
      </c>
      <c r="H57" s="79" t="s">
        <v>375</v>
      </c>
      <c r="I57" s="41" t="s">
        <v>357</v>
      </c>
      <c r="J57" s="39"/>
      <c r="K57" s="40" t="s">
        <v>50</v>
      </c>
      <c r="L57" s="80" t="str">
        <f t="shared" si="0"/>
        <v>19T4</v>
      </c>
      <c r="M57" s="81">
        <v>4428000</v>
      </c>
      <c r="N57" s="44">
        <v>1</v>
      </c>
      <c r="O57" s="45">
        <f t="shared" si="1"/>
        <v>4428000</v>
      </c>
      <c r="P57" s="81">
        <v>5412000</v>
      </c>
      <c r="Q57" s="44">
        <v>1</v>
      </c>
      <c r="R57" s="45">
        <f t="shared" si="2"/>
        <v>5412000</v>
      </c>
      <c r="S57" s="81">
        <f t="shared" si="3"/>
        <v>9840000</v>
      </c>
      <c r="T57" s="45" t="s">
        <v>51</v>
      </c>
      <c r="U57" s="82" t="s">
        <v>52</v>
      </c>
      <c r="V57" s="82"/>
      <c r="W57" s="67" t="s">
        <v>149</v>
      </c>
      <c r="X57" s="36" t="str">
        <f t="shared" si="4"/>
        <v>NguyenNgocSon19T4-CKC122/10/2004</v>
      </c>
      <c r="Y57" s="36" t="e">
        <f>VLOOKUP(B57,'[1]SV17T4-KLT'!$B$9:$F$172,1,0)</f>
        <v>#N/A</v>
      </c>
      <c r="AB57" s="38"/>
    </row>
    <row r="58" spans="1:28" s="37" customFormat="1" ht="18.75" customHeight="1" x14ac:dyDescent="0.25">
      <c r="A58" s="34">
        <v>50</v>
      </c>
      <c r="B58" s="42" t="s">
        <v>376</v>
      </c>
      <c r="C58" s="43" t="s">
        <v>123</v>
      </c>
      <c r="D58" s="96" t="s">
        <v>297</v>
      </c>
      <c r="E58" s="35" t="s">
        <v>125</v>
      </c>
      <c r="F58" s="35" t="s">
        <v>299</v>
      </c>
      <c r="G58" s="35" t="s">
        <v>377</v>
      </c>
      <c r="H58" s="79" t="s">
        <v>378</v>
      </c>
      <c r="I58" s="41" t="s">
        <v>379</v>
      </c>
      <c r="J58" s="39"/>
      <c r="K58" s="40" t="s">
        <v>50</v>
      </c>
      <c r="L58" s="80" t="str">
        <f t="shared" si="0"/>
        <v>19T4</v>
      </c>
      <c r="M58" s="81">
        <v>4428000</v>
      </c>
      <c r="N58" s="44">
        <v>1</v>
      </c>
      <c r="O58" s="45">
        <f t="shared" si="1"/>
        <v>4428000</v>
      </c>
      <c r="P58" s="81">
        <v>5412000</v>
      </c>
      <c r="Q58" s="44">
        <v>1</v>
      </c>
      <c r="R58" s="45">
        <f t="shared" si="2"/>
        <v>5412000</v>
      </c>
      <c r="S58" s="81">
        <f t="shared" si="3"/>
        <v>9840000</v>
      </c>
      <c r="T58" s="45" t="s">
        <v>51</v>
      </c>
      <c r="U58" s="82" t="s">
        <v>52</v>
      </c>
      <c r="V58" s="82"/>
      <c r="W58" s="67" t="s">
        <v>149</v>
      </c>
      <c r="X58" s="36" t="str">
        <f t="shared" si="4"/>
        <v>NguyenBaHoang19T4-CKC218/11/2004</v>
      </c>
      <c r="Y58" s="36" t="e">
        <f>VLOOKUP(B58,'[1]SV17T4-KLT'!$B$9:$F$172,1,0)</f>
        <v>#N/A</v>
      </c>
      <c r="AB58" s="38"/>
    </row>
    <row r="59" spans="1:28" s="37" customFormat="1" ht="18.75" customHeight="1" x14ac:dyDescent="0.25">
      <c r="A59" s="34">
        <v>51</v>
      </c>
      <c r="B59" s="42" t="s">
        <v>380</v>
      </c>
      <c r="C59" s="43" t="s">
        <v>381</v>
      </c>
      <c r="D59" s="96" t="s">
        <v>245</v>
      </c>
      <c r="E59" s="35" t="s">
        <v>382</v>
      </c>
      <c r="F59" s="35" t="s">
        <v>245</v>
      </c>
      <c r="G59" s="35" t="s">
        <v>383</v>
      </c>
      <c r="H59" s="79" t="s">
        <v>384</v>
      </c>
      <c r="I59" s="41" t="s">
        <v>379</v>
      </c>
      <c r="J59" s="39"/>
      <c r="K59" s="40" t="s">
        <v>50</v>
      </c>
      <c r="L59" s="80" t="str">
        <f t="shared" si="0"/>
        <v>19T4</v>
      </c>
      <c r="M59" s="81">
        <v>4428000</v>
      </c>
      <c r="N59" s="44">
        <v>1</v>
      </c>
      <c r="O59" s="45">
        <f t="shared" si="1"/>
        <v>4428000</v>
      </c>
      <c r="P59" s="81">
        <v>5412000</v>
      </c>
      <c r="Q59" s="44">
        <v>1</v>
      </c>
      <c r="R59" s="45">
        <f t="shared" si="2"/>
        <v>5412000</v>
      </c>
      <c r="S59" s="81">
        <f t="shared" si="3"/>
        <v>9840000</v>
      </c>
      <c r="T59" s="45" t="s">
        <v>51</v>
      </c>
      <c r="U59" s="82" t="s">
        <v>52</v>
      </c>
      <c r="V59" s="82"/>
      <c r="W59" s="67" t="s">
        <v>149</v>
      </c>
      <c r="X59" s="36" t="str">
        <f t="shared" si="4"/>
        <v>DoGiaHuy19T4-CKC201/03/2004</v>
      </c>
      <c r="Y59" s="36" t="e">
        <f>VLOOKUP(B59,'[1]SV17T4-KLT'!$B$9:$F$172,1,0)</f>
        <v>#N/A</v>
      </c>
      <c r="AB59" s="38"/>
    </row>
    <row r="60" spans="1:28" s="37" customFormat="1" ht="18.75" customHeight="1" x14ac:dyDescent="0.25">
      <c r="A60" s="34">
        <v>52</v>
      </c>
      <c r="B60" s="42" t="s">
        <v>385</v>
      </c>
      <c r="C60" s="43" t="s">
        <v>386</v>
      </c>
      <c r="D60" s="96" t="s">
        <v>387</v>
      </c>
      <c r="E60" s="35" t="s">
        <v>388</v>
      </c>
      <c r="F60" s="35" t="s">
        <v>389</v>
      </c>
      <c r="G60" s="35" t="s">
        <v>390</v>
      </c>
      <c r="H60" s="79" t="s">
        <v>391</v>
      </c>
      <c r="I60" s="41" t="s">
        <v>379</v>
      </c>
      <c r="J60" s="39"/>
      <c r="K60" s="40" t="s">
        <v>50</v>
      </c>
      <c r="L60" s="80" t="str">
        <f t="shared" si="0"/>
        <v>19T4</v>
      </c>
      <c r="M60" s="81">
        <v>4428000</v>
      </c>
      <c r="N60" s="44">
        <v>1</v>
      </c>
      <c r="O60" s="45">
        <f t="shared" si="1"/>
        <v>4428000</v>
      </c>
      <c r="P60" s="81">
        <v>5412000</v>
      </c>
      <c r="Q60" s="44">
        <v>1</v>
      </c>
      <c r="R60" s="45">
        <f t="shared" si="2"/>
        <v>5412000</v>
      </c>
      <c r="S60" s="81">
        <f t="shared" si="3"/>
        <v>9840000</v>
      </c>
      <c r="T60" s="45" t="s">
        <v>51</v>
      </c>
      <c r="U60" s="82" t="s">
        <v>52</v>
      </c>
      <c r="V60" s="82"/>
      <c r="W60" s="67" t="s">
        <v>149</v>
      </c>
      <c r="X60" s="36" t="str">
        <f t="shared" si="4"/>
        <v>LeAnhKhoi19T4-CKC224/02/2003</v>
      </c>
      <c r="Y60" s="36" t="e">
        <f>VLOOKUP(B60,'[1]SV17T4-KLT'!$B$9:$F$172,1,0)</f>
        <v>#N/A</v>
      </c>
      <c r="AB60" s="38"/>
    </row>
    <row r="61" spans="1:28" s="37" customFormat="1" ht="18.75" customHeight="1" x14ac:dyDescent="0.25">
      <c r="A61" s="34">
        <v>53</v>
      </c>
      <c r="B61" s="42" t="s">
        <v>392</v>
      </c>
      <c r="C61" s="43" t="s">
        <v>393</v>
      </c>
      <c r="D61" s="96" t="s">
        <v>56</v>
      </c>
      <c r="E61" s="35" t="s">
        <v>394</v>
      </c>
      <c r="F61" s="35" t="s">
        <v>56</v>
      </c>
      <c r="G61" s="35" t="s">
        <v>395</v>
      </c>
      <c r="H61" s="79" t="s">
        <v>396</v>
      </c>
      <c r="I61" s="41" t="s">
        <v>397</v>
      </c>
      <c r="J61" s="39"/>
      <c r="K61" s="40" t="s">
        <v>50</v>
      </c>
      <c r="L61" s="80" t="str">
        <f t="shared" si="0"/>
        <v>19T4</v>
      </c>
      <c r="M61" s="81">
        <v>4428000</v>
      </c>
      <c r="N61" s="44">
        <v>1</v>
      </c>
      <c r="O61" s="45">
        <f t="shared" si="1"/>
        <v>4428000</v>
      </c>
      <c r="P61" s="81">
        <v>5904000</v>
      </c>
      <c r="Q61" s="44">
        <v>1</v>
      </c>
      <c r="R61" s="45">
        <f t="shared" si="2"/>
        <v>5904000</v>
      </c>
      <c r="S61" s="81">
        <f t="shared" si="3"/>
        <v>10332000</v>
      </c>
      <c r="T61" s="45" t="s">
        <v>51</v>
      </c>
      <c r="U61" s="82" t="s">
        <v>52</v>
      </c>
      <c r="V61" s="82"/>
      <c r="W61" s="67" t="s">
        <v>149</v>
      </c>
      <c r="X61" s="36" t="str">
        <f t="shared" si="4"/>
        <v>HuynhNgocHoangAn19T4-CNM106/02/2004</v>
      </c>
      <c r="Y61" s="36" t="e">
        <f>VLOOKUP(B61,'[1]SV17T4-KLT'!$B$9:$F$172,1,0)</f>
        <v>#N/A</v>
      </c>
      <c r="AB61" s="38"/>
    </row>
    <row r="62" spans="1:28" s="37" customFormat="1" ht="18.75" customHeight="1" x14ac:dyDescent="0.25">
      <c r="A62" s="34">
        <v>54</v>
      </c>
      <c r="B62" s="42" t="s">
        <v>398</v>
      </c>
      <c r="C62" s="43" t="s">
        <v>399</v>
      </c>
      <c r="D62" s="96" t="s">
        <v>173</v>
      </c>
      <c r="E62" s="35" t="s">
        <v>400</v>
      </c>
      <c r="F62" s="35" t="s">
        <v>173</v>
      </c>
      <c r="G62" s="35" t="s">
        <v>401</v>
      </c>
      <c r="H62" s="79" t="s">
        <v>402</v>
      </c>
      <c r="I62" s="41" t="s">
        <v>397</v>
      </c>
      <c r="J62" s="39"/>
      <c r="K62" s="40" t="s">
        <v>50</v>
      </c>
      <c r="L62" s="80" t="str">
        <f t="shared" si="0"/>
        <v>19T4</v>
      </c>
      <c r="M62" s="81">
        <v>4428000</v>
      </c>
      <c r="N62" s="44">
        <v>1</v>
      </c>
      <c r="O62" s="45">
        <f t="shared" si="1"/>
        <v>4428000</v>
      </c>
      <c r="P62" s="81">
        <v>5904000</v>
      </c>
      <c r="Q62" s="44">
        <v>1</v>
      </c>
      <c r="R62" s="45">
        <f t="shared" si="2"/>
        <v>5904000</v>
      </c>
      <c r="S62" s="81">
        <f t="shared" si="3"/>
        <v>10332000</v>
      </c>
      <c r="T62" s="45" t="s">
        <v>51</v>
      </c>
      <c r="U62" s="82" t="s">
        <v>52</v>
      </c>
      <c r="V62" s="82"/>
      <c r="W62" s="67" t="s">
        <v>149</v>
      </c>
      <c r="X62" s="36" t="str">
        <f t="shared" si="4"/>
        <v>PhamThiPhuongAnh19T4-CNM109/06/2004</v>
      </c>
      <c r="Y62" s="36" t="e">
        <f>VLOOKUP(B62,'[1]SV17T4-KLT'!$B$9:$F$172,1,0)</f>
        <v>#N/A</v>
      </c>
      <c r="AB62" s="38"/>
    </row>
    <row r="63" spans="1:28" s="37" customFormat="1" ht="18.75" customHeight="1" x14ac:dyDescent="0.25">
      <c r="A63" s="34">
        <v>55</v>
      </c>
      <c r="B63" s="42" t="s">
        <v>403</v>
      </c>
      <c r="C63" s="43" t="s">
        <v>404</v>
      </c>
      <c r="D63" s="96" t="s">
        <v>405</v>
      </c>
      <c r="E63" s="35" t="s">
        <v>406</v>
      </c>
      <c r="F63" s="35" t="s">
        <v>407</v>
      </c>
      <c r="G63" s="35" t="s">
        <v>408</v>
      </c>
      <c r="H63" s="79" t="s">
        <v>409</v>
      </c>
      <c r="I63" s="41" t="s">
        <v>410</v>
      </c>
      <c r="J63" s="39"/>
      <c r="K63" s="40" t="s">
        <v>50</v>
      </c>
      <c r="L63" s="80" t="str">
        <f t="shared" si="0"/>
        <v>19T4</v>
      </c>
      <c r="M63" s="81">
        <v>4428000</v>
      </c>
      <c r="N63" s="44">
        <v>1</v>
      </c>
      <c r="O63" s="45">
        <f t="shared" si="1"/>
        <v>4428000</v>
      </c>
      <c r="P63" s="81">
        <v>5166000</v>
      </c>
      <c r="Q63" s="44">
        <v>1</v>
      </c>
      <c r="R63" s="45">
        <f t="shared" si="2"/>
        <v>5166000</v>
      </c>
      <c r="S63" s="81">
        <f t="shared" si="3"/>
        <v>9594000</v>
      </c>
      <c r="T63" s="45" t="s">
        <v>51</v>
      </c>
      <c r="U63" s="82" t="s">
        <v>52</v>
      </c>
      <c r="V63" s="82"/>
      <c r="W63" s="67" t="s">
        <v>149</v>
      </c>
      <c r="X63" s="36" t="str">
        <f t="shared" si="4"/>
        <v>DinhVanLoc19T4-CNÔ108/07/2004</v>
      </c>
      <c r="Y63" s="36" t="e">
        <f>VLOOKUP(B63,'[1]SV17T4-KLT'!$B$9:$F$172,1,0)</f>
        <v>#N/A</v>
      </c>
      <c r="AB63" s="38"/>
    </row>
    <row r="64" spans="1:28" s="37" customFormat="1" ht="18.75" customHeight="1" x14ac:dyDescent="0.25">
      <c r="A64" s="34">
        <v>56</v>
      </c>
      <c r="B64" s="42" t="s">
        <v>411</v>
      </c>
      <c r="C64" s="43" t="s">
        <v>412</v>
      </c>
      <c r="D64" s="96" t="s">
        <v>413</v>
      </c>
      <c r="E64" s="35" t="s">
        <v>414</v>
      </c>
      <c r="F64" s="35" t="s">
        <v>415</v>
      </c>
      <c r="G64" s="35" t="s">
        <v>416</v>
      </c>
      <c r="H64" s="79" t="s">
        <v>417</v>
      </c>
      <c r="I64" s="41" t="s">
        <v>410</v>
      </c>
      <c r="J64" s="39"/>
      <c r="K64" s="40" t="s">
        <v>50</v>
      </c>
      <c r="L64" s="80" t="str">
        <f t="shared" si="0"/>
        <v>19T4</v>
      </c>
      <c r="M64" s="81">
        <v>4428000</v>
      </c>
      <c r="N64" s="44">
        <v>1</v>
      </c>
      <c r="O64" s="45">
        <f t="shared" si="1"/>
        <v>4428000</v>
      </c>
      <c r="P64" s="81">
        <v>5166000</v>
      </c>
      <c r="Q64" s="44">
        <v>1</v>
      </c>
      <c r="R64" s="45">
        <f t="shared" si="2"/>
        <v>5166000</v>
      </c>
      <c r="S64" s="81">
        <f t="shared" si="3"/>
        <v>9594000</v>
      </c>
      <c r="T64" s="45" t="s">
        <v>51</v>
      </c>
      <c r="U64" s="82" t="s">
        <v>52</v>
      </c>
      <c r="V64" s="82"/>
      <c r="W64" s="67" t="s">
        <v>149</v>
      </c>
      <c r="X64" s="36" t="str">
        <f t="shared" si="4"/>
        <v>TranMinhTam19T4-CNÔ116/02/1999</v>
      </c>
      <c r="Y64" s="36" t="e">
        <f>VLOOKUP(B64,'[1]SV17T4-KLT'!$B$9:$F$172,1,0)</f>
        <v>#N/A</v>
      </c>
      <c r="AB64" s="38"/>
    </row>
    <row r="65" spans="1:28" s="37" customFormat="1" ht="18.75" customHeight="1" x14ac:dyDescent="0.25">
      <c r="A65" s="34">
        <v>57</v>
      </c>
      <c r="B65" s="42" t="s">
        <v>418</v>
      </c>
      <c r="C65" s="43" t="s">
        <v>419</v>
      </c>
      <c r="D65" s="96" t="s">
        <v>217</v>
      </c>
      <c r="E65" s="35" t="s">
        <v>420</v>
      </c>
      <c r="F65" s="35" t="s">
        <v>219</v>
      </c>
      <c r="G65" s="35" t="s">
        <v>421</v>
      </c>
      <c r="H65" s="79" t="s">
        <v>422</v>
      </c>
      <c r="I65" s="41" t="s">
        <v>410</v>
      </c>
      <c r="J65" s="39"/>
      <c r="K65" s="40" t="s">
        <v>50</v>
      </c>
      <c r="L65" s="80" t="str">
        <f t="shared" si="0"/>
        <v>19T4</v>
      </c>
      <c r="M65" s="81">
        <v>4428000</v>
      </c>
      <c r="N65" s="44">
        <v>1</v>
      </c>
      <c r="O65" s="45">
        <f t="shared" si="1"/>
        <v>4428000</v>
      </c>
      <c r="P65" s="81">
        <v>5166000</v>
      </c>
      <c r="Q65" s="44">
        <v>1</v>
      </c>
      <c r="R65" s="45">
        <f t="shared" si="2"/>
        <v>5166000</v>
      </c>
      <c r="S65" s="81">
        <f t="shared" si="3"/>
        <v>9594000</v>
      </c>
      <c r="T65" s="45" t="s">
        <v>51</v>
      </c>
      <c r="U65" s="82" t="s">
        <v>52</v>
      </c>
      <c r="V65" s="82"/>
      <c r="W65" s="67" t="s">
        <v>149</v>
      </c>
      <c r="X65" s="36" t="str">
        <f t="shared" si="4"/>
        <v>NguyenTanThinh19T4-CNÔ113/10/2004</v>
      </c>
      <c r="Y65" s="36" t="e">
        <f>VLOOKUP(B65,'[1]SV17T4-KLT'!$B$9:$F$172,1,0)</f>
        <v>#N/A</v>
      </c>
      <c r="AB65" s="38"/>
    </row>
    <row r="66" spans="1:28" s="37" customFormat="1" ht="18.75" customHeight="1" x14ac:dyDescent="0.25">
      <c r="A66" s="34">
        <v>58</v>
      </c>
      <c r="B66" s="42" t="s">
        <v>423</v>
      </c>
      <c r="C66" s="43" t="s">
        <v>424</v>
      </c>
      <c r="D66" s="96" t="s">
        <v>425</v>
      </c>
      <c r="E66" s="35" t="s">
        <v>426</v>
      </c>
      <c r="F66" s="35" t="s">
        <v>427</v>
      </c>
      <c r="G66" s="35" t="s">
        <v>428</v>
      </c>
      <c r="H66" s="79" t="s">
        <v>429</v>
      </c>
      <c r="I66" s="41" t="s">
        <v>430</v>
      </c>
      <c r="J66" s="39"/>
      <c r="K66" s="40" t="s">
        <v>50</v>
      </c>
      <c r="L66" s="80" t="str">
        <f t="shared" si="0"/>
        <v>19T4</v>
      </c>
      <c r="M66" s="81">
        <v>4428000</v>
      </c>
      <c r="N66" s="44">
        <v>1</v>
      </c>
      <c r="O66" s="45">
        <f t="shared" si="1"/>
        <v>4428000</v>
      </c>
      <c r="P66" s="81">
        <v>5658000</v>
      </c>
      <c r="Q66" s="44">
        <v>1</v>
      </c>
      <c r="R66" s="45">
        <f t="shared" si="2"/>
        <v>5658000</v>
      </c>
      <c r="S66" s="81">
        <f t="shared" si="3"/>
        <v>10086000</v>
      </c>
      <c r="T66" s="45" t="s">
        <v>51</v>
      </c>
      <c r="U66" s="82" t="s">
        <v>52</v>
      </c>
      <c r="V66" s="82"/>
      <c r="W66" s="67" t="s">
        <v>149</v>
      </c>
      <c r="X66" s="36" t="str">
        <f t="shared" si="4"/>
        <v>VoVanThienMinhChau19T4-ĐĐT231/07/2004</v>
      </c>
      <c r="Y66" s="36" t="e">
        <f>VLOOKUP(B66,'[1]SV17T4-KLT'!$B$9:$F$172,1,0)</f>
        <v>#N/A</v>
      </c>
      <c r="AB66" s="38"/>
    </row>
    <row r="67" spans="1:28" s="37" customFormat="1" ht="18.75" customHeight="1" x14ac:dyDescent="0.25">
      <c r="A67" s="34">
        <v>59</v>
      </c>
      <c r="B67" s="42" t="s">
        <v>431</v>
      </c>
      <c r="C67" s="43" t="s">
        <v>432</v>
      </c>
      <c r="D67" s="96" t="s">
        <v>433</v>
      </c>
      <c r="E67" s="35" t="s">
        <v>434</v>
      </c>
      <c r="F67" s="35" t="s">
        <v>435</v>
      </c>
      <c r="G67" s="35" t="s">
        <v>436</v>
      </c>
      <c r="H67" s="79" t="s">
        <v>437</v>
      </c>
      <c r="I67" s="41" t="s">
        <v>430</v>
      </c>
      <c r="J67" s="39"/>
      <c r="K67" s="40" t="s">
        <v>50</v>
      </c>
      <c r="L67" s="80" t="str">
        <f t="shared" si="0"/>
        <v>19T4</v>
      </c>
      <c r="M67" s="81">
        <v>4428000</v>
      </c>
      <c r="N67" s="44">
        <v>1</v>
      </c>
      <c r="O67" s="45">
        <f t="shared" si="1"/>
        <v>4428000</v>
      </c>
      <c r="P67" s="81">
        <v>5658000</v>
      </c>
      <c r="Q67" s="44">
        <v>1</v>
      </c>
      <c r="R67" s="45">
        <f t="shared" si="2"/>
        <v>5658000</v>
      </c>
      <c r="S67" s="81">
        <f t="shared" si="3"/>
        <v>10086000</v>
      </c>
      <c r="T67" s="45" t="s">
        <v>51</v>
      </c>
      <c r="U67" s="82" t="s">
        <v>52</v>
      </c>
      <c r="V67" s="82"/>
      <c r="W67" s="67" t="s">
        <v>149</v>
      </c>
      <c r="X67" s="36" t="str">
        <f t="shared" si="4"/>
        <v>DangHoangPhuc19T4-ĐĐT229/09/2004</v>
      </c>
      <c r="Y67" s="36" t="e">
        <f>VLOOKUP(B67,'[1]SV17T4-KLT'!$B$9:$F$172,1,0)</f>
        <v>#N/A</v>
      </c>
      <c r="AB67" s="38"/>
    </row>
    <row r="68" spans="1:28" s="37" customFormat="1" ht="18.75" customHeight="1" x14ac:dyDescent="0.25">
      <c r="A68" s="34">
        <v>60</v>
      </c>
      <c r="B68" s="42" t="s">
        <v>438</v>
      </c>
      <c r="C68" s="43" t="s">
        <v>134</v>
      </c>
      <c r="D68" s="96" t="s">
        <v>371</v>
      </c>
      <c r="E68" s="35" t="s">
        <v>136</v>
      </c>
      <c r="F68" s="35" t="s">
        <v>373</v>
      </c>
      <c r="G68" s="35" t="s">
        <v>439</v>
      </c>
      <c r="H68" s="79" t="s">
        <v>440</v>
      </c>
      <c r="I68" s="41" t="s">
        <v>430</v>
      </c>
      <c r="J68" s="39"/>
      <c r="K68" s="40" t="s">
        <v>50</v>
      </c>
      <c r="L68" s="80" t="str">
        <f t="shared" si="0"/>
        <v>19T4</v>
      </c>
      <c r="M68" s="81">
        <v>4428000</v>
      </c>
      <c r="N68" s="44">
        <v>1</v>
      </c>
      <c r="O68" s="45">
        <f t="shared" si="1"/>
        <v>4428000</v>
      </c>
      <c r="P68" s="81">
        <v>5658000</v>
      </c>
      <c r="Q68" s="44">
        <v>1</v>
      </c>
      <c r="R68" s="45">
        <f t="shared" si="2"/>
        <v>5658000</v>
      </c>
      <c r="S68" s="81">
        <f t="shared" si="3"/>
        <v>10086000</v>
      </c>
      <c r="T68" s="45" t="s">
        <v>51</v>
      </c>
      <c r="U68" s="82" t="s">
        <v>52</v>
      </c>
      <c r="V68" s="82"/>
      <c r="W68" s="67" t="s">
        <v>149</v>
      </c>
      <c r="X68" s="36" t="str">
        <f t="shared" si="4"/>
        <v>NguyenHoangSon19T4-ĐĐT230/10/2004</v>
      </c>
      <c r="Y68" s="36" t="e">
        <f>VLOOKUP(B68,'[1]SV17T4-KLT'!$B$9:$F$172,1,0)</f>
        <v>#N/A</v>
      </c>
      <c r="AB68" s="38"/>
    </row>
    <row r="69" spans="1:28" s="37" customFormat="1" ht="18.75" customHeight="1" x14ac:dyDescent="0.25">
      <c r="A69" s="34">
        <v>61</v>
      </c>
      <c r="B69" s="42" t="s">
        <v>441</v>
      </c>
      <c r="C69" s="43" t="s">
        <v>134</v>
      </c>
      <c r="D69" s="96" t="s">
        <v>442</v>
      </c>
      <c r="E69" s="35" t="s">
        <v>136</v>
      </c>
      <c r="F69" s="35" t="s">
        <v>443</v>
      </c>
      <c r="G69" s="35" t="s">
        <v>444</v>
      </c>
      <c r="H69" s="79" t="s">
        <v>445</v>
      </c>
      <c r="I69" s="41" t="s">
        <v>430</v>
      </c>
      <c r="J69" s="39"/>
      <c r="K69" s="40" t="s">
        <v>50</v>
      </c>
      <c r="L69" s="80" t="str">
        <f t="shared" si="0"/>
        <v>19T4</v>
      </c>
      <c r="M69" s="81">
        <v>4428000</v>
      </c>
      <c r="N69" s="44">
        <v>1</v>
      </c>
      <c r="O69" s="45">
        <f t="shared" si="1"/>
        <v>4428000</v>
      </c>
      <c r="P69" s="81">
        <v>5658000</v>
      </c>
      <c r="Q69" s="44">
        <v>1</v>
      </c>
      <c r="R69" s="45">
        <f t="shared" si="2"/>
        <v>5658000</v>
      </c>
      <c r="S69" s="81">
        <f t="shared" si="3"/>
        <v>10086000</v>
      </c>
      <c r="T69" s="45" t="s">
        <v>51</v>
      </c>
      <c r="U69" s="82" t="s">
        <v>52</v>
      </c>
      <c r="V69" s="82"/>
      <c r="W69" s="67" t="s">
        <v>149</v>
      </c>
      <c r="X69" s="36" t="str">
        <f t="shared" si="4"/>
        <v>NguyenHoangTan19T4-ĐĐT211/06/2004</v>
      </c>
      <c r="Y69" s="36" t="e">
        <f>VLOOKUP(B69,'[1]SV17T4-KLT'!$B$9:$F$172,1,0)</f>
        <v>#N/A</v>
      </c>
      <c r="AB69" s="38"/>
    </row>
    <row r="70" spans="1:28" s="37" customFormat="1" ht="18.75" customHeight="1" x14ac:dyDescent="0.25">
      <c r="A70" s="34">
        <v>62</v>
      </c>
      <c r="B70" s="42" t="s">
        <v>446</v>
      </c>
      <c r="C70" s="43" t="s">
        <v>447</v>
      </c>
      <c r="D70" s="96" t="s">
        <v>448</v>
      </c>
      <c r="E70" s="35" t="s">
        <v>449</v>
      </c>
      <c r="F70" s="35" t="s">
        <v>450</v>
      </c>
      <c r="G70" s="35" t="s">
        <v>451</v>
      </c>
      <c r="H70" s="79" t="s">
        <v>452</v>
      </c>
      <c r="I70" s="41" t="s">
        <v>430</v>
      </c>
      <c r="J70" s="39"/>
      <c r="K70" s="40" t="s">
        <v>50</v>
      </c>
      <c r="L70" s="80" t="str">
        <f t="shared" si="0"/>
        <v>19T4</v>
      </c>
      <c r="M70" s="81">
        <v>4428000</v>
      </c>
      <c r="N70" s="44">
        <v>1</v>
      </c>
      <c r="O70" s="45">
        <f t="shared" si="1"/>
        <v>4428000</v>
      </c>
      <c r="P70" s="81">
        <v>5658000</v>
      </c>
      <c r="Q70" s="44">
        <v>1</v>
      </c>
      <c r="R70" s="45">
        <f t="shared" si="2"/>
        <v>5658000</v>
      </c>
      <c r="S70" s="81">
        <f t="shared" si="3"/>
        <v>10086000</v>
      </c>
      <c r="T70" s="45" t="s">
        <v>51</v>
      </c>
      <c r="U70" s="82" t="s">
        <v>52</v>
      </c>
      <c r="V70" s="82"/>
      <c r="W70" s="67" t="s">
        <v>149</v>
      </c>
      <c r="X70" s="36" t="str">
        <f t="shared" si="4"/>
        <v>DangBaThang19T4-ĐĐT221/09/2003</v>
      </c>
      <c r="Y70" s="36" t="e">
        <f>VLOOKUP(B70,'[1]SV17T4-KLT'!$B$9:$F$172,1,0)</f>
        <v>#N/A</v>
      </c>
      <c r="AB70" s="38"/>
    </row>
    <row r="71" spans="1:28" s="37" customFormat="1" ht="18.75" customHeight="1" x14ac:dyDescent="0.25">
      <c r="A71" s="34">
        <v>63</v>
      </c>
      <c r="B71" s="42" t="s">
        <v>453</v>
      </c>
      <c r="C71" s="43" t="s">
        <v>62</v>
      </c>
      <c r="D71" s="96" t="s">
        <v>454</v>
      </c>
      <c r="E71" s="35" t="s">
        <v>64</v>
      </c>
      <c r="F71" s="35" t="s">
        <v>455</v>
      </c>
      <c r="G71" s="35" t="s">
        <v>456</v>
      </c>
      <c r="H71" s="79" t="s">
        <v>457</v>
      </c>
      <c r="I71" s="41" t="s">
        <v>430</v>
      </c>
      <c r="J71" s="39"/>
      <c r="K71" s="40" t="s">
        <v>50</v>
      </c>
      <c r="L71" s="80" t="str">
        <f t="shared" si="0"/>
        <v>19T4</v>
      </c>
      <c r="M71" s="81">
        <v>4428000</v>
      </c>
      <c r="N71" s="44">
        <v>1</v>
      </c>
      <c r="O71" s="45">
        <f t="shared" si="1"/>
        <v>4428000</v>
      </c>
      <c r="P71" s="81">
        <v>5658000</v>
      </c>
      <c r="Q71" s="44">
        <v>1</v>
      </c>
      <c r="R71" s="45">
        <f t="shared" si="2"/>
        <v>5658000</v>
      </c>
      <c r="S71" s="81">
        <f t="shared" si="3"/>
        <v>10086000</v>
      </c>
      <c r="T71" s="45" t="s">
        <v>51</v>
      </c>
      <c r="U71" s="82" t="s">
        <v>52</v>
      </c>
      <c r="V71" s="82"/>
      <c r="W71" s="67" t="s">
        <v>149</v>
      </c>
      <c r="X71" s="36" t="str">
        <f t="shared" si="4"/>
        <v>TranVanTruong19T4-ĐĐT224/04/2004</v>
      </c>
      <c r="Y71" s="36" t="e">
        <f>VLOOKUP(B71,'[1]SV17T4-KLT'!$B$9:$F$172,1,0)</f>
        <v>#N/A</v>
      </c>
      <c r="AB71" s="38"/>
    </row>
    <row r="72" spans="1:28" s="37" customFormat="1" ht="18.75" customHeight="1" x14ac:dyDescent="0.25">
      <c r="A72" s="34">
        <v>64</v>
      </c>
      <c r="B72" s="42" t="s">
        <v>458</v>
      </c>
      <c r="C72" s="43" t="s">
        <v>459</v>
      </c>
      <c r="D72" s="96" t="s">
        <v>255</v>
      </c>
      <c r="E72" s="35" t="s">
        <v>460</v>
      </c>
      <c r="F72" s="35" t="s">
        <v>255</v>
      </c>
      <c r="G72" s="35" t="s">
        <v>461</v>
      </c>
      <c r="H72" s="79" t="s">
        <v>462</v>
      </c>
      <c r="I72" s="41" t="s">
        <v>430</v>
      </c>
      <c r="J72" s="39"/>
      <c r="K72" s="40" t="s">
        <v>50</v>
      </c>
      <c r="L72" s="80" t="str">
        <f t="shared" si="0"/>
        <v>19T4</v>
      </c>
      <c r="M72" s="81">
        <v>4428000</v>
      </c>
      <c r="N72" s="44">
        <v>1</v>
      </c>
      <c r="O72" s="45">
        <f t="shared" si="1"/>
        <v>4428000</v>
      </c>
      <c r="P72" s="81">
        <v>5658000</v>
      </c>
      <c r="Q72" s="44">
        <v>1</v>
      </c>
      <c r="R72" s="45">
        <f t="shared" si="2"/>
        <v>5658000</v>
      </c>
      <c r="S72" s="81">
        <f t="shared" si="3"/>
        <v>10086000</v>
      </c>
      <c r="T72" s="45" t="s">
        <v>51</v>
      </c>
      <c r="U72" s="82" t="s">
        <v>52</v>
      </c>
      <c r="V72" s="82"/>
      <c r="W72" s="67" t="s">
        <v>149</v>
      </c>
      <c r="X72" s="36" t="str">
        <f t="shared" si="4"/>
        <v>NguyenNhutVinh19T4-ĐĐT225/01/2004</v>
      </c>
      <c r="Y72" s="36" t="e">
        <f>VLOOKUP(B72,'[1]SV17T4-KLT'!$B$9:$F$172,1,0)</f>
        <v>#N/A</v>
      </c>
      <c r="AB72" s="38"/>
    </row>
    <row r="73" spans="1:28" s="37" customFormat="1" ht="18.75" customHeight="1" x14ac:dyDescent="0.25">
      <c r="A73" s="34">
        <v>65</v>
      </c>
      <c r="B73" s="42" t="s">
        <v>463</v>
      </c>
      <c r="C73" s="43" t="s">
        <v>464</v>
      </c>
      <c r="D73" s="96" t="s">
        <v>465</v>
      </c>
      <c r="E73" s="35" t="s">
        <v>466</v>
      </c>
      <c r="F73" s="35" t="s">
        <v>467</v>
      </c>
      <c r="G73" s="35" t="s">
        <v>468</v>
      </c>
      <c r="H73" s="79" t="s">
        <v>469</v>
      </c>
      <c r="I73" s="41" t="s">
        <v>470</v>
      </c>
      <c r="J73" s="39"/>
      <c r="K73" s="40" t="s">
        <v>50</v>
      </c>
      <c r="L73" s="80" t="str">
        <f t="shared" ref="L73:L136" si="5">LEFT(I73,4)</f>
        <v>19T4</v>
      </c>
      <c r="M73" s="81">
        <v>4428000</v>
      </c>
      <c r="N73" s="44">
        <v>1</v>
      </c>
      <c r="O73" s="45">
        <f t="shared" ref="O73:O136" si="6">N73*M73</f>
        <v>4428000</v>
      </c>
      <c r="P73" s="81">
        <v>5166000</v>
      </c>
      <c r="Q73" s="44">
        <v>1</v>
      </c>
      <c r="R73" s="45">
        <f t="shared" ref="R73:R136" si="7">Q73*P73</f>
        <v>5166000</v>
      </c>
      <c r="S73" s="81">
        <f t="shared" ref="S73:S136" si="8">O73+R73</f>
        <v>9594000</v>
      </c>
      <c r="T73" s="45" t="s">
        <v>51</v>
      </c>
      <c r="U73" s="82" t="s">
        <v>52</v>
      </c>
      <c r="V73" s="82"/>
      <c r="W73" s="67" t="s">
        <v>149</v>
      </c>
      <c r="X73" s="36" t="str">
        <f t="shared" ref="X73:X136" si="9">G73&amp;I73&amp;H73</f>
        <v>PhamBaHong19T4-CNÔ226/11/2003</v>
      </c>
      <c r="Y73" s="36" t="e">
        <f>VLOOKUP(B73,'[1]SV17T4-KLT'!$B$9:$F$172,1,0)</f>
        <v>#N/A</v>
      </c>
      <c r="AB73" s="38"/>
    </row>
    <row r="74" spans="1:28" s="37" customFormat="1" ht="18.75" customHeight="1" x14ac:dyDescent="0.25">
      <c r="A74" s="34">
        <v>66</v>
      </c>
      <c r="B74" s="42" t="s">
        <v>471</v>
      </c>
      <c r="C74" s="43" t="s">
        <v>472</v>
      </c>
      <c r="D74" s="96" t="s">
        <v>232</v>
      </c>
      <c r="E74" s="35" t="s">
        <v>473</v>
      </c>
      <c r="F74" s="35" t="s">
        <v>232</v>
      </c>
      <c r="G74" s="35" t="s">
        <v>474</v>
      </c>
      <c r="H74" s="79" t="s">
        <v>475</v>
      </c>
      <c r="I74" s="41" t="s">
        <v>470</v>
      </c>
      <c r="J74" s="39"/>
      <c r="K74" s="40" t="s">
        <v>50</v>
      </c>
      <c r="L74" s="80" t="str">
        <f t="shared" si="5"/>
        <v>19T4</v>
      </c>
      <c r="M74" s="81">
        <v>4428000</v>
      </c>
      <c r="N74" s="44">
        <v>1</v>
      </c>
      <c r="O74" s="45">
        <f t="shared" si="6"/>
        <v>4428000</v>
      </c>
      <c r="P74" s="81">
        <v>5166000</v>
      </c>
      <c r="Q74" s="44">
        <v>1</v>
      </c>
      <c r="R74" s="45">
        <f t="shared" si="7"/>
        <v>5166000</v>
      </c>
      <c r="S74" s="81">
        <f t="shared" si="8"/>
        <v>9594000</v>
      </c>
      <c r="T74" s="45" t="s">
        <v>51</v>
      </c>
      <c r="U74" s="82" t="s">
        <v>52</v>
      </c>
      <c r="V74" s="82"/>
      <c r="W74" s="67" t="s">
        <v>149</v>
      </c>
      <c r="X74" s="36" t="str">
        <f t="shared" si="9"/>
        <v>TranTruongQuy19T4-CNÔ223/11/2004</v>
      </c>
      <c r="Y74" s="36" t="e">
        <f>VLOOKUP(B74,'[1]SV17T4-KLT'!$B$9:$F$172,1,0)</f>
        <v>#N/A</v>
      </c>
      <c r="AB74" s="38"/>
    </row>
    <row r="75" spans="1:28" s="37" customFormat="1" ht="18.75" customHeight="1" x14ac:dyDescent="0.25">
      <c r="A75" s="34">
        <v>67</v>
      </c>
      <c r="B75" s="42" t="s">
        <v>476</v>
      </c>
      <c r="C75" s="43" t="s">
        <v>477</v>
      </c>
      <c r="D75" s="96" t="s">
        <v>371</v>
      </c>
      <c r="E75" s="35" t="s">
        <v>478</v>
      </c>
      <c r="F75" s="35" t="s">
        <v>373</v>
      </c>
      <c r="G75" s="35" t="s">
        <v>479</v>
      </c>
      <c r="H75" s="79" t="s">
        <v>480</v>
      </c>
      <c r="I75" s="41" t="s">
        <v>470</v>
      </c>
      <c r="J75" s="39"/>
      <c r="K75" s="40" t="s">
        <v>50</v>
      </c>
      <c r="L75" s="80" t="str">
        <f t="shared" si="5"/>
        <v>19T4</v>
      </c>
      <c r="M75" s="81">
        <v>4428000</v>
      </c>
      <c r="N75" s="44">
        <v>1</v>
      </c>
      <c r="O75" s="45">
        <f t="shared" si="6"/>
        <v>4428000</v>
      </c>
      <c r="P75" s="81">
        <v>5166000</v>
      </c>
      <c r="Q75" s="44">
        <v>1</v>
      </c>
      <c r="R75" s="45">
        <f t="shared" si="7"/>
        <v>5166000</v>
      </c>
      <c r="S75" s="81">
        <f t="shared" si="8"/>
        <v>9594000</v>
      </c>
      <c r="T75" s="45" t="s">
        <v>51</v>
      </c>
      <c r="U75" s="82" t="s">
        <v>52</v>
      </c>
      <c r="V75" s="82"/>
      <c r="W75" s="67" t="s">
        <v>149</v>
      </c>
      <c r="X75" s="36" t="str">
        <f t="shared" si="9"/>
        <v>NgoVuHoangSon19T4-CNÔ224/09/2004</v>
      </c>
      <c r="Y75" s="36" t="e">
        <f>VLOOKUP(B75,'[1]SV17T4-KLT'!$B$9:$F$172,1,0)</f>
        <v>#N/A</v>
      </c>
      <c r="AB75" s="38"/>
    </row>
    <row r="76" spans="1:28" s="37" customFormat="1" ht="18.75" customHeight="1" x14ac:dyDescent="0.25">
      <c r="A76" s="34">
        <v>68</v>
      </c>
      <c r="B76" s="42" t="s">
        <v>481</v>
      </c>
      <c r="C76" s="43" t="s">
        <v>482</v>
      </c>
      <c r="D76" s="96" t="s">
        <v>483</v>
      </c>
      <c r="E76" s="35" t="s">
        <v>484</v>
      </c>
      <c r="F76" s="35" t="s">
        <v>485</v>
      </c>
      <c r="G76" s="35" t="s">
        <v>486</v>
      </c>
      <c r="H76" s="79" t="s">
        <v>487</v>
      </c>
      <c r="I76" s="41" t="s">
        <v>470</v>
      </c>
      <c r="J76" s="39"/>
      <c r="K76" s="40" t="s">
        <v>50</v>
      </c>
      <c r="L76" s="80" t="str">
        <f t="shared" si="5"/>
        <v>19T4</v>
      </c>
      <c r="M76" s="81">
        <v>4428000</v>
      </c>
      <c r="N76" s="44">
        <v>1</v>
      </c>
      <c r="O76" s="45">
        <f t="shared" si="6"/>
        <v>4428000</v>
      </c>
      <c r="P76" s="81">
        <v>5166000</v>
      </c>
      <c r="Q76" s="44">
        <v>1</v>
      </c>
      <c r="R76" s="45">
        <f t="shared" si="7"/>
        <v>5166000</v>
      </c>
      <c r="S76" s="81">
        <f t="shared" si="8"/>
        <v>9594000</v>
      </c>
      <c r="T76" s="45" t="s">
        <v>51</v>
      </c>
      <c r="U76" s="82" t="s">
        <v>52</v>
      </c>
      <c r="V76" s="82"/>
      <c r="W76" s="67" t="s">
        <v>149</v>
      </c>
      <c r="X76" s="36" t="str">
        <f t="shared" si="9"/>
        <v>VongHyPhuThuan19T4-CNÔ203/01/2004</v>
      </c>
      <c r="Y76" s="36" t="e">
        <f>VLOOKUP(B76,'[1]SV17T4-KLT'!$B$9:$F$172,1,0)</f>
        <v>#N/A</v>
      </c>
      <c r="AB76" s="38"/>
    </row>
    <row r="77" spans="1:28" s="37" customFormat="1" ht="18.75" customHeight="1" x14ac:dyDescent="0.25">
      <c r="A77" s="34">
        <v>69</v>
      </c>
      <c r="B77" s="42" t="s">
        <v>488</v>
      </c>
      <c r="C77" s="43" t="s">
        <v>489</v>
      </c>
      <c r="D77" s="96" t="s">
        <v>490</v>
      </c>
      <c r="E77" s="35" t="s">
        <v>491</v>
      </c>
      <c r="F77" s="35" t="s">
        <v>492</v>
      </c>
      <c r="G77" s="35" t="s">
        <v>493</v>
      </c>
      <c r="H77" s="79" t="s">
        <v>494</v>
      </c>
      <c r="I77" s="41" t="s">
        <v>470</v>
      </c>
      <c r="J77" s="39"/>
      <c r="K77" s="40" t="s">
        <v>50</v>
      </c>
      <c r="L77" s="80" t="str">
        <f t="shared" si="5"/>
        <v>19T4</v>
      </c>
      <c r="M77" s="81">
        <v>4428000</v>
      </c>
      <c r="N77" s="44">
        <v>1</v>
      </c>
      <c r="O77" s="45">
        <f t="shared" si="6"/>
        <v>4428000</v>
      </c>
      <c r="P77" s="81">
        <v>5166000</v>
      </c>
      <c r="Q77" s="44">
        <v>1</v>
      </c>
      <c r="R77" s="45">
        <f t="shared" si="7"/>
        <v>5166000</v>
      </c>
      <c r="S77" s="81">
        <f t="shared" si="8"/>
        <v>9594000</v>
      </c>
      <c r="T77" s="45" t="s">
        <v>51</v>
      </c>
      <c r="U77" s="82" t="s">
        <v>52</v>
      </c>
      <c r="V77" s="82"/>
      <c r="W77" s="67" t="s">
        <v>149</v>
      </c>
      <c r="X77" s="36" t="str">
        <f t="shared" si="9"/>
        <v>NguyenLamAnhVu19T4-CNÔ221/03/2004</v>
      </c>
      <c r="Y77" s="36" t="e">
        <f>VLOOKUP(B77,'[1]SV17T4-KLT'!$B$9:$F$172,1,0)</f>
        <v>#N/A</v>
      </c>
      <c r="AB77" s="38"/>
    </row>
    <row r="78" spans="1:28" s="37" customFormat="1" ht="18.75" customHeight="1" x14ac:dyDescent="0.25">
      <c r="A78" s="34">
        <v>70</v>
      </c>
      <c r="B78" s="42" t="s">
        <v>495</v>
      </c>
      <c r="C78" s="43" t="s">
        <v>496</v>
      </c>
      <c r="D78" s="96" t="s">
        <v>45</v>
      </c>
      <c r="E78" s="35" t="s">
        <v>497</v>
      </c>
      <c r="F78" s="35" t="s">
        <v>45</v>
      </c>
      <c r="G78" s="35" t="s">
        <v>498</v>
      </c>
      <c r="H78" s="79" t="s">
        <v>499</v>
      </c>
      <c r="I78" s="41" t="s">
        <v>500</v>
      </c>
      <c r="J78" s="39"/>
      <c r="K78" s="40" t="s">
        <v>50</v>
      </c>
      <c r="L78" s="80" t="str">
        <f t="shared" si="5"/>
        <v>19T4</v>
      </c>
      <c r="M78" s="81">
        <v>4428000</v>
      </c>
      <c r="N78" s="44">
        <v>1</v>
      </c>
      <c r="O78" s="45">
        <f t="shared" si="6"/>
        <v>4428000</v>
      </c>
      <c r="P78" s="81">
        <v>5166000</v>
      </c>
      <c r="Q78" s="44">
        <v>1</v>
      </c>
      <c r="R78" s="45">
        <f t="shared" si="7"/>
        <v>5166000</v>
      </c>
      <c r="S78" s="81">
        <f t="shared" si="8"/>
        <v>9594000</v>
      </c>
      <c r="T78" s="45" t="s">
        <v>51</v>
      </c>
      <c r="U78" s="82" t="s">
        <v>52</v>
      </c>
      <c r="V78" s="82"/>
      <c r="W78" s="67" t="s">
        <v>149</v>
      </c>
      <c r="X78" s="36" t="str">
        <f t="shared" si="9"/>
        <v>NguyenLeQuangMinh19T4-CNÔ314/10/2004</v>
      </c>
      <c r="Y78" s="36" t="e">
        <f>VLOOKUP(B78,'[1]SV17T4-KLT'!$B$9:$F$172,1,0)</f>
        <v>#N/A</v>
      </c>
      <c r="AB78" s="38"/>
    </row>
    <row r="79" spans="1:28" s="37" customFormat="1" ht="18.75" customHeight="1" x14ac:dyDescent="0.25">
      <c r="A79" s="34">
        <v>71</v>
      </c>
      <c r="B79" s="42" t="s">
        <v>501</v>
      </c>
      <c r="C79" s="43" t="s">
        <v>502</v>
      </c>
      <c r="D79" s="96" t="s">
        <v>503</v>
      </c>
      <c r="E79" s="35" t="s">
        <v>504</v>
      </c>
      <c r="F79" s="35" t="s">
        <v>503</v>
      </c>
      <c r="G79" s="35" t="s">
        <v>505</v>
      </c>
      <c r="H79" s="79" t="s">
        <v>506</v>
      </c>
      <c r="I79" s="41" t="s">
        <v>500</v>
      </c>
      <c r="J79" s="39"/>
      <c r="K79" s="40" t="s">
        <v>50</v>
      </c>
      <c r="L79" s="80" t="str">
        <f t="shared" si="5"/>
        <v>19T4</v>
      </c>
      <c r="M79" s="81">
        <v>4428000</v>
      </c>
      <c r="N79" s="44">
        <v>1</v>
      </c>
      <c r="O79" s="45">
        <f t="shared" si="6"/>
        <v>4428000</v>
      </c>
      <c r="P79" s="81">
        <v>5166000</v>
      </c>
      <c r="Q79" s="44">
        <v>1</v>
      </c>
      <c r="R79" s="45">
        <f t="shared" si="7"/>
        <v>5166000</v>
      </c>
      <c r="S79" s="81">
        <f t="shared" si="8"/>
        <v>9594000</v>
      </c>
      <c r="T79" s="45" t="s">
        <v>51</v>
      </c>
      <c r="U79" s="82" t="s">
        <v>52</v>
      </c>
      <c r="V79" s="82"/>
      <c r="W79" s="67" t="s">
        <v>149</v>
      </c>
      <c r="X79" s="36" t="str">
        <f t="shared" si="9"/>
        <v>TruongBaoNghi19T4-CNÔ323/06/2004</v>
      </c>
      <c r="Y79" s="36" t="e">
        <f>VLOOKUP(B79,'[1]SV17T4-KLT'!$B$9:$F$172,1,0)</f>
        <v>#N/A</v>
      </c>
      <c r="AB79" s="38"/>
    </row>
    <row r="80" spans="1:28" s="37" customFormat="1" ht="18.75" customHeight="1" x14ac:dyDescent="0.25">
      <c r="A80" s="34">
        <v>72</v>
      </c>
      <c r="B80" s="42" t="s">
        <v>507</v>
      </c>
      <c r="C80" s="43" t="s">
        <v>103</v>
      </c>
      <c r="D80" s="96" t="s">
        <v>508</v>
      </c>
      <c r="E80" s="35" t="s">
        <v>105</v>
      </c>
      <c r="F80" s="35" t="s">
        <v>509</v>
      </c>
      <c r="G80" s="35" t="s">
        <v>510</v>
      </c>
      <c r="H80" s="79" t="s">
        <v>511</v>
      </c>
      <c r="I80" s="41" t="s">
        <v>500</v>
      </c>
      <c r="J80" s="39"/>
      <c r="K80" s="40" t="s">
        <v>50</v>
      </c>
      <c r="L80" s="80" t="str">
        <f t="shared" si="5"/>
        <v>19T4</v>
      </c>
      <c r="M80" s="81">
        <v>4428000</v>
      </c>
      <c r="N80" s="44">
        <v>1</v>
      </c>
      <c r="O80" s="45">
        <f t="shared" si="6"/>
        <v>4428000</v>
      </c>
      <c r="P80" s="81">
        <v>5166000</v>
      </c>
      <c r="Q80" s="44">
        <v>1</v>
      </c>
      <c r="R80" s="45">
        <f t="shared" si="7"/>
        <v>5166000</v>
      </c>
      <c r="S80" s="81">
        <f t="shared" si="8"/>
        <v>9594000</v>
      </c>
      <c r="T80" s="45" t="s">
        <v>51</v>
      </c>
      <c r="U80" s="82" t="s">
        <v>52</v>
      </c>
      <c r="V80" s="82"/>
      <c r="W80" s="67" t="s">
        <v>149</v>
      </c>
      <c r="X80" s="36" t="str">
        <f t="shared" si="9"/>
        <v>NguyenQuocPhat19T4-CNÔ312/03/2004</v>
      </c>
      <c r="Y80" s="36" t="e">
        <f>VLOOKUP(B80,'[1]SV17T4-KLT'!$B$9:$F$172,1,0)</f>
        <v>#N/A</v>
      </c>
      <c r="AB80" s="38"/>
    </row>
    <row r="81" spans="1:28" s="37" customFormat="1" ht="18.75" customHeight="1" x14ac:dyDescent="0.25">
      <c r="A81" s="34">
        <v>73</v>
      </c>
      <c r="B81" s="42" t="s">
        <v>512</v>
      </c>
      <c r="C81" s="43" t="s">
        <v>191</v>
      </c>
      <c r="D81" s="96" t="s">
        <v>513</v>
      </c>
      <c r="E81" s="35" t="s">
        <v>193</v>
      </c>
      <c r="F81" s="35" t="s">
        <v>514</v>
      </c>
      <c r="G81" s="35" t="s">
        <v>515</v>
      </c>
      <c r="H81" s="79" t="s">
        <v>516</v>
      </c>
      <c r="I81" s="41" t="s">
        <v>500</v>
      </c>
      <c r="J81" s="39"/>
      <c r="K81" s="40" t="s">
        <v>50</v>
      </c>
      <c r="L81" s="80" t="str">
        <f t="shared" si="5"/>
        <v>19T4</v>
      </c>
      <c r="M81" s="81">
        <v>4428000</v>
      </c>
      <c r="N81" s="44">
        <v>1</v>
      </c>
      <c r="O81" s="45">
        <f t="shared" si="6"/>
        <v>4428000</v>
      </c>
      <c r="P81" s="81">
        <v>5166000</v>
      </c>
      <c r="Q81" s="44">
        <v>1</v>
      </c>
      <c r="R81" s="45">
        <f t="shared" si="7"/>
        <v>5166000</v>
      </c>
      <c r="S81" s="81">
        <f t="shared" si="8"/>
        <v>9594000</v>
      </c>
      <c r="T81" s="45" t="s">
        <v>51</v>
      </c>
      <c r="U81" s="82" t="s">
        <v>52</v>
      </c>
      <c r="V81" s="82"/>
      <c r="W81" s="67" t="s">
        <v>149</v>
      </c>
      <c r="X81" s="36" t="str">
        <f t="shared" si="9"/>
        <v>NguyenChiThong19T4-CNÔ309/07/2004</v>
      </c>
      <c r="Y81" s="36" t="e">
        <f>VLOOKUP(B81,'[1]SV17T4-KLT'!$B$9:$F$172,1,0)</f>
        <v>#N/A</v>
      </c>
      <c r="AB81" s="38"/>
    </row>
    <row r="82" spans="1:28" s="37" customFormat="1" ht="18.75" customHeight="1" x14ac:dyDescent="0.25">
      <c r="A82" s="34">
        <v>74</v>
      </c>
      <c r="B82" s="42" t="s">
        <v>517</v>
      </c>
      <c r="C82" s="43" t="s">
        <v>518</v>
      </c>
      <c r="D82" s="96" t="s">
        <v>297</v>
      </c>
      <c r="E82" s="35" t="s">
        <v>519</v>
      </c>
      <c r="F82" s="35" t="s">
        <v>299</v>
      </c>
      <c r="G82" s="35" t="s">
        <v>520</v>
      </c>
      <c r="H82" s="79" t="s">
        <v>521</v>
      </c>
      <c r="I82" s="41" t="s">
        <v>522</v>
      </c>
      <c r="J82" s="39"/>
      <c r="K82" s="40" t="s">
        <v>50</v>
      </c>
      <c r="L82" s="80" t="str">
        <f t="shared" si="5"/>
        <v>19T4</v>
      </c>
      <c r="M82" s="81">
        <v>3708000</v>
      </c>
      <c r="N82" s="44">
        <v>1</v>
      </c>
      <c r="O82" s="45">
        <f t="shared" si="6"/>
        <v>3708000</v>
      </c>
      <c r="P82" s="81">
        <v>4944000</v>
      </c>
      <c r="Q82" s="44">
        <v>1</v>
      </c>
      <c r="R82" s="45">
        <f t="shared" si="7"/>
        <v>4944000</v>
      </c>
      <c r="S82" s="81">
        <f t="shared" si="8"/>
        <v>8652000</v>
      </c>
      <c r="T82" s="45" t="s">
        <v>51</v>
      </c>
      <c r="U82" s="82" t="s">
        <v>52</v>
      </c>
      <c r="V82" s="82"/>
      <c r="W82" s="67" t="s">
        <v>149</v>
      </c>
      <c r="X82" s="36" t="str">
        <f t="shared" si="9"/>
        <v>NguyenVietHoang19T4-TMĐ103/03/2004</v>
      </c>
      <c r="Y82" s="36" t="e">
        <f>VLOOKUP(B82,'[1]SV17T4-KLT'!$B$9:$F$172,1,0)</f>
        <v>#N/A</v>
      </c>
      <c r="AB82" s="38"/>
    </row>
    <row r="83" spans="1:28" s="37" customFormat="1" ht="18.75" customHeight="1" x14ac:dyDescent="0.25">
      <c r="A83" s="34">
        <v>75</v>
      </c>
      <c r="B83" s="42" t="s">
        <v>523</v>
      </c>
      <c r="C83" s="43" t="s">
        <v>524</v>
      </c>
      <c r="D83" s="96" t="s">
        <v>245</v>
      </c>
      <c r="E83" s="35" t="s">
        <v>525</v>
      </c>
      <c r="F83" s="35" t="s">
        <v>245</v>
      </c>
      <c r="G83" s="35" t="s">
        <v>526</v>
      </c>
      <c r="H83" s="79" t="s">
        <v>527</v>
      </c>
      <c r="I83" s="41" t="s">
        <v>522</v>
      </c>
      <c r="J83" s="39"/>
      <c r="K83" s="40" t="s">
        <v>50</v>
      </c>
      <c r="L83" s="80" t="str">
        <f t="shared" si="5"/>
        <v>19T4</v>
      </c>
      <c r="M83" s="81">
        <v>3708000</v>
      </c>
      <c r="N83" s="44">
        <v>1</v>
      </c>
      <c r="O83" s="45">
        <f t="shared" si="6"/>
        <v>3708000</v>
      </c>
      <c r="P83" s="81">
        <v>4944000</v>
      </c>
      <c r="Q83" s="44">
        <v>1</v>
      </c>
      <c r="R83" s="45">
        <f t="shared" si="7"/>
        <v>4944000</v>
      </c>
      <c r="S83" s="81">
        <f t="shared" si="8"/>
        <v>8652000</v>
      </c>
      <c r="T83" s="45" t="s">
        <v>51</v>
      </c>
      <c r="U83" s="82" t="s">
        <v>52</v>
      </c>
      <c r="V83" s="82"/>
      <c r="W83" s="67" t="s">
        <v>149</v>
      </c>
      <c r="X83" s="36" t="str">
        <f t="shared" si="9"/>
        <v>TranGiaHuy19T4-TMĐ121/09/2004</v>
      </c>
      <c r="Y83" s="36" t="e">
        <f>VLOOKUP(B83,'[1]SV17T4-KLT'!$B$9:$F$172,1,0)</f>
        <v>#N/A</v>
      </c>
      <c r="AB83" s="38"/>
    </row>
    <row r="84" spans="1:28" s="37" customFormat="1" ht="18.75" customHeight="1" x14ac:dyDescent="0.25">
      <c r="A84" s="34">
        <v>76</v>
      </c>
      <c r="B84" s="42" t="s">
        <v>528</v>
      </c>
      <c r="C84" s="43" t="s">
        <v>529</v>
      </c>
      <c r="D84" s="96" t="s">
        <v>45</v>
      </c>
      <c r="E84" s="35" t="s">
        <v>530</v>
      </c>
      <c r="F84" s="35" t="s">
        <v>45</v>
      </c>
      <c r="G84" s="35" t="s">
        <v>531</v>
      </c>
      <c r="H84" s="79" t="s">
        <v>532</v>
      </c>
      <c r="I84" s="41" t="s">
        <v>522</v>
      </c>
      <c r="J84" s="39"/>
      <c r="K84" s="40" t="s">
        <v>50</v>
      </c>
      <c r="L84" s="80" t="str">
        <f t="shared" si="5"/>
        <v>19T4</v>
      </c>
      <c r="M84" s="81">
        <v>3708000</v>
      </c>
      <c r="N84" s="44">
        <v>1</v>
      </c>
      <c r="O84" s="45">
        <f t="shared" si="6"/>
        <v>3708000</v>
      </c>
      <c r="P84" s="81">
        <v>4944000</v>
      </c>
      <c r="Q84" s="44">
        <v>1</v>
      </c>
      <c r="R84" s="45">
        <f t="shared" si="7"/>
        <v>4944000</v>
      </c>
      <c r="S84" s="81">
        <f t="shared" si="8"/>
        <v>8652000</v>
      </c>
      <c r="T84" s="45" t="s">
        <v>51</v>
      </c>
      <c r="U84" s="82" t="s">
        <v>52</v>
      </c>
      <c r="V84" s="82"/>
      <c r="W84" s="67" t="s">
        <v>149</v>
      </c>
      <c r="X84" s="36" t="str">
        <f t="shared" si="9"/>
        <v>HoNhatMinh19T4-TMĐ129/06/2004</v>
      </c>
      <c r="Y84" s="36" t="e">
        <f>VLOOKUP(B84,'[1]SV17T4-KLT'!$B$9:$F$172,1,0)</f>
        <v>#N/A</v>
      </c>
      <c r="AB84" s="38"/>
    </row>
    <row r="85" spans="1:28" s="37" customFormat="1" ht="18.75" customHeight="1" x14ac:dyDescent="0.25">
      <c r="A85" s="34">
        <v>77</v>
      </c>
      <c r="B85" s="42" t="s">
        <v>533</v>
      </c>
      <c r="C85" s="43" t="s">
        <v>103</v>
      </c>
      <c r="D85" s="96" t="s">
        <v>534</v>
      </c>
      <c r="E85" s="35" t="s">
        <v>105</v>
      </c>
      <c r="F85" s="35" t="s">
        <v>263</v>
      </c>
      <c r="G85" s="35" t="s">
        <v>535</v>
      </c>
      <c r="H85" s="79" t="s">
        <v>536</v>
      </c>
      <c r="I85" s="41" t="s">
        <v>537</v>
      </c>
      <c r="J85" s="39"/>
      <c r="K85" s="40" t="s">
        <v>50</v>
      </c>
      <c r="L85" s="80" t="str">
        <f t="shared" si="5"/>
        <v>19T4</v>
      </c>
      <c r="M85" s="81">
        <v>4428000</v>
      </c>
      <c r="N85" s="44">
        <v>1</v>
      </c>
      <c r="O85" s="45">
        <f t="shared" si="6"/>
        <v>4428000</v>
      </c>
      <c r="P85" s="81">
        <v>5166000</v>
      </c>
      <c r="Q85" s="44">
        <v>1</v>
      </c>
      <c r="R85" s="45">
        <f t="shared" si="7"/>
        <v>5166000</v>
      </c>
      <c r="S85" s="81">
        <f t="shared" si="8"/>
        <v>9594000</v>
      </c>
      <c r="T85" s="45" t="s">
        <v>51</v>
      </c>
      <c r="U85" s="82" t="s">
        <v>52</v>
      </c>
      <c r="V85" s="82"/>
      <c r="W85" s="67" t="s">
        <v>149</v>
      </c>
      <c r="X85" s="36" t="str">
        <f t="shared" si="9"/>
        <v>NguyenQuocHung19T4-CNÔ424/11/2004</v>
      </c>
      <c r="Y85" s="36" t="e">
        <f>VLOOKUP(B85,'[1]SV17T4-KLT'!$B$9:$F$172,1,0)</f>
        <v>#N/A</v>
      </c>
      <c r="AB85" s="38"/>
    </row>
    <row r="86" spans="1:28" s="37" customFormat="1" ht="18.75" customHeight="1" x14ac:dyDescent="0.25">
      <c r="A86" s="34">
        <v>78</v>
      </c>
      <c r="B86" s="42" t="s">
        <v>538</v>
      </c>
      <c r="C86" s="43" t="s">
        <v>539</v>
      </c>
      <c r="D86" s="96" t="s">
        <v>316</v>
      </c>
      <c r="E86" s="35" t="s">
        <v>540</v>
      </c>
      <c r="F86" s="35" t="s">
        <v>316</v>
      </c>
      <c r="G86" s="35" t="s">
        <v>541</v>
      </c>
      <c r="H86" s="79" t="s">
        <v>536</v>
      </c>
      <c r="I86" s="41" t="s">
        <v>542</v>
      </c>
      <c r="J86" s="39"/>
      <c r="K86" s="40" t="s">
        <v>50</v>
      </c>
      <c r="L86" s="80" t="str">
        <f t="shared" si="5"/>
        <v>19T4</v>
      </c>
      <c r="M86" s="81">
        <v>4428000</v>
      </c>
      <c r="N86" s="44">
        <v>1</v>
      </c>
      <c r="O86" s="45">
        <f t="shared" si="6"/>
        <v>4428000</v>
      </c>
      <c r="P86" s="81">
        <v>5166000</v>
      </c>
      <c r="Q86" s="44">
        <v>1</v>
      </c>
      <c r="R86" s="45">
        <f t="shared" si="7"/>
        <v>5166000</v>
      </c>
      <c r="S86" s="81">
        <f t="shared" si="8"/>
        <v>9594000</v>
      </c>
      <c r="T86" s="45" t="s">
        <v>51</v>
      </c>
      <c r="U86" s="82" t="s">
        <v>52</v>
      </c>
      <c r="V86" s="82"/>
      <c r="W86" s="67" t="s">
        <v>149</v>
      </c>
      <c r="X86" s="36" t="str">
        <f t="shared" si="9"/>
        <v>DoanTuanLong19T4-CNÔ524/11/2004</v>
      </c>
      <c r="Y86" s="36" t="e">
        <f>VLOOKUP(B86,'[1]SV17T4-KLT'!$B$9:$F$172,1,0)</f>
        <v>#N/A</v>
      </c>
      <c r="AB86" s="38"/>
    </row>
    <row r="87" spans="1:28" s="37" customFormat="1" ht="18.75" customHeight="1" x14ac:dyDescent="0.25">
      <c r="A87" s="34">
        <v>79</v>
      </c>
      <c r="B87" s="42" t="s">
        <v>543</v>
      </c>
      <c r="C87" s="43" t="s">
        <v>544</v>
      </c>
      <c r="D87" s="96" t="s">
        <v>508</v>
      </c>
      <c r="E87" s="35" t="s">
        <v>545</v>
      </c>
      <c r="F87" s="35" t="s">
        <v>509</v>
      </c>
      <c r="G87" s="35" t="s">
        <v>546</v>
      </c>
      <c r="H87" s="79" t="s">
        <v>547</v>
      </c>
      <c r="I87" s="41" t="s">
        <v>542</v>
      </c>
      <c r="J87" s="39"/>
      <c r="K87" s="40" t="s">
        <v>50</v>
      </c>
      <c r="L87" s="80" t="str">
        <f t="shared" si="5"/>
        <v>19T4</v>
      </c>
      <c r="M87" s="81">
        <v>4428000</v>
      </c>
      <c r="N87" s="44">
        <v>1</v>
      </c>
      <c r="O87" s="45">
        <f t="shared" si="6"/>
        <v>4428000</v>
      </c>
      <c r="P87" s="81">
        <v>5166000</v>
      </c>
      <c r="Q87" s="44">
        <v>1</v>
      </c>
      <c r="R87" s="45">
        <f t="shared" si="7"/>
        <v>5166000</v>
      </c>
      <c r="S87" s="81">
        <f t="shared" si="8"/>
        <v>9594000</v>
      </c>
      <c r="T87" s="45" t="s">
        <v>51</v>
      </c>
      <c r="U87" s="82" t="s">
        <v>52</v>
      </c>
      <c r="V87" s="82"/>
      <c r="W87" s="67" t="s">
        <v>149</v>
      </c>
      <c r="X87" s="36" t="str">
        <f t="shared" si="9"/>
        <v>TranThinhPhat19T4-CNÔ521/12/2003</v>
      </c>
      <c r="Y87" s="36" t="e">
        <f>VLOOKUP(B87,'[1]SV17T4-KLT'!$B$9:$F$172,1,0)</f>
        <v>#N/A</v>
      </c>
      <c r="AB87" s="38"/>
    </row>
    <row r="88" spans="1:28" s="37" customFormat="1" ht="18.75" customHeight="1" x14ac:dyDescent="0.25">
      <c r="A88" s="34">
        <v>80</v>
      </c>
      <c r="B88" s="42" t="s">
        <v>548</v>
      </c>
      <c r="C88" s="43" t="s">
        <v>549</v>
      </c>
      <c r="D88" s="96" t="s">
        <v>550</v>
      </c>
      <c r="E88" s="35" t="s">
        <v>551</v>
      </c>
      <c r="F88" s="35" t="s">
        <v>552</v>
      </c>
      <c r="G88" s="35" t="s">
        <v>553</v>
      </c>
      <c r="H88" s="79" t="s">
        <v>554</v>
      </c>
      <c r="I88" s="41" t="s">
        <v>542</v>
      </c>
      <c r="J88" s="39"/>
      <c r="K88" s="40" t="s">
        <v>50</v>
      </c>
      <c r="L88" s="80" t="str">
        <f t="shared" si="5"/>
        <v>19T4</v>
      </c>
      <c r="M88" s="81">
        <v>4428000</v>
      </c>
      <c r="N88" s="44">
        <v>1</v>
      </c>
      <c r="O88" s="45">
        <f t="shared" si="6"/>
        <v>4428000</v>
      </c>
      <c r="P88" s="81">
        <v>5166000</v>
      </c>
      <c r="Q88" s="44">
        <v>1</v>
      </c>
      <c r="R88" s="45">
        <f t="shared" si="7"/>
        <v>5166000</v>
      </c>
      <c r="S88" s="81">
        <f t="shared" si="8"/>
        <v>9594000</v>
      </c>
      <c r="T88" s="45" t="s">
        <v>51</v>
      </c>
      <c r="U88" s="82" t="s">
        <v>52</v>
      </c>
      <c r="V88" s="82"/>
      <c r="W88" s="67" t="s">
        <v>149</v>
      </c>
      <c r="X88" s="36" t="str">
        <f t="shared" si="9"/>
        <v>VuThanhTung19T4-CNÔ527/12/2003</v>
      </c>
      <c r="Y88" s="36" t="e">
        <f>VLOOKUP(B88,'[1]SV17T4-KLT'!$B$9:$F$172,1,0)</f>
        <v>#N/A</v>
      </c>
      <c r="AB88" s="38"/>
    </row>
    <row r="89" spans="1:28" s="37" customFormat="1" ht="18.75" customHeight="1" x14ac:dyDescent="0.25">
      <c r="A89" s="34">
        <v>81</v>
      </c>
      <c r="B89" s="42" t="s">
        <v>555</v>
      </c>
      <c r="C89" s="43" t="s">
        <v>556</v>
      </c>
      <c r="D89" s="96" t="s">
        <v>534</v>
      </c>
      <c r="E89" s="35" t="s">
        <v>557</v>
      </c>
      <c r="F89" s="35" t="s">
        <v>263</v>
      </c>
      <c r="G89" s="35" t="s">
        <v>558</v>
      </c>
      <c r="H89" s="79" t="s">
        <v>559</v>
      </c>
      <c r="I89" s="41" t="s">
        <v>560</v>
      </c>
      <c r="J89" s="39"/>
      <c r="K89" s="40" t="s">
        <v>50</v>
      </c>
      <c r="L89" s="80" t="str">
        <f t="shared" si="5"/>
        <v>19T4</v>
      </c>
      <c r="M89" s="81">
        <v>4428000</v>
      </c>
      <c r="N89" s="44">
        <v>1</v>
      </c>
      <c r="O89" s="45">
        <f t="shared" si="6"/>
        <v>4428000</v>
      </c>
      <c r="P89" s="81">
        <v>5658000</v>
      </c>
      <c r="Q89" s="44">
        <v>1</v>
      </c>
      <c r="R89" s="45">
        <f t="shared" si="7"/>
        <v>5658000</v>
      </c>
      <c r="S89" s="81">
        <f t="shared" si="8"/>
        <v>10086000</v>
      </c>
      <c r="T89" s="45" t="s">
        <v>51</v>
      </c>
      <c r="U89" s="82" t="s">
        <v>52</v>
      </c>
      <c r="V89" s="82"/>
      <c r="W89" s="67" t="s">
        <v>149</v>
      </c>
      <c r="X89" s="36" t="str">
        <f t="shared" si="9"/>
        <v>HaPhucHung19T4-KXD113/11/2004</v>
      </c>
      <c r="Y89" s="36" t="e">
        <f>VLOOKUP(B89,'[1]SV17T4-KLT'!$B$9:$F$172,1,0)</f>
        <v>#N/A</v>
      </c>
      <c r="AB89" s="38"/>
    </row>
    <row r="90" spans="1:28" s="37" customFormat="1" ht="18.75" customHeight="1" x14ac:dyDescent="0.25">
      <c r="A90" s="34">
        <v>82</v>
      </c>
      <c r="B90" s="42" t="s">
        <v>561</v>
      </c>
      <c r="C90" s="43" t="s">
        <v>562</v>
      </c>
      <c r="D90" s="96" t="s">
        <v>245</v>
      </c>
      <c r="E90" s="35" t="s">
        <v>563</v>
      </c>
      <c r="F90" s="35" t="s">
        <v>245</v>
      </c>
      <c r="G90" s="35" t="s">
        <v>564</v>
      </c>
      <c r="H90" s="79" t="s">
        <v>565</v>
      </c>
      <c r="I90" s="41" t="s">
        <v>560</v>
      </c>
      <c r="J90" s="39"/>
      <c r="K90" s="40" t="s">
        <v>50</v>
      </c>
      <c r="L90" s="80" t="str">
        <f t="shared" si="5"/>
        <v>19T4</v>
      </c>
      <c r="M90" s="81">
        <v>3444000</v>
      </c>
      <c r="N90" s="44">
        <v>1</v>
      </c>
      <c r="O90" s="45">
        <f t="shared" si="6"/>
        <v>3444000</v>
      </c>
      <c r="P90" s="81">
        <v>5658000</v>
      </c>
      <c r="Q90" s="44">
        <v>1</v>
      </c>
      <c r="R90" s="45">
        <f t="shared" si="7"/>
        <v>5658000</v>
      </c>
      <c r="S90" s="81">
        <f t="shared" si="8"/>
        <v>9102000</v>
      </c>
      <c r="T90" s="45" t="s">
        <v>51</v>
      </c>
      <c r="U90" s="82" t="s">
        <v>52</v>
      </c>
      <c r="V90" s="82"/>
      <c r="W90" s="67" t="s">
        <v>149</v>
      </c>
      <c r="X90" s="36" t="str">
        <f t="shared" si="9"/>
        <v>NguyenHoangQuocHuy19T4-KXD112/10/2003</v>
      </c>
      <c r="Y90" s="36" t="e">
        <f>VLOOKUP(B90,'[1]SV17T4-KLT'!$B$9:$F$172,1,0)</f>
        <v>#N/A</v>
      </c>
      <c r="AB90" s="38"/>
    </row>
    <row r="91" spans="1:28" s="37" customFormat="1" ht="18.75" customHeight="1" x14ac:dyDescent="0.25">
      <c r="A91" s="34">
        <v>83</v>
      </c>
      <c r="B91" s="42" t="s">
        <v>566</v>
      </c>
      <c r="C91" s="43" t="s">
        <v>567</v>
      </c>
      <c r="D91" s="96" t="s">
        <v>568</v>
      </c>
      <c r="E91" s="35" t="s">
        <v>569</v>
      </c>
      <c r="F91" s="35" t="s">
        <v>570</v>
      </c>
      <c r="G91" s="35" t="s">
        <v>571</v>
      </c>
      <c r="H91" s="79" t="s">
        <v>572</v>
      </c>
      <c r="I91" s="41" t="s">
        <v>560</v>
      </c>
      <c r="J91" s="39"/>
      <c r="K91" s="40" t="s">
        <v>50</v>
      </c>
      <c r="L91" s="80" t="str">
        <f t="shared" si="5"/>
        <v>19T4</v>
      </c>
      <c r="M91" s="81">
        <v>4428000</v>
      </c>
      <c r="N91" s="44">
        <v>1</v>
      </c>
      <c r="O91" s="45">
        <f t="shared" si="6"/>
        <v>4428000</v>
      </c>
      <c r="P91" s="81">
        <v>5658000</v>
      </c>
      <c r="Q91" s="44">
        <v>1</v>
      </c>
      <c r="R91" s="45">
        <f t="shared" si="7"/>
        <v>5658000</v>
      </c>
      <c r="S91" s="81">
        <f t="shared" si="8"/>
        <v>10086000</v>
      </c>
      <c r="T91" s="45" t="s">
        <v>51</v>
      </c>
      <c r="U91" s="82" t="s">
        <v>52</v>
      </c>
      <c r="V91" s="82"/>
      <c r="W91" s="67" t="s">
        <v>149</v>
      </c>
      <c r="X91" s="36" t="str">
        <f t="shared" si="9"/>
        <v>TranBichNgoc19T4-KXD103/12/2004</v>
      </c>
      <c r="Y91" s="36" t="e">
        <f>VLOOKUP(B91,'[1]SV17T4-KLT'!$B$9:$F$172,1,0)</f>
        <v>#N/A</v>
      </c>
      <c r="AB91" s="38"/>
    </row>
    <row r="92" spans="1:28" s="37" customFormat="1" ht="18.75" customHeight="1" x14ac:dyDescent="0.25">
      <c r="A92" s="34">
        <v>84</v>
      </c>
      <c r="B92" s="42" t="s">
        <v>573</v>
      </c>
      <c r="C92" s="43" t="s">
        <v>574</v>
      </c>
      <c r="D92" s="96" t="s">
        <v>338</v>
      </c>
      <c r="E92" s="35" t="s">
        <v>575</v>
      </c>
      <c r="F92" s="35" t="s">
        <v>340</v>
      </c>
      <c r="G92" s="35" t="s">
        <v>576</v>
      </c>
      <c r="H92" s="79" t="s">
        <v>577</v>
      </c>
      <c r="I92" s="41" t="s">
        <v>560</v>
      </c>
      <c r="J92" s="39"/>
      <c r="K92" s="40" t="s">
        <v>50</v>
      </c>
      <c r="L92" s="80" t="str">
        <f t="shared" si="5"/>
        <v>19T4</v>
      </c>
      <c r="M92" s="81">
        <v>4428000</v>
      </c>
      <c r="N92" s="44">
        <v>1</v>
      </c>
      <c r="O92" s="45">
        <f t="shared" si="6"/>
        <v>4428000</v>
      </c>
      <c r="P92" s="81">
        <v>5658000</v>
      </c>
      <c r="Q92" s="44">
        <v>1</v>
      </c>
      <c r="R92" s="45">
        <f t="shared" si="7"/>
        <v>5658000</v>
      </c>
      <c r="S92" s="81">
        <f t="shared" si="8"/>
        <v>10086000</v>
      </c>
      <c r="T92" s="45" t="s">
        <v>51</v>
      </c>
      <c r="U92" s="82" t="s">
        <v>52</v>
      </c>
      <c r="V92" s="82"/>
      <c r="W92" s="67" t="s">
        <v>149</v>
      </c>
      <c r="X92" s="36" t="str">
        <f t="shared" si="9"/>
        <v>NguyenDiepThanh19T4-KXD112/09/2004</v>
      </c>
      <c r="Y92" s="36" t="e">
        <f>VLOOKUP(B92,'[1]SV17T4-KLT'!$B$9:$F$172,1,0)</f>
        <v>#N/A</v>
      </c>
      <c r="AB92" s="38"/>
    </row>
    <row r="93" spans="1:28" s="37" customFormat="1" ht="18.75" customHeight="1" x14ac:dyDescent="0.25">
      <c r="A93" s="34">
        <v>85</v>
      </c>
      <c r="B93" s="42" t="s">
        <v>578</v>
      </c>
      <c r="C93" s="43" t="s">
        <v>579</v>
      </c>
      <c r="D93" s="96" t="s">
        <v>82</v>
      </c>
      <c r="E93" s="35" t="s">
        <v>580</v>
      </c>
      <c r="F93" s="35" t="s">
        <v>84</v>
      </c>
      <c r="G93" s="35" t="s">
        <v>581</v>
      </c>
      <c r="H93" s="79" t="s">
        <v>582</v>
      </c>
      <c r="I93" s="41" t="s">
        <v>560</v>
      </c>
      <c r="J93" s="39"/>
      <c r="K93" s="40" t="s">
        <v>50</v>
      </c>
      <c r="L93" s="80" t="str">
        <f t="shared" si="5"/>
        <v>19T4</v>
      </c>
      <c r="M93" s="81">
        <v>4428000</v>
      </c>
      <c r="N93" s="44">
        <v>1</v>
      </c>
      <c r="O93" s="45">
        <f t="shared" si="6"/>
        <v>4428000</v>
      </c>
      <c r="P93" s="81">
        <v>5658000</v>
      </c>
      <c r="Q93" s="44">
        <v>1</v>
      </c>
      <c r="R93" s="45">
        <f t="shared" si="7"/>
        <v>5658000</v>
      </c>
      <c r="S93" s="81">
        <f t="shared" si="8"/>
        <v>10086000</v>
      </c>
      <c r="T93" s="45" t="s">
        <v>51</v>
      </c>
      <c r="U93" s="82" t="s">
        <v>52</v>
      </c>
      <c r="V93" s="82"/>
      <c r="W93" s="67" t="s">
        <v>149</v>
      </c>
      <c r="X93" s="36" t="str">
        <f t="shared" si="9"/>
        <v>NguyenPhuocTuan19T4-KXD120/12/2004</v>
      </c>
      <c r="Y93" s="36" t="e">
        <f>VLOOKUP(B93,'[1]SV17T4-KLT'!$B$9:$F$172,1,0)</f>
        <v>#N/A</v>
      </c>
      <c r="AB93" s="38"/>
    </row>
    <row r="94" spans="1:28" s="37" customFormat="1" ht="18.75" customHeight="1" x14ac:dyDescent="0.25">
      <c r="A94" s="34">
        <v>86</v>
      </c>
      <c r="B94" s="42" t="s">
        <v>583</v>
      </c>
      <c r="C94" s="43" t="s">
        <v>584</v>
      </c>
      <c r="D94" s="96" t="s">
        <v>56</v>
      </c>
      <c r="E94" s="35" t="s">
        <v>585</v>
      </c>
      <c r="F94" s="35" t="s">
        <v>56</v>
      </c>
      <c r="G94" s="35" t="s">
        <v>586</v>
      </c>
      <c r="H94" s="79" t="s">
        <v>587</v>
      </c>
      <c r="I94" s="41" t="s">
        <v>588</v>
      </c>
      <c r="J94" s="39"/>
      <c r="K94" s="40" t="s">
        <v>50</v>
      </c>
      <c r="L94" s="80" t="str">
        <f t="shared" si="5"/>
        <v>19T4</v>
      </c>
      <c r="M94" s="81">
        <v>4428000</v>
      </c>
      <c r="N94" s="44">
        <v>1</v>
      </c>
      <c r="O94" s="45">
        <f t="shared" si="6"/>
        <v>4428000</v>
      </c>
      <c r="P94" s="81">
        <v>5658000</v>
      </c>
      <c r="Q94" s="44">
        <v>1</v>
      </c>
      <c r="R94" s="45">
        <f t="shared" si="7"/>
        <v>5658000</v>
      </c>
      <c r="S94" s="81">
        <f t="shared" si="8"/>
        <v>10086000</v>
      </c>
      <c r="T94" s="45" t="s">
        <v>51</v>
      </c>
      <c r="U94" s="82" t="s">
        <v>52</v>
      </c>
      <c r="V94" s="82"/>
      <c r="W94" s="67" t="s">
        <v>149</v>
      </c>
      <c r="X94" s="36" t="str">
        <f t="shared" si="9"/>
        <v>DoVietThanhAn19T4-ĐCN120/03/2004</v>
      </c>
      <c r="Y94" s="36" t="e">
        <f>VLOOKUP(B94,'[1]SV17T4-KLT'!$B$9:$F$172,1,0)</f>
        <v>#N/A</v>
      </c>
      <c r="AB94" s="38"/>
    </row>
    <row r="95" spans="1:28" s="37" customFormat="1" ht="18.75" customHeight="1" x14ac:dyDescent="0.25">
      <c r="A95" s="34">
        <v>87</v>
      </c>
      <c r="B95" s="42" t="s">
        <v>589</v>
      </c>
      <c r="C95" s="43" t="s">
        <v>590</v>
      </c>
      <c r="D95" s="96" t="s">
        <v>591</v>
      </c>
      <c r="E95" s="35" t="s">
        <v>592</v>
      </c>
      <c r="F95" s="35" t="s">
        <v>593</v>
      </c>
      <c r="G95" s="35" t="s">
        <v>594</v>
      </c>
      <c r="H95" s="79" t="s">
        <v>595</v>
      </c>
      <c r="I95" s="41" t="s">
        <v>588</v>
      </c>
      <c r="J95" s="39"/>
      <c r="K95" s="40" t="s">
        <v>50</v>
      </c>
      <c r="L95" s="80" t="str">
        <f t="shared" si="5"/>
        <v>19T4</v>
      </c>
      <c r="M95" s="81">
        <v>4428000</v>
      </c>
      <c r="N95" s="44">
        <v>1</v>
      </c>
      <c r="O95" s="45">
        <f t="shared" si="6"/>
        <v>4428000</v>
      </c>
      <c r="P95" s="81">
        <v>5658000</v>
      </c>
      <c r="Q95" s="44">
        <v>1</v>
      </c>
      <c r="R95" s="45">
        <f t="shared" si="7"/>
        <v>5658000</v>
      </c>
      <c r="S95" s="81">
        <f t="shared" si="8"/>
        <v>10086000</v>
      </c>
      <c r="T95" s="45" t="s">
        <v>51</v>
      </c>
      <c r="U95" s="82" t="s">
        <v>52</v>
      </c>
      <c r="V95" s="82"/>
      <c r="W95" s="67" t="s">
        <v>149</v>
      </c>
      <c r="X95" s="36" t="str">
        <f t="shared" si="9"/>
        <v>PhungThaiBao19T4-ĐCN103/05/2004</v>
      </c>
      <c r="Y95" s="36" t="e">
        <f>VLOOKUP(B95,'[1]SV17T4-KLT'!$B$9:$F$172,1,0)</f>
        <v>#N/A</v>
      </c>
      <c r="AB95" s="38"/>
    </row>
    <row r="96" spans="1:28" s="37" customFormat="1" ht="18.75" customHeight="1" x14ac:dyDescent="0.25">
      <c r="A96" s="34">
        <v>88</v>
      </c>
      <c r="B96" s="42" t="s">
        <v>596</v>
      </c>
      <c r="C96" s="43" t="s">
        <v>597</v>
      </c>
      <c r="D96" s="96" t="s">
        <v>598</v>
      </c>
      <c r="E96" s="35" t="s">
        <v>599</v>
      </c>
      <c r="F96" s="35" t="s">
        <v>600</v>
      </c>
      <c r="G96" s="35" t="s">
        <v>601</v>
      </c>
      <c r="H96" s="79" t="s">
        <v>602</v>
      </c>
      <c r="I96" s="41" t="s">
        <v>588</v>
      </c>
      <c r="J96" s="39"/>
      <c r="K96" s="40" t="s">
        <v>50</v>
      </c>
      <c r="L96" s="80" t="str">
        <f t="shared" si="5"/>
        <v>19T4</v>
      </c>
      <c r="M96" s="81">
        <v>4428000</v>
      </c>
      <c r="N96" s="44">
        <v>1</v>
      </c>
      <c r="O96" s="45">
        <f t="shared" si="6"/>
        <v>4428000</v>
      </c>
      <c r="P96" s="81">
        <v>5658000</v>
      </c>
      <c r="Q96" s="44">
        <v>1</v>
      </c>
      <c r="R96" s="45">
        <f t="shared" si="7"/>
        <v>5658000</v>
      </c>
      <c r="S96" s="81">
        <f t="shared" si="8"/>
        <v>10086000</v>
      </c>
      <c r="T96" s="45" t="s">
        <v>51</v>
      </c>
      <c r="U96" s="82" t="s">
        <v>52</v>
      </c>
      <c r="V96" s="82"/>
      <c r="W96" s="67" t="s">
        <v>149</v>
      </c>
      <c r="X96" s="36" t="str">
        <f t="shared" si="9"/>
        <v>NguyenVyDan19T4-ĐCN117/03/2001</v>
      </c>
      <c r="Y96" s="36" t="e">
        <f>VLOOKUP(B96,'[1]SV17T4-KLT'!$B$9:$F$172,1,0)</f>
        <v>#N/A</v>
      </c>
      <c r="AB96" s="38"/>
    </row>
    <row r="97" spans="1:28" s="37" customFormat="1" ht="18.75" customHeight="1" x14ac:dyDescent="0.25">
      <c r="A97" s="34">
        <v>89</v>
      </c>
      <c r="B97" s="42" t="s">
        <v>603</v>
      </c>
      <c r="C97" s="43" t="s">
        <v>604</v>
      </c>
      <c r="D97" s="96" t="s">
        <v>112</v>
      </c>
      <c r="E97" s="35" t="s">
        <v>605</v>
      </c>
      <c r="F97" s="35" t="s">
        <v>114</v>
      </c>
      <c r="G97" s="35" t="s">
        <v>606</v>
      </c>
      <c r="H97" s="79" t="s">
        <v>607</v>
      </c>
      <c r="I97" s="41" t="s">
        <v>588</v>
      </c>
      <c r="J97" s="39"/>
      <c r="K97" s="40" t="s">
        <v>50</v>
      </c>
      <c r="L97" s="80" t="str">
        <f t="shared" si="5"/>
        <v>19T4</v>
      </c>
      <c r="M97" s="81">
        <v>4428000</v>
      </c>
      <c r="N97" s="44">
        <v>1</v>
      </c>
      <c r="O97" s="45">
        <f t="shared" si="6"/>
        <v>4428000</v>
      </c>
      <c r="P97" s="81">
        <v>5658000</v>
      </c>
      <c r="Q97" s="44">
        <v>1</v>
      </c>
      <c r="R97" s="45">
        <f t="shared" si="7"/>
        <v>5658000</v>
      </c>
      <c r="S97" s="81">
        <f t="shared" si="8"/>
        <v>10086000</v>
      </c>
      <c r="T97" s="45" t="s">
        <v>51</v>
      </c>
      <c r="U97" s="82" t="s">
        <v>52</v>
      </c>
      <c r="V97" s="82"/>
      <c r="W97" s="67" t="s">
        <v>149</v>
      </c>
      <c r="X97" s="36" t="str">
        <f t="shared" si="9"/>
        <v>DinhVoThanhDat19T4-ĐCN104/08/2004</v>
      </c>
      <c r="Y97" s="36" t="e">
        <f>VLOOKUP(B97,'[1]SV17T4-KLT'!$B$9:$F$172,1,0)</f>
        <v>#N/A</v>
      </c>
      <c r="AB97" s="38"/>
    </row>
    <row r="98" spans="1:28" s="37" customFormat="1" ht="18.75" customHeight="1" x14ac:dyDescent="0.25">
      <c r="A98" s="34">
        <v>90</v>
      </c>
      <c r="B98" s="42" t="s">
        <v>608</v>
      </c>
      <c r="C98" s="43" t="s">
        <v>118</v>
      </c>
      <c r="D98" s="96" t="s">
        <v>112</v>
      </c>
      <c r="E98" s="35" t="s">
        <v>119</v>
      </c>
      <c r="F98" s="35" t="s">
        <v>114</v>
      </c>
      <c r="G98" s="35" t="s">
        <v>609</v>
      </c>
      <c r="H98" s="79" t="s">
        <v>610</v>
      </c>
      <c r="I98" s="41" t="s">
        <v>588</v>
      </c>
      <c r="J98" s="39"/>
      <c r="K98" s="40" t="s">
        <v>50</v>
      </c>
      <c r="L98" s="80" t="str">
        <f t="shared" si="5"/>
        <v>19T4</v>
      </c>
      <c r="M98" s="81">
        <v>4428000</v>
      </c>
      <c r="N98" s="44">
        <v>1</v>
      </c>
      <c r="O98" s="45">
        <f t="shared" si="6"/>
        <v>4428000</v>
      </c>
      <c r="P98" s="81">
        <v>5658000</v>
      </c>
      <c r="Q98" s="44">
        <v>1</v>
      </c>
      <c r="R98" s="45">
        <f t="shared" si="7"/>
        <v>5658000</v>
      </c>
      <c r="S98" s="81">
        <f t="shared" si="8"/>
        <v>10086000</v>
      </c>
      <c r="T98" s="45" t="s">
        <v>51</v>
      </c>
      <c r="U98" s="82" t="s">
        <v>52</v>
      </c>
      <c r="V98" s="82"/>
      <c r="W98" s="67" t="s">
        <v>149</v>
      </c>
      <c r="X98" s="36" t="str">
        <f t="shared" si="9"/>
        <v>HuynhDinhDat19T4-ĐCN117/09/2004</v>
      </c>
      <c r="Y98" s="36" t="e">
        <f>VLOOKUP(B98,'[1]SV17T4-KLT'!$B$9:$F$172,1,0)</f>
        <v>#N/A</v>
      </c>
      <c r="AB98" s="38"/>
    </row>
    <row r="99" spans="1:28" s="37" customFormat="1" ht="18.75" customHeight="1" x14ac:dyDescent="0.25">
      <c r="A99" s="34">
        <v>91</v>
      </c>
      <c r="B99" s="42" t="s">
        <v>611</v>
      </c>
      <c r="C99" s="43" t="s">
        <v>612</v>
      </c>
      <c r="D99" s="96" t="s">
        <v>613</v>
      </c>
      <c r="E99" s="35" t="s">
        <v>614</v>
      </c>
      <c r="F99" s="35" t="s">
        <v>615</v>
      </c>
      <c r="G99" s="35" t="s">
        <v>616</v>
      </c>
      <c r="H99" s="79" t="s">
        <v>258</v>
      </c>
      <c r="I99" s="41" t="s">
        <v>588</v>
      </c>
      <c r="J99" s="39"/>
      <c r="K99" s="40" t="s">
        <v>50</v>
      </c>
      <c r="L99" s="80" t="str">
        <f t="shared" si="5"/>
        <v>19T4</v>
      </c>
      <c r="M99" s="81">
        <v>4428000</v>
      </c>
      <c r="N99" s="44">
        <v>1</v>
      </c>
      <c r="O99" s="45">
        <f t="shared" si="6"/>
        <v>4428000</v>
      </c>
      <c r="P99" s="81">
        <v>5658000</v>
      </c>
      <c r="Q99" s="44">
        <v>1</v>
      </c>
      <c r="R99" s="45">
        <f t="shared" si="7"/>
        <v>5658000</v>
      </c>
      <c r="S99" s="81">
        <f t="shared" si="8"/>
        <v>10086000</v>
      </c>
      <c r="T99" s="45" t="s">
        <v>51</v>
      </c>
      <c r="U99" s="82" t="s">
        <v>52</v>
      </c>
      <c r="V99" s="82"/>
      <c r="W99" s="67" t="s">
        <v>149</v>
      </c>
      <c r="X99" s="36" t="str">
        <f t="shared" si="9"/>
        <v>LeDucHai19T4-ĐCN118/12/2003</v>
      </c>
      <c r="Y99" s="36" t="e">
        <f>VLOOKUP(B99,'[1]SV17T4-KLT'!$B$9:$F$172,1,0)</f>
        <v>#N/A</v>
      </c>
      <c r="AB99" s="38"/>
    </row>
    <row r="100" spans="1:28" s="37" customFormat="1" ht="18.75" customHeight="1" x14ac:dyDescent="0.25">
      <c r="A100" s="34">
        <v>92</v>
      </c>
      <c r="B100" s="42" t="s">
        <v>617</v>
      </c>
      <c r="C100" s="43" t="s">
        <v>618</v>
      </c>
      <c r="D100" s="96" t="s">
        <v>297</v>
      </c>
      <c r="E100" s="35" t="s">
        <v>619</v>
      </c>
      <c r="F100" s="35" t="s">
        <v>299</v>
      </c>
      <c r="G100" s="35" t="s">
        <v>620</v>
      </c>
      <c r="H100" s="79" t="s">
        <v>621</v>
      </c>
      <c r="I100" s="41" t="s">
        <v>588</v>
      </c>
      <c r="J100" s="39"/>
      <c r="K100" s="40" t="s">
        <v>50</v>
      </c>
      <c r="L100" s="80" t="str">
        <f t="shared" si="5"/>
        <v>19T4</v>
      </c>
      <c r="M100" s="81">
        <v>4428000</v>
      </c>
      <c r="N100" s="44">
        <v>1</v>
      </c>
      <c r="O100" s="45">
        <f t="shared" si="6"/>
        <v>4428000</v>
      </c>
      <c r="P100" s="81">
        <v>5658000</v>
      </c>
      <c r="Q100" s="44">
        <v>1</v>
      </c>
      <c r="R100" s="45">
        <f t="shared" si="7"/>
        <v>5658000</v>
      </c>
      <c r="S100" s="81">
        <f t="shared" si="8"/>
        <v>10086000</v>
      </c>
      <c r="T100" s="45" t="s">
        <v>51</v>
      </c>
      <c r="U100" s="82" t="s">
        <v>52</v>
      </c>
      <c r="V100" s="82"/>
      <c r="W100" s="67" t="s">
        <v>149</v>
      </c>
      <c r="X100" s="36" t="str">
        <f t="shared" si="9"/>
        <v>HuynhMinhHoang19T4-ĐCN126/05/2001</v>
      </c>
      <c r="Y100" s="36" t="e">
        <f>VLOOKUP(B100,'[1]SV17T4-KLT'!$B$9:$F$172,1,0)</f>
        <v>#N/A</v>
      </c>
      <c r="AB100" s="38"/>
    </row>
    <row r="101" spans="1:28" s="37" customFormat="1" ht="18.75" customHeight="1" x14ac:dyDescent="0.25">
      <c r="A101" s="34">
        <v>93</v>
      </c>
      <c r="B101" s="42" t="s">
        <v>622</v>
      </c>
      <c r="C101" s="43" t="s">
        <v>623</v>
      </c>
      <c r="D101" s="96" t="s">
        <v>166</v>
      </c>
      <c r="E101" s="35" t="s">
        <v>624</v>
      </c>
      <c r="F101" s="35" t="s">
        <v>168</v>
      </c>
      <c r="G101" s="35" t="s">
        <v>625</v>
      </c>
      <c r="H101" s="79" t="s">
        <v>626</v>
      </c>
      <c r="I101" s="41" t="s">
        <v>588</v>
      </c>
      <c r="J101" s="39"/>
      <c r="K101" s="40" t="s">
        <v>50</v>
      </c>
      <c r="L101" s="80" t="str">
        <f t="shared" si="5"/>
        <v>19T4</v>
      </c>
      <c r="M101" s="81">
        <v>4428000</v>
      </c>
      <c r="N101" s="44">
        <v>1</v>
      </c>
      <c r="O101" s="45">
        <f t="shared" si="6"/>
        <v>4428000</v>
      </c>
      <c r="P101" s="81">
        <v>5658000</v>
      </c>
      <c r="Q101" s="44">
        <v>1</v>
      </c>
      <c r="R101" s="45">
        <f t="shared" si="7"/>
        <v>5658000</v>
      </c>
      <c r="S101" s="81">
        <f t="shared" si="8"/>
        <v>10086000</v>
      </c>
      <c r="T101" s="45" t="s">
        <v>51</v>
      </c>
      <c r="U101" s="82" t="s">
        <v>52</v>
      </c>
      <c r="V101" s="82"/>
      <c r="W101" s="67" t="s">
        <v>149</v>
      </c>
      <c r="X101" s="36" t="str">
        <f t="shared" si="9"/>
        <v>DuongTuanKiet19T4-ĐCN101/02/2004</v>
      </c>
      <c r="Y101" s="36" t="e">
        <f>VLOOKUP(B101,'[1]SV17T4-KLT'!$B$9:$F$172,1,0)</f>
        <v>#N/A</v>
      </c>
      <c r="AB101" s="38"/>
    </row>
    <row r="102" spans="1:28" s="37" customFormat="1" ht="18.75" customHeight="1" x14ac:dyDescent="0.25">
      <c r="A102" s="34">
        <v>94</v>
      </c>
      <c r="B102" s="42" t="s">
        <v>627</v>
      </c>
      <c r="C102" s="43" t="s">
        <v>628</v>
      </c>
      <c r="D102" s="96" t="s">
        <v>166</v>
      </c>
      <c r="E102" s="35" t="s">
        <v>629</v>
      </c>
      <c r="F102" s="35" t="s">
        <v>168</v>
      </c>
      <c r="G102" s="35" t="s">
        <v>630</v>
      </c>
      <c r="H102" s="79" t="s">
        <v>279</v>
      </c>
      <c r="I102" s="41" t="s">
        <v>588</v>
      </c>
      <c r="J102" s="39"/>
      <c r="K102" s="40" t="s">
        <v>50</v>
      </c>
      <c r="L102" s="80" t="str">
        <f t="shared" si="5"/>
        <v>19T4</v>
      </c>
      <c r="M102" s="81">
        <v>4428000</v>
      </c>
      <c r="N102" s="44">
        <v>1</v>
      </c>
      <c r="O102" s="45">
        <f t="shared" si="6"/>
        <v>4428000</v>
      </c>
      <c r="P102" s="81">
        <v>5658000</v>
      </c>
      <c r="Q102" s="44">
        <v>1</v>
      </c>
      <c r="R102" s="45">
        <f t="shared" si="7"/>
        <v>5658000</v>
      </c>
      <c r="S102" s="81">
        <f t="shared" si="8"/>
        <v>10086000</v>
      </c>
      <c r="T102" s="45" t="s">
        <v>51</v>
      </c>
      <c r="U102" s="82" t="s">
        <v>52</v>
      </c>
      <c r="V102" s="82"/>
      <c r="W102" s="67" t="s">
        <v>149</v>
      </c>
      <c r="X102" s="36" t="str">
        <f t="shared" si="9"/>
        <v>NguyenAnhKiet19T4-ĐCN104/06/2004</v>
      </c>
      <c r="Y102" s="36" t="e">
        <f>VLOOKUP(B102,'[1]SV17T4-KLT'!$B$9:$F$172,1,0)</f>
        <v>#N/A</v>
      </c>
      <c r="AB102" s="38"/>
    </row>
    <row r="103" spans="1:28" s="37" customFormat="1" ht="18.75" customHeight="1" x14ac:dyDescent="0.25">
      <c r="A103" s="34">
        <v>95</v>
      </c>
      <c r="B103" s="42" t="s">
        <v>631</v>
      </c>
      <c r="C103" s="43" t="s">
        <v>632</v>
      </c>
      <c r="D103" s="96" t="s">
        <v>633</v>
      </c>
      <c r="E103" s="35" t="s">
        <v>634</v>
      </c>
      <c r="F103" s="35" t="s">
        <v>633</v>
      </c>
      <c r="G103" s="35" t="s">
        <v>635</v>
      </c>
      <c r="H103" s="79" t="s">
        <v>636</v>
      </c>
      <c r="I103" s="41" t="s">
        <v>588</v>
      </c>
      <c r="J103" s="39"/>
      <c r="K103" s="40" t="s">
        <v>50</v>
      </c>
      <c r="L103" s="80" t="str">
        <f t="shared" si="5"/>
        <v>19T4</v>
      </c>
      <c r="M103" s="81">
        <v>4428000</v>
      </c>
      <c r="N103" s="44">
        <v>1</v>
      </c>
      <c r="O103" s="45">
        <f t="shared" si="6"/>
        <v>4428000</v>
      </c>
      <c r="P103" s="81">
        <v>5658000</v>
      </c>
      <c r="Q103" s="44">
        <v>1</v>
      </c>
      <c r="R103" s="45">
        <f t="shared" si="7"/>
        <v>5658000</v>
      </c>
      <c r="S103" s="81">
        <f t="shared" si="8"/>
        <v>10086000</v>
      </c>
      <c r="T103" s="45" t="s">
        <v>51</v>
      </c>
      <c r="U103" s="82" t="s">
        <v>52</v>
      </c>
      <c r="V103" s="82"/>
      <c r="W103" s="67" t="s">
        <v>149</v>
      </c>
      <c r="X103" s="36" t="str">
        <f t="shared" si="9"/>
        <v>NguyenPhuongNam19T4-ĐCN122/09/2004</v>
      </c>
      <c r="Y103" s="36" t="e">
        <f>VLOOKUP(B103,'[1]SV17T4-KLT'!$B$9:$F$172,1,0)</f>
        <v>#N/A</v>
      </c>
      <c r="AB103" s="38"/>
    </row>
    <row r="104" spans="1:28" s="37" customFormat="1" ht="18.75" customHeight="1" x14ac:dyDescent="0.25">
      <c r="A104" s="34">
        <v>96</v>
      </c>
      <c r="B104" s="42" t="s">
        <v>637</v>
      </c>
      <c r="C104" s="43" t="s">
        <v>638</v>
      </c>
      <c r="D104" s="96" t="s">
        <v>639</v>
      </c>
      <c r="E104" s="35" t="s">
        <v>640</v>
      </c>
      <c r="F104" s="35" t="s">
        <v>641</v>
      </c>
      <c r="G104" s="35" t="s">
        <v>642</v>
      </c>
      <c r="H104" s="79" t="s">
        <v>643</v>
      </c>
      <c r="I104" s="41" t="s">
        <v>588</v>
      </c>
      <c r="J104" s="39"/>
      <c r="K104" s="40" t="s">
        <v>50</v>
      </c>
      <c r="L104" s="80" t="str">
        <f t="shared" si="5"/>
        <v>19T4</v>
      </c>
      <c r="M104" s="81">
        <v>4428000</v>
      </c>
      <c r="N104" s="44">
        <v>1</v>
      </c>
      <c r="O104" s="45">
        <f t="shared" si="6"/>
        <v>4428000</v>
      </c>
      <c r="P104" s="81">
        <v>5658000</v>
      </c>
      <c r="Q104" s="44">
        <v>1</v>
      </c>
      <c r="R104" s="45">
        <f t="shared" si="7"/>
        <v>5658000</v>
      </c>
      <c r="S104" s="81">
        <f t="shared" si="8"/>
        <v>10086000</v>
      </c>
      <c r="T104" s="45" t="s">
        <v>51</v>
      </c>
      <c r="U104" s="82" t="s">
        <v>52</v>
      </c>
      <c r="V104" s="82"/>
      <c r="W104" s="67" t="s">
        <v>149</v>
      </c>
      <c r="X104" s="36" t="str">
        <f t="shared" si="9"/>
        <v>NguyenLeTrungNghia19T4-ĐCN111/07/2003</v>
      </c>
      <c r="Y104" s="36" t="e">
        <f>VLOOKUP(B104,'[1]SV17T4-KLT'!$B$9:$F$172,1,0)</f>
        <v>#N/A</v>
      </c>
      <c r="AB104" s="38"/>
    </row>
    <row r="105" spans="1:28" s="37" customFormat="1" ht="18.75" customHeight="1" x14ac:dyDescent="0.25">
      <c r="A105" s="34">
        <v>97</v>
      </c>
      <c r="B105" s="42" t="s">
        <v>644</v>
      </c>
      <c r="C105" s="43" t="s">
        <v>645</v>
      </c>
      <c r="D105" s="96" t="s">
        <v>639</v>
      </c>
      <c r="E105" s="35" t="s">
        <v>646</v>
      </c>
      <c r="F105" s="35" t="s">
        <v>641</v>
      </c>
      <c r="G105" s="35" t="s">
        <v>647</v>
      </c>
      <c r="H105" s="79" t="s">
        <v>648</v>
      </c>
      <c r="I105" s="41" t="s">
        <v>588</v>
      </c>
      <c r="J105" s="39"/>
      <c r="K105" s="40" t="s">
        <v>50</v>
      </c>
      <c r="L105" s="80" t="str">
        <f t="shared" si="5"/>
        <v>19T4</v>
      </c>
      <c r="M105" s="81">
        <v>4428000</v>
      </c>
      <c r="N105" s="44">
        <v>1</v>
      </c>
      <c r="O105" s="45">
        <f t="shared" si="6"/>
        <v>4428000</v>
      </c>
      <c r="P105" s="81">
        <v>5658000</v>
      </c>
      <c r="Q105" s="44">
        <v>1</v>
      </c>
      <c r="R105" s="45">
        <f t="shared" si="7"/>
        <v>5658000</v>
      </c>
      <c r="S105" s="81">
        <f t="shared" si="8"/>
        <v>10086000</v>
      </c>
      <c r="T105" s="45" t="s">
        <v>51</v>
      </c>
      <c r="U105" s="82" t="s">
        <v>52</v>
      </c>
      <c r="V105" s="82"/>
      <c r="W105" s="67" t="s">
        <v>149</v>
      </c>
      <c r="X105" s="36" t="str">
        <f t="shared" si="9"/>
        <v>TranHuynhTrongNghia19T4-ĐCN129/08/2004</v>
      </c>
      <c r="Y105" s="36" t="e">
        <f>VLOOKUP(B105,'[1]SV17T4-KLT'!$B$9:$F$172,1,0)</f>
        <v>#N/A</v>
      </c>
      <c r="AB105" s="38"/>
    </row>
    <row r="106" spans="1:28" s="37" customFormat="1" ht="18.75" customHeight="1" x14ac:dyDescent="0.25">
      <c r="A106" s="34">
        <v>98</v>
      </c>
      <c r="B106" s="42" t="s">
        <v>649</v>
      </c>
      <c r="C106" s="43" t="s">
        <v>650</v>
      </c>
      <c r="D106" s="96" t="s">
        <v>568</v>
      </c>
      <c r="E106" s="35" t="s">
        <v>651</v>
      </c>
      <c r="F106" s="35" t="s">
        <v>570</v>
      </c>
      <c r="G106" s="35" t="s">
        <v>652</v>
      </c>
      <c r="H106" s="79" t="s">
        <v>653</v>
      </c>
      <c r="I106" s="41" t="s">
        <v>588</v>
      </c>
      <c r="J106" s="39"/>
      <c r="K106" s="40" t="s">
        <v>50</v>
      </c>
      <c r="L106" s="80" t="str">
        <f t="shared" si="5"/>
        <v>19T4</v>
      </c>
      <c r="M106" s="81">
        <v>4428000</v>
      </c>
      <c r="N106" s="44">
        <v>1</v>
      </c>
      <c r="O106" s="45">
        <f t="shared" si="6"/>
        <v>4428000</v>
      </c>
      <c r="P106" s="81">
        <v>5658000</v>
      </c>
      <c r="Q106" s="44">
        <v>1</v>
      </c>
      <c r="R106" s="45">
        <f t="shared" si="7"/>
        <v>5658000</v>
      </c>
      <c r="S106" s="81">
        <f t="shared" si="8"/>
        <v>10086000</v>
      </c>
      <c r="T106" s="45" t="s">
        <v>51</v>
      </c>
      <c r="U106" s="82" t="s">
        <v>52</v>
      </c>
      <c r="V106" s="82"/>
      <c r="W106" s="67" t="s">
        <v>149</v>
      </c>
      <c r="X106" s="36" t="str">
        <f t="shared" si="9"/>
        <v>PhuongTheNgoc19T4-ĐCN105/06/2004</v>
      </c>
      <c r="Y106" s="36" t="e">
        <f>VLOOKUP(B106,'[1]SV17T4-KLT'!$B$9:$F$172,1,0)</f>
        <v>#N/A</v>
      </c>
      <c r="AB106" s="38"/>
    </row>
    <row r="107" spans="1:28" s="37" customFormat="1" ht="18.75" customHeight="1" x14ac:dyDescent="0.25">
      <c r="A107" s="34">
        <v>99</v>
      </c>
      <c r="B107" s="42" t="s">
        <v>654</v>
      </c>
      <c r="C107" s="43" t="s">
        <v>655</v>
      </c>
      <c r="D107" s="96" t="s">
        <v>656</v>
      </c>
      <c r="E107" s="35" t="s">
        <v>657</v>
      </c>
      <c r="F107" s="35" t="s">
        <v>658</v>
      </c>
      <c r="G107" s="35" t="s">
        <v>659</v>
      </c>
      <c r="H107" s="79" t="s">
        <v>660</v>
      </c>
      <c r="I107" s="41" t="s">
        <v>588</v>
      </c>
      <c r="J107" s="39"/>
      <c r="K107" s="40" t="s">
        <v>50</v>
      </c>
      <c r="L107" s="80" t="str">
        <f t="shared" si="5"/>
        <v>19T4</v>
      </c>
      <c r="M107" s="81">
        <v>4428000</v>
      </c>
      <c r="N107" s="44">
        <v>1</v>
      </c>
      <c r="O107" s="45">
        <f t="shared" si="6"/>
        <v>4428000</v>
      </c>
      <c r="P107" s="81">
        <v>5658000</v>
      </c>
      <c r="Q107" s="44">
        <v>1</v>
      </c>
      <c r="R107" s="45">
        <f t="shared" si="7"/>
        <v>5658000</v>
      </c>
      <c r="S107" s="81">
        <f t="shared" si="8"/>
        <v>10086000</v>
      </c>
      <c r="T107" s="45" t="s">
        <v>51</v>
      </c>
      <c r="U107" s="82" t="s">
        <v>52</v>
      </c>
      <c r="V107" s="82"/>
      <c r="W107" s="67" t="s">
        <v>149</v>
      </c>
      <c r="X107" s="36" t="str">
        <f t="shared" si="9"/>
        <v>BuiTrongNhan19T4-ĐCN103/10/2004</v>
      </c>
      <c r="Y107" s="36" t="e">
        <f>VLOOKUP(B107,'[1]SV17T4-KLT'!$B$9:$F$172,1,0)</f>
        <v>#N/A</v>
      </c>
      <c r="AB107" s="38"/>
    </row>
    <row r="108" spans="1:28" s="37" customFormat="1" ht="18.75" customHeight="1" x14ac:dyDescent="0.25">
      <c r="A108" s="34">
        <v>100</v>
      </c>
      <c r="B108" s="42" t="s">
        <v>661</v>
      </c>
      <c r="C108" s="43" t="s">
        <v>549</v>
      </c>
      <c r="D108" s="96" t="s">
        <v>365</v>
      </c>
      <c r="E108" s="35" t="s">
        <v>551</v>
      </c>
      <c r="F108" s="35" t="s">
        <v>365</v>
      </c>
      <c r="G108" s="35" t="s">
        <v>662</v>
      </c>
      <c r="H108" s="79" t="s">
        <v>663</v>
      </c>
      <c r="I108" s="41" t="s">
        <v>588</v>
      </c>
      <c r="J108" s="39"/>
      <c r="K108" s="40" t="s">
        <v>50</v>
      </c>
      <c r="L108" s="80" t="str">
        <f t="shared" si="5"/>
        <v>19T4</v>
      </c>
      <c r="M108" s="81">
        <v>4428000</v>
      </c>
      <c r="N108" s="44">
        <v>1</v>
      </c>
      <c r="O108" s="45">
        <f t="shared" si="6"/>
        <v>4428000</v>
      </c>
      <c r="P108" s="81">
        <v>5658000</v>
      </c>
      <c r="Q108" s="44">
        <v>1</v>
      </c>
      <c r="R108" s="45">
        <f t="shared" si="7"/>
        <v>5658000</v>
      </c>
      <c r="S108" s="81">
        <f t="shared" si="8"/>
        <v>10086000</v>
      </c>
      <c r="T108" s="45" t="s">
        <v>51</v>
      </c>
      <c r="U108" s="82" t="s">
        <v>52</v>
      </c>
      <c r="V108" s="82"/>
      <c r="W108" s="67" t="s">
        <v>149</v>
      </c>
      <c r="X108" s="36" t="str">
        <f t="shared" si="9"/>
        <v>VuThanhPhong19T4-ĐCN106/08/2004</v>
      </c>
      <c r="Y108" s="36" t="e">
        <f>VLOOKUP(B108,'[1]SV17T4-KLT'!$B$9:$F$172,1,0)</f>
        <v>#N/A</v>
      </c>
      <c r="AB108" s="38"/>
    </row>
    <row r="109" spans="1:28" s="37" customFormat="1" ht="18.75" customHeight="1" x14ac:dyDescent="0.25">
      <c r="A109" s="34">
        <v>101</v>
      </c>
      <c r="B109" s="42" t="s">
        <v>664</v>
      </c>
      <c r="C109" s="43" t="s">
        <v>665</v>
      </c>
      <c r="D109" s="96" t="s">
        <v>433</v>
      </c>
      <c r="E109" s="35" t="s">
        <v>666</v>
      </c>
      <c r="F109" s="35" t="s">
        <v>435</v>
      </c>
      <c r="G109" s="35" t="s">
        <v>667</v>
      </c>
      <c r="H109" s="79" t="s">
        <v>499</v>
      </c>
      <c r="I109" s="41" t="s">
        <v>588</v>
      </c>
      <c r="J109" s="39"/>
      <c r="K109" s="40" t="s">
        <v>50</v>
      </c>
      <c r="L109" s="80" t="str">
        <f t="shared" si="5"/>
        <v>19T4</v>
      </c>
      <c r="M109" s="81">
        <v>4428000</v>
      </c>
      <c r="N109" s="44">
        <v>1</v>
      </c>
      <c r="O109" s="45">
        <f t="shared" si="6"/>
        <v>4428000</v>
      </c>
      <c r="P109" s="81">
        <v>5658000</v>
      </c>
      <c r="Q109" s="44">
        <v>1</v>
      </c>
      <c r="R109" s="45">
        <f t="shared" si="7"/>
        <v>5658000</v>
      </c>
      <c r="S109" s="81">
        <f t="shared" si="8"/>
        <v>10086000</v>
      </c>
      <c r="T109" s="45" t="s">
        <v>51</v>
      </c>
      <c r="U109" s="82" t="s">
        <v>52</v>
      </c>
      <c r="V109" s="82"/>
      <c r="W109" s="67" t="s">
        <v>149</v>
      </c>
      <c r="X109" s="36" t="str">
        <f t="shared" si="9"/>
        <v>DoanTrongPhuc19T4-ĐCN114/10/2004</v>
      </c>
      <c r="Y109" s="36" t="e">
        <f>VLOOKUP(B109,'[1]SV17T4-KLT'!$B$9:$F$172,1,0)</f>
        <v>#N/A</v>
      </c>
      <c r="AB109" s="38"/>
    </row>
    <row r="110" spans="1:28" s="37" customFormat="1" ht="18.75" customHeight="1" x14ac:dyDescent="0.25">
      <c r="A110" s="34">
        <v>102</v>
      </c>
      <c r="B110" s="42" t="s">
        <v>668</v>
      </c>
      <c r="C110" s="43" t="s">
        <v>669</v>
      </c>
      <c r="D110" s="96" t="s">
        <v>670</v>
      </c>
      <c r="E110" s="35" t="s">
        <v>671</v>
      </c>
      <c r="F110" s="35" t="s">
        <v>672</v>
      </c>
      <c r="G110" s="35" t="s">
        <v>673</v>
      </c>
      <c r="H110" s="79" t="s">
        <v>324</v>
      </c>
      <c r="I110" s="41" t="s">
        <v>588</v>
      </c>
      <c r="J110" s="39"/>
      <c r="K110" s="40" t="s">
        <v>50</v>
      </c>
      <c r="L110" s="80" t="str">
        <f t="shared" si="5"/>
        <v>19T4</v>
      </c>
      <c r="M110" s="81">
        <v>4428000</v>
      </c>
      <c r="N110" s="44">
        <v>1</v>
      </c>
      <c r="O110" s="45">
        <f t="shared" si="6"/>
        <v>4428000</v>
      </c>
      <c r="P110" s="81">
        <v>5658000</v>
      </c>
      <c r="Q110" s="44">
        <v>1</v>
      </c>
      <c r="R110" s="45">
        <f t="shared" si="7"/>
        <v>5658000</v>
      </c>
      <c r="S110" s="81">
        <f t="shared" si="8"/>
        <v>10086000</v>
      </c>
      <c r="T110" s="45" t="s">
        <v>51</v>
      </c>
      <c r="U110" s="82" t="s">
        <v>52</v>
      </c>
      <c r="V110" s="82"/>
      <c r="W110" s="67" t="s">
        <v>149</v>
      </c>
      <c r="X110" s="36" t="str">
        <f t="shared" si="9"/>
        <v>NguyenMinhTri19T4-ĐCN126/08/2004</v>
      </c>
      <c r="Y110" s="36" t="e">
        <f>VLOOKUP(B110,'[1]SV17T4-KLT'!$B$9:$F$172,1,0)</f>
        <v>#N/A</v>
      </c>
      <c r="AB110" s="38"/>
    </row>
    <row r="111" spans="1:28" s="37" customFormat="1" ht="18.75" customHeight="1" x14ac:dyDescent="0.25">
      <c r="A111" s="34">
        <v>103</v>
      </c>
      <c r="B111" s="42" t="s">
        <v>674</v>
      </c>
      <c r="C111" s="43" t="s">
        <v>675</v>
      </c>
      <c r="D111" s="96" t="s">
        <v>255</v>
      </c>
      <c r="E111" s="35" t="s">
        <v>676</v>
      </c>
      <c r="F111" s="35" t="s">
        <v>255</v>
      </c>
      <c r="G111" s="35" t="s">
        <v>677</v>
      </c>
      <c r="H111" s="79" t="s">
        <v>487</v>
      </c>
      <c r="I111" s="41" t="s">
        <v>588</v>
      </c>
      <c r="J111" s="39"/>
      <c r="K111" s="40" t="s">
        <v>50</v>
      </c>
      <c r="L111" s="80" t="str">
        <f t="shared" si="5"/>
        <v>19T4</v>
      </c>
      <c r="M111" s="81">
        <v>4428000</v>
      </c>
      <c r="N111" s="44">
        <v>1</v>
      </c>
      <c r="O111" s="45">
        <f t="shared" si="6"/>
        <v>4428000</v>
      </c>
      <c r="P111" s="81">
        <v>5658000</v>
      </c>
      <c r="Q111" s="44">
        <v>1</v>
      </c>
      <c r="R111" s="45">
        <f t="shared" si="7"/>
        <v>5658000</v>
      </c>
      <c r="S111" s="81">
        <f t="shared" si="8"/>
        <v>10086000</v>
      </c>
      <c r="T111" s="45" t="s">
        <v>51</v>
      </c>
      <c r="U111" s="82" t="s">
        <v>52</v>
      </c>
      <c r="V111" s="82"/>
      <c r="W111" s="67" t="s">
        <v>149</v>
      </c>
      <c r="X111" s="36" t="str">
        <f t="shared" si="9"/>
        <v>NguyenHoangHuuVinh19T4-ĐCN103/01/2004</v>
      </c>
      <c r="Y111" s="36" t="e">
        <f>VLOOKUP(B111,'[1]SV17T4-KLT'!$B$9:$F$172,1,0)</f>
        <v>#N/A</v>
      </c>
      <c r="AB111" s="38"/>
    </row>
    <row r="112" spans="1:28" s="37" customFormat="1" ht="18.75" customHeight="1" x14ac:dyDescent="0.25">
      <c r="A112" s="34">
        <v>104</v>
      </c>
      <c r="B112" s="42" t="s">
        <v>678</v>
      </c>
      <c r="C112" s="43" t="s">
        <v>679</v>
      </c>
      <c r="D112" s="96" t="s">
        <v>352</v>
      </c>
      <c r="E112" s="35" t="s">
        <v>680</v>
      </c>
      <c r="F112" s="35" t="s">
        <v>354</v>
      </c>
      <c r="G112" s="35" t="s">
        <v>681</v>
      </c>
      <c r="H112" s="79" t="s">
        <v>682</v>
      </c>
      <c r="I112" s="41" t="s">
        <v>683</v>
      </c>
      <c r="J112" s="39"/>
      <c r="K112" s="40" t="s">
        <v>50</v>
      </c>
      <c r="L112" s="80" t="str">
        <f t="shared" si="5"/>
        <v>19T4</v>
      </c>
      <c r="M112" s="81">
        <v>4428000</v>
      </c>
      <c r="N112" s="44">
        <v>1</v>
      </c>
      <c r="O112" s="45">
        <f t="shared" si="6"/>
        <v>4428000</v>
      </c>
      <c r="P112" s="81">
        <v>5658000</v>
      </c>
      <c r="Q112" s="44">
        <v>1</v>
      </c>
      <c r="R112" s="45">
        <f t="shared" si="7"/>
        <v>5658000</v>
      </c>
      <c r="S112" s="81">
        <f t="shared" si="8"/>
        <v>10086000</v>
      </c>
      <c r="T112" s="45" t="s">
        <v>51</v>
      </c>
      <c r="U112" s="82" t="s">
        <v>52</v>
      </c>
      <c r="V112" s="82"/>
      <c r="W112" s="67" t="s">
        <v>149</v>
      </c>
      <c r="X112" s="36" t="str">
        <f t="shared" si="9"/>
        <v>PhamChiCuong19T4-ĐCN228/05/2004</v>
      </c>
      <c r="Y112" s="36" t="e">
        <f>VLOOKUP(B112,'[1]SV17T4-KLT'!$B$9:$F$172,1,0)</f>
        <v>#N/A</v>
      </c>
      <c r="AB112" s="38"/>
    </row>
    <row r="113" spans="1:28" s="37" customFormat="1" ht="18.75" customHeight="1" x14ac:dyDescent="0.25">
      <c r="A113" s="34">
        <v>105</v>
      </c>
      <c r="B113" s="42" t="s">
        <v>684</v>
      </c>
      <c r="C113" s="43" t="s">
        <v>685</v>
      </c>
      <c r="D113" s="96" t="s">
        <v>686</v>
      </c>
      <c r="E113" s="35" t="s">
        <v>687</v>
      </c>
      <c r="F113" s="35" t="s">
        <v>688</v>
      </c>
      <c r="G113" s="35" t="s">
        <v>689</v>
      </c>
      <c r="H113" s="79" t="s">
        <v>690</v>
      </c>
      <c r="I113" s="41" t="s">
        <v>683</v>
      </c>
      <c r="J113" s="39"/>
      <c r="K113" s="40" t="s">
        <v>50</v>
      </c>
      <c r="L113" s="80" t="str">
        <f t="shared" si="5"/>
        <v>19T4</v>
      </c>
      <c r="M113" s="81">
        <v>4428000</v>
      </c>
      <c r="N113" s="44">
        <v>1</v>
      </c>
      <c r="O113" s="45">
        <f t="shared" si="6"/>
        <v>4428000</v>
      </c>
      <c r="P113" s="81">
        <v>5658000</v>
      </c>
      <c r="Q113" s="44">
        <v>1</v>
      </c>
      <c r="R113" s="45">
        <f t="shared" si="7"/>
        <v>5658000</v>
      </c>
      <c r="S113" s="81">
        <f t="shared" si="8"/>
        <v>10086000</v>
      </c>
      <c r="T113" s="45" t="s">
        <v>51</v>
      </c>
      <c r="U113" s="82" t="s">
        <v>52</v>
      </c>
      <c r="V113" s="82"/>
      <c r="W113" s="67" t="s">
        <v>149</v>
      </c>
      <c r="X113" s="36" t="str">
        <f t="shared" si="9"/>
        <v>NguyenHungDung19T4-ĐCN201/06/2003</v>
      </c>
      <c r="Y113" s="36" t="e">
        <f>VLOOKUP(B113,'[1]SV17T4-KLT'!$B$9:$F$172,1,0)</f>
        <v>#N/A</v>
      </c>
      <c r="AB113" s="38"/>
    </row>
    <row r="114" spans="1:28" s="37" customFormat="1" ht="18.75" customHeight="1" x14ac:dyDescent="0.25">
      <c r="A114" s="34">
        <v>106</v>
      </c>
      <c r="B114" s="42" t="s">
        <v>691</v>
      </c>
      <c r="C114" s="43" t="s">
        <v>692</v>
      </c>
      <c r="D114" s="96" t="s">
        <v>238</v>
      </c>
      <c r="E114" s="35" t="s">
        <v>693</v>
      </c>
      <c r="F114" s="35" t="s">
        <v>238</v>
      </c>
      <c r="G114" s="35" t="s">
        <v>694</v>
      </c>
      <c r="H114" s="79" t="s">
        <v>695</v>
      </c>
      <c r="I114" s="41" t="s">
        <v>683</v>
      </c>
      <c r="J114" s="39"/>
      <c r="K114" s="40" t="s">
        <v>50</v>
      </c>
      <c r="L114" s="80" t="str">
        <f t="shared" si="5"/>
        <v>19T4</v>
      </c>
      <c r="M114" s="81">
        <v>4428000</v>
      </c>
      <c r="N114" s="44">
        <v>1</v>
      </c>
      <c r="O114" s="45">
        <f t="shared" si="6"/>
        <v>4428000</v>
      </c>
      <c r="P114" s="81">
        <v>5658000</v>
      </c>
      <c r="Q114" s="44">
        <v>1</v>
      </c>
      <c r="R114" s="45">
        <f t="shared" si="7"/>
        <v>5658000</v>
      </c>
      <c r="S114" s="81">
        <f t="shared" si="8"/>
        <v>10086000</v>
      </c>
      <c r="T114" s="45" t="s">
        <v>51</v>
      </c>
      <c r="U114" s="82" t="s">
        <v>52</v>
      </c>
      <c r="V114" s="82"/>
      <c r="W114" s="67" t="s">
        <v>149</v>
      </c>
      <c r="X114" s="36" t="str">
        <f t="shared" si="9"/>
        <v>VoTanDuy19T4-ĐCN220/11/2004</v>
      </c>
      <c r="Y114" s="36" t="e">
        <f>VLOOKUP(B114,'[1]SV17T4-KLT'!$B$9:$F$172,1,0)</f>
        <v>#N/A</v>
      </c>
      <c r="AB114" s="38"/>
    </row>
    <row r="115" spans="1:28" s="37" customFormat="1" ht="18.75" customHeight="1" x14ac:dyDescent="0.25">
      <c r="A115" s="34">
        <v>107</v>
      </c>
      <c r="B115" s="42" t="s">
        <v>696</v>
      </c>
      <c r="C115" s="43" t="s">
        <v>697</v>
      </c>
      <c r="D115" s="96" t="s">
        <v>297</v>
      </c>
      <c r="E115" s="35" t="s">
        <v>698</v>
      </c>
      <c r="F115" s="35" t="s">
        <v>299</v>
      </c>
      <c r="G115" s="35" t="s">
        <v>699</v>
      </c>
      <c r="H115" s="79" t="s">
        <v>700</v>
      </c>
      <c r="I115" s="41" t="s">
        <v>683</v>
      </c>
      <c r="J115" s="39"/>
      <c r="K115" s="40" t="s">
        <v>50</v>
      </c>
      <c r="L115" s="80" t="str">
        <f t="shared" si="5"/>
        <v>19T4</v>
      </c>
      <c r="M115" s="81">
        <v>4428000</v>
      </c>
      <c r="N115" s="44">
        <v>1</v>
      </c>
      <c r="O115" s="45">
        <f t="shared" si="6"/>
        <v>4428000</v>
      </c>
      <c r="P115" s="81">
        <v>5658000</v>
      </c>
      <c r="Q115" s="44">
        <v>1</v>
      </c>
      <c r="R115" s="45">
        <f t="shared" si="7"/>
        <v>5658000</v>
      </c>
      <c r="S115" s="81">
        <f t="shared" si="8"/>
        <v>10086000</v>
      </c>
      <c r="T115" s="45" t="s">
        <v>51</v>
      </c>
      <c r="U115" s="82" t="s">
        <v>52</v>
      </c>
      <c r="V115" s="82"/>
      <c r="W115" s="67" t="s">
        <v>149</v>
      </c>
      <c r="X115" s="36" t="str">
        <f t="shared" si="9"/>
        <v>NguyenChauQuangHoang19T4-ĐCN225/03/2002</v>
      </c>
      <c r="Y115" s="36" t="e">
        <f>VLOOKUP(B115,'[1]SV17T4-KLT'!$B$9:$F$172,1,0)</f>
        <v>#N/A</v>
      </c>
      <c r="AB115" s="38"/>
    </row>
    <row r="116" spans="1:28" s="37" customFormat="1" ht="18.75" customHeight="1" x14ac:dyDescent="0.25">
      <c r="A116" s="34">
        <v>108</v>
      </c>
      <c r="B116" s="42" t="s">
        <v>701</v>
      </c>
      <c r="C116" s="43" t="s">
        <v>702</v>
      </c>
      <c r="D116" s="96" t="s">
        <v>703</v>
      </c>
      <c r="E116" s="35" t="s">
        <v>704</v>
      </c>
      <c r="F116" s="35" t="s">
        <v>705</v>
      </c>
      <c r="G116" s="35" t="s">
        <v>706</v>
      </c>
      <c r="H116" s="79" t="s">
        <v>707</v>
      </c>
      <c r="I116" s="41" t="s">
        <v>683</v>
      </c>
      <c r="J116" s="39"/>
      <c r="K116" s="40" t="s">
        <v>50</v>
      </c>
      <c r="L116" s="80" t="str">
        <f t="shared" si="5"/>
        <v>19T4</v>
      </c>
      <c r="M116" s="81">
        <v>4428000</v>
      </c>
      <c r="N116" s="44">
        <v>1</v>
      </c>
      <c r="O116" s="45">
        <f t="shared" si="6"/>
        <v>4428000</v>
      </c>
      <c r="P116" s="81">
        <v>5658000</v>
      </c>
      <c r="Q116" s="44">
        <v>1</v>
      </c>
      <c r="R116" s="45">
        <f t="shared" si="7"/>
        <v>5658000</v>
      </c>
      <c r="S116" s="81">
        <f t="shared" si="8"/>
        <v>10086000</v>
      </c>
      <c r="T116" s="45" t="s">
        <v>51</v>
      </c>
      <c r="U116" s="82" t="s">
        <v>52</v>
      </c>
      <c r="V116" s="82"/>
      <c r="W116" s="67" t="s">
        <v>149</v>
      </c>
      <c r="X116" s="36" t="str">
        <f t="shared" si="9"/>
        <v>NguyenThanhPhuong19T4-ĐCN224/06/2004</v>
      </c>
      <c r="Y116" s="36" t="e">
        <f>VLOOKUP(B116,'[1]SV17T4-KLT'!$B$9:$F$172,1,0)</f>
        <v>#N/A</v>
      </c>
      <c r="AB116" s="38"/>
    </row>
    <row r="117" spans="1:28" s="37" customFormat="1" ht="18.75" customHeight="1" x14ac:dyDescent="0.25">
      <c r="A117" s="34">
        <v>109</v>
      </c>
      <c r="B117" s="42" t="s">
        <v>708</v>
      </c>
      <c r="C117" s="43" t="s">
        <v>709</v>
      </c>
      <c r="D117" s="96" t="s">
        <v>710</v>
      </c>
      <c r="E117" s="35" t="s">
        <v>711</v>
      </c>
      <c r="F117" s="35" t="s">
        <v>712</v>
      </c>
      <c r="G117" s="35" t="s">
        <v>713</v>
      </c>
      <c r="H117" s="79" t="s">
        <v>714</v>
      </c>
      <c r="I117" s="41" t="s">
        <v>683</v>
      </c>
      <c r="J117" s="39"/>
      <c r="K117" s="40" t="s">
        <v>50</v>
      </c>
      <c r="L117" s="80" t="str">
        <f t="shared" si="5"/>
        <v>19T4</v>
      </c>
      <c r="M117" s="81">
        <v>4428000</v>
      </c>
      <c r="N117" s="44">
        <v>1</v>
      </c>
      <c r="O117" s="45">
        <f t="shared" si="6"/>
        <v>4428000</v>
      </c>
      <c r="P117" s="81">
        <v>5658000</v>
      </c>
      <c r="Q117" s="44">
        <v>1</v>
      </c>
      <c r="R117" s="45">
        <f t="shared" si="7"/>
        <v>5658000</v>
      </c>
      <c r="S117" s="81">
        <f t="shared" si="8"/>
        <v>10086000</v>
      </c>
      <c r="T117" s="45" t="s">
        <v>51</v>
      </c>
      <c r="U117" s="82" t="s">
        <v>52</v>
      </c>
      <c r="V117" s="82"/>
      <c r="W117" s="67" t="s">
        <v>149</v>
      </c>
      <c r="X117" s="36" t="str">
        <f t="shared" si="9"/>
        <v>DoNgocMinhQuan19T4-ĐCN207/01/2004</v>
      </c>
      <c r="Y117" s="36" t="e">
        <f>VLOOKUP(B117,'[1]SV17T4-KLT'!$B$9:$F$172,1,0)</f>
        <v>#N/A</v>
      </c>
      <c r="AB117" s="38"/>
    </row>
    <row r="118" spans="1:28" s="37" customFormat="1" ht="18.75" customHeight="1" x14ac:dyDescent="0.25">
      <c r="A118" s="34">
        <v>110</v>
      </c>
      <c r="B118" s="42" t="s">
        <v>715</v>
      </c>
      <c r="C118" s="43" t="s">
        <v>716</v>
      </c>
      <c r="D118" s="96" t="s">
        <v>371</v>
      </c>
      <c r="E118" s="35" t="s">
        <v>717</v>
      </c>
      <c r="F118" s="35" t="s">
        <v>373</v>
      </c>
      <c r="G118" s="35" t="s">
        <v>718</v>
      </c>
      <c r="H118" s="79" t="s">
        <v>719</v>
      </c>
      <c r="I118" s="41" t="s">
        <v>683</v>
      </c>
      <c r="J118" s="39"/>
      <c r="K118" s="40" t="s">
        <v>50</v>
      </c>
      <c r="L118" s="80" t="str">
        <f t="shared" si="5"/>
        <v>19T4</v>
      </c>
      <c r="M118" s="81">
        <v>4428000</v>
      </c>
      <c r="N118" s="44">
        <v>1</v>
      </c>
      <c r="O118" s="45">
        <f t="shared" si="6"/>
        <v>4428000</v>
      </c>
      <c r="P118" s="81">
        <v>5658000</v>
      </c>
      <c r="Q118" s="44">
        <v>1</v>
      </c>
      <c r="R118" s="45">
        <f t="shared" si="7"/>
        <v>5658000</v>
      </c>
      <c r="S118" s="81">
        <f t="shared" si="8"/>
        <v>10086000</v>
      </c>
      <c r="T118" s="45" t="s">
        <v>51</v>
      </c>
      <c r="U118" s="82" t="s">
        <v>52</v>
      </c>
      <c r="V118" s="82"/>
      <c r="W118" s="67" t="s">
        <v>149</v>
      </c>
      <c r="X118" s="36" t="str">
        <f t="shared" si="9"/>
        <v>PhanHongSon19T4-ĐCN226/07/2004</v>
      </c>
      <c r="Y118" s="36" t="e">
        <f>VLOOKUP(B118,'[1]SV17T4-KLT'!$B$9:$F$172,1,0)</f>
        <v>#N/A</v>
      </c>
      <c r="AB118" s="38"/>
    </row>
    <row r="119" spans="1:28" s="37" customFormat="1" ht="18.75" customHeight="1" x14ac:dyDescent="0.25">
      <c r="A119" s="34">
        <v>111</v>
      </c>
      <c r="B119" s="42" t="s">
        <v>720</v>
      </c>
      <c r="C119" s="43" t="s">
        <v>628</v>
      </c>
      <c r="D119" s="96" t="s">
        <v>721</v>
      </c>
      <c r="E119" s="35" t="s">
        <v>629</v>
      </c>
      <c r="F119" s="35" t="s">
        <v>722</v>
      </c>
      <c r="G119" s="35" t="s">
        <v>723</v>
      </c>
      <c r="H119" s="79" t="s">
        <v>724</v>
      </c>
      <c r="I119" s="41" t="s">
        <v>683</v>
      </c>
      <c r="J119" s="39"/>
      <c r="K119" s="40" t="s">
        <v>50</v>
      </c>
      <c r="L119" s="80" t="str">
        <f t="shared" si="5"/>
        <v>19T4</v>
      </c>
      <c r="M119" s="81">
        <v>4428000</v>
      </c>
      <c r="N119" s="44">
        <v>1</v>
      </c>
      <c r="O119" s="45">
        <f t="shared" si="6"/>
        <v>4428000</v>
      </c>
      <c r="P119" s="81">
        <v>5658000</v>
      </c>
      <c r="Q119" s="44">
        <v>1</v>
      </c>
      <c r="R119" s="45">
        <f t="shared" si="7"/>
        <v>5658000</v>
      </c>
      <c r="S119" s="81">
        <f t="shared" si="8"/>
        <v>10086000</v>
      </c>
      <c r="T119" s="45" t="s">
        <v>51</v>
      </c>
      <c r="U119" s="82" t="s">
        <v>52</v>
      </c>
      <c r="V119" s="82"/>
      <c r="W119" s="67" t="s">
        <v>149</v>
      </c>
      <c r="X119" s="36" t="str">
        <f t="shared" si="9"/>
        <v>NguyenAnhTai19T4-ĐCN209/12/2004</v>
      </c>
      <c r="Y119" s="36" t="e">
        <f>VLOOKUP(B119,'[1]SV17T4-KLT'!$B$9:$F$172,1,0)</f>
        <v>#N/A</v>
      </c>
      <c r="AB119" s="38"/>
    </row>
    <row r="120" spans="1:28" s="37" customFormat="1" ht="18.75" customHeight="1" x14ac:dyDescent="0.25">
      <c r="A120" s="34">
        <v>112</v>
      </c>
      <c r="B120" s="42" t="s">
        <v>725</v>
      </c>
      <c r="C120" s="43" t="s">
        <v>726</v>
      </c>
      <c r="D120" s="96" t="s">
        <v>721</v>
      </c>
      <c r="E120" s="35" t="s">
        <v>727</v>
      </c>
      <c r="F120" s="35" t="s">
        <v>722</v>
      </c>
      <c r="G120" s="35" t="s">
        <v>728</v>
      </c>
      <c r="H120" s="79" t="s">
        <v>729</v>
      </c>
      <c r="I120" s="41" t="s">
        <v>683</v>
      </c>
      <c r="J120" s="39"/>
      <c r="K120" s="40" t="s">
        <v>50</v>
      </c>
      <c r="L120" s="80" t="str">
        <f t="shared" si="5"/>
        <v>19T4</v>
      </c>
      <c r="M120" s="81">
        <v>4428000</v>
      </c>
      <c r="N120" s="44">
        <v>1</v>
      </c>
      <c r="O120" s="45">
        <f t="shared" si="6"/>
        <v>4428000</v>
      </c>
      <c r="P120" s="81">
        <v>5658000</v>
      </c>
      <c r="Q120" s="44">
        <v>1</v>
      </c>
      <c r="R120" s="45">
        <f t="shared" si="7"/>
        <v>5658000</v>
      </c>
      <c r="S120" s="81">
        <f t="shared" si="8"/>
        <v>10086000</v>
      </c>
      <c r="T120" s="45" t="s">
        <v>51</v>
      </c>
      <c r="U120" s="82" t="s">
        <v>52</v>
      </c>
      <c r="V120" s="82"/>
      <c r="W120" s="67" t="s">
        <v>149</v>
      </c>
      <c r="X120" s="36" t="str">
        <f t="shared" si="9"/>
        <v>PhamHuuTai19T4-ĐCN220/06/2003</v>
      </c>
      <c r="Y120" s="36" t="e">
        <f>VLOOKUP(B120,'[1]SV17T4-KLT'!$B$9:$F$172,1,0)</f>
        <v>#N/A</v>
      </c>
      <c r="AB120" s="38"/>
    </row>
    <row r="121" spans="1:28" s="37" customFormat="1" ht="18.75" customHeight="1" x14ac:dyDescent="0.25">
      <c r="A121" s="34">
        <v>113</v>
      </c>
      <c r="B121" s="42" t="s">
        <v>730</v>
      </c>
      <c r="C121" s="43" t="s">
        <v>731</v>
      </c>
      <c r="D121" s="96" t="s">
        <v>721</v>
      </c>
      <c r="E121" s="35" t="s">
        <v>732</v>
      </c>
      <c r="F121" s="35" t="s">
        <v>722</v>
      </c>
      <c r="G121" s="35" t="s">
        <v>733</v>
      </c>
      <c r="H121" s="79" t="s">
        <v>577</v>
      </c>
      <c r="I121" s="41" t="s">
        <v>683</v>
      </c>
      <c r="J121" s="39"/>
      <c r="K121" s="40" t="s">
        <v>50</v>
      </c>
      <c r="L121" s="80" t="str">
        <f t="shared" si="5"/>
        <v>19T4</v>
      </c>
      <c r="M121" s="81">
        <v>4428000</v>
      </c>
      <c r="N121" s="44">
        <v>1</v>
      </c>
      <c r="O121" s="45">
        <f t="shared" si="6"/>
        <v>4428000</v>
      </c>
      <c r="P121" s="81">
        <v>5658000</v>
      </c>
      <c r="Q121" s="44">
        <v>1</v>
      </c>
      <c r="R121" s="45">
        <f t="shared" si="7"/>
        <v>5658000</v>
      </c>
      <c r="S121" s="81">
        <f t="shared" si="8"/>
        <v>10086000</v>
      </c>
      <c r="T121" s="45" t="s">
        <v>51</v>
      </c>
      <c r="U121" s="82" t="s">
        <v>52</v>
      </c>
      <c r="V121" s="82"/>
      <c r="W121" s="67" t="s">
        <v>149</v>
      </c>
      <c r="X121" s="36" t="str">
        <f t="shared" si="9"/>
        <v>TaHoangTanTai19T4-ĐCN212/09/2004</v>
      </c>
      <c r="Y121" s="36" t="e">
        <f>VLOOKUP(B121,'[1]SV17T4-KLT'!$B$9:$F$172,1,0)</f>
        <v>#N/A</v>
      </c>
      <c r="AB121" s="38"/>
    </row>
    <row r="122" spans="1:28" s="37" customFormat="1" ht="18.75" customHeight="1" x14ac:dyDescent="0.25">
      <c r="A122" s="34">
        <v>114</v>
      </c>
      <c r="B122" s="42" t="s">
        <v>734</v>
      </c>
      <c r="C122" s="43" t="s">
        <v>702</v>
      </c>
      <c r="D122" s="96" t="s">
        <v>413</v>
      </c>
      <c r="E122" s="35" t="s">
        <v>704</v>
      </c>
      <c r="F122" s="35" t="s">
        <v>415</v>
      </c>
      <c r="G122" s="35" t="s">
        <v>735</v>
      </c>
      <c r="H122" s="79" t="s">
        <v>736</v>
      </c>
      <c r="I122" s="41" t="s">
        <v>683</v>
      </c>
      <c r="J122" s="39"/>
      <c r="K122" s="40" t="s">
        <v>50</v>
      </c>
      <c r="L122" s="80" t="str">
        <f t="shared" si="5"/>
        <v>19T4</v>
      </c>
      <c r="M122" s="81">
        <v>4428000</v>
      </c>
      <c r="N122" s="44">
        <v>1</v>
      </c>
      <c r="O122" s="45">
        <f t="shared" si="6"/>
        <v>4428000</v>
      </c>
      <c r="P122" s="81">
        <v>5658000</v>
      </c>
      <c r="Q122" s="44">
        <v>1</v>
      </c>
      <c r="R122" s="45">
        <f t="shared" si="7"/>
        <v>5658000</v>
      </c>
      <c r="S122" s="81">
        <f t="shared" si="8"/>
        <v>10086000</v>
      </c>
      <c r="T122" s="45" t="s">
        <v>51</v>
      </c>
      <c r="U122" s="82" t="s">
        <v>52</v>
      </c>
      <c r="V122" s="82"/>
      <c r="W122" s="67" t="s">
        <v>149</v>
      </c>
      <c r="X122" s="36" t="str">
        <f t="shared" si="9"/>
        <v>NguyenThanhTam19T4-ĐCN226/06/2004</v>
      </c>
      <c r="Y122" s="36" t="e">
        <f>VLOOKUP(B122,'[1]SV17T4-KLT'!$B$9:$F$172,1,0)</f>
        <v>#N/A</v>
      </c>
      <c r="AB122" s="38"/>
    </row>
    <row r="123" spans="1:28" s="37" customFormat="1" ht="18.75" customHeight="1" x14ac:dyDescent="0.25">
      <c r="A123" s="34">
        <v>115</v>
      </c>
      <c r="B123" s="42" t="s">
        <v>737</v>
      </c>
      <c r="C123" s="43" t="s">
        <v>738</v>
      </c>
      <c r="D123" s="96" t="s">
        <v>739</v>
      </c>
      <c r="E123" s="35" t="s">
        <v>740</v>
      </c>
      <c r="F123" s="35" t="s">
        <v>443</v>
      </c>
      <c r="G123" s="35" t="s">
        <v>741</v>
      </c>
      <c r="H123" s="79" t="s">
        <v>742</v>
      </c>
      <c r="I123" s="41" t="s">
        <v>683</v>
      </c>
      <c r="J123" s="39"/>
      <c r="K123" s="40" t="s">
        <v>50</v>
      </c>
      <c r="L123" s="80" t="str">
        <f t="shared" si="5"/>
        <v>19T4</v>
      </c>
      <c r="M123" s="81">
        <v>4428000</v>
      </c>
      <c r="N123" s="44">
        <v>1</v>
      </c>
      <c r="O123" s="45">
        <f t="shared" si="6"/>
        <v>4428000</v>
      </c>
      <c r="P123" s="81">
        <v>5658000</v>
      </c>
      <c r="Q123" s="44">
        <v>1</v>
      </c>
      <c r="R123" s="45">
        <f t="shared" si="7"/>
        <v>5658000</v>
      </c>
      <c r="S123" s="81">
        <f t="shared" si="8"/>
        <v>10086000</v>
      </c>
      <c r="T123" s="45" t="s">
        <v>51</v>
      </c>
      <c r="U123" s="82" t="s">
        <v>52</v>
      </c>
      <c r="V123" s="82"/>
      <c r="W123" s="67" t="s">
        <v>149</v>
      </c>
      <c r="X123" s="36" t="str">
        <f t="shared" si="9"/>
        <v>DaoDuyTan19T4-ĐCN217/01/2004</v>
      </c>
      <c r="Y123" s="36" t="e">
        <f>VLOOKUP(B123,'[1]SV17T4-KLT'!$B$9:$F$172,1,0)</f>
        <v>#N/A</v>
      </c>
      <c r="AB123" s="38"/>
    </row>
    <row r="124" spans="1:28" s="37" customFormat="1" ht="18.75" customHeight="1" x14ac:dyDescent="0.25">
      <c r="A124" s="34">
        <v>116</v>
      </c>
      <c r="B124" s="42" t="s">
        <v>743</v>
      </c>
      <c r="C124" s="43" t="s">
        <v>744</v>
      </c>
      <c r="D124" s="96" t="s">
        <v>448</v>
      </c>
      <c r="E124" s="35" t="s">
        <v>745</v>
      </c>
      <c r="F124" s="35" t="s">
        <v>450</v>
      </c>
      <c r="G124" s="35" t="s">
        <v>746</v>
      </c>
      <c r="H124" s="79" t="s">
        <v>356</v>
      </c>
      <c r="I124" s="41" t="s">
        <v>683</v>
      </c>
      <c r="J124" s="39"/>
      <c r="K124" s="40" t="s">
        <v>50</v>
      </c>
      <c r="L124" s="80" t="str">
        <f t="shared" si="5"/>
        <v>19T4</v>
      </c>
      <c r="M124" s="81">
        <v>4428000</v>
      </c>
      <c r="N124" s="44">
        <v>1</v>
      </c>
      <c r="O124" s="45">
        <f t="shared" si="6"/>
        <v>4428000</v>
      </c>
      <c r="P124" s="81">
        <v>5658000</v>
      </c>
      <c r="Q124" s="44">
        <v>1</v>
      </c>
      <c r="R124" s="45">
        <f t="shared" si="7"/>
        <v>5658000</v>
      </c>
      <c r="S124" s="81">
        <f t="shared" si="8"/>
        <v>10086000</v>
      </c>
      <c r="T124" s="45" t="s">
        <v>51</v>
      </c>
      <c r="U124" s="82" t="s">
        <v>52</v>
      </c>
      <c r="V124" s="82"/>
      <c r="W124" s="67" t="s">
        <v>149</v>
      </c>
      <c r="X124" s="36" t="str">
        <f t="shared" si="9"/>
        <v>NguyenLeTrongThang19T4-ĐCN224/02/2004</v>
      </c>
      <c r="Y124" s="36" t="e">
        <f>VLOOKUP(B124,'[1]SV17T4-KLT'!$B$9:$F$172,1,0)</f>
        <v>#N/A</v>
      </c>
      <c r="AB124" s="38"/>
    </row>
    <row r="125" spans="1:28" s="37" customFormat="1" ht="18.75" customHeight="1" x14ac:dyDescent="0.25">
      <c r="A125" s="34">
        <v>117</v>
      </c>
      <c r="B125" s="42" t="s">
        <v>747</v>
      </c>
      <c r="C125" s="43" t="s">
        <v>748</v>
      </c>
      <c r="D125" s="96" t="s">
        <v>749</v>
      </c>
      <c r="E125" s="35" t="s">
        <v>750</v>
      </c>
      <c r="F125" s="35" t="s">
        <v>749</v>
      </c>
      <c r="G125" s="35" t="s">
        <v>751</v>
      </c>
      <c r="H125" s="79" t="s">
        <v>752</v>
      </c>
      <c r="I125" s="41" t="s">
        <v>683</v>
      </c>
      <c r="J125" s="39"/>
      <c r="K125" s="40" t="s">
        <v>50</v>
      </c>
      <c r="L125" s="80" t="str">
        <f t="shared" si="5"/>
        <v>19T4</v>
      </c>
      <c r="M125" s="81">
        <v>4428000</v>
      </c>
      <c r="N125" s="44">
        <v>1</v>
      </c>
      <c r="O125" s="45">
        <f t="shared" si="6"/>
        <v>4428000</v>
      </c>
      <c r="P125" s="81">
        <v>5658000</v>
      </c>
      <c r="Q125" s="44">
        <v>1</v>
      </c>
      <c r="R125" s="45">
        <f t="shared" si="7"/>
        <v>5658000</v>
      </c>
      <c r="S125" s="81">
        <f t="shared" si="8"/>
        <v>10086000</v>
      </c>
      <c r="T125" s="45" t="s">
        <v>51</v>
      </c>
      <c r="U125" s="82" t="s">
        <v>52</v>
      </c>
      <c r="V125" s="82"/>
      <c r="W125" s="67" t="s">
        <v>149</v>
      </c>
      <c r="X125" s="36" t="str">
        <f t="shared" si="9"/>
        <v>LuuKimThao19T4-ĐCN209/01/2004</v>
      </c>
      <c r="Y125" s="36" t="e">
        <f>VLOOKUP(B125,'[1]SV17T4-KLT'!$B$9:$F$172,1,0)</f>
        <v>#N/A</v>
      </c>
      <c r="AB125" s="38"/>
    </row>
    <row r="126" spans="1:28" s="37" customFormat="1" ht="18.75" customHeight="1" x14ac:dyDescent="0.25">
      <c r="A126" s="34">
        <v>118</v>
      </c>
      <c r="B126" s="42" t="s">
        <v>753</v>
      </c>
      <c r="C126" s="43" t="s">
        <v>754</v>
      </c>
      <c r="D126" s="96" t="s">
        <v>755</v>
      </c>
      <c r="E126" s="35" t="s">
        <v>756</v>
      </c>
      <c r="F126" s="35" t="s">
        <v>757</v>
      </c>
      <c r="G126" s="35" t="s">
        <v>758</v>
      </c>
      <c r="H126" s="79" t="s">
        <v>759</v>
      </c>
      <c r="I126" s="41" t="s">
        <v>683</v>
      </c>
      <c r="J126" s="39"/>
      <c r="K126" s="40" t="s">
        <v>50</v>
      </c>
      <c r="L126" s="80" t="str">
        <f t="shared" si="5"/>
        <v>19T4</v>
      </c>
      <c r="M126" s="81">
        <v>4428000</v>
      </c>
      <c r="N126" s="44">
        <v>1</v>
      </c>
      <c r="O126" s="45">
        <f t="shared" si="6"/>
        <v>4428000</v>
      </c>
      <c r="P126" s="81">
        <v>5658000</v>
      </c>
      <c r="Q126" s="44">
        <v>1</v>
      </c>
      <c r="R126" s="45">
        <f t="shared" si="7"/>
        <v>5658000</v>
      </c>
      <c r="S126" s="81">
        <f t="shared" si="8"/>
        <v>10086000</v>
      </c>
      <c r="T126" s="45" t="s">
        <v>51</v>
      </c>
      <c r="U126" s="82" t="s">
        <v>52</v>
      </c>
      <c r="V126" s="82"/>
      <c r="W126" s="67" t="s">
        <v>149</v>
      </c>
      <c r="X126" s="36" t="str">
        <f t="shared" si="9"/>
        <v>TranDucTin19T4-ĐCN201/11/2004</v>
      </c>
      <c r="Y126" s="36" t="e">
        <f>VLOOKUP(B126,'[1]SV17T4-KLT'!$B$9:$F$172,1,0)</f>
        <v>#N/A</v>
      </c>
      <c r="AB126" s="38"/>
    </row>
    <row r="127" spans="1:28" s="37" customFormat="1" ht="18.75" customHeight="1" x14ac:dyDescent="0.25">
      <c r="A127" s="34">
        <v>119</v>
      </c>
      <c r="B127" s="42" t="s">
        <v>760</v>
      </c>
      <c r="C127" s="43" t="s">
        <v>761</v>
      </c>
      <c r="D127" s="96" t="s">
        <v>762</v>
      </c>
      <c r="E127" s="35" t="s">
        <v>763</v>
      </c>
      <c r="F127" s="35" t="s">
        <v>764</v>
      </c>
      <c r="G127" s="35" t="s">
        <v>765</v>
      </c>
      <c r="H127" s="79" t="s">
        <v>766</v>
      </c>
      <c r="I127" s="41" t="s">
        <v>683</v>
      </c>
      <c r="J127" s="39"/>
      <c r="K127" s="40" t="s">
        <v>50</v>
      </c>
      <c r="L127" s="80" t="str">
        <f t="shared" si="5"/>
        <v>19T4</v>
      </c>
      <c r="M127" s="81">
        <v>4428000</v>
      </c>
      <c r="N127" s="44">
        <v>1</v>
      </c>
      <c r="O127" s="45">
        <f t="shared" si="6"/>
        <v>4428000</v>
      </c>
      <c r="P127" s="81">
        <v>5658000</v>
      </c>
      <c r="Q127" s="44">
        <v>1</v>
      </c>
      <c r="R127" s="45">
        <f t="shared" si="7"/>
        <v>5658000</v>
      </c>
      <c r="S127" s="81">
        <f t="shared" si="8"/>
        <v>10086000</v>
      </c>
      <c r="T127" s="45" t="s">
        <v>51</v>
      </c>
      <c r="U127" s="82" t="s">
        <v>52</v>
      </c>
      <c r="V127" s="82"/>
      <c r="W127" s="67" t="s">
        <v>149</v>
      </c>
      <c r="X127" s="36" t="str">
        <f t="shared" si="9"/>
        <v>ChauLeTrong19T4-ĐCN206/11/2004</v>
      </c>
      <c r="Y127" s="36" t="e">
        <f>VLOOKUP(B127,'[1]SV17T4-KLT'!$B$9:$F$172,1,0)</f>
        <v>#N/A</v>
      </c>
      <c r="AB127" s="38"/>
    </row>
    <row r="128" spans="1:28" s="37" customFormat="1" ht="18.75" customHeight="1" x14ac:dyDescent="0.25">
      <c r="A128" s="34">
        <v>120</v>
      </c>
      <c r="B128" s="42" t="s">
        <v>767</v>
      </c>
      <c r="C128" s="43" t="s">
        <v>768</v>
      </c>
      <c r="D128" s="96" t="s">
        <v>82</v>
      </c>
      <c r="E128" s="35" t="s">
        <v>769</v>
      </c>
      <c r="F128" s="35" t="s">
        <v>84</v>
      </c>
      <c r="G128" s="35" t="s">
        <v>770</v>
      </c>
      <c r="H128" s="79" t="s">
        <v>771</v>
      </c>
      <c r="I128" s="41" t="s">
        <v>683</v>
      </c>
      <c r="J128" s="39"/>
      <c r="K128" s="40" t="s">
        <v>50</v>
      </c>
      <c r="L128" s="80" t="str">
        <f t="shared" si="5"/>
        <v>19T4</v>
      </c>
      <c r="M128" s="81">
        <v>4428000</v>
      </c>
      <c r="N128" s="44">
        <v>1</v>
      </c>
      <c r="O128" s="45">
        <f t="shared" si="6"/>
        <v>4428000</v>
      </c>
      <c r="P128" s="81">
        <v>5658000</v>
      </c>
      <c r="Q128" s="44">
        <v>1</v>
      </c>
      <c r="R128" s="45">
        <f t="shared" si="7"/>
        <v>5658000</v>
      </c>
      <c r="S128" s="81">
        <f t="shared" si="8"/>
        <v>10086000</v>
      </c>
      <c r="T128" s="45" t="s">
        <v>51</v>
      </c>
      <c r="U128" s="82" t="s">
        <v>52</v>
      </c>
      <c r="V128" s="82"/>
      <c r="W128" s="67" t="s">
        <v>149</v>
      </c>
      <c r="X128" s="36" t="str">
        <f t="shared" si="9"/>
        <v>HoangAnhTuan19T4-ĐCN212/04/2004</v>
      </c>
      <c r="Y128" s="36" t="e">
        <f>VLOOKUP(B128,'[1]SV17T4-KLT'!$B$9:$F$172,1,0)</f>
        <v>#N/A</v>
      </c>
      <c r="AB128" s="38"/>
    </row>
    <row r="129" spans="1:28" s="37" customFormat="1" ht="18.75" customHeight="1" x14ac:dyDescent="0.25">
      <c r="A129" s="34">
        <v>121</v>
      </c>
      <c r="B129" s="42" t="s">
        <v>772</v>
      </c>
      <c r="C129" s="43" t="s">
        <v>773</v>
      </c>
      <c r="D129" s="96" t="s">
        <v>321</v>
      </c>
      <c r="E129" s="35" t="s">
        <v>774</v>
      </c>
      <c r="F129" s="35" t="s">
        <v>322</v>
      </c>
      <c r="G129" s="35" t="s">
        <v>775</v>
      </c>
      <c r="H129" s="79" t="s">
        <v>776</v>
      </c>
      <c r="I129" s="41" t="s">
        <v>683</v>
      </c>
      <c r="J129" s="39"/>
      <c r="K129" s="40" t="s">
        <v>50</v>
      </c>
      <c r="L129" s="80" t="str">
        <f t="shared" si="5"/>
        <v>19T4</v>
      </c>
      <c r="M129" s="81">
        <v>4428000</v>
      </c>
      <c r="N129" s="44">
        <v>1</v>
      </c>
      <c r="O129" s="45">
        <f t="shared" si="6"/>
        <v>4428000</v>
      </c>
      <c r="P129" s="81">
        <v>5658000</v>
      </c>
      <c r="Q129" s="44">
        <v>1</v>
      </c>
      <c r="R129" s="45">
        <f t="shared" si="7"/>
        <v>5658000</v>
      </c>
      <c r="S129" s="81">
        <f t="shared" si="8"/>
        <v>10086000</v>
      </c>
      <c r="T129" s="45" t="s">
        <v>51</v>
      </c>
      <c r="U129" s="82" t="s">
        <v>52</v>
      </c>
      <c r="V129" s="82"/>
      <c r="W129" s="67" t="s">
        <v>149</v>
      </c>
      <c r="X129" s="36" t="str">
        <f t="shared" si="9"/>
        <v>NgoVuQuocViet19T4-ĐCN230/07/2004</v>
      </c>
      <c r="Y129" s="36" t="e">
        <f>VLOOKUP(B129,'[1]SV17T4-KLT'!$B$9:$F$172,1,0)</f>
        <v>#N/A</v>
      </c>
      <c r="AB129" s="38"/>
    </row>
    <row r="130" spans="1:28" s="37" customFormat="1" ht="18.75" customHeight="1" x14ac:dyDescent="0.25">
      <c r="A130" s="34">
        <v>122</v>
      </c>
      <c r="B130" s="42" t="s">
        <v>777</v>
      </c>
      <c r="C130" s="43" t="s">
        <v>778</v>
      </c>
      <c r="D130" s="96" t="s">
        <v>255</v>
      </c>
      <c r="E130" s="35" t="s">
        <v>779</v>
      </c>
      <c r="F130" s="35" t="s">
        <v>255</v>
      </c>
      <c r="G130" s="35" t="s">
        <v>780</v>
      </c>
      <c r="H130" s="79" t="s">
        <v>781</v>
      </c>
      <c r="I130" s="41" t="s">
        <v>683</v>
      </c>
      <c r="J130" s="39"/>
      <c r="K130" s="40" t="s">
        <v>50</v>
      </c>
      <c r="L130" s="80" t="str">
        <f t="shared" si="5"/>
        <v>19T4</v>
      </c>
      <c r="M130" s="81">
        <v>4428000</v>
      </c>
      <c r="N130" s="44">
        <v>1</v>
      </c>
      <c r="O130" s="45">
        <f t="shared" si="6"/>
        <v>4428000</v>
      </c>
      <c r="P130" s="81">
        <v>5658000</v>
      </c>
      <c r="Q130" s="44">
        <v>1</v>
      </c>
      <c r="R130" s="45">
        <f t="shared" si="7"/>
        <v>5658000</v>
      </c>
      <c r="S130" s="81">
        <f t="shared" si="8"/>
        <v>10086000</v>
      </c>
      <c r="T130" s="45" t="s">
        <v>51</v>
      </c>
      <c r="U130" s="82" t="s">
        <v>52</v>
      </c>
      <c r="V130" s="82"/>
      <c r="W130" s="67" t="s">
        <v>149</v>
      </c>
      <c r="X130" s="36" t="str">
        <f t="shared" si="9"/>
        <v>HuynhHuuVinh19T4-ĐCN211/05/2004</v>
      </c>
      <c r="Y130" s="36" t="e">
        <f>VLOOKUP(B130,'[1]SV17T4-KLT'!$B$9:$F$172,1,0)</f>
        <v>#N/A</v>
      </c>
      <c r="AB130" s="38"/>
    </row>
    <row r="131" spans="1:28" s="37" customFormat="1" ht="18.75" customHeight="1" x14ac:dyDescent="0.25">
      <c r="A131" s="34">
        <v>123</v>
      </c>
      <c r="B131" s="42" t="s">
        <v>782</v>
      </c>
      <c r="C131" s="43" t="s">
        <v>783</v>
      </c>
      <c r="D131" s="96" t="s">
        <v>255</v>
      </c>
      <c r="E131" s="35" t="s">
        <v>784</v>
      </c>
      <c r="F131" s="35" t="s">
        <v>255</v>
      </c>
      <c r="G131" s="35" t="s">
        <v>785</v>
      </c>
      <c r="H131" s="79" t="s">
        <v>786</v>
      </c>
      <c r="I131" s="41" t="s">
        <v>683</v>
      </c>
      <c r="J131" s="39"/>
      <c r="K131" s="40" t="s">
        <v>50</v>
      </c>
      <c r="L131" s="80" t="str">
        <f t="shared" si="5"/>
        <v>19T4</v>
      </c>
      <c r="M131" s="81">
        <v>4428000</v>
      </c>
      <c r="N131" s="44">
        <v>1</v>
      </c>
      <c r="O131" s="45">
        <f t="shared" si="6"/>
        <v>4428000</v>
      </c>
      <c r="P131" s="81">
        <v>5658000</v>
      </c>
      <c r="Q131" s="44">
        <v>1</v>
      </c>
      <c r="R131" s="45">
        <f t="shared" si="7"/>
        <v>5658000</v>
      </c>
      <c r="S131" s="81">
        <f t="shared" si="8"/>
        <v>10086000</v>
      </c>
      <c r="T131" s="45" t="s">
        <v>51</v>
      </c>
      <c r="U131" s="82" t="s">
        <v>52</v>
      </c>
      <c r="V131" s="82"/>
      <c r="W131" s="67" t="s">
        <v>149</v>
      </c>
      <c r="X131" s="36" t="str">
        <f t="shared" si="9"/>
        <v>LeThienVinh19T4-ĐCN219/11/2004</v>
      </c>
      <c r="Y131" s="36" t="e">
        <f>VLOOKUP(B131,'[1]SV17T4-KLT'!$B$9:$F$172,1,0)</f>
        <v>#N/A</v>
      </c>
      <c r="AB131" s="38"/>
    </row>
    <row r="132" spans="1:28" s="37" customFormat="1" ht="18.75" customHeight="1" x14ac:dyDescent="0.25">
      <c r="A132" s="34">
        <v>124</v>
      </c>
      <c r="B132" s="42" t="s">
        <v>787</v>
      </c>
      <c r="C132" s="43" t="s">
        <v>788</v>
      </c>
      <c r="D132" s="96" t="s">
        <v>173</v>
      </c>
      <c r="E132" s="35" t="s">
        <v>789</v>
      </c>
      <c r="F132" s="35" t="s">
        <v>173</v>
      </c>
      <c r="G132" s="35" t="s">
        <v>790</v>
      </c>
      <c r="H132" s="79" t="s">
        <v>791</v>
      </c>
      <c r="I132" s="41" t="s">
        <v>792</v>
      </c>
      <c r="J132" s="39"/>
      <c r="K132" s="40" t="s">
        <v>50</v>
      </c>
      <c r="L132" s="80" t="str">
        <f t="shared" si="5"/>
        <v>19T4</v>
      </c>
      <c r="M132" s="81">
        <v>4428000</v>
      </c>
      <c r="N132" s="44">
        <v>1</v>
      </c>
      <c r="O132" s="45">
        <f t="shared" si="6"/>
        <v>4428000</v>
      </c>
      <c r="P132" s="81">
        <v>5658000</v>
      </c>
      <c r="Q132" s="44">
        <v>1</v>
      </c>
      <c r="R132" s="45">
        <f t="shared" si="7"/>
        <v>5658000</v>
      </c>
      <c r="S132" s="81">
        <f t="shared" si="8"/>
        <v>10086000</v>
      </c>
      <c r="T132" s="45" t="s">
        <v>51</v>
      </c>
      <c r="U132" s="82" t="s">
        <v>52</v>
      </c>
      <c r="V132" s="82"/>
      <c r="W132" s="67" t="s">
        <v>149</v>
      </c>
      <c r="X132" s="36" t="str">
        <f t="shared" si="9"/>
        <v>NguyenHongNhatAnh19T4-ĐĐT109/09/2004</v>
      </c>
      <c r="Y132" s="36" t="e">
        <f>VLOOKUP(B132,'[1]SV17T4-KLT'!$B$9:$F$172,1,0)</f>
        <v>#N/A</v>
      </c>
      <c r="AB132" s="38"/>
    </row>
    <row r="133" spans="1:28" s="37" customFormat="1" ht="18.75" customHeight="1" x14ac:dyDescent="0.25">
      <c r="A133" s="34">
        <v>125</v>
      </c>
      <c r="B133" s="42" t="s">
        <v>793</v>
      </c>
      <c r="C133" s="43" t="s">
        <v>794</v>
      </c>
      <c r="D133" s="96" t="s">
        <v>173</v>
      </c>
      <c r="E133" s="35" t="s">
        <v>795</v>
      </c>
      <c r="F133" s="35" t="s">
        <v>173</v>
      </c>
      <c r="G133" s="35" t="s">
        <v>796</v>
      </c>
      <c r="H133" s="79" t="s">
        <v>521</v>
      </c>
      <c r="I133" s="41" t="s">
        <v>792</v>
      </c>
      <c r="J133" s="39"/>
      <c r="K133" s="40" t="s">
        <v>50</v>
      </c>
      <c r="L133" s="80" t="str">
        <f t="shared" si="5"/>
        <v>19T4</v>
      </c>
      <c r="M133" s="81">
        <v>4428000</v>
      </c>
      <c r="N133" s="44">
        <v>1</v>
      </c>
      <c r="O133" s="45">
        <f t="shared" si="6"/>
        <v>4428000</v>
      </c>
      <c r="P133" s="81">
        <v>5658000</v>
      </c>
      <c r="Q133" s="44">
        <v>1</v>
      </c>
      <c r="R133" s="45">
        <f t="shared" si="7"/>
        <v>5658000</v>
      </c>
      <c r="S133" s="81">
        <f t="shared" si="8"/>
        <v>10086000</v>
      </c>
      <c r="T133" s="45" t="s">
        <v>51</v>
      </c>
      <c r="U133" s="82" t="s">
        <v>52</v>
      </c>
      <c r="V133" s="82"/>
      <c r="W133" s="67" t="s">
        <v>149</v>
      </c>
      <c r="X133" s="36" t="str">
        <f t="shared" si="9"/>
        <v>NguyenTranQuocAnh19T4-ĐĐT103/03/2004</v>
      </c>
      <c r="Y133" s="36" t="e">
        <f>VLOOKUP(B133,'[1]SV17T4-KLT'!$B$9:$F$172,1,0)</f>
        <v>#N/A</v>
      </c>
      <c r="AB133" s="38"/>
    </row>
    <row r="134" spans="1:28" s="37" customFormat="1" ht="18.75" customHeight="1" x14ac:dyDescent="0.25">
      <c r="A134" s="34">
        <v>126</v>
      </c>
      <c r="B134" s="42" t="s">
        <v>797</v>
      </c>
      <c r="C134" s="43" t="s">
        <v>798</v>
      </c>
      <c r="D134" s="96" t="s">
        <v>112</v>
      </c>
      <c r="E134" s="35" t="s">
        <v>799</v>
      </c>
      <c r="F134" s="35" t="s">
        <v>114</v>
      </c>
      <c r="G134" s="35" t="s">
        <v>800</v>
      </c>
      <c r="H134" s="79" t="s">
        <v>801</v>
      </c>
      <c r="I134" s="41" t="s">
        <v>792</v>
      </c>
      <c r="J134" s="39"/>
      <c r="K134" s="40" t="s">
        <v>50</v>
      </c>
      <c r="L134" s="80" t="str">
        <f t="shared" si="5"/>
        <v>19T4</v>
      </c>
      <c r="M134" s="81">
        <v>4428000</v>
      </c>
      <c r="N134" s="44">
        <v>1</v>
      </c>
      <c r="O134" s="45">
        <f t="shared" si="6"/>
        <v>4428000</v>
      </c>
      <c r="P134" s="81">
        <v>5658000</v>
      </c>
      <c r="Q134" s="44">
        <v>1</v>
      </c>
      <c r="R134" s="45">
        <f t="shared" si="7"/>
        <v>5658000</v>
      </c>
      <c r="S134" s="81">
        <f t="shared" si="8"/>
        <v>10086000</v>
      </c>
      <c r="T134" s="45" t="s">
        <v>51</v>
      </c>
      <c r="U134" s="82" t="s">
        <v>52</v>
      </c>
      <c r="V134" s="82"/>
      <c r="W134" s="67" t="s">
        <v>149</v>
      </c>
      <c r="X134" s="36" t="str">
        <f t="shared" si="9"/>
        <v>LeTienDat19T4-ĐĐT127/01/2004</v>
      </c>
      <c r="Y134" s="36" t="e">
        <f>VLOOKUP(B134,'[1]SV17T4-KLT'!$B$9:$F$172,1,0)</f>
        <v>#N/A</v>
      </c>
      <c r="AB134" s="38"/>
    </row>
    <row r="135" spans="1:28" s="37" customFormat="1" ht="18.75" customHeight="1" x14ac:dyDescent="0.25">
      <c r="A135" s="34">
        <v>127</v>
      </c>
      <c r="B135" s="42" t="s">
        <v>802</v>
      </c>
      <c r="C135" s="43" t="s">
        <v>803</v>
      </c>
      <c r="D135" s="96" t="s">
        <v>804</v>
      </c>
      <c r="E135" s="35" t="s">
        <v>805</v>
      </c>
      <c r="F135" s="35" t="s">
        <v>806</v>
      </c>
      <c r="G135" s="35" t="s">
        <v>807</v>
      </c>
      <c r="H135" s="79" t="s">
        <v>724</v>
      </c>
      <c r="I135" s="41" t="s">
        <v>792</v>
      </c>
      <c r="J135" s="39"/>
      <c r="K135" s="40" t="s">
        <v>50</v>
      </c>
      <c r="L135" s="80" t="str">
        <f t="shared" si="5"/>
        <v>19T4</v>
      </c>
      <c r="M135" s="81">
        <v>4428000</v>
      </c>
      <c r="N135" s="44">
        <v>1</v>
      </c>
      <c r="O135" s="45">
        <f t="shared" si="6"/>
        <v>4428000</v>
      </c>
      <c r="P135" s="81">
        <v>5658000</v>
      </c>
      <c r="Q135" s="44">
        <v>1</v>
      </c>
      <c r="R135" s="45">
        <f t="shared" si="7"/>
        <v>5658000</v>
      </c>
      <c r="S135" s="81">
        <f t="shared" si="8"/>
        <v>10086000</v>
      </c>
      <c r="T135" s="45" t="s">
        <v>51</v>
      </c>
      <c r="U135" s="82" t="s">
        <v>52</v>
      </c>
      <c r="V135" s="82"/>
      <c r="W135" s="67" t="s">
        <v>149</v>
      </c>
      <c r="X135" s="36" t="str">
        <f t="shared" si="9"/>
        <v>TruongPhuongDong19T4-ĐĐT109/12/2004</v>
      </c>
      <c r="Y135" s="36" t="e">
        <f>VLOOKUP(B135,'[1]SV17T4-KLT'!$B$9:$F$172,1,0)</f>
        <v>#N/A</v>
      </c>
      <c r="AB135" s="38"/>
    </row>
    <row r="136" spans="1:28" s="37" customFormat="1" ht="18.75" customHeight="1" x14ac:dyDescent="0.25">
      <c r="A136" s="34">
        <v>128</v>
      </c>
      <c r="B136" s="42" t="s">
        <v>808</v>
      </c>
      <c r="C136" s="43" t="s">
        <v>809</v>
      </c>
      <c r="D136" s="96" t="s">
        <v>63</v>
      </c>
      <c r="E136" s="35" t="s">
        <v>810</v>
      </c>
      <c r="F136" s="35" t="s">
        <v>65</v>
      </c>
      <c r="G136" s="35" t="s">
        <v>811</v>
      </c>
      <c r="H136" s="79" t="s">
        <v>812</v>
      </c>
      <c r="I136" s="41" t="s">
        <v>792</v>
      </c>
      <c r="J136" s="39"/>
      <c r="K136" s="40" t="s">
        <v>50</v>
      </c>
      <c r="L136" s="80" t="str">
        <f t="shared" si="5"/>
        <v>19T4</v>
      </c>
      <c r="M136" s="81">
        <v>4428000</v>
      </c>
      <c r="N136" s="44">
        <v>1</v>
      </c>
      <c r="O136" s="45">
        <f t="shared" si="6"/>
        <v>4428000</v>
      </c>
      <c r="P136" s="81">
        <v>5658000</v>
      </c>
      <c r="Q136" s="44">
        <v>1</v>
      </c>
      <c r="R136" s="45">
        <f t="shared" si="7"/>
        <v>5658000</v>
      </c>
      <c r="S136" s="81">
        <f t="shared" si="8"/>
        <v>10086000</v>
      </c>
      <c r="T136" s="45" t="s">
        <v>51</v>
      </c>
      <c r="U136" s="82" t="s">
        <v>52</v>
      </c>
      <c r="V136" s="82"/>
      <c r="W136" s="67" t="s">
        <v>149</v>
      </c>
      <c r="X136" s="36" t="str">
        <f t="shared" si="9"/>
        <v>DoMinhDuc19T4-ĐĐT120/08/2004</v>
      </c>
      <c r="Y136" s="36" t="e">
        <f>VLOOKUP(B136,'[1]SV17T4-KLT'!$B$9:$F$172,1,0)</f>
        <v>#N/A</v>
      </c>
      <c r="AB136" s="38"/>
    </row>
    <row r="137" spans="1:28" s="37" customFormat="1" ht="18.75" customHeight="1" x14ac:dyDescent="0.25">
      <c r="A137" s="34">
        <v>129</v>
      </c>
      <c r="B137" s="42" t="s">
        <v>813</v>
      </c>
      <c r="C137" s="43" t="s">
        <v>814</v>
      </c>
      <c r="D137" s="96" t="s">
        <v>238</v>
      </c>
      <c r="E137" s="35" t="s">
        <v>815</v>
      </c>
      <c r="F137" s="35" t="s">
        <v>238</v>
      </c>
      <c r="G137" s="35" t="s">
        <v>816</v>
      </c>
      <c r="H137" s="79" t="s">
        <v>817</v>
      </c>
      <c r="I137" s="41" t="s">
        <v>792</v>
      </c>
      <c r="J137" s="39"/>
      <c r="K137" s="40" t="s">
        <v>50</v>
      </c>
      <c r="L137" s="80" t="str">
        <f t="shared" ref="L137:L200" si="10">LEFT(I137,4)</f>
        <v>19T4</v>
      </c>
      <c r="M137" s="81">
        <v>4428000</v>
      </c>
      <c r="N137" s="44">
        <v>1</v>
      </c>
      <c r="O137" s="45">
        <f t="shared" ref="O137:O200" si="11">N137*M137</f>
        <v>4428000</v>
      </c>
      <c r="P137" s="81">
        <v>5658000</v>
      </c>
      <c r="Q137" s="44">
        <v>1</v>
      </c>
      <c r="R137" s="45">
        <f t="shared" ref="R137:R200" si="12">Q137*P137</f>
        <v>5658000</v>
      </c>
      <c r="S137" s="81">
        <f t="shared" ref="S137:S200" si="13">O137+R137</f>
        <v>10086000</v>
      </c>
      <c r="T137" s="45" t="s">
        <v>51</v>
      </c>
      <c r="U137" s="82" t="s">
        <v>52</v>
      </c>
      <c r="V137" s="82"/>
      <c r="W137" s="67" t="s">
        <v>149</v>
      </c>
      <c r="X137" s="36" t="str">
        <f t="shared" ref="X137:X200" si="14">G137&amp;I137&amp;H137</f>
        <v>DangPhuocPhuongDuy19T4-ĐĐT130/09/2004</v>
      </c>
      <c r="Y137" s="36" t="e">
        <f>VLOOKUP(B137,'[1]SV17T4-KLT'!$B$9:$F$172,1,0)</f>
        <v>#N/A</v>
      </c>
      <c r="AB137" s="38"/>
    </row>
    <row r="138" spans="1:28" s="37" customFormat="1" ht="18.75" customHeight="1" x14ac:dyDescent="0.25">
      <c r="A138" s="34">
        <v>130</v>
      </c>
      <c r="B138" s="42" t="s">
        <v>818</v>
      </c>
      <c r="C138" s="43" t="s">
        <v>819</v>
      </c>
      <c r="D138" s="96" t="s">
        <v>238</v>
      </c>
      <c r="E138" s="35" t="s">
        <v>820</v>
      </c>
      <c r="F138" s="35" t="s">
        <v>238</v>
      </c>
      <c r="G138" s="35" t="s">
        <v>821</v>
      </c>
      <c r="H138" s="79" t="s">
        <v>822</v>
      </c>
      <c r="I138" s="41" t="s">
        <v>792</v>
      </c>
      <c r="J138" s="39"/>
      <c r="K138" s="40" t="s">
        <v>50</v>
      </c>
      <c r="L138" s="80" t="str">
        <f t="shared" si="10"/>
        <v>19T4</v>
      </c>
      <c r="M138" s="81">
        <v>4428000</v>
      </c>
      <c r="N138" s="44">
        <v>1</v>
      </c>
      <c r="O138" s="45">
        <f t="shared" si="11"/>
        <v>4428000</v>
      </c>
      <c r="P138" s="81">
        <v>5658000</v>
      </c>
      <c r="Q138" s="44">
        <v>1</v>
      </c>
      <c r="R138" s="45">
        <f t="shared" si="12"/>
        <v>5658000</v>
      </c>
      <c r="S138" s="81">
        <f t="shared" si="13"/>
        <v>10086000</v>
      </c>
      <c r="T138" s="45" t="s">
        <v>51</v>
      </c>
      <c r="U138" s="82" t="s">
        <v>52</v>
      </c>
      <c r="V138" s="82"/>
      <c r="W138" s="67" t="s">
        <v>149</v>
      </c>
      <c r="X138" s="36" t="str">
        <f t="shared" si="14"/>
        <v>HuaTruongDuy19T4-ĐĐT128/10/2003</v>
      </c>
      <c r="Y138" s="36" t="e">
        <f>VLOOKUP(B138,'[1]SV17T4-KLT'!$B$9:$F$172,1,0)</f>
        <v>#N/A</v>
      </c>
      <c r="AB138" s="38"/>
    </row>
    <row r="139" spans="1:28" s="37" customFormat="1" ht="18.75" customHeight="1" x14ac:dyDescent="0.25">
      <c r="A139" s="34">
        <v>131</v>
      </c>
      <c r="B139" s="42" t="s">
        <v>823</v>
      </c>
      <c r="C139" s="43" t="s">
        <v>824</v>
      </c>
      <c r="D139" s="96" t="s">
        <v>90</v>
      </c>
      <c r="E139" s="35" t="s">
        <v>825</v>
      </c>
      <c r="F139" s="35" t="s">
        <v>92</v>
      </c>
      <c r="G139" s="35" t="s">
        <v>826</v>
      </c>
      <c r="H139" s="79" t="s">
        <v>827</v>
      </c>
      <c r="I139" s="41" t="s">
        <v>792</v>
      </c>
      <c r="J139" s="39"/>
      <c r="K139" s="40" t="s">
        <v>50</v>
      </c>
      <c r="L139" s="80" t="str">
        <f t="shared" si="10"/>
        <v>19T4</v>
      </c>
      <c r="M139" s="81">
        <v>4428000</v>
      </c>
      <c r="N139" s="44">
        <v>1</v>
      </c>
      <c r="O139" s="45">
        <f t="shared" si="11"/>
        <v>4428000</v>
      </c>
      <c r="P139" s="81">
        <v>5658000</v>
      </c>
      <c r="Q139" s="44">
        <v>1</v>
      </c>
      <c r="R139" s="45">
        <f t="shared" si="12"/>
        <v>5658000</v>
      </c>
      <c r="S139" s="81">
        <f t="shared" si="13"/>
        <v>10086000</v>
      </c>
      <c r="T139" s="45" t="s">
        <v>51</v>
      </c>
      <c r="U139" s="82" t="s">
        <v>52</v>
      </c>
      <c r="V139" s="82"/>
      <c r="W139" s="67" t="s">
        <v>149</v>
      </c>
      <c r="X139" s="36" t="str">
        <f t="shared" si="14"/>
        <v>TruongXuanHieu19T4-ĐĐT119/05/2004</v>
      </c>
      <c r="Y139" s="36" t="e">
        <f>VLOOKUP(B139,'[1]SV17T4-KLT'!$B$9:$F$172,1,0)</f>
        <v>#N/A</v>
      </c>
      <c r="AB139" s="38"/>
    </row>
    <row r="140" spans="1:28" s="37" customFormat="1" ht="18.75" customHeight="1" x14ac:dyDescent="0.25">
      <c r="A140" s="34">
        <v>132</v>
      </c>
      <c r="B140" s="42" t="s">
        <v>828</v>
      </c>
      <c r="C140" s="43" t="s">
        <v>829</v>
      </c>
      <c r="D140" s="96" t="s">
        <v>297</v>
      </c>
      <c r="E140" s="35" t="s">
        <v>830</v>
      </c>
      <c r="F140" s="35" t="s">
        <v>299</v>
      </c>
      <c r="G140" s="35" t="s">
        <v>831</v>
      </c>
      <c r="H140" s="79" t="s">
        <v>832</v>
      </c>
      <c r="I140" s="41" t="s">
        <v>792</v>
      </c>
      <c r="J140" s="39"/>
      <c r="K140" s="40" t="s">
        <v>50</v>
      </c>
      <c r="L140" s="80" t="str">
        <f t="shared" si="10"/>
        <v>19T4</v>
      </c>
      <c r="M140" s="81">
        <v>4428000</v>
      </c>
      <c r="N140" s="44">
        <v>1</v>
      </c>
      <c r="O140" s="45">
        <f t="shared" si="11"/>
        <v>4428000</v>
      </c>
      <c r="P140" s="81">
        <v>5658000</v>
      </c>
      <c r="Q140" s="44">
        <v>1</v>
      </c>
      <c r="R140" s="45">
        <f t="shared" si="12"/>
        <v>5658000</v>
      </c>
      <c r="S140" s="81">
        <f t="shared" si="13"/>
        <v>10086000</v>
      </c>
      <c r="T140" s="45" t="s">
        <v>51</v>
      </c>
      <c r="U140" s="82" t="s">
        <v>52</v>
      </c>
      <c r="V140" s="82"/>
      <c r="W140" s="67" t="s">
        <v>149</v>
      </c>
      <c r="X140" s="36" t="str">
        <f t="shared" si="14"/>
        <v>LeDangHoang19T4-ĐĐT130/10/2001</v>
      </c>
      <c r="Y140" s="36" t="e">
        <f>VLOOKUP(B140,'[1]SV17T4-KLT'!$B$9:$F$172,1,0)</f>
        <v>#N/A</v>
      </c>
      <c r="AB140" s="38"/>
    </row>
    <row r="141" spans="1:28" s="37" customFormat="1" ht="18.75" customHeight="1" x14ac:dyDescent="0.25">
      <c r="A141" s="34">
        <v>133</v>
      </c>
      <c r="B141" s="42" t="s">
        <v>833</v>
      </c>
      <c r="C141" s="43" t="s">
        <v>834</v>
      </c>
      <c r="D141" s="96" t="s">
        <v>835</v>
      </c>
      <c r="E141" s="35" t="s">
        <v>836</v>
      </c>
      <c r="F141" s="35" t="s">
        <v>835</v>
      </c>
      <c r="G141" s="35" t="s">
        <v>837</v>
      </c>
      <c r="H141" s="79" t="s">
        <v>67</v>
      </c>
      <c r="I141" s="41" t="s">
        <v>792</v>
      </c>
      <c r="J141" s="39"/>
      <c r="K141" s="40" t="s">
        <v>50</v>
      </c>
      <c r="L141" s="80" t="str">
        <f t="shared" si="10"/>
        <v>19T4</v>
      </c>
      <c r="M141" s="81">
        <v>4428000</v>
      </c>
      <c r="N141" s="44">
        <v>1</v>
      </c>
      <c r="O141" s="45">
        <f t="shared" si="11"/>
        <v>4428000</v>
      </c>
      <c r="P141" s="81">
        <v>5658000</v>
      </c>
      <c r="Q141" s="44">
        <v>1</v>
      </c>
      <c r="R141" s="45">
        <f t="shared" si="12"/>
        <v>5658000</v>
      </c>
      <c r="S141" s="81">
        <f t="shared" si="13"/>
        <v>10086000</v>
      </c>
      <c r="T141" s="45" t="s">
        <v>51</v>
      </c>
      <c r="U141" s="82" t="s">
        <v>52</v>
      </c>
      <c r="V141" s="82"/>
      <c r="W141" s="67" t="s">
        <v>149</v>
      </c>
      <c r="X141" s="36" t="str">
        <f t="shared" si="14"/>
        <v>TranTuanKhang19T4-ĐĐT115/12/2002</v>
      </c>
      <c r="Y141" s="36" t="e">
        <f>VLOOKUP(B141,'[1]SV17T4-KLT'!$B$9:$F$172,1,0)</f>
        <v>#N/A</v>
      </c>
      <c r="AB141" s="38"/>
    </row>
    <row r="142" spans="1:28" s="37" customFormat="1" ht="18.75" customHeight="1" x14ac:dyDescent="0.25">
      <c r="A142" s="34">
        <v>134</v>
      </c>
      <c r="B142" s="42" t="s">
        <v>838</v>
      </c>
      <c r="C142" s="43" t="s">
        <v>839</v>
      </c>
      <c r="D142" s="96" t="s">
        <v>840</v>
      </c>
      <c r="E142" s="35" t="s">
        <v>841</v>
      </c>
      <c r="F142" s="35" t="s">
        <v>842</v>
      </c>
      <c r="G142" s="35" t="s">
        <v>843</v>
      </c>
      <c r="H142" s="79" t="s">
        <v>348</v>
      </c>
      <c r="I142" s="41" t="s">
        <v>792</v>
      </c>
      <c r="J142" s="39"/>
      <c r="K142" s="40" t="s">
        <v>50</v>
      </c>
      <c r="L142" s="80" t="str">
        <f t="shared" si="10"/>
        <v>19T4</v>
      </c>
      <c r="M142" s="81">
        <v>4428000</v>
      </c>
      <c r="N142" s="44">
        <v>1</v>
      </c>
      <c r="O142" s="45">
        <f t="shared" si="11"/>
        <v>4428000</v>
      </c>
      <c r="P142" s="81">
        <v>5658000</v>
      </c>
      <c r="Q142" s="44">
        <v>1</v>
      </c>
      <c r="R142" s="45">
        <f t="shared" si="12"/>
        <v>5658000</v>
      </c>
      <c r="S142" s="81">
        <f t="shared" si="13"/>
        <v>10086000</v>
      </c>
      <c r="T142" s="45" t="s">
        <v>51</v>
      </c>
      <c r="U142" s="82" t="s">
        <v>52</v>
      </c>
      <c r="V142" s="82"/>
      <c r="W142" s="67" t="s">
        <v>149</v>
      </c>
      <c r="X142" s="36" t="str">
        <f t="shared" si="14"/>
        <v>PhamThienLuat19T4-ĐĐT111/03/2004</v>
      </c>
      <c r="Y142" s="36" t="e">
        <f>VLOOKUP(B142,'[1]SV17T4-KLT'!$B$9:$F$172,1,0)</f>
        <v>#N/A</v>
      </c>
      <c r="AB142" s="38"/>
    </row>
    <row r="143" spans="1:28" s="37" customFormat="1" ht="18.75" customHeight="1" x14ac:dyDescent="0.25">
      <c r="A143" s="34">
        <v>135</v>
      </c>
      <c r="B143" s="42" t="s">
        <v>844</v>
      </c>
      <c r="C143" s="43" t="s">
        <v>845</v>
      </c>
      <c r="D143" s="96" t="s">
        <v>846</v>
      </c>
      <c r="E143" s="35" t="s">
        <v>847</v>
      </c>
      <c r="F143" s="35" t="s">
        <v>848</v>
      </c>
      <c r="G143" s="35" t="s">
        <v>849</v>
      </c>
      <c r="H143" s="79" t="s">
        <v>850</v>
      </c>
      <c r="I143" s="41" t="s">
        <v>792</v>
      </c>
      <c r="J143" s="39"/>
      <c r="K143" s="40" t="s">
        <v>50</v>
      </c>
      <c r="L143" s="80" t="str">
        <f t="shared" si="10"/>
        <v>19T4</v>
      </c>
      <c r="M143" s="81">
        <v>4428000</v>
      </c>
      <c r="N143" s="44">
        <v>1</v>
      </c>
      <c r="O143" s="45">
        <f t="shared" si="11"/>
        <v>4428000</v>
      </c>
      <c r="P143" s="81">
        <v>5658000</v>
      </c>
      <c r="Q143" s="44">
        <v>1</v>
      </c>
      <c r="R143" s="45">
        <f t="shared" si="12"/>
        <v>5658000</v>
      </c>
      <c r="S143" s="81">
        <f t="shared" si="13"/>
        <v>10086000</v>
      </c>
      <c r="T143" s="45" t="s">
        <v>51</v>
      </c>
      <c r="U143" s="82" t="s">
        <v>52</v>
      </c>
      <c r="V143" s="82"/>
      <c r="W143" s="67" t="s">
        <v>149</v>
      </c>
      <c r="X143" s="36" t="str">
        <f t="shared" si="14"/>
        <v>PhamVanMong19T4-ĐĐT111/01/2004</v>
      </c>
      <c r="Y143" s="36" t="e">
        <f>VLOOKUP(B143,'[1]SV17T4-KLT'!$B$9:$F$172,1,0)</f>
        <v>#N/A</v>
      </c>
      <c r="AB143" s="38"/>
    </row>
    <row r="144" spans="1:28" s="37" customFormat="1" ht="18.75" customHeight="1" x14ac:dyDescent="0.25">
      <c r="A144" s="34">
        <v>136</v>
      </c>
      <c r="B144" s="42" t="s">
        <v>851</v>
      </c>
      <c r="C144" s="43" t="s">
        <v>852</v>
      </c>
      <c r="D144" s="96" t="s">
        <v>633</v>
      </c>
      <c r="E144" s="35" t="s">
        <v>853</v>
      </c>
      <c r="F144" s="35" t="s">
        <v>633</v>
      </c>
      <c r="G144" s="35" t="s">
        <v>854</v>
      </c>
      <c r="H144" s="79" t="s">
        <v>855</v>
      </c>
      <c r="I144" s="41" t="s">
        <v>792</v>
      </c>
      <c r="J144" s="39"/>
      <c r="K144" s="40" t="s">
        <v>50</v>
      </c>
      <c r="L144" s="80" t="str">
        <f t="shared" si="10"/>
        <v>19T4</v>
      </c>
      <c r="M144" s="81">
        <v>4428000</v>
      </c>
      <c r="N144" s="44">
        <v>1</v>
      </c>
      <c r="O144" s="45">
        <f t="shared" si="11"/>
        <v>4428000</v>
      </c>
      <c r="P144" s="81">
        <v>5658000</v>
      </c>
      <c r="Q144" s="44">
        <v>1</v>
      </c>
      <c r="R144" s="45">
        <f t="shared" si="12"/>
        <v>5658000</v>
      </c>
      <c r="S144" s="81">
        <f t="shared" si="13"/>
        <v>10086000</v>
      </c>
      <c r="T144" s="45" t="s">
        <v>51</v>
      </c>
      <c r="U144" s="82" t="s">
        <v>52</v>
      </c>
      <c r="V144" s="82"/>
      <c r="W144" s="67" t="s">
        <v>149</v>
      </c>
      <c r="X144" s="36" t="str">
        <f t="shared" si="14"/>
        <v>VuNguyenHaiNam19T4-ĐĐT108/12/2004</v>
      </c>
      <c r="Y144" s="36" t="e">
        <f>VLOOKUP(B144,'[1]SV17T4-KLT'!$B$9:$F$172,1,0)</f>
        <v>#N/A</v>
      </c>
      <c r="AB144" s="38"/>
    </row>
    <row r="145" spans="1:28" s="37" customFormat="1" ht="18.75" customHeight="1" x14ac:dyDescent="0.25">
      <c r="A145" s="34">
        <v>137</v>
      </c>
      <c r="B145" s="42" t="s">
        <v>856</v>
      </c>
      <c r="C145" s="43" t="s">
        <v>857</v>
      </c>
      <c r="D145" s="96" t="s">
        <v>858</v>
      </c>
      <c r="E145" s="35" t="s">
        <v>859</v>
      </c>
      <c r="F145" s="35" t="s">
        <v>332</v>
      </c>
      <c r="G145" s="35" t="s">
        <v>860</v>
      </c>
      <c r="H145" s="79" t="s">
        <v>861</v>
      </c>
      <c r="I145" s="41" t="s">
        <v>792</v>
      </c>
      <c r="J145" s="39"/>
      <c r="K145" s="40" t="s">
        <v>50</v>
      </c>
      <c r="L145" s="80" t="str">
        <f t="shared" si="10"/>
        <v>19T4</v>
      </c>
      <c r="M145" s="81">
        <v>4428000</v>
      </c>
      <c r="N145" s="44">
        <v>1</v>
      </c>
      <c r="O145" s="45">
        <f t="shared" si="11"/>
        <v>4428000</v>
      </c>
      <c r="P145" s="81">
        <v>5658000</v>
      </c>
      <c r="Q145" s="44">
        <v>1</v>
      </c>
      <c r="R145" s="45">
        <f t="shared" si="12"/>
        <v>5658000</v>
      </c>
      <c r="S145" s="81">
        <f t="shared" si="13"/>
        <v>10086000</v>
      </c>
      <c r="T145" s="45" t="s">
        <v>51</v>
      </c>
      <c r="U145" s="82" t="s">
        <v>52</v>
      </c>
      <c r="V145" s="82"/>
      <c r="W145" s="67" t="s">
        <v>149</v>
      </c>
      <c r="X145" s="36" t="str">
        <f t="shared" si="14"/>
        <v>LeDangGiaVy19T4-ĐĐT122/09/2003</v>
      </c>
      <c r="Y145" s="36" t="e">
        <f>VLOOKUP(B145,'[1]SV17T4-KLT'!$B$9:$F$172,1,0)</f>
        <v>#N/A</v>
      </c>
      <c r="AB145" s="38"/>
    </row>
    <row r="146" spans="1:28" s="37" customFormat="1" ht="18.75" customHeight="1" x14ac:dyDescent="0.25">
      <c r="A146" s="34">
        <v>138</v>
      </c>
      <c r="B146" s="42" t="s">
        <v>862</v>
      </c>
      <c r="C146" s="43" t="s">
        <v>863</v>
      </c>
      <c r="D146" s="96" t="s">
        <v>56</v>
      </c>
      <c r="E146" s="35" t="s">
        <v>864</v>
      </c>
      <c r="F146" s="35" t="s">
        <v>56</v>
      </c>
      <c r="G146" s="35" t="s">
        <v>865</v>
      </c>
      <c r="H146" s="79" t="s">
        <v>866</v>
      </c>
      <c r="I146" s="41" t="s">
        <v>867</v>
      </c>
      <c r="J146" s="39"/>
      <c r="K146" s="40" t="s">
        <v>50</v>
      </c>
      <c r="L146" s="80" t="str">
        <f t="shared" si="10"/>
        <v>19T4</v>
      </c>
      <c r="M146" s="81">
        <v>3708000</v>
      </c>
      <c r="N146" s="44">
        <v>1</v>
      </c>
      <c r="O146" s="45">
        <f t="shared" si="11"/>
        <v>3708000</v>
      </c>
      <c r="P146" s="81">
        <v>4738000</v>
      </c>
      <c r="Q146" s="44">
        <v>1</v>
      </c>
      <c r="R146" s="45">
        <f t="shared" si="12"/>
        <v>4738000</v>
      </c>
      <c r="S146" s="81">
        <f t="shared" si="13"/>
        <v>8446000</v>
      </c>
      <c r="T146" s="45" t="s">
        <v>51</v>
      </c>
      <c r="U146" s="82" t="s">
        <v>52</v>
      </c>
      <c r="V146" s="82"/>
      <c r="W146" s="67" t="s">
        <v>149</v>
      </c>
      <c r="X146" s="36" t="str">
        <f t="shared" si="14"/>
        <v>LeHoaiThuyAn19T4-TCD111/10/2003</v>
      </c>
      <c r="Y146" s="36" t="e">
        <f>VLOOKUP(B146,'[1]SV17T4-KLT'!$B$9:$F$172,1,0)</f>
        <v>#N/A</v>
      </c>
      <c r="AB146" s="38"/>
    </row>
    <row r="147" spans="1:28" s="37" customFormat="1" ht="18.75" customHeight="1" x14ac:dyDescent="0.25">
      <c r="A147" s="34">
        <v>139</v>
      </c>
      <c r="B147" s="42" t="s">
        <v>868</v>
      </c>
      <c r="C147" s="43" t="s">
        <v>869</v>
      </c>
      <c r="D147" s="96" t="s">
        <v>870</v>
      </c>
      <c r="E147" s="35" t="s">
        <v>871</v>
      </c>
      <c r="F147" s="35" t="s">
        <v>870</v>
      </c>
      <c r="G147" s="35" t="s">
        <v>872</v>
      </c>
      <c r="H147" s="79" t="s">
        <v>873</v>
      </c>
      <c r="I147" s="41" t="s">
        <v>867</v>
      </c>
      <c r="J147" s="39"/>
      <c r="K147" s="40" t="s">
        <v>50</v>
      </c>
      <c r="L147" s="80" t="str">
        <f t="shared" si="10"/>
        <v>19T4</v>
      </c>
      <c r="M147" s="81">
        <v>3708000</v>
      </c>
      <c r="N147" s="44">
        <v>1</v>
      </c>
      <c r="O147" s="45">
        <f t="shared" si="11"/>
        <v>3708000</v>
      </c>
      <c r="P147" s="81">
        <v>4738000</v>
      </c>
      <c r="Q147" s="44">
        <v>1</v>
      </c>
      <c r="R147" s="45">
        <f t="shared" si="12"/>
        <v>4738000</v>
      </c>
      <c r="S147" s="81">
        <f t="shared" si="13"/>
        <v>8446000</v>
      </c>
      <c r="T147" s="45" t="s">
        <v>51</v>
      </c>
      <c r="U147" s="82" t="s">
        <v>52</v>
      </c>
      <c r="V147" s="82"/>
      <c r="W147" s="67" t="s">
        <v>149</v>
      </c>
      <c r="X147" s="36" t="str">
        <f t="shared" si="14"/>
        <v>HaThanhDanh19T4-TCD116/02/2002</v>
      </c>
      <c r="Y147" s="36" t="e">
        <f>VLOOKUP(B147,'[1]SV17T4-KLT'!$B$9:$F$172,1,0)</f>
        <v>#N/A</v>
      </c>
      <c r="AB147" s="38"/>
    </row>
    <row r="148" spans="1:28" s="37" customFormat="1" ht="18.75" customHeight="1" x14ac:dyDescent="0.25">
      <c r="A148" s="34">
        <v>140</v>
      </c>
      <c r="B148" s="42" t="s">
        <v>874</v>
      </c>
      <c r="C148" s="43" t="s">
        <v>875</v>
      </c>
      <c r="D148" s="96" t="s">
        <v>261</v>
      </c>
      <c r="E148" s="35" t="s">
        <v>876</v>
      </c>
      <c r="F148" s="35" t="s">
        <v>263</v>
      </c>
      <c r="G148" s="35" t="s">
        <v>877</v>
      </c>
      <c r="H148" s="79" t="s">
        <v>878</v>
      </c>
      <c r="I148" s="41" t="s">
        <v>867</v>
      </c>
      <c r="J148" s="39"/>
      <c r="K148" s="40" t="s">
        <v>50</v>
      </c>
      <c r="L148" s="80" t="str">
        <f t="shared" si="10"/>
        <v>19T4</v>
      </c>
      <c r="M148" s="81">
        <v>3708000</v>
      </c>
      <c r="N148" s="44">
        <v>1</v>
      </c>
      <c r="O148" s="45">
        <f t="shared" si="11"/>
        <v>3708000</v>
      </c>
      <c r="P148" s="81">
        <v>4738000</v>
      </c>
      <c r="Q148" s="44">
        <v>1</v>
      </c>
      <c r="R148" s="45">
        <f t="shared" si="12"/>
        <v>4738000</v>
      </c>
      <c r="S148" s="81">
        <f t="shared" si="13"/>
        <v>8446000</v>
      </c>
      <c r="T148" s="45" t="s">
        <v>51</v>
      </c>
      <c r="U148" s="82" t="s">
        <v>52</v>
      </c>
      <c r="V148" s="82"/>
      <c r="W148" s="67" t="s">
        <v>149</v>
      </c>
      <c r="X148" s="36" t="str">
        <f t="shared" si="14"/>
        <v>MaiVanHung19T4-TCD117/03/2003</v>
      </c>
      <c r="Y148" s="36" t="e">
        <f>VLOOKUP(B148,'[1]SV17T4-KLT'!$B$9:$F$172,1,0)</f>
        <v>#N/A</v>
      </c>
      <c r="AB148" s="38"/>
    </row>
    <row r="149" spans="1:28" s="37" customFormat="1" ht="18.75" customHeight="1" x14ac:dyDescent="0.25">
      <c r="A149" s="34">
        <v>141</v>
      </c>
      <c r="B149" s="42" t="s">
        <v>879</v>
      </c>
      <c r="C149" s="43" t="s">
        <v>880</v>
      </c>
      <c r="D149" s="96" t="s">
        <v>881</v>
      </c>
      <c r="E149" s="35" t="s">
        <v>882</v>
      </c>
      <c r="F149" s="35" t="s">
        <v>881</v>
      </c>
      <c r="G149" s="35" t="s">
        <v>883</v>
      </c>
      <c r="H149" s="79" t="s">
        <v>475</v>
      </c>
      <c r="I149" s="41" t="s">
        <v>867</v>
      </c>
      <c r="J149" s="39"/>
      <c r="K149" s="40" t="s">
        <v>50</v>
      </c>
      <c r="L149" s="80" t="str">
        <f t="shared" si="10"/>
        <v>19T4</v>
      </c>
      <c r="M149" s="81">
        <v>3708000</v>
      </c>
      <c r="N149" s="44">
        <v>1</v>
      </c>
      <c r="O149" s="45">
        <f t="shared" si="11"/>
        <v>3708000</v>
      </c>
      <c r="P149" s="81">
        <v>4738000</v>
      </c>
      <c r="Q149" s="44">
        <v>1</v>
      </c>
      <c r="R149" s="45">
        <f t="shared" si="12"/>
        <v>4738000</v>
      </c>
      <c r="S149" s="81">
        <f t="shared" si="13"/>
        <v>8446000</v>
      </c>
      <c r="T149" s="45" t="s">
        <v>51</v>
      </c>
      <c r="U149" s="82" t="s">
        <v>52</v>
      </c>
      <c r="V149" s="82"/>
      <c r="W149" s="67" t="s">
        <v>149</v>
      </c>
      <c r="X149" s="36" t="str">
        <f t="shared" si="14"/>
        <v>LeDinhThaoMy19T4-TCD123/11/2004</v>
      </c>
      <c r="Y149" s="36" t="e">
        <f>VLOOKUP(B149,'[1]SV17T4-KLT'!$B$9:$F$172,1,0)</f>
        <v>#N/A</v>
      </c>
      <c r="AB149" s="38"/>
    </row>
    <row r="150" spans="1:28" s="37" customFormat="1" ht="18.75" customHeight="1" x14ac:dyDescent="0.25">
      <c r="A150" s="34">
        <v>142</v>
      </c>
      <c r="B150" s="42" t="s">
        <v>884</v>
      </c>
      <c r="C150" s="43" t="s">
        <v>885</v>
      </c>
      <c r="D150" s="96" t="s">
        <v>886</v>
      </c>
      <c r="E150" s="35" t="s">
        <v>887</v>
      </c>
      <c r="F150" s="35" t="s">
        <v>888</v>
      </c>
      <c r="G150" s="35" t="s">
        <v>889</v>
      </c>
      <c r="H150" s="79" t="s">
        <v>890</v>
      </c>
      <c r="I150" s="41" t="s">
        <v>867</v>
      </c>
      <c r="J150" s="39"/>
      <c r="K150" s="40" t="s">
        <v>50</v>
      </c>
      <c r="L150" s="80" t="str">
        <f t="shared" si="10"/>
        <v>19T4</v>
      </c>
      <c r="M150" s="81">
        <v>3708000</v>
      </c>
      <c r="N150" s="44">
        <v>1</v>
      </c>
      <c r="O150" s="45">
        <f t="shared" si="11"/>
        <v>3708000</v>
      </c>
      <c r="P150" s="81">
        <v>4738000</v>
      </c>
      <c r="Q150" s="44">
        <v>1</v>
      </c>
      <c r="R150" s="45">
        <f t="shared" si="12"/>
        <v>4738000</v>
      </c>
      <c r="S150" s="81">
        <f t="shared" si="13"/>
        <v>8446000</v>
      </c>
      <c r="T150" s="45" t="s">
        <v>51</v>
      </c>
      <c r="U150" s="82" t="s">
        <v>52</v>
      </c>
      <c r="V150" s="82"/>
      <c r="W150" s="67" t="s">
        <v>149</v>
      </c>
      <c r="X150" s="36" t="str">
        <f t="shared" si="14"/>
        <v>NguyenKimNgan19T4-TCD127/08/2004</v>
      </c>
      <c r="Y150" s="36" t="e">
        <f>VLOOKUP(B150,'[1]SV17T4-KLT'!$B$9:$F$172,1,0)</f>
        <v>#N/A</v>
      </c>
      <c r="AB150" s="38"/>
    </row>
    <row r="151" spans="1:28" s="37" customFormat="1" ht="18.75" customHeight="1" x14ac:dyDescent="0.25">
      <c r="A151" s="34">
        <v>143</v>
      </c>
      <c r="B151" s="42" t="s">
        <v>891</v>
      </c>
      <c r="C151" s="43" t="s">
        <v>892</v>
      </c>
      <c r="D151" s="96" t="s">
        <v>568</v>
      </c>
      <c r="E151" s="35" t="s">
        <v>893</v>
      </c>
      <c r="F151" s="35" t="s">
        <v>570</v>
      </c>
      <c r="G151" s="35" t="s">
        <v>894</v>
      </c>
      <c r="H151" s="79" t="s">
        <v>895</v>
      </c>
      <c r="I151" s="41" t="s">
        <v>867</v>
      </c>
      <c r="J151" s="39"/>
      <c r="K151" s="40" t="s">
        <v>50</v>
      </c>
      <c r="L151" s="80" t="str">
        <f t="shared" si="10"/>
        <v>19T4</v>
      </c>
      <c r="M151" s="81">
        <v>3708000</v>
      </c>
      <c r="N151" s="44">
        <v>1</v>
      </c>
      <c r="O151" s="45">
        <f t="shared" si="11"/>
        <v>3708000</v>
      </c>
      <c r="P151" s="81">
        <v>4738000</v>
      </c>
      <c r="Q151" s="44">
        <v>1</v>
      </c>
      <c r="R151" s="45">
        <f t="shared" si="12"/>
        <v>4738000</v>
      </c>
      <c r="S151" s="81">
        <f t="shared" si="13"/>
        <v>8446000</v>
      </c>
      <c r="T151" s="45" t="s">
        <v>51</v>
      </c>
      <c r="U151" s="82" t="s">
        <v>52</v>
      </c>
      <c r="V151" s="82"/>
      <c r="W151" s="67" t="s">
        <v>149</v>
      </c>
      <c r="X151" s="36" t="str">
        <f t="shared" si="14"/>
        <v>NguyenViBaoNgoc19T4-TCD111/11/2004</v>
      </c>
      <c r="Y151" s="36" t="e">
        <f>VLOOKUP(B151,'[1]SV17T4-KLT'!$B$9:$F$172,1,0)</f>
        <v>#N/A</v>
      </c>
      <c r="AB151" s="38"/>
    </row>
    <row r="152" spans="1:28" s="37" customFormat="1" ht="18.75" customHeight="1" x14ac:dyDescent="0.25">
      <c r="A152" s="34">
        <v>144</v>
      </c>
      <c r="B152" s="42" t="s">
        <v>896</v>
      </c>
      <c r="C152" s="43" t="s">
        <v>897</v>
      </c>
      <c r="D152" s="96" t="s">
        <v>568</v>
      </c>
      <c r="E152" s="35" t="s">
        <v>898</v>
      </c>
      <c r="F152" s="35" t="s">
        <v>570</v>
      </c>
      <c r="G152" s="35" t="s">
        <v>899</v>
      </c>
      <c r="H152" s="79" t="s">
        <v>900</v>
      </c>
      <c r="I152" s="41" t="s">
        <v>867</v>
      </c>
      <c r="J152" s="39"/>
      <c r="K152" s="40" t="s">
        <v>50</v>
      </c>
      <c r="L152" s="80" t="str">
        <f t="shared" si="10"/>
        <v>19T4</v>
      </c>
      <c r="M152" s="81">
        <v>3708000</v>
      </c>
      <c r="N152" s="44">
        <v>1</v>
      </c>
      <c r="O152" s="45">
        <f t="shared" si="11"/>
        <v>3708000</v>
      </c>
      <c r="P152" s="81">
        <v>4738000</v>
      </c>
      <c r="Q152" s="44">
        <v>1</v>
      </c>
      <c r="R152" s="45">
        <f t="shared" si="12"/>
        <v>4738000</v>
      </c>
      <c r="S152" s="81">
        <f t="shared" si="13"/>
        <v>8446000</v>
      </c>
      <c r="T152" s="45" t="s">
        <v>51</v>
      </c>
      <c r="U152" s="82" t="s">
        <v>52</v>
      </c>
      <c r="V152" s="82"/>
      <c r="W152" s="67" t="s">
        <v>149</v>
      </c>
      <c r="X152" s="36" t="str">
        <f t="shared" si="14"/>
        <v>PhamNguyenThuNgoc19T4-TCD105/11/2004</v>
      </c>
      <c r="Y152" s="36" t="e">
        <f>VLOOKUP(B152,'[1]SV17T4-KLT'!$B$9:$F$172,1,0)</f>
        <v>#N/A</v>
      </c>
      <c r="AB152" s="38"/>
    </row>
    <row r="153" spans="1:28" s="37" customFormat="1" ht="18.75" customHeight="1" x14ac:dyDescent="0.25">
      <c r="A153" s="34">
        <v>145</v>
      </c>
      <c r="B153" s="42" t="s">
        <v>901</v>
      </c>
      <c r="C153" s="43" t="s">
        <v>902</v>
      </c>
      <c r="D153" s="96" t="s">
        <v>903</v>
      </c>
      <c r="E153" s="35" t="s">
        <v>904</v>
      </c>
      <c r="F153" s="35" t="s">
        <v>903</v>
      </c>
      <c r="G153" s="35" t="s">
        <v>905</v>
      </c>
      <c r="H153" s="79" t="s">
        <v>516</v>
      </c>
      <c r="I153" s="41" t="s">
        <v>867</v>
      </c>
      <c r="J153" s="39"/>
      <c r="K153" s="40" t="s">
        <v>50</v>
      </c>
      <c r="L153" s="80" t="str">
        <f t="shared" si="10"/>
        <v>19T4</v>
      </c>
      <c r="M153" s="81">
        <v>3708000</v>
      </c>
      <c r="N153" s="44">
        <v>1</v>
      </c>
      <c r="O153" s="45">
        <f t="shared" si="11"/>
        <v>3708000</v>
      </c>
      <c r="P153" s="81">
        <v>4738000</v>
      </c>
      <c r="Q153" s="44">
        <v>1</v>
      </c>
      <c r="R153" s="45">
        <f t="shared" si="12"/>
        <v>4738000</v>
      </c>
      <c r="S153" s="81">
        <f t="shared" si="13"/>
        <v>8446000</v>
      </c>
      <c r="T153" s="45" t="s">
        <v>51</v>
      </c>
      <c r="U153" s="82" t="s">
        <v>52</v>
      </c>
      <c r="V153" s="82"/>
      <c r="W153" s="67" t="s">
        <v>149</v>
      </c>
      <c r="X153" s="36" t="str">
        <f t="shared" si="14"/>
        <v>TranNgocNhi19T4-TCD109/07/2004</v>
      </c>
      <c r="Y153" s="36" t="e">
        <f>VLOOKUP(B153,'[1]SV17T4-KLT'!$B$9:$F$172,1,0)</f>
        <v>#N/A</v>
      </c>
      <c r="AB153" s="38"/>
    </row>
    <row r="154" spans="1:28" s="37" customFormat="1" ht="18.75" customHeight="1" x14ac:dyDescent="0.25">
      <c r="A154" s="34">
        <v>146</v>
      </c>
      <c r="B154" s="42" t="s">
        <v>906</v>
      </c>
      <c r="C154" s="43" t="s">
        <v>907</v>
      </c>
      <c r="D154" s="96" t="s">
        <v>903</v>
      </c>
      <c r="E154" s="35" t="s">
        <v>908</v>
      </c>
      <c r="F154" s="35" t="s">
        <v>903</v>
      </c>
      <c r="G154" s="35" t="s">
        <v>909</v>
      </c>
      <c r="H154" s="79" t="s">
        <v>910</v>
      </c>
      <c r="I154" s="41" t="s">
        <v>867</v>
      </c>
      <c r="J154" s="39"/>
      <c r="K154" s="40" t="s">
        <v>50</v>
      </c>
      <c r="L154" s="80" t="str">
        <f t="shared" si="10"/>
        <v>19T4</v>
      </c>
      <c r="M154" s="81">
        <v>3708000</v>
      </c>
      <c r="N154" s="44">
        <v>1</v>
      </c>
      <c r="O154" s="45">
        <f t="shared" si="11"/>
        <v>3708000</v>
      </c>
      <c r="P154" s="81">
        <v>4738000</v>
      </c>
      <c r="Q154" s="44">
        <v>1</v>
      </c>
      <c r="R154" s="45">
        <f t="shared" si="12"/>
        <v>4738000</v>
      </c>
      <c r="S154" s="81">
        <f t="shared" si="13"/>
        <v>8446000</v>
      </c>
      <c r="T154" s="45" t="s">
        <v>51</v>
      </c>
      <c r="U154" s="82" t="s">
        <v>52</v>
      </c>
      <c r="V154" s="82"/>
      <c r="W154" s="67" t="s">
        <v>149</v>
      </c>
      <c r="X154" s="36" t="str">
        <f t="shared" si="14"/>
        <v>TranThiYenNhi19T4-TCD104/06/2003</v>
      </c>
      <c r="Y154" s="36" t="e">
        <f>VLOOKUP(B154,'[1]SV17T4-KLT'!$B$9:$F$172,1,0)</f>
        <v>#N/A</v>
      </c>
      <c r="AB154" s="38"/>
    </row>
    <row r="155" spans="1:28" s="37" customFormat="1" ht="18.75" customHeight="1" x14ac:dyDescent="0.25">
      <c r="A155" s="34">
        <v>147</v>
      </c>
      <c r="B155" s="42" t="s">
        <v>911</v>
      </c>
      <c r="C155" s="43" t="s">
        <v>912</v>
      </c>
      <c r="D155" s="96" t="s">
        <v>703</v>
      </c>
      <c r="E155" s="35" t="s">
        <v>913</v>
      </c>
      <c r="F155" s="35" t="s">
        <v>705</v>
      </c>
      <c r="G155" s="35" t="s">
        <v>914</v>
      </c>
      <c r="H155" s="79" t="s">
        <v>915</v>
      </c>
      <c r="I155" s="41" t="s">
        <v>867</v>
      </c>
      <c r="J155" s="39"/>
      <c r="K155" s="40" t="s">
        <v>50</v>
      </c>
      <c r="L155" s="80" t="str">
        <f t="shared" si="10"/>
        <v>19T4</v>
      </c>
      <c r="M155" s="81">
        <v>3708000</v>
      </c>
      <c r="N155" s="44">
        <v>1</v>
      </c>
      <c r="O155" s="45">
        <f t="shared" si="11"/>
        <v>3708000</v>
      </c>
      <c r="P155" s="81">
        <v>4738000</v>
      </c>
      <c r="Q155" s="44">
        <v>1</v>
      </c>
      <c r="R155" s="45">
        <f t="shared" si="12"/>
        <v>4738000</v>
      </c>
      <c r="S155" s="81">
        <f t="shared" si="13"/>
        <v>8446000</v>
      </c>
      <c r="T155" s="45" t="s">
        <v>51</v>
      </c>
      <c r="U155" s="82" t="s">
        <v>52</v>
      </c>
      <c r="V155" s="82"/>
      <c r="W155" s="67" t="s">
        <v>149</v>
      </c>
      <c r="X155" s="36" t="str">
        <f t="shared" si="14"/>
        <v>PhanHaPhuong19T4-TCD131/05/2004</v>
      </c>
      <c r="Y155" s="36" t="e">
        <f>VLOOKUP(B155,'[1]SV17T4-KLT'!$B$9:$F$172,1,0)</f>
        <v>#N/A</v>
      </c>
      <c r="AB155" s="38"/>
    </row>
    <row r="156" spans="1:28" s="37" customFormat="1" ht="18.75" customHeight="1" x14ac:dyDescent="0.25">
      <c r="A156" s="34">
        <v>148</v>
      </c>
      <c r="B156" s="42" t="s">
        <v>916</v>
      </c>
      <c r="C156" s="43" t="s">
        <v>917</v>
      </c>
      <c r="D156" s="96" t="s">
        <v>918</v>
      </c>
      <c r="E156" s="35" t="s">
        <v>919</v>
      </c>
      <c r="F156" s="35" t="s">
        <v>918</v>
      </c>
      <c r="G156" s="35" t="s">
        <v>920</v>
      </c>
      <c r="H156" s="79" t="s">
        <v>356</v>
      </c>
      <c r="I156" s="41" t="s">
        <v>867</v>
      </c>
      <c r="J156" s="39"/>
      <c r="K156" s="40" t="s">
        <v>50</v>
      </c>
      <c r="L156" s="80" t="str">
        <f t="shared" si="10"/>
        <v>19T4</v>
      </c>
      <c r="M156" s="81">
        <v>3708000</v>
      </c>
      <c r="N156" s="44">
        <v>1</v>
      </c>
      <c r="O156" s="45">
        <f t="shared" si="11"/>
        <v>3708000</v>
      </c>
      <c r="P156" s="81">
        <v>4738000</v>
      </c>
      <c r="Q156" s="44">
        <v>1</v>
      </c>
      <c r="R156" s="45">
        <f t="shared" si="12"/>
        <v>4738000</v>
      </c>
      <c r="S156" s="81">
        <f t="shared" si="13"/>
        <v>8446000</v>
      </c>
      <c r="T156" s="45" t="s">
        <v>51</v>
      </c>
      <c r="U156" s="82" t="s">
        <v>52</v>
      </c>
      <c r="V156" s="82"/>
      <c r="W156" s="67" t="s">
        <v>149</v>
      </c>
      <c r="X156" s="36" t="str">
        <f t="shared" si="14"/>
        <v>LeVanUy19T4-TCD124/02/2004</v>
      </c>
      <c r="Y156" s="36" t="e">
        <f>VLOOKUP(B156,'[1]SV17T4-KLT'!$B$9:$F$172,1,0)</f>
        <v>#N/A</v>
      </c>
      <c r="AB156" s="38"/>
    </row>
    <row r="157" spans="1:28" s="37" customFormat="1" ht="18.75" customHeight="1" x14ac:dyDescent="0.25">
      <c r="A157" s="34">
        <v>149</v>
      </c>
      <c r="B157" s="42" t="s">
        <v>921</v>
      </c>
      <c r="C157" s="43" t="s">
        <v>922</v>
      </c>
      <c r="D157" s="96" t="s">
        <v>923</v>
      </c>
      <c r="E157" s="35" t="s">
        <v>924</v>
      </c>
      <c r="F157" s="35" t="s">
        <v>925</v>
      </c>
      <c r="G157" s="35" t="s">
        <v>926</v>
      </c>
      <c r="H157" s="79" t="s">
        <v>437</v>
      </c>
      <c r="I157" s="41" t="s">
        <v>867</v>
      </c>
      <c r="J157" s="39"/>
      <c r="K157" s="40" t="s">
        <v>50</v>
      </c>
      <c r="L157" s="80" t="str">
        <f t="shared" si="10"/>
        <v>19T4</v>
      </c>
      <c r="M157" s="81">
        <v>3708000</v>
      </c>
      <c r="N157" s="44">
        <v>1</v>
      </c>
      <c r="O157" s="45">
        <f t="shared" si="11"/>
        <v>3708000</v>
      </c>
      <c r="P157" s="81">
        <v>4738000</v>
      </c>
      <c r="Q157" s="44">
        <v>1</v>
      </c>
      <c r="R157" s="45">
        <f t="shared" si="12"/>
        <v>4738000</v>
      </c>
      <c r="S157" s="81">
        <f t="shared" si="13"/>
        <v>8446000</v>
      </c>
      <c r="T157" s="45" t="s">
        <v>51</v>
      </c>
      <c r="U157" s="82" t="s">
        <v>52</v>
      </c>
      <c r="V157" s="82"/>
      <c r="W157" s="67" t="s">
        <v>149</v>
      </c>
      <c r="X157" s="36" t="str">
        <f t="shared" si="14"/>
        <v>PhamTuongVan19T4-TCD129/09/2004</v>
      </c>
      <c r="Y157" s="36" t="e">
        <f>VLOOKUP(B157,'[1]SV17T4-KLT'!$B$9:$F$172,1,0)</f>
        <v>#N/A</v>
      </c>
      <c r="AB157" s="38"/>
    </row>
    <row r="158" spans="1:28" s="37" customFormat="1" ht="18.75" customHeight="1" x14ac:dyDescent="0.25">
      <c r="A158" s="34">
        <v>150</v>
      </c>
      <c r="B158" s="42" t="s">
        <v>927</v>
      </c>
      <c r="C158" s="43" t="s">
        <v>928</v>
      </c>
      <c r="D158" s="96" t="s">
        <v>929</v>
      </c>
      <c r="E158" s="35" t="s">
        <v>930</v>
      </c>
      <c r="F158" s="35" t="s">
        <v>929</v>
      </c>
      <c r="G158" s="35" t="s">
        <v>931</v>
      </c>
      <c r="H158" s="79" t="s">
        <v>932</v>
      </c>
      <c r="I158" s="41" t="s">
        <v>867</v>
      </c>
      <c r="J158" s="39"/>
      <c r="K158" s="40" t="s">
        <v>50</v>
      </c>
      <c r="L158" s="80" t="str">
        <f t="shared" si="10"/>
        <v>19T4</v>
      </c>
      <c r="M158" s="81">
        <v>3708000</v>
      </c>
      <c r="N158" s="44">
        <v>1</v>
      </c>
      <c r="O158" s="45">
        <f t="shared" si="11"/>
        <v>3708000</v>
      </c>
      <c r="P158" s="81">
        <v>4738000</v>
      </c>
      <c r="Q158" s="44">
        <v>1</v>
      </c>
      <c r="R158" s="45">
        <f t="shared" si="12"/>
        <v>4738000</v>
      </c>
      <c r="S158" s="81">
        <f t="shared" si="13"/>
        <v>8446000</v>
      </c>
      <c r="T158" s="45" t="s">
        <v>51</v>
      </c>
      <c r="U158" s="82" t="s">
        <v>52</v>
      </c>
      <c r="V158" s="82"/>
      <c r="W158" s="67" t="s">
        <v>149</v>
      </c>
      <c r="X158" s="36" t="str">
        <f t="shared" si="14"/>
        <v>BuiCamVi19T4-TCD109/06/2003</v>
      </c>
      <c r="Y158" s="36" t="e">
        <f>VLOOKUP(B158,'[1]SV17T4-KLT'!$B$9:$F$172,1,0)</f>
        <v>#N/A</v>
      </c>
      <c r="AB158" s="38"/>
    </row>
    <row r="159" spans="1:28" s="37" customFormat="1" ht="18.75" customHeight="1" x14ac:dyDescent="0.25">
      <c r="A159" s="34">
        <v>151</v>
      </c>
      <c r="B159" s="42" t="s">
        <v>933</v>
      </c>
      <c r="C159" s="43" t="s">
        <v>934</v>
      </c>
      <c r="D159" s="96" t="s">
        <v>173</v>
      </c>
      <c r="E159" s="35" t="s">
        <v>935</v>
      </c>
      <c r="F159" s="35" t="s">
        <v>173</v>
      </c>
      <c r="G159" s="35" t="s">
        <v>936</v>
      </c>
      <c r="H159" s="79" t="s">
        <v>937</v>
      </c>
      <c r="I159" s="41" t="s">
        <v>938</v>
      </c>
      <c r="J159" s="39"/>
      <c r="K159" s="40" t="s">
        <v>50</v>
      </c>
      <c r="L159" s="80" t="str">
        <f t="shared" si="10"/>
        <v>19T4</v>
      </c>
      <c r="M159" s="81">
        <v>4428000</v>
      </c>
      <c r="N159" s="44">
        <v>1</v>
      </c>
      <c r="O159" s="45">
        <f t="shared" si="11"/>
        <v>4428000</v>
      </c>
      <c r="P159" s="81">
        <v>6150000</v>
      </c>
      <c r="Q159" s="44">
        <v>1</v>
      </c>
      <c r="R159" s="45">
        <f t="shared" si="12"/>
        <v>6150000</v>
      </c>
      <c r="S159" s="81">
        <f t="shared" si="13"/>
        <v>10578000</v>
      </c>
      <c r="T159" s="45" t="s">
        <v>51</v>
      </c>
      <c r="U159" s="82" t="s">
        <v>52</v>
      </c>
      <c r="V159" s="82"/>
      <c r="W159" s="67" t="s">
        <v>149</v>
      </c>
      <c r="X159" s="36" t="str">
        <f t="shared" si="14"/>
        <v>LeNhatAnh19T4-KML114/08/2004</v>
      </c>
      <c r="Y159" s="36" t="e">
        <f>VLOOKUP(B159,'[1]SV17T4-KLT'!$B$9:$F$172,1,0)</f>
        <v>#N/A</v>
      </c>
      <c r="AB159" s="38"/>
    </row>
    <row r="160" spans="1:28" s="37" customFormat="1" ht="18.75" customHeight="1" x14ac:dyDescent="0.25">
      <c r="A160" s="34">
        <v>152</v>
      </c>
      <c r="B160" s="42" t="s">
        <v>939</v>
      </c>
      <c r="C160" s="43" t="s">
        <v>940</v>
      </c>
      <c r="D160" s="96" t="s">
        <v>112</v>
      </c>
      <c r="E160" s="35" t="s">
        <v>941</v>
      </c>
      <c r="F160" s="35" t="s">
        <v>114</v>
      </c>
      <c r="G160" s="35" t="s">
        <v>942</v>
      </c>
      <c r="H160" s="79" t="s">
        <v>943</v>
      </c>
      <c r="I160" s="41" t="s">
        <v>938</v>
      </c>
      <c r="J160" s="39"/>
      <c r="K160" s="40" t="s">
        <v>50</v>
      </c>
      <c r="L160" s="80" t="str">
        <f t="shared" si="10"/>
        <v>19T4</v>
      </c>
      <c r="M160" s="81">
        <v>4428000</v>
      </c>
      <c r="N160" s="44">
        <v>1</v>
      </c>
      <c r="O160" s="45">
        <f t="shared" si="11"/>
        <v>4428000</v>
      </c>
      <c r="P160" s="81">
        <v>6150000</v>
      </c>
      <c r="Q160" s="44">
        <v>1</v>
      </c>
      <c r="R160" s="45">
        <f t="shared" si="12"/>
        <v>6150000</v>
      </c>
      <c r="S160" s="81">
        <f t="shared" si="13"/>
        <v>10578000</v>
      </c>
      <c r="T160" s="45" t="s">
        <v>51</v>
      </c>
      <c r="U160" s="82" t="s">
        <v>52</v>
      </c>
      <c r="V160" s="82"/>
      <c r="W160" s="67" t="s">
        <v>149</v>
      </c>
      <c r="X160" s="36" t="str">
        <f t="shared" si="14"/>
        <v>LeCongDat19T4-KML107/12/2004</v>
      </c>
      <c r="Y160" s="36" t="e">
        <f>VLOOKUP(B160,'[1]SV17T4-KLT'!$B$9:$F$172,1,0)</f>
        <v>#N/A</v>
      </c>
      <c r="AB160" s="38"/>
    </row>
    <row r="161" spans="1:28" s="37" customFormat="1" ht="18.75" customHeight="1" x14ac:dyDescent="0.25">
      <c r="A161" s="34">
        <v>153</v>
      </c>
      <c r="B161" s="42" t="s">
        <v>944</v>
      </c>
      <c r="C161" s="43" t="s">
        <v>945</v>
      </c>
      <c r="D161" s="96" t="s">
        <v>238</v>
      </c>
      <c r="E161" s="35" t="s">
        <v>946</v>
      </c>
      <c r="F161" s="35" t="s">
        <v>238</v>
      </c>
      <c r="G161" s="35" t="s">
        <v>947</v>
      </c>
      <c r="H161" s="79" t="s">
        <v>948</v>
      </c>
      <c r="I161" s="41" t="s">
        <v>938</v>
      </c>
      <c r="J161" s="39"/>
      <c r="K161" s="40" t="s">
        <v>50</v>
      </c>
      <c r="L161" s="80" t="str">
        <f t="shared" si="10"/>
        <v>19T4</v>
      </c>
      <c r="M161" s="81">
        <v>4428000</v>
      </c>
      <c r="N161" s="44">
        <v>1</v>
      </c>
      <c r="O161" s="45">
        <f t="shared" si="11"/>
        <v>4428000</v>
      </c>
      <c r="P161" s="81">
        <v>6150000</v>
      </c>
      <c r="Q161" s="44">
        <v>1</v>
      </c>
      <c r="R161" s="45">
        <f t="shared" si="12"/>
        <v>6150000</v>
      </c>
      <c r="S161" s="81">
        <f t="shared" si="13"/>
        <v>10578000</v>
      </c>
      <c r="T161" s="45" t="s">
        <v>51</v>
      </c>
      <c r="U161" s="82" t="s">
        <v>52</v>
      </c>
      <c r="V161" s="82"/>
      <c r="W161" s="67" t="s">
        <v>149</v>
      </c>
      <c r="X161" s="36" t="str">
        <f t="shared" si="14"/>
        <v>NguyenVanDuy19T4-KML107/03/2003</v>
      </c>
      <c r="Y161" s="36" t="e">
        <f>VLOOKUP(B161,'[1]SV17T4-KLT'!$B$9:$F$172,1,0)</f>
        <v>#N/A</v>
      </c>
      <c r="AB161" s="38"/>
    </row>
    <row r="162" spans="1:28" s="37" customFormat="1" ht="18.75" customHeight="1" x14ac:dyDescent="0.25">
      <c r="A162" s="34">
        <v>154</v>
      </c>
      <c r="B162" s="42" t="s">
        <v>949</v>
      </c>
      <c r="C162" s="43" t="s">
        <v>950</v>
      </c>
      <c r="D162" s="96" t="s">
        <v>613</v>
      </c>
      <c r="E162" s="35" t="s">
        <v>951</v>
      </c>
      <c r="F162" s="35" t="s">
        <v>615</v>
      </c>
      <c r="G162" s="35" t="s">
        <v>952</v>
      </c>
      <c r="H162" s="79" t="s">
        <v>953</v>
      </c>
      <c r="I162" s="41" t="s">
        <v>938</v>
      </c>
      <c r="J162" s="39"/>
      <c r="K162" s="40" t="s">
        <v>50</v>
      </c>
      <c r="L162" s="80" t="str">
        <f t="shared" si="10"/>
        <v>19T4</v>
      </c>
      <c r="M162" s="81">
        <v>4428000</v>
      </c>
      <c r="N162" s="44">
        <v>1</v>
      </c>
      <c r="O162" s="45">
        <f t="shared" si="11"/>
        <v>4428000</v>
      </c>
      <c r="P162" s="81">
        <v>6150000</v>
      </c>
      <c r="Q162" s="44">
        <v>1</v>
      </c>
      <c r="R162" s="45">
        <f t="shared" si="12"/>
        <v>6150000</v>
      </c>
      <c r="S162" s="81">
        <f t="shared" si="13"/>
        <v>10578000</v>
      </c>
      <c r="T162" s="45" t="s">
        <v>51</v>
      </c>
      <c r="U162" s="82" t="s">
        <v>52</v>
      </c>
      <c r="V162" s="82"/>
      <c r="W162" s="67" t="s">
        <v>149</v>
      </c>
      <c r="X162" s="36" t="str">
        <f t="shared" si="14"/>
        <v>HuynhTanHai19T4-KML118/07/2004</v>
      </c>
      <c r="Y162" s="36" t="e">
        <f>VLOOKUP(B162,'[1]SV17T4-KLT'!$B$9:$F$172,1,0)</f>
        <v>#N/A</v>
      </c>
      <c r="AB162" s="38"/>
    </row>
    <row r="163" spans="1:28" s="37" customFormat="1" ht="18.75" customHeight="1" x14ac:dyDescent="0.25">
      <c r="A163" s="34">
        <v>155</v>
      </c>
      <c r="B163" s="42" t="s">
        <v>954</v>
      </c>
      <c r="C163" s="43" t="s">
        <v>955</v>
      </c>
      <c r="D163" s="96" t="s">
        <v>261</v>
      </c>
      <c r="E163" s="35" t="s">
        <v>956</v>
      </c>
      <c r="F163" s="35" t="s">
        <v>263</v>
      </c>
      <c r="G163" s="35" t="s">
        <v>957</v>
      </c>
      <c r="H163" s="79" t="s">
        <v>958</v>
      </c>
      <c r="I163" s="41" t="s">
        <v>938</v>
      </c>
      <c r="J163" s="39"/>
      <c r="K163" s="40" t="s">
        <v>50</v>
      </c>
      <c r="L163" s="80" t="str">
        <f t="shared" si="10"/>
        <v>19T4</v>
      </c>
      <c r="M163" s="81">
        <v>4428000</v>
      </c>
      <c r="N163" s="44">
        <v>1</v>
      </c>
      <c r="O163" s="45">
        <f t="shared" si="11"/>
        <v>4428000</v>
      </c>
      <c r="P163" s="81">
        <v>6150000</v>
      </c>
      <c r="Q163" s="44">
        <v>1</v>
      </c>
      <c r="R163" s="45">
        <f t="shared" si="12"/>
        <v>6150000</v>
      </c>
      <c r="S163" s="81">
        <f t="shared" si="13"/>
        <v>10578000</v>
      </c>
      <c r="T163" s="45" t="s">
        <v>51</v>
      </c>
      <c r="U163" s="82" t="s">
        <v>52</v>
      </c>
      <c r="V163" s="82"/>
      <c r="W163" s="67" t="s">
        <v>149</v>
      </c>
      <c r="X163" s="36" t="str">
        <f t="shared" si="14"/>
        <v>TranTriHung19T4-KML115/07/2003</v>
      </c>
      <c r="Y163" s="36" t="e">
        <f>VLOOKUP(B163,'[1]SV17T4-KLT'!$B$9:$F$172,1,0)</f>
        <v>#N/A</v>
      </c>
      <c r="AB163" s="38"/>
    </row>
    <row r="164" spans="1:28" s="37" customFormat="1" ht="18.75" customHeight="1" x14ac:dyDescent="0.25">
      <c r="A164" s="34">
        <v>156</v>
      </c>
      <c r="B164" s="42" t="s">
        <v>959</v>
      </c>
      <c r="C164" s="43" t="s">
        <v>960</v>
      </c>
      <c r="D164" s="96" t="s">
        <v>961</v>
      </c>
      <c r="E164" s="35" t="s">
        <v>962</v>
      </c>
      <c r="F164" s="35" t="s">
        <v>961</v>
      </c>
      <c r="G164" s="35" t="s">
        <v>963</v>
      </c>
      <c r="H164" s="79" t="s">
        <v>964</v>
      </c>
      <c r="I164" s="41" t="s">
        <v>938</v>
      </c>
      <c r="J164" s="39" t="s">
        <v>170</v>
      </c>
      <c r="K164" s="40" t="s">
        <v>50</v>
      </c>
      <c r="L164" s="80" t="str">
        <f t="shared" si="10"/>
        <v>19T4</v>
      </c>
      <c r="M164" s="81">
        <v>4428000</v>
      </c>
      <c r="N164" s="44">
        <v>1</v>
      </c>
      <c r="O164" s="45">
        <f t="shared" si="11"/>
        <v>4428000</v>
      </c>
      <c r="P164" s="81">
        <v>6150000</v>
      </c>
      <c r="Q164" s="44">
        <v>1</v>
      </c>
      <c r="R164" s="45">
        <f t="shared" si="12"/>
        <v>6150000</v>
      </c>
      <c r="S164" s="81">
        <f t="shared" si="13"/>
        <v>10578000</v>
      </c>
      <c r="T164" s="45" t="s">
        <v>51</v>
      </c>
      <c r="U164" s="82" t="s">
        <v>52</v>
      </c>
      <c r="V164" s="82"/>
      <c r="W164" s="67" t="s">
        <v>149</v>
      </c>
      <c r="X164" s="36" t="str">
        <f t="shared" si="14"/>
        <v>ChiemHoangKhoa19T4-KML108/06/2004</v>
      </c>
      <c r="Y164" s="36" t="e">
        <f>VLOOKUP(B164,'[1]SV17T4-KLT'!$B$9:$F$172,1,0)</f>
        <v>#N/A</v>
      </c>
      <c r="AB164" s="38"/>
    </row>
    <row r="165" spans="1:28" s="37" customFormat="1" ht="18.75" customHeight="1" x14ac:dyDescent="0.25">
      <c r="A165" s="34">
        <v>157</v>
      </c>
      <c r="B165" s="42" t="s">
        <v>965</v>
      </c>
      <c r="C165" s="43" t="s">
        <v>966</v>
      </c>
      <c r="D165" s="96" t="s">
        <v>961</v>
      </c>
      <c r="E165" s="35" t="s">
        <v>967</v>
      </c>
      <c r="F165" s="35" t="s">
        <v>961</v>
      </c>
      <c r="G165" s="35" t="s">
        <v>968</v>
      </c>
      <c r="H165" s="79" t="s">
        <v>969</v>
      </c>
      <c r="I165" s="41" t="s">
        <v>938</v>
      </c>
      <c r="J165" s="39"/>
      <c r="K165" s="40" t="s">
        <v>50</v>
      </c>
      <c r="L165" s="80" t="str">
        <f t="shared" si="10"/>
        <v>19T4</v>
      </c>
      <c r="M165" s="81">
        <v>4428000</v>
      </c>
      <c r="N165" s="44">
        <v>1</v>
      </c>
      <c r="O165" s="45">
        <f t="shared" si="11"/>
        <v>4428000</v>
      </c>
      <c r="P165" s="81">
        <v>6150000</v>
      </c>
      <c r="Q165" s="44">
        <v>1</v>
      </c>
      <c r="R165" s="45">
        <f t="shared" si="12"/>
        <v>6150000</v>
      </c>
      <c r="S165" s="81">
        <f t="shared" si="13"/>
        <v>10578000</v>
      </c>
      <c r="T165" s="45" t="s">
        <v>51</v>
      </c>
      <c r="U165" s="82" t="s">
        <v>52</v>
      </c>
      <c r="V165" s="82"/>
      <c r="W165" s="67" t="s">
        <v>149</v>
      </c>
      <c r="X165" s="36" t="str">
        <f t="shared" si="14"/>
        <v>TuAnhKhoa19T4-KML107/09/2004</v>
      </c>
      <c r="Y165" s="36" t="e">
        <f>VLOOKUP(B165,'[1]SV17T4-KLT'!$B$9:$F$172,1,0)</f>
        <v>#N/A</v>
      </c>
      <c r="AB165" s="38"/>
    </row>
    <row r="166" spans="1:28" s="37" customFormat="1" ht="18.75" customHeight="1" x14ac:dyDescent="0.25">
      <c r="A166" s="34">
        <v>158</v>
      </c>
      <c r="B166" s="42" t="s">
        <v>970</v>
      </c>
      <c r="C166" s="43" t="s">
        <v>971</v>
      </c>
      <c r="D166" s="96" t="s">
        <v>972</v>
      </c>
      <c r="E166" s="35" t="s">
        <v>973</v>
      </c>
      <c r="F166" s="35" t="s">
        <v>972</v>
      </c>
      <c r="G166" s="35" t="s">
        <v>974</v>
      </c>
      <c r="H166" s="79" t="s">
        <v>975</v>
      </c>
      <c r="I166" s="41" t="s">
        <v>938</v>
      </c>
      <c r="J166" s="39"/>
      <c r="K166" s="40" t="s">
        <v>50</v>
      </c>
      <c r="L166" s="80" t="str">
        <f t="shared" si="10"/>
        <v>19T4</v>
      </c>
      <c r="M166" s="81">
        <v>4428000</v>
      </c>
      <c r="N166" s="44">
        <v>1</v>
      </c>
      <c r="O166" s="45">
        <f t="shared" si="11"/>
        <v>4428000</v>
      </c>
      <c r="P166" s="81">
        <v>6150000</v>
      </c>
      <c r="Q166" s="44">
        <v>1</v>
      </c>
      <c r="R166" s="45">
        <f t="shared" si="12"/>
        <v>6150000</v>
      </c>
      <c r="S166" s="81">
        <f t="shared" si="13"/>
        <v>10578000</v>
      </c>
      <c r="T166" s="45" t="s">
        <v>51</v>
      </c>
      <c r="U166" s="82" t="s">
        <v>52</v>
      </c>
      <c r="V166" s="82"/>
      <c r="W166" s="67" t="s">
        <v>149</v>
      </c>
      <c r="X166" s="36" t="str">
        <f t="shared" si="14"/>
        <v>CaoKhanhLinh19T4-KML122/04/2004</v>
      </c>
      <c r="Y166" s="36" t="e">
        <f>VLOOKUP(B166,'[1]SV17T4-KLT'!$B$9:$F$172,1,0)</f>
        <v>#N/A</v>
      </c>
      <c r="AB166" s="38"/>
    </row>
    <row r="167" spans="1:28" s="37" customFormat="1" ht="18.75" customHeight="1" x14ac:dyDescent="0.25">
      <c r="A167" s="34">
        <v>159</v>
      </c>
      <c r="B167" s="42" t="s">
        <v>976</v>
      </c>
      <c r="C167" s="43" t="s">
        <v>223</v>
      </c>
      <c r="D167" s="96" t="s">
        <v>633</v>
      </c>
      <c r="E167" s="35" t="s">
        <v>224</v>
      </c>
      <c r="F167" s="35" t="s">
        <v>633</v>
      </c>
      <c r="G167" s="35" t="s">
        <v>977</v>
      </c>
      <c r="H167" s="79" t="s">
        <v>943</v>
      </c>
      <c r="I167" s="41" t="s">
        <v>938</v>
      </c>
      <c r="J167" s="39"/>
      <c r="K167" s="40" t="s">
        <v>50</v>
      </c>
      <c r="L167" s="80" t="str">
        <f t="shared" si="10"/>
        <v>19T4</v>
      </c>
      <c r="M167" s="81">
        <v>4428000</v>
      </c>
      <c r="N167" s="44">
        <v>1</v>
      </c>
      <c r="O167" s="45">
        <f t="shared" si="11"/>
        <v>4428000</v>
      </c>
      <c r="P167" s="81">
        <v>6150000</v>
      </c>
      <c r="Q167" s="44">
        <v>1</v>
      </c>
      <c r="R167" s="45">
        <f t="shared" si="12"/>
        <v>6150000</v>
      </c>
      <c r="S167" s="81">
        <f t="shared" si="13"/>
        <v>10578000</v>
      </c>
      <c r="T167" s="45" t="s">
        <v>51</v>
      </c>
      <c r="U167" s="82" t="s">
        <v>52</v>
      </c>
      <c r="V167" s="82"/>
      <c r="W167" s="67" t="s">
        <v>149</v>
      </c>
      <c r="X167" s="36" t="str">
        <f t="shared" si="14"/>
        <v>VuMinhNam19T4-KML107/12/2004</v>
      </c>
      <c r="Y167" s="36" t="e">
        <f>VLOOKUP(B167,'[1]SV17T4-KLT'!$B$9:$F$172,1,0)</f>
        <v>#N/A</v>
      </c>
      <c r="AB167" s="38"/>
    </row>
    <row r="168" spans="1:28" s="37" customFormat="1" ht="18.75" customHeight="1" x14ac:dyDescent="0.25">
      <c r="A168" s="34">
        <v>160</v>
      </c>
      <c r="B168" s="42" t="s">
        <v>978</v>
      </c>
      <c r="C168" s="43" t="s">
        <v>979</v>
      </c>
      <c r="D168" s="96" t="s">
        <v>656</v>
      </c>
      <c r="E168" s="35" t="s">
        <v>980</v>
      </c>
      <c r="F168" s="35" t="s">
        <v>658</v>
      </c>
      <c r="G168" s="35" t="s">
        <v>981</v>
      </c>
      <c r="H168" s="79" t="s">
        <v>982</v>
      </c>
      <c r="I168" s="41" t="s">
        <v>938</v>
      </c>
      <c r="J168" s="39"/>
      <c r="K168" s="40" t="s">
        <v>50</v>
      </c>
      <c r="L168" s="80" t="str">
        <f t="shared" si="10"/>
        <v>19T4</v>
      </c>
      <c r="M168" s="81">
        <v>4428000</v>
      </c>
      <c r="N168" s="44">
        <v>1</v>
      </c>
      <c r="O168" s="45">
        <f t="shared" si="11"/>
        <v>4428000</v>
      </c>
      <c r="P168" s="81">
        <v>6150000</v>
      </c>
      <c r="Q168" s="44">
        <v>1</v>
      </c>
      <c r="R168" s="45">
        <f t="shared" si="12"/>
        <v>6150000</v>
      </c>
      <c r="S168" s="81">
        <f t="shared" si="13"/>
        <v>10578000</v>
      </c>
      <c r="T168" s="45" t="s">
        <v>51</v>
      </c>
      <c r="U168" s="82" t="s">
        <v>52</v>
      </c>
      <c r="V168" s="82"/>
      <c r="W168" s="67" t="s">
        <v>149</v>
      </c>
      <c r="X168" s="36" t="str">
        <f t="shared" si="14"/>
        <v>TranThienNhan19T4-KML119/12/2004</v>
      </c>
      <c r="Y168" s="36" t="e">
        <f>VLOOKUP(B168,'[1]SV17T4-KLT'!$B$9:$F$172,1,0)</f>
        <v>#N/A</v>
      </c>
      <c r="AB168" s="38"/>
    </row>
    <row r="169" spans="1:28" s="37" customFormat="1" ht="18.75" customHeight="1" x14ac:dyDescent="0.25">
      <c r="A169" s="34">
        <v>161</v>
      </c>
      <c r="B169" s="42" t="s">
        <v>983</v>
      </c>
      <c r="C169" s="43" t="s">
        <v>984</v>
      </c>
      <c r="D169" s="96" t="s">
        <v>433</v>
      </c>
      <c r="E169" s="35" t="s">
        <v>985</v>
      </c>
      <c r="F169" s="35" t="s">
        <v>435</v>
      </c>
      <c r="G169" s="35" t="s">
        <v>986</v>
      </c>
      <c r="H169" s="79" t="s">
        <v>987</v>
      </c>
      <c r="I169" s="41" t="s">
        <v>938</v>
      </c>
      <c r="J169" s="39" t="s">
        <v>170</v>
      </c>
      <c r="K169" s="40" t="s">
        <v>50</v>
      </c>
      <c r="L169" s="80" t="str">
        <f t="shared" si="10"/>
        <v>19T4</v>
      </c>
      <c r="M169" s="81">
        <v>4428000</v>
      </c>
      <c r="N169" s="44">
        <v>1</v>
      </c>
      <c r="O169" s="45">
        <f t="shared" si="11"/>
        <v>4428000</v>
      </c>
      <c r="P169" s="81">
        <v>6150000</v>
      </c>
      <c r="Q169" s="44">
        <v>1</v>
      </c>
      <c r="R169" s="45">
        <f t="shared" si="12"/>
        <v>6150000</v>
      </c>
      <c r="S169" s="81">
        <f t="shared" si="13"/>
        <v>10578000</v>
      </c>
      <c r="T169" s="45" t="s">
        <v>51</v>
      </c>
      <c r="U169" s="82" t="s">
        <v>52</v>
      </c>
      <c r="V169" s="82"/>
      <c r="W169" s="67" t="s">
        <v>149</v>
      </c>
      <c r="X169" s="36" t="str">
        <f t="shared" si="14"/>
        <v>ChauTranKienPhuc19T4-KML104/01/2004</v>
      </c>
      <c r="Y169" s="36" t="e">
        <f>VLOOKUP(B169,'[1]SV17T4-KLT'!$B$9:$F$172,1,0)</f>
        <v>#N/A</v>
      </c>
      <c r="AB169" s="38"/>
    </row>
    <row r="170" spans="1:28" s="37" customFormat="1" ht="18.75" customHeight="1" x14ac:dyDescent="0.25">
      <c r="A170" s="34">
        <v>162</v>
      </c>
      <c r="B170" s="42" t="s">
        <v>988</v>
      </c>
      <c r="C170" s="43" t="s">
        <v>989</v>
      </c>
      <c r="D170" s="96" t="s">
        <v>990</v>
      </c>
      <c r="E170" s="35" t="s">
        <v>991</v>
      </c>
      <c r="F170" s="35" t="s">
        <v>992</v>
      </c>
      <c r="G170" s="35" t="s">
        <v>993</v>
      </c>
      <c r="H170" s="79" t="s">
        <v>994</v>
      </c>
      <c r="I170" s="41" t="s">
        <v>938</v>
      </c>
      <c r="J170" s="39"/>
      <c r="K170" s="40" t="s">
        <v>50</v>
      </c>
      <c r="L170" s="80" t="str">
        <f t="shared" si="10"/>
        <v>19T4</v>
      </c>
      <c r="M170" s="81">
        <v>4428000</v>
      </c>
      <c r="N170" s="44">
        <v>1</v>
      </c>
      <c r="O170" s="45">
        <f t="shared" si="11"/>
        <v>4428000</v>
      </c>
      <c r="P170" s="81">
        <v>6150000</v>
      </c>
      <c r="Q170" s="44">
        <v>1</v>
      </c>
      <c r="R170" s="45">
        <f t="shared" si="12"/>
        <v>6150000</v>
      </c>
      <c r="S170" s="81">
        <f t="shared" si="13"/>
        <v>10578000</v>
      </c>
      <c r="T170" s="45" t="s">
        <v>51</v>
      </c>
      <c r="U170" s="82" t="s">
        <v>52</v>
      </c>
      <c r="V170" s="82"/>
      <c r="W170" s="67" t="s">
        <v>149</v>
      </c>
      <c r="X170" s="36" t="str">
        <f t="shared" si="14"/>
        <v>DoTienSy19T4-KML102/12/2004</v>
      </c>
      <c r="Y170" s="36" t="e">
        <f>VLOOKUP(B170,'[1]SV17T4-KLT'!$B$9:$F$172,1,0)</f>
        <v>#N/A</v>
      </c>
      <c r="AB170" s="38"/>
    </row>
    <row r="171" spans="1:28" s="37" customFormat="1" ht="18.75" customHeight="1" x14ac:dyDescent="0.25">
      <c r="A171" s="34">
        <v>163</v>
      </c>
      <c r="B171" s="42" t="s">
        <v>995</v>
      </c>
      <c r="C171" s="43" t="s">
        <v>996</v>
      </c>
      <c r="D171" s="96" t="s">
        <v>413</v>
      </c>
      <c r="E171" s="35" t="s">
        <v>997</v>
      </c>
      <c r="F171" s="35" t="s">
        <v>415</v>
      </c>
      <c r="G171" s="35" t="s">
        <v>998</v>
      </c>
      <c r="H171" s="79" t="s">
        <v>999</v>
      </c>
      <c r="I171" s="41" t="s">
        <v>938</v>
      </c>
      <c r="J171" s="39"/>
      <c r="K171" s="40" t="s">
        <v>50</v>
      </c>
      <c r="L171" s="80" t="str">
        <f t="shared" si="10"/>
        <v>19T4</v>
      </c>
      <c r="M171" s="81">
        <v>4428000</v>
      </c>
      <c r="N171" s="44">
        <v>1</v>
      </c>
      <c r="O171" s="45">
        <f t="shared" si="11"/>
        <v>4428000</v>
      </c>
      <c r="P171" s="81">
        <v>6150000</v>
      </c>
      <c r="Q171" s="44">
        <v>1</v>
      </c>
      <c r="R171" s="45">
        <f t="shared" si="12"/>
        <v>6150000</v>
      </c>
      <c r="S171" s="81">
        <f t="shared" si="13"/>
        <v>10578000</v>
      </c>
      <c r="T171" s="45" t="s">
        <v>51</v>
      </c>
      <c r="U171" s="82" t="s">
        <v>52</v>
      </c>
      <c r="V171" s="82"/>
      <c r="W171" s="67" t="s">
        <v>149</v>
      </c>
      <c r="X171" s="36" t="str">
        <f t="shared" si="14"/>
        <v>NguyenTrongTam19T4-KML107/04/2004</v>
      </c>
      <c r="Y171" s="36" t="e">
        <f>VLOOKUP(B171,'[1]SV17T4-KLT'!$B$9:$F$172,1,0)</f>
        <v>#N/A</v>
      </c>
      <c r="AB171" s="38"/>
    </row>
    <row r="172" spans="1:28" s="37" customFormat="1" ht="18.75" customHeight="1" x14ac:dyDescent="0.25">
      <c r="A172" s="34">
        <v>164</v>
      </c>
      <c r="B172" s="42" t="s">
        <v>1000</v>
      </c>
      <c r="C172" s="43" t="s">
        <v>1001</v>
      </c>
      <c r="D172" s="96" t="s">
        <v>338</v>
      </c>
      <c r="E172" s="35" t="s">
        <v>1002</v>
      </c>
      <c r="F172" s="35" t="s">
        <v>340</v>
      </c>
      <c r="G172" s="35" t="s">
        <v>1003</v>
      </c>
      <c r="H172" s="79" t="s">
        <v>1004</v>
      </c>
      <c r="I172" s="41" t="s">
        <v>938</v>
      </c>
      <c r="J172" s="39"/>
      <c r="K172" s="40" t="s">
        <v>50</v>
      </c>
      <c r="L172" s="80" t="str">
        <f t="shared" si="10"/>
        <v>19T4</v>
      </c>
      <c r="M172" s="81">
        <v>4428000</v>
      </c>
      <c r="N172" s="44">
        <v>1</v>
      </c>
      <c r="O172" s="45">
        <f t="shared" si="11"/>
        <v>4428000</v>
      </c>
      <c r="P172" s="81">
        <v>6150000</v>
      </c>
      <c r="Q172" s="44">
        <v>1</v>
      </c>
      <c r="R172" s="45">
        <f t="shared" si="12"/>
        <v>6150000</v>
      </c>
      <c r="S172" s="81">
        <f t="shared" si="13"/>
        <v>10578000</v>
      </c>
      <c r="T172" s="45" t="s">
        <v>51</v>
      </c>
      <c r="U172" s="82" t="s">
        <v>52</v>
      </c>
      <c r="V172" s="82"/>
      <c r="W172" s="67" t="s">
        <v>149</v>
      </c>
      <c r="X172" s="36" t="str">
        <f t="shared" si="14"/>
        <v>NguyenTrungThanh19T4-KML112/07/2004</v>
      </c>
      <c r="Y172" s="36" t="e">
        <f>VLOOKUP(B172,'[1]SV17T4-KLT'!$B$9:$F$172,1,0)</f>
        <v>#N/A</v>
      </c>
      <c r="AB172" s="38"/>
    </row>
    <row r="173" spans="1:28" s="37" customFormat="1" ht="18.75" customHeight="1" x14ac:dyDescent="0.25">
      <c r="A173" s="34">
        <v>165</v>
      </c>
      <c r="B173" s="42" t="s">
        <v>1005</v>
      </c>
      <c r="C173" s="43" t="s">
        <v>1006</v>
      </c>
      <c r="D173" s="96" t="s">
        <v>1007</v>
      </c>
      <c r="E173" s="35" t="s">
        <v>1008</v>
      </c>
      <c r="F173" s="35" t="s">
        <v>1009</v>
      </c>
      <c r="G173" s="35" t="s">
        <v>1010</v>
      </c>
      <c r="H173" s="79" t="s">
        <v>1011</v>
      </c>
      <c r="I173" s="41" t="s">
        <v>938</v>
      </c>
      <c r="J173" s="39"/>
      <c r="K173" s="40" t="s">
        <v>50</v>
      </c>
      <c r="L173" s="80" t="str">
        <f t="shared" si="10"/>
        <v>19T4</v>
      </c>
      <c r="M173" s="81">
        <v>4428000</v>
      </c>
      <c r="N173" s="44">
        <v>1</v>
      </c>
      <c r="O173" s="45">
        <f t="shared" si="11"/>
        <v>4428000</v>
      </c>
      <c r="P173" s="81">
        <v>6150000</v>
      </c>
      <c r="Q173" s="44">
        <v>1</v>
      </c>
      <c r="R173" s="45">
        <f t="shared" si="12"/>
        <v>6150000</v>
      </c>
      <c r="S173" s="81">
        <f t="shared" si="13"/>
        <v>10578000</v>
      </c>
      <c r="T173" s="45" t="s">
        <v>51</v>
      </c>
      <c r="U173" s="82" t="s">
        <v>52</v>
      </c>
      <c r="V173" s="82"/>
      <c r="W173" s="67" t="s">
        <v>149</v>
      </c>
      <c r="X173" s="36" t="str">
        <f t="shared" si="14"/>
        <v>VuNgocTinh19T4-KML114/04/2004</v>
      </c>
      <c r="Y173" s="36" t="e">
        <f>VLOOKUP(B173,'[1]SV17T4-KLT'!$B$9:$F$172,1,0)</f>
        <v>#N/A</v>
      </c>
      <c r="AB173" s="38"/>
    </row>
    <row r="174" spans="1:28" s="37" customFormat="1" ht="18.75" customHeight="1" x14ac:dyDescent="0.25">
      <c r="A174" s="34">
        <v>166</v>
      </c>
      <c r="B174" s="42" t="s">
        <v>1012</v>
      </c>
      <c r="C174" s="43" t="s">
        <v>1013</v>
      </c>
      <c r="D174" s="96" t="s">
        <v>1014</v>
      </c>
      <c r="E174" s="35" t="s">
        <v>1015</v>
      </c>
      <c r="F174" s="35" t="s">
        <v>1016</v>
      </c>
      <c r="G174" s="35" t="s">
        <v>1017</v>
      </c>
      <c r="H174" s="79" t="s">
        <v>1018</v>
      </c>
      <c r="I174" s="41" t="s">
        <v>938</v>
      </c>
      <c r="J174" s="39"/>
      <c r="K174" s="40" t="s">
        <v>50</v>
      </c>
      <c r="L174" s="80" t="str">
        <f t="shared" si="10"/>
        <v>19T4</v>
      </c>
      <c r="M174" s="81">
        <v>4428000</v>
      </c>
      <c r="N174" s="44">
        <v>1</v>
      </c>
      <c r="O174" s="45">
        <f t="shared" si="11"/>
        <v>4428000</v>
      </c>
      <c r="P174" s="81">
        <v>6150000</v>
      </c>
      <c r="Q174" s="44">
        <v>1</v>
      </c>
      <c r="R174" s="45">
        <f t="shared" si="12"/>
        <v>6150000</v>
      </c>
      <c r="S174" s="81">
        <f t="shared" si="13"/>
        <v>10578000</v>
      </c>
      <c r="T174" s="45" t="s">
        <v>51</v>
      </c>
      <c r="U174" s="82" t="s">
        <v>52</v>
      </c>
      <c r="V174" s="82"/>
      <c r="W174" s="67" t="s">
        <v>149</v>
      </c>
      <c r="X174" s="36" t="str">
        <f t="shared" si="14"/>
        <v>NguyenHuuToan19T4-KML101/01/2004</v>
      </c>
      <c r="Y174" s="36" t="e">
        <f>VLOOKUP(B174,'[1]SV17T4-KLT'!$B$9:$F$172,1,0)</f>
        <v>#N/A</v>
      </c>
      <c r="AB174" s="38"/>
    </row>
    <row r="175" spans="1:28" s="37" customFormat="1" ht="18.75" customHeight="1" x14ac:dyDescent="0.25">
      <c r="A175" s="34">
        <v>167</v>
      </c>
      <c r="B175" s="42" t="s">
        <v>1019</v>
      </c>
      <c r="C175" s="43" t="s">
        <v>1020</v>
      </c>
      <c r="D175" s="96" t="s">
        <v>454</v>
      </c>
      <c r="E175" s="35" t="s">
        <v>1021</v>
      </c>
      <c r="F175" s="35" t="s">
        <v>455</v>
      </c>
      <c r="G175" s="35" t="s">
        <v>1022</v>
      </c>
      <c r="H175" s="79" t="s">
        <v>1023</v>
      </c>
      <c r="I175" s="41" t="s">
        <v>938</v>
      </c>
      <c r="J175" s="39"/>
      <c r="K175" s="40" t="s">
        <v>50</v>
      </c>
      <c r="L175" s="80" t="str">
        <f t="shared" si="10"/>
        <v>19T4</v>
      </c>
      <c r="M175" s="81">
        <v>4428000</v>
      </c>
      <c r="N175" s="44">
        <v>1</v>
      </c>
      <c r="O175" s="45">
        <f t="shared" si="11"/>
        <v>4428000</v>
      </c>
      <c r="P175" s="81">
        <v>6150000</v>
      </c>
      <c r="Q175" s="44">
        <v>1</v>
      </c>
      <c r="R175" s="45">
        <f t="shared" si="12"/>
        <v>6150000</v>
      </c>
      <c r="S175" s="81">
        <f t="shared" si="13"/>
        <v>10578000</v>
      </c>
      <c r="T175" s="45" t="s">
        <v>51</v>
      </c>
      <c r="U175" s="82" t="s">
        <v>52</v>
      </c>
      <c r="V175" s="82"/>
      <c r="W175" s="67" t="s">
        <v>149</v>
      </c>
      <c r="X175" s="36" t="str">
        <f t="shared" si="14"/>
        <v>LyPhuTruong19T4-KML125/06/2004</v>
      </c>
      <c r="Y175" s="36" t="e">
        <f>VLOOKUP(B175,'[1]SV17T4-KLT'!$B$9:$F$172,1,0)</f>
        <v>#N/A</v>
      </c>
      <c r="AB175" s="38"/>
    </row>
    <row r="176" spans="1:28" s="37" customFormat="1" ht="18.75" customHeight="1" x14ac:dyDescent="0.25">
      <c r="A176" s="34">
        <v>168</v>
      </c>
      <c r="B176" s="42" t="s">
        <v>1024</v>
      </c>
      <c r="C176" s="43" t="s">
        <v>1025</v>
      </c>
      <c r="D176" s="96" t="s">
        <v>56</v>
      </c>
      <c r="E176" s="35" t="s">
        <v>1026</v>
      </c>
      <c r="F176" s="35" t="s">
        <v>56</v>
      </c>
      <c r="G176" s="35" t="s">
        <v>1027</v>
      </c>
      <c r="H176" s="79" t="s">
        <v>1028</v>
      </c>
      <c r="I176" s="41" t="s">
        <v>1029</v>
      </c>
      <c r="J176" s="39"/>
      <c r="K176" s="40" t="s">
        <v>50</v>
      </c>
      <c r="L176" s="80" t="str">
        <f t="shared" si="10"/>
        <v>19T4</v>
      </c>
      <c r="M176" s="81">
        <v>3708000</v>
      </c>
      <c r="N176" s="44">
        <v>1</v>
      </c>
      <c r="O176" s="45">
        <f t="shared" si="11"/>
        <v>3708000</v>
      </c>
      <c r="P176" s="81">
        <v>5150000</v>
      </c>
      <c r="Q176" s="44">
        <v>1</v>
      </c>
      <c r="R176" s="45">
        <f t="shared" si="12"/>
        <v>5150000</v>
      </c>
      <c r="S176" s="81">
        <f t="shared" si="13"/>
        <v>8858000</v>
      </c>
      <c r="T176" s="45" t="s">
        <v>51</v>
      </c>
      <c r="U176" s="82" t="s">
        <v>52</v>
      </c>
      <c r="V176" s="82"/>
      <c r="W176" s="67" t="s">
        <v>149</v>
      </c>
      <c r="X176" s="36" t="str">
        <f t="shared" si="14"/>
        <v>NguyenThiTuyetAn19T4-KTD108/09/2004</v>
      </c>
      <c r="Y176" s="36" t="e">
        <f>VLOOKUP(B176,'[1]SV17T4-KLT'!$B$9:$F$172,1,0)</f>
        <v>#N/A</v>
      </c>
      <c r="AB176" s="38"/>
    </row>
    <row r="177" spans="1:28" s="37" customFormat="1" ht="18.75" customHeight="1" x14ac:dyDescent="0.25">
      <c r="A177" s="34">
        <v>169</v>
      </c>
      <c r="B177" s="42" t="s">
        <v>1030</v>
      </c>
      <c r="C177" s="43" t="s">
        <v>1031</v>
      </c>
      <c r="D177" s="96" t="s">
        <v>1032</v>
      </c>
      <c r="E177" s="35" t="s">
        <v>1033</v>
      </c>
      <c r="F177" s="35" t="s">
        <v>56</v>
      </c>
      <c r="G177" s="35" t="s">
        <v>1034</v>
      </c>
      <c r="H177" s="79" t="s">
        <v>1035</v>
      </c>
      <c r="I177" s="41" t="s">
        <v>1029</v>
      </c>
      <c r="J177" s="39"/>
      <c r="K177" s="40" t="s">
        <v>50</v>
      </c>
      <c r="L177" s="80" t="str">
        <f t="shared" si="10"/>
        <v>19T4</v>
      </c>
      <c r="M177" s="81">
        <v>3708000</v>
      </c>
      <c r="N177" s="44">
        <v>1</v>
      </c>
      <c r="O177" s="45">
        <f t="shared" si="11"/>
        <v>3708000</v>
      </c>
      <c r="P177" s="81">
        <v>5150000</v>
      </c>
      <c r="Q177" s="44">
        <v>1</v>
      </c>
      <c r="R177" s="45">
        <f t="shared" si="12"/>
        <v>5150000</v>
      </c>
      <c r="S177" s="81">
        <f t="shared" si="13"/>
        <v>8858000</v>
      </c>
      <c r="T177" s="45" t="s">
        <v>51</v>
      </c>
      <c r="U177" s="82" t="s">
        <v>52</v>
      </c>
      <c r="V177" s="82"/>
      <c r="W177" s="67" t="s">
        <v>149</v>
      </c>
      <c r="X177" s="36" t="str">
        <f t="shared" si="14"/>
        <v>HoangDinhAn19T4-KTD116/03/2004</v>
      </c>
      <c r="Y177" s="36" t="e">
        <f>VLOOKUP(B177,'[1]SV17T4-KLT'!$B$9:$F$172,1,0)</f>
        <v>#N/A</v>
      </c>
      <c r="AB177" s="38"/>
    </row>
    <row r="178" spans="1:28" s="37" customFormat="1" ht="18.75" customHeight="1" x14ac:dyDescent="0.25">
      <c r="A178" s="34">
        <v>170</v>
      </c>
      <c r="B178" s="42" t="s">
        <v>1036</v>
      </c>
      <c r="C178" s="43" t="s">
        <v>1037</v>
      </c>
      <c r="D178" s="96" t="s">
        <v>173</v>
      </c>
      <c r="E178" s="35" t="s">
        <v>1038</v>
      </c>
      <c r="F178" s="35" t="s">
        <v>173</v>
      </c>
      <c r="G178" s="35" t="s">
        <v>1039</v>
      </c>
      <c r="H178" s="79" t="s">
        <v>610</v>
      </c>
      <c r="I178" s="41" t="s">
        <v>1029</v>
      </c>
      <c r="J178" s="39"/>
      <c r="K178" s="40" t="s">
        <v>50</v>
      </c>
      <c r="L178" s="80" t="str">
        <f t="shared" si="10"/>
        <v>19T4</v>
      </c>
      <c r="M178" s="81">
        <v>3708000</v>
      </c>
      <c r="N178" s="44">
        <v>1</v>
      </c>
      <c r="O178" s="45">
        <f t="shared" si="11"/>
        <v>3708000</v>
      </c>
      <c r="P178" s="81">
        <v>5150000</v>
      </c>
      <c r="Q178" s="44">
        <v>1</v>
      </c>
      <c r="R178" s="45">
        <f t="shared" si="12"/>
        <v>5150000</v>
      </c>
      <c r="S178" s="81">
        <f t="shared" si="13"/>
        <v>8858000</v>
      </c>
      <c r="T178" s="45" t="s">
        <v>51</v>
      </c>
      <c r="U178" s="82" t="s">
        <v>52</v>
      </c>
      <c r="V178" s="82"/>
      <c r="W178" s="67" t="s">
        <v>149</v>
      </c>
      <c r="X178" s="36" t="str">
        <f t="shared" si="14"/>
        <v>NguyenVuLanAnh19T4-KTD117/09/2004</v>
      </c>
      <c r="Y178" s="36" t="e">
        <f>VLOOKUP(B178,'[1]SV17T4-KLT'!$B$9:$F$172,1,0)</f>
        <v>#N/A</v>
      </c>
      <c r="AB178" s="38"/>
    </row>
    <row r="179" spans="1:28" s="37" customFormat="1" ht="18.75" customHeight="1" x14ac:dyDescent="0.25">
      <c r="A179" s="34">
        <v>171</v>
      </c>
      <c r="B179" s="42" t="s">
        <v>1040</v>
      </c>
      <c r="C179" s="43" t="s">
        <v>1041</v>
      </c>
      <c r="D179" s="96" t="s">
        <v>173</v>
      </c>
      <c r="E179" s="35" t="s">
        <v>1042</v>
      </c>
      <c r="F179" s="35" t="s">
        <v>173</v>
      </c>
      <c r="G179" s="35" t="s">
        <v>1043</v>
      </c>
      <c r="H179" s="79" t="s">
        <v>719</v>
      </c>
      <c r="I179" s="41" t="s">
        <v>1029</v>
      </c>
      <c r="J179" s="39"/>
      <c r="K179" s="40" t="s">
        <v>50</v>
      </c>
      <c r="L179" s="80" t="str">
        <f t="shared" si="10"/>
        <v>19T4</v>
      </c>
      <c r="M179" s="81">
        <v>3708000</v>
      </c>
      <c r="N179" s="44">
        <v>1</v>
      </c>
      <c r="O179" s="45">
        <f t="shared" si="11"/>
        <v>3708000</v>
      </c>
      <c r="P179" s="81">
        <v>5150000</v>
      </c>
      <c r="Q179" s="44">
        <v>1</v>
      </c>
      <c r="R179" s="45">
        <f t="shared" si="12"/>
        <v>5150000</v>
      </c>
      <c r="S179" s="81">
        <f t="shared" si="13"/>
        <v>8858000</v>
      </c>
      <c r="T179" s="45" t="s">
        <v>51</v>
      </c>
      <c r="U179" s="82" t="s">
        <v>52</v>
      </c>
      <c r="V179" s="82"/>
      <c r="W179" s="67" t="s">
        <v>149</v>
      </c>
      <c r="X179" s="36" t="str">
        <f t="shared" si="14"/>
        <v>TrinhThiNgocAnh19T4-KTD126/07/2004</v>
      </c>
      <c r="Y179" s="36" t="e">
        <f>VLOOKUP(B179,'[1]SV17T4-KLT'!$B$9:$F$172,1,0)</f>
        <v>#N/A</v>
      </c>
      <c r="AB179" s="38"/>
    </row>
    <row r="180" spans="1:28" s="37" customFormat="1" ht="18.75" customHeight="1" x14ac:dyDescent="0.25">
      <c r="A180" s="34">
        <v>172</v>
      </c>
      <c r="B180" s="42" t="s">
        <v>1044</v>
      </c>
      <c r="C180" s="43" t="s">
        <v>1045</v>
      </c>
      <c r="D180" s="96" t="s">
        <v>1046</v>
      </c>
      <c r="E180" s="35" t="s">
        <v>1047</v>
      </c>
      <c r="F180" s="35" t="s">
        <v>1046</v>
      </c>
      <c r="G180" s="35" t="s">
        <v>1048</v>
      </c>
      <c r="H180" s="79" t="s">
        <v>516</v>
      </c>
      <c r="I180" s="41" t="s">
        <v>1029</v>
      </c>
      <c r="J180" s="39"/>
      <c r="K180" s="40" t="s">
        <v>50</v>
      </c>
      <c r="L180" s="80" t="str">
        <f t="shared" si="10"/>
        <v>19T4</v>
      </c>
      <c r="M180" s="81">
        <v>3708000</v>
      </c>
      <c r="N180" s="44">
        <v>1</v>
      </c>
      <c r="O180" s="45">
        <f t="shared" si="11"/>
        <v>3708000</v>
      </c>
      <c r="P180" s="81">
        <v>5150000</v>
      </c>
      <c r="Q180" s="44">
        <v>1</v>
      </c>
      <c r="R180" s="45">
        <f t="shared" si="12"/>
        <v>5150000</v>
      </c>
      <c r="S180" s="81">
        <f t="shared" si="13"/>
        <v>8858000</v>
      </c>
      <c r="T180" s="45" t="s">
        <v>51</v>
      </c>
      <c r="U180" s="82" t="s">
        <v>52</v>
      </c>
      <c r="V180" s="82"/>
      <c r="W180" s="67" t="s">
        <v>149</v>
      </c>
      <c r="X180" s="36" t="str">
        <f t="shared" si="14"/>
        <v>PhamThiLanChi19T4-KTD109/07/2004</v>
      </c>
      <c r="Y180" s="36" t="e">
        <f>VLOOKUP(B180,'[1]SV17T4-KLT'!$B$9:$F$172,1,0)</f>
        <v>#N/A</v>
      </c>
      <c r="AB180" s="38"/>
    </row>
    <row r="181" spans="1:28" s="37" customFormat="1" ht="18.75" customHeight="1" x14ac:dyDescent="0.25">
      <c r="A181" s="34">
        <v>173</v>
      </c>
      <c r="B181" s="42" t="s">
        <v>1049</v>
      </c>
      <c r="C181" s="43" t="s">
        <v>1050</v>
      </c>
      <c r="D181" s="96" t="s">
        <v>1051</v>
      </c>
      <c r="E181" s="35" t="s">
        <v>1052</v>
      </c>
      <c r="F181" s="35" t="s">
        <v>1053</v>
      </c>
      <c r="G181" s="35" t="s">
        <v>1054</v>
      </c>
      <c r="H181" s="79" t="s">
        <v>1055</v>
      </c>
      <c r="I181" s="41" t="s">
        <v>1029</v>
      </c>
      <c r="J181" s="39"/>
      <c r="K181" s="40" t="s">
        <v>50</v>
      </c>
      <c r="L181" s="80" t="str">
        <f t="shared" si="10"/>
        <v>19T4</v>
      </c>
      <c r="M181" s="81">
        <v>3708000</v>
      </c>
      <c r="N181" s="44">
        <v>1</v>
      </c>
      <c r="O181" s="45">
        <f t="shared" si="11"/>
        <v>3708000</v>
      </c>
      <c r="P181" s="81">
        <v>5150000</v>
      </c>
      <c r="Q181" s="44">
        <v>1</v>
      </c>
      <c r="R181" s="45">
        <f t="shared" si="12"/>
        <v>5150000</v>
      </c>
      <c r="S181" s="81">
        <f t="shared" si="13"/>
        <v>8858000</v>
      </c>
      <c r="T181" s="45" t="s">
        <v>51</v>
      </c>
      <c r="U181" s="82" t="s">
        <v>52</v>
      </c>
      <c r="V181" s="82"/>
      <c r="W181" s="67" t="s">
        <v>149</v>
      </c>
      <c r="X181" s="36" t="str">
        <f t="shared" si="14"/>
        <v>TruongNgocDuyen19T4-KTD122/05/2004</v>
      </c>
      <c r="Y181" s="36" t="e">
        <f>VLOOKUP(B181,'[1]SV17T4-KLT'!$B$9:$F$172,1,0)</f>
        <v>#N/A</v>
      </c>
      <c r="AB181" s="38"/>
    </row>
    <row r="182" spans="1:28" s="37" customFormat="1" ht="18.75" customHeight="1" x14ac:dyDescent="0.25">
      <c r="A182" s="34">
        <v>174</v>
      </c>
      <c r="B182" s="42" t="s">
        <v>1056</v>
      </c>
      <c r="C182" s="43" t="s">
        <v>1057</v>
      </c>
      <c r="D182" s="96" t="s">
        <v>1058</v>
      </c>
      <c r="E182" s="35" t="s">
        <v>1059</v>
      </c>
      <c r="F182" s="35" t="s">
        <v>1060</v>
      </c>
      <c r="G182" s="35" t="s">
        <v>1061</v>
      </c>
      <c r="H182" s="79" t="s">
        <v>1062</v>
      </c>
      <c r="I182" s="41" t="s">
        <v>1029</v>
      </c>
      <c r="J182" s="39"/>
      <c r="K182" s="40" t="s">
        <v>50</v>
      </c>
      <c r="L182" s="80" t="str">
        <f t="shared" si="10"/>
        <v>19T4</v>
      </c>
      <c r="M182" s="81">
        <v>3708000</v>
      </c>
      <c r="N182" s="44">
        <v>1</v>
      </c>
      <c r="O182" s="45">
        <f t="shared" si="11"/>
        <v>3708000</v>
      </c>
      <c r="P182" s="81">
        <v>5150000</v>
      </c>
      <c r="Q182" s="44">
        <v>1</v>
      </c>
      <c r="R182" s="45">
        <f t="shared" si="12"/>
        <v>5150000</v>
      </c>
      <c r="S182" s="81">
        <f t="shared" si="13"/>
        <v>8858000</v>
      </c>
      <c r="T182" s="45" t="s">
        <v>51</v>
      </c>
      <c r="U182" s="82" t="s">
        <v>52</v>
      </c>
      <c r="V182" s="82"/>
      <c r="W182" s="67" t="s">
        <v>149</v>
      </c>
      <c r="X182" s="36" t="str">
        <f t="shared" si="14"/>
        <v>HuynhNgocHan19T4-KTD102/10/2004</v>
      </c>
      <c r="Y182" s="36" t="e">
        <f>VLOOKUP(B182,'[1]SV17T4-KLT'!$B$9:$F$172,1,0)</f>
        <v>#N/A</v>
      </c>
      <c r="AB182" s="38"/>
    </row>
    <row r="183" spans="1:28" s="37" customFormat="1" ht="18.75" customHeight="1" x14ac:dyDescent="0.25">
      <c r="A183" s="34">
        <v>175</v>
      </c>
      <c r="B183" s="42" t="s">
        <v>1063</v>
      </c>
      <c r="C183" s="43" t="s">
        <v>1064</v>
      </c>
      <c r="D183" s="96" t="s">
        <v>297</v>
      </c>
      <c r="E183" s="35" t="s">
        <v>1065</v>
      </c>
      <c r="F183" s="35" t="s">
        <v>299</v>
      </c>
      <c r="G183" s="35" t="s">
        <v>1066</v>
      </c>
      <c r="H183" s="79" t="s">
        <v>714</v>
      </c>
      <c r="I183" s="41" t="s">
        <v>1029</v>
      </c>
      <c r="J183" s="39"/>
      <c r="K183" s="40" t="s">
        <v>50</v>
      </c>
      <c r="L183" s="80" t="str">
        <f t="shared" si="10"/>
        <v>19T4</v>
      </c>
      <c r="M183" s="81">
        <v>3708000</v>
      </c>
      <c r="N183" s="44">
        <v>1</v>
      </c>
      <c r="O183" s="45">
        <f t="shared" si="11"/>
        <v>3708000</v>
      </c>
      <c r="P183" s="81">
        <v>5150000</v>
      </c>
      <c r="Q183" s="44">
        <v>1</v>
      </c>
      <c r="R183" s="45">
        <f t="shared" si="12"/>
        <v>5150000</v>
      </c>
      <c r="S183" s="81">
        <f t="shared" si="13"/>
        <v>8858000</v>
      </c>
      <c r="T183" s="45" t="s">
        <v>51</v>
      </c>
      <c r="U183" s="82" t="s">
        <v>52</v>
      </c>
      <c r="V183" s="82"/>
      <c r="W183" s="67" t="s">
        <v>149</v>
      </c>
      <c r="X183" s="36" t="str">
        <f t="shared" si="14"/>
        <v>NguyenThiThuHoang19T4-KTD107/01/2004</v>
      </c>
      <c r="Y183" s="36" t="e">
        <f>VLOOKUP(B183,'[1]SV17T4-KLT'!$B$9:$F$172,1,0)</f>
        <v>#N/A</v>
      </c>
      <c r="AB183" s="38"/>
    </row>
    <row r="184" spans="1:28" s="37" customFormat="1" ht="18.75" customHeight="1" x14ac:dyDescent="0.25">
      <c r="A184" s="34">
        <v>176</v>
      </c>
      <c r="B184" s="42" t="s">
        <v>1067</v>
      </c>
      <c r="C184" s="43" t="s">
        <v>1068</v>
      </c>
      <c r="D184" s="96" t="s">
        <v>534</v>
      </c>
      <c r="E184" s="35" t="s">
        <v>1069</v>
      </c>
      <c r="F184" s="35" t="s">
        <v>263</v>
      </c>
      <c r="G184" s="35" t="s">
        <v>1070</v>
      </c>
      <c r="H184" s="79" t="s">
        <v>1071</v>
      </c>
      <c r="I184" s="41" t="s">
        <v>1029</v>
      </c>
      <c r="J184" s="39"/>
      <c r="K184" s="40" t="s">
        <v>50</v>
      </c>
      <c r="L184" s="80" t="str">
        <f t="shared" si="10"/>
        <v>19T4</v>
      </c>
      <c r="M184" s="81">
        <v>3708000</v>
      </c>
      <c r="N184" s="44">
        <v>1</v>
      </c>
      <c r="O184" s="45">
        <f t="shared" si="11"/>
        <v>3708000</v>
      </c>
      <c r="P184" s="81">
        <v>5150000</v>
      </c>
      <c r="Q184" s="44">
        <v>1</v>
      </c>
      <c r="R184" s="45">
        <f t="shared" si="12"/>
        <v>5150000</v>
      </c>
      <c r="S184" s="81">
        <f t="shared" si="13"/>
        <v>8858000</v>
      </c>
      <c r="T184" s="45" t="s">
        <v>51</v>
      </c>
      <c r="U184" s="82" t="s">
        <v>52</v>
      </c>
      <c r="V184" s="82"/>
      <c r="W184" s="67" t="s">
        <v>149</v>
      </c>
      <c r="X184" s="36" t="str">
        <f t="shared" si="14"/>
        <v>PhamSangQuocHung19T4-KTD129/12/2000</v>
      </c>
      <c r="Y184" s="36" t="e">
        <f>VLOOKUP(B184,'[1]SV17T4-KLT'!$B$9:$F$172,1,0)</f>
        <v>#N/A</v>
      </c>
      <c r="AB184" s="38"/>
    </row>
    <row r="185" spans="1:28" s="37" customFormat="1" ht="18.75" customHeight="1" x14ac:dyDescent="0.25">
      <c r="A185" s="34">
        <v>177</v>
      </c>
      <c r="B185" s="42" t="s">
        <v>1072</v>
      </c>
      <c r="C185" s="43" t="s">
        <v>1073</v>
      </c>
      <c r="D185" s="96" t="s">
        <v>972</v>
      </c>
      <c r="E185" s="35" t="s">
        <v>1074</v>
      </c>
      <c r="F185" s="35" t="s">
        <v>972</v>
      </c>
      <c r="G185" s="35" t="s">
        <v>1075</v>
      </c>
      <c r="H185" s="79" t="s">
        <v>1076</v>
      </c>
      <c r="I185" s="41" t="s">
        <v>1029</v>
      </c>
      <c r="J185" s="39" t="s">
        <v>170</v>
      </c>
      <c r="K185" s="40" t="s">
        <v>50</v>
      </c>
      <c r="L185" s="80" t="str">
        <f t="shared" si="10"/>
        <v>19T4</v>
      </c>
      <c r="M185" s="81">
        <v>3708000</v>
      </c>
      <c r="N185" s="44">
        <v>1</v>
      </c>
      <c r="O185" s="45">
        <f t="shared" si="11"/>
        <v>3708000</v>
      </c>
      <c r="P185" s="81">
        <v>5150000</v>
      </c>
      <c r="Q185" s="44">
        <v>1</v>
      </c>
      <c r="R185" s="45">
        <f t="shared" si="12"/>
        <v>5150000</v>
      </c>
      <c r="S185" s="81">
        <f t="shared" si="13"/>
        <v>8858000</v>
      </c>
      <c r="T185" s="45" t="s">
        <v>51</v>
      </c>
      <c r="U185" s="82" t="s">
        <v>52</v>
      </c>
      <c r="V185" s="82"/>
      <c r="W185" s="67" t="s">
        <v>149</v>
      </c>
      <c r="X185" s="36" t="str">
        <f t="shared" si="14"/>
        <v>DamMyLinh19T4-KTD102/06/2004</v>
      </c>
      <c r="Y185" s="36" t="e">
        <f>VLOOKUP(B185,'[1]SV17T4-KLT'!$B$9:$F$172,1,0)</f>
        <v>#N/A</v>
      </c>
      <c r="AB185" s="38"/>
    </row>
    <row r="186" spans="1:28" s="37" customFormat="1" ht="18.75" customHeight="1" x14ac:dyDescent="0.25">
      <c r="A186" s="34">
        <v>178</v>
      </c>
      <c r="B186" s="42" t="s">
        <v>1077</v>
      </c>
      <c r="C186" s="43" t="s">
        <v>1078</v>
      </c>
      <c r="D186" s="96" t="s">
        <v>179</v>
      </c>
      <c r="E186" s="35" t="s">
        <v>1079</v>
      </c>
      <c r="F186" s="35" t="s">
        <v>179</v>
      </c>
      <c r="G186" s="35" t="s">
        <v>1080</v>
      </c>
      <c r="H186" s="79" t="s">
        <v>1081</v>
      </c>
      <c r="I186" s="41" t="s">
        <v>1029</v>
      </c>
      <c r="J186" s="39"/>
      <c r="K186" s="40" t="s">
        <v>50</v>
      </c>
      <c r="L186" s="80" t="str">
        <f t="shared" si="10"/>
        <v>19T4</v>
      </c>
      <c r="M186" s="81">
        <v>3708000</v>
      </c>
      <c r="N186" s="44">
        <v>1</v>
      </c>
      <c r="O186" s="45">
        <f t="shared" si="11"/>
        <v>3708000</v>
      </c>
      <c r="P186" s="81">
        <v>5150000</v>
      </c>
      <c r="Q186" s="44">
        <v>1</v>
      </c>
      <c r="R186" s="45">
        <f t="shared" si="12"/>
        <v>5150000</v>
      </c>
      <c r="S186" s="81">
        <f t="shared" si="13"/>
        <v>8858000</v>
      </c>
      <c r="T186" s="45" t="s">
        <v>51</v>
      </c>
      <c r="U186" s="82" t="s">
        <v>52</v>
      </c>
      <c r="V186" s="82"/>
      <c r="W186" s="67" t="s">
        <v>149</v>
      </c>
      <c r="X186" s="36" t="str">
        <f t="shared" si="14"/>
        <v>BuiThiLoan19T4-KTD113/04/2004</v>
      </c>
      <c r="Y186" s="36" t="e">
        <f>VLOOKUP(B186,'[1]SV17T4-KLT'!$B$9:$F$172,1,0)</f>
        <v>#N/A</v>
      </c>
      <c r="AB186" s="38"/>
    </row>
    <row r="187" spans="1:28" s="37" customFormat="1" ht="18.75" customHeight="1" x14ac:dyDescent="0.25">
      <c r="A187" s="34">
        <v>179</v>
      </c>
      <c r="B187" s="42" t="s">
        <v>1082</v>
      </c>
      <c r="C187" s="43" t="s">
        <v>1083</v>
      </c>
      <c r="D187" s="96" t="s">
        <v>881</v>
      </c>
      <c r="E187" s="35" t="s">
        <v>1084</v>
      </c>
      <c r="F187" s="35" t="s">
        <v>881</v>
      </c>
      <c r="G187" s="35" t="s">
        <v>1085</v>
      </c>
      <c r="H187" s="79" t="s">
        <v>1086</v>
      </c>
      <c r="I187" s="41" t="s">
        <v>1029</v>
      </c>
      <c r="J187" s="39" t="s">
        <v>170</v>
      </c>
      <c r="K187" s="40" t="s">
        <v>50</v>
      </c>
      <c r="L187" s="80" t="str">
        <f t="shared" si="10"/>
        <v>19T4</v>
      </c>
      <c r="M187" s="81">
        <v>3708000</v>
      </c>
      <c r="N187" s="44">
        <v>1</v>
      </c>
      <c r="O187" s="45">
        <f t="shared" si="11"/>
        <v>3708000</v>
      </c>
      <c r="P187" s="81">
        <v>5150000</v>
      </c>
      <c r="Q187" s="44">
        <v>1</v>
      </c>
      <c r="R187" s="45">
        <f t="shared" si="12"/>
        <v>5150000</v>
      </c>
      <c r="S187" s="81">
        <f t="shared" si="13"/>
        <v>8858000</v>
      </c>
      <c r="T187" s="45" t="s">
        <v>51</v>
      </c>
      <c r="U187" s="82" t="s">
        <v>52</v>
      </c>
      <c r="V187" s="82"/>
      <c r="W187" s="67" t="s">
        <v>149</v>
      </c>
      <c r="X187" s="36" t="str">
        <f t="shared" si="14"/>
        <v>DaoBaoMy19T4-KTD106/01/2004</v>
      </c>
      <c r="Y187" s="36" t="e">
        <f>VLOOKUP(B187,'[1]SV17T4-KLT'!$B$9:$F$172,1,0)</f>
        <v>#N/A</v>
      </c>
      <c r="AB187" s="38"/>
    </row>
    <row r="188" spans="1:28" s="37" customFormat="1" ht="18.75" customHeight="1" x14ac:dyDescent="0.25">
      <c r="A188" s="34">
        <v>180</v>
      </c>
      <c r="B188" s="42" t="s">
        <v>1087</v>
      </c>
      <c r="C188" s="43" t="s">
        <v>1088</v>
      </c>
      <c r="D188" s="96" t="s">
        <v>886</v>
      </c>
      <c r="E188" s="35" t="s">
        <v>1089</v>
      </c>
      <c r="F188" s="35" t="s">
        <v>888</v>
      </c>
      <c r="G188" s="35" t="s">
        <v>1090</v>
      </c>
      <c r="H188" s="79" t="s">
        <v>1091</v>
      </c>
      <c r="I188" s="41" t="s">
        <v>1029</v>
      </c>
      <c r="J188" s="39"/>
      <c r="K188" s="40" t="s">
        <v>50</v>
      </c>
      <c r="L188" s="80" t="str">
        <f t="shared" si="10"/>
        <v>19T4</v>
      </c>
      <c r="M188" s="81">
        <v>3708000</v>
      </c>
      <c r="N188" s="44">
        <v>1</v>
      </c>
      <c r="O188" s="45">
        <f t="shared" si="11"/>
        <v>3708000</v>
      </c>
      <c r="P188" s="81">
        <v>5150000</v>
      </c>
      <c r="Q188" s="44">
        <v>1</v>
      </c>
      <c r="R188" s="45">
        <f t="shared" si="12"/>
        <v>5150000</v>
      </c>
      <c r="S188" s="81">
        <f t="shared" si="13"/>
        <v>8858000</v>
      </c>
      <c r="T188" s="45" t="s">
        <v>51</v>
      </c>
      <c r="U188" s="82" t="s">
        <v>52</v>
      </c>
      <c r="V188" s="82"/>
      <c r="W188" s="67" t="s">
        <v>149</v>
      </c>
      <c r="X188" s="36" t="str">
        <f t="shared" si="14"/>
        <v>LeNguyenBaoNgan19T4-KTD118/10/2004</v>
      </c>
      <c r="Y188" s="36" t="e">
        <f>VLOOKUP(B188,'[1]SV17T4-KLT'!$B$9:$F$172,1,0)</f>
        <v>#N/A</v>
      </c>
      <c r="AB188" s="38"/>
    </row>
    <row r="189" spans="1:28" s="37" customFormat="1" ht="18.75" customHeight="1" x14ac:dyDescent="0.25">
      <c r="A189" s="34">
        <v>181</v>
      </c>
      <c r="B189" s="42" t="s">
        <v>1092</v>
      </c>
      <c r="C189" s="43" t="s">
        <v>1093</v>
      </c>
      <c r="D189" s="96" t="s">
        <v>568</v>
      </c>
      <c r="E189" s="35" t="s">
        <v>1094</v>
      </c>
      <c r="F189" s="35" t="s">
        <v>570</v>
      </c>
      <c r="G189" s="35" t="s">
        <v>1095</v>
      </c>
      <c r="H189" s="79" t="s">
        <v>1096</v>
      </c>
      <c r="I189" s="41" t="s">
        <v>1029</v>
      </c>
      <c r="J189" s="39"/>
      <c r="K189" s="40" t="s">
        <v>50</v>
      </c>
      <c r="L189" s="80" t="str">
        <f t="shared" si="10"/>
        <v>19T4</v>
      </c>
      <c r="M189" s="81">
        <v>3708000</v>
      </c>
      <c r="N189" s="44">
        <v>1</v>
      </c>
      <c r="O189" s="45">
        <f t="shared" si="11"/>
        <v>3708000</v>
      </c>
      <c r="P189" s="81">
        <v>5150000</v>
      </c>
      <c r="Q189" s="44">
        <v>1</v>
      </c>
      <c r="R189" s="45">
        <f t="shared" si="12"/>
        <v>5150000</v>
      </c>
      <c r="S189" s="81">
        <f t="shared" si="13"/>
        <v>8858000</v>
      </c>
      <c r="T189" s="45" t="s">
        <v>51</v>
      </c>
      <c r="U189" s="82" t="s">
        <v>52</v>
      </c>
      <c r="V189" s="82"/>
      <c r="W189" s="67" t="s">
        <v>149</v>
      </c>
      <c r="X189" s="36" t="str">
        <f t="shared" si="14"/>
        <v>NguyenThiHongNgoc19T4-KTD120/10/2003</v>
      </c>
      <c r="Y189" s="36" t="e">
        <f>VLOOKUP(B189,'[1]SV17T4-KLT'!$B$9:$F$172,1,0)</f>
        <v>#N/A</v>
      </c>
      <c r="AB189" s="38"/>
    </row>
    <row r="190" spans="1:28" s="37" customFormat="1" ht="18.75" customHeight="1" x14ac:dyDescent="0.25">
      <c r="A190" s="34">
        <v>182</v>
      </c>
      <c r="B190" s="42" t="s">
        <v>1097</v>
      </c>
      <c r="C190" s="43" t="s">
        <v>1098</v>
      </c>
      <c r="D190" s="96" t="s">
        <v>703</v>
      </c>
      <c r="E190" s="35" t="s">
        <v>1099</v>
      </c>
      <c r="F190" s="35" t="s">
        <v>705</v>
      </c>
      <c r="G190" s="35" t="s">
        <v>1100</v>
      </c>
      <c r="H190" s="79" t="s">
        <v>1101</v>
      </c>
      <c r="I190" s="41" t="s">
        <v>1029</v>
      </c>
      <c r="J190" s="39"/>
      <c r="K190" s="40" t="s">
        <v>50</v>
      </c>
      <c r="L190" s="80" t="str">
        <f t="shared" si="10"/>
        <v>19T4</v>
      </c>
      <c r="M190" s="81">
        <v>3708000</v>
      </c>
      <c r="N190" s="44">
        <v>1</v>
      </c>
      <c r="O190" s="45">
        <f t="shared" si="11"/>
        <v>3708000</v>
      </c>
      <c r="P190" s="81">
        <v>5150000</v>
      </c>
      <c r="Q190" s="44">
        <v>1</v>
      </c>
      <c r="R190" s="45">
        <f t="shared" si="12"/>
        <v>5150000</v>
      </c>
      <c r="S190" s="81">
        <f t="shared" si="13"/>
        <v>8858000</v>
      </c>
      <c r="T190" s="45" t="s">
        <v>51</v>
      </c>
      <c r="U190" s="82" t="s">
        <v>52</v>
      </c>
      <c r="V190" s="82"/>
      <c r="W190" s="67" t="s">
        <v>149</v>
      </c>
      <c r="X190" s="36" t="str">
        <f t="shared" si="14"/>
        <v>OngAiPhuong19T4-KTD104/02/2004</v>
      </c>
      <c r="Y190" s="36" t="e">
        <f>VLOOKUP(B190,'[1]SV17T4-KLT'!$B$9:$F$172,1,0)</f>
        <v>#N/A</v>
      </c>
      <c r="AB190" s="38"/>
    </row>
    <row r="191" spans="1:28" s="37" customFormat="1" ht="18.75" customHeight="1" x14ac:dyDescent="0.25">
      <c r="A191" s="34">
        <v>183</v>
      </c>
      <c r="B191" s="42" t="s">
        <v>1102</v>
      </c>
      <c r="C191" s="43" t="s">
        <v>1103</v>
      </c>
      <c r="D191" s="96" t="s">
        <v>340</v>
      </c>
      <c r="E191" s="35" t="s">
        <v>1104</v>
      </c>
      <c r="F191" s="35" t="s">
        <v>340</v>
      </c>
      <c r="G191" s="35" t="s">
        <v>1105</v>
      </c>
      <c r="H191" s="79" t="s">
        <v>1106</v>
      </c>
      <c r="I191" s="41" t="s">
        <v>1029</v>
      </c>
      <c r="J191" s="39"/>
      <c r="K191" s="40" t="s">
        <v>50</v>
      </c>
      <c r="L191" s="80" t="str">
        <f t="shared" si="10"/>
        <v>19T4</v>
      </c>
      <c r="M191" s="81">
        <v>3708000</v>
      </c>
      <c r="N191" s="44">
        <v>1</v>
      </c>
      <c r="O191" s="45">
        <f t="shared" si="11"/>
        <v>3708000</v>
      </c>
      <c r="P191" s="81">
        <v>5150000</v>
      </c>
      <c r="Q191" s="44">
        <v>1</v>
      </c>
      <c r="R191" s="45">
        <f t="shared" si="12"/>
        <v>5150000</v>
      </c>
      <c r="S191" s="81">
        <f t="shared" si="13"/>
        <v>8858000</v>
      </c>
      <c r="T191" s="45" t="s">
        <v>51</v>
      </c>
      <c r="U191" s="82" t="s">
        <v>52</v>
      </c>
      <c r="V191" s="82"/>
      <c r="W191" s="67" t="s">
        <v>149</v>
      </c>
      <c r="X191" s="36" t="str">
        <f t="shared" si="14"/>
        <v>QuachVoKimThanh19T4-KTD104/02/2003</v>
      </c>
      <c r="Y191" s="36" t="e">
        <f>VLOOKUP(B191,'[1]SV17T4-KLT'!$B$9:$F$172,1,0)</f>
        <v>#N/A</v>
      </c>
      <c r="AB191" s="38"/>
    </row>
    <row r="192" spans="1:28" s="37" customFormat="1" ht="18.75" customHeight="1" x14ac:dyDescent="0.25">
      <c r="A192" s="34">
        <v>184</v>
      </c>
      <c r="B192" s="42" t="s">
        <v>1107</v>
      </c>
      <c r="C192" s="43" t="s">
        <v>1108</v>
      </c>
      <c r="D192" s="96" t="s">
        <v>1109</v>
      </c>
      <c r="E192" s="35" t="s">
        <v>1110</v>
      </c>
      <c r="F192" s="35" t="s">
        <v>1111</v>
      </c>
      <c r="G192" s="35" t="s">
        <v>1112</v>
      </c>
      <c r="H192" s="79" t="s">
        <v>1113</v>
      </c>
      <c r="I192" s="41" t="s">
        <v>1029</v>
      </c>
      <c r="J192" s="39" t="s">
        <v>170</v>
      </c>
      <c r="K192" s="40" t="s">
        <v>50</v>
      </c>
      <c r="L192" s="80" t="str">
        <f t="shared" si="10"/>
        <v>19T4</v>
      </c>
      <c r="M192" s="81">
        <v>3708000</v>
      </c>
      <c r="N192" s="44">
        <v>1</v>
      </c>
      <c r="O192" s="45">
        <f t="shared" si="11"/>
        <v>3708000</v>
      </c>
      <c r="P192" s="81">
        <v>5150000</v>
      </c>
      <c r="Q192" s="44">
        <v>1</v>
      </c>
      <c r="R192" s="45">
        <f t="shared" si="12"/>
        <v>5150000</v>
      </c>
      <c r="S192" s="81">
        <f t="shared" si="13"/>
        <v>8858000</v>
      </c>
      <c r="T192" s="45" t="s">
        <v>51</v>
      </c>
      <c r="U192" s="82" t="s">
        <v>52</v>
      </c>
      <c r="V192" s="82"/>
      <c r="W192" s="67" t="s">
        <v>149</v>
      </c>
      <c r="X192" s="36" t="str">
        <f t="shared" si="14"/>
        <v>TchenThiAnhThu19T4-KTD115/02/2002</v>
      </c>
      <c r="Y192" s="36" t="e">
        <f>VLOOKUP(B192,'[1]SV17T4-KLT'!$B$9:$F$172,1,0)</f>
        <v>#N/A</v>
      </c>
      <c r="AB192" s="38"/>
    </row>
    <row r="193" spans="1:28" s="37" customFormat="1" ht="18.75" customHeight="1" x14ac:dyDescent="0.25">
      <c r="A193" s="34">
        <v>185</v>
      </c>
      <c r="B193" s="42" t="s">
        <v>1114</v>
      </c>
      <c r="C193" s="43" t="s">
        <v>1115</v>
      </c>
      <c r="D193" s="96" t="s">
        <v>1116</v>
      </c>
      <c r="E193" s="35" t="s">
        <v>1117</v>
      </c>
      <c r="F193" s="35" t="s">
        <v>1118</v>
      </c>
      <c r="G193" s="35" t="s">
        <v>1119</v>
      </c>
      <c r="H193" s="79" t="s">
        <v>1120</v>
      </c>
      <c r="I193" s="41" t="s">
        <v>1029</v>
      </c>
      <c r="J193" s="39" t="s">
        <v>1121</v>
      </c>
      <c r="K193" s="40" t="s">
        <v>50</v>
      </c>
      <c r="L193" s="80" t="str">
        <f t="shared" si="10"/>
        <v>19T4</v>
      </c>
      <c r="M193" s="81">
        <v>3708000</v>
      </c>
      <c r="N193" s="44">
        <v>1</v>
      </c>
      <c r="O193" s="45">
        <f t="shared" si="11"/>
        <v>3708000</v>
      </c>
      <c r="P193" s="81">
        <v>5150000</v>
      </c>
      <c r="Q193" s="44">
        <v>1</v>
      </c>
      <c r="R193" s="45">
        <f t="shared" si="12"/>
        <v>5150000</v>
      </c>
      <c r="S193" s="81">
        <f t="shared" si="13"/>
        <v>8858000</v>
      </c>
      <c r="T193" s="45" t="s">
        <v>51</v>
      </c>
      <c r="U193" s="82" t="s">
        <v>52</v>
      </c>
      <c r="V193" s="82"/>
      <c r="W193" s="67" t="s">
        <v>149</v>
      </c>
      <c r="X193" s="36" t="str">
        <f t="shared" si="14"/>
        <v>DanhThiMongThuy19T4-KTD119/08/2004</v>
      </c>
      <c r="Y193" s="36" t="e">
        <f>VLOOKUP(B193,'[1]SV17T4-KLT'!$B$9:$F$172,1,0)</f>
        <v>#N/A</v>
      </c>
      <c r="AB193" s="38"/>
    </row>
    <row r="194" spans="1:28" s="37" customFormat="1" ht="18.75" customHeight="1" x14ac:dyDescent="0.25">
      <c r="A194" s="34">
        <v>186</v>
      </c>
      <c r="B194" s="42" t="s">
        <v>1122</v>
      </c>
      <c r="C194" s="43" t="s">
        <v>1123</v>
      </c>
      <c r="D194" s="96" t="s">
        <v>1124</v>
      </c>
      <c r="E194" s="35" t="s">
        <v>1125</v>
      </c>
      <c r="F194" s="35" t="s">
        <v>1118</v>
      </c>
      <c r="G194" s="35" t="s">
        <v>1126</v>
      </c>
      <c r="H194" s="79" t="s">
        <v>1127</v>
      </c>
      <c r="I194" s="41" t="s">
        <v>1029</v>
      </c>
      <c r="J194" s="39"/>
      <c r="K194" s="40" t="s">
        <v>50</v>
      </c>
      <c r="L194" s="80" t="str">
        <f t="shared" si="10"/>
        <v>19T4</v>
      </c>
      <c r="M194" s="81">
        <v>3708000</v>
      </c>
      <c r="N194" s="44">
        <v>1</v>
      </c>
      <c r="O194" s="45">
        <f t="shared" si="11"/>
        <v>3708000</v>
      </c>
      <c r="P194" s="81">
        <v>5150000</v>
      </c>
      <c r="Q194" s="44">
        <v>1</v>
      </c>
      <c r="R194" s="45">
        <f t="shared" si="12"/>
        <v>5150000</v>
      </c>
      <c r="S194" s="81">
        <f t="shared" si="13"/>
        <v>8858000</v>
      </c>
      <c r="T194" s="45" t="s">
        <v>51</v>
      </c>
      <c r="U194" s="82" t="s">
        <v>52</v>
      </c>
      <c r="V194" s="82"/>
      <c r="W194" s="67" t="s">
        <v>149</v>
      </c>
      <c r="X194" s="36" t="str">
        <f t="shared" si="14"/>
        <v>NguyenHoangThanhThuy19T4-KTD114/03/2004</v>
      </c>
      <c r="Y194" s="36" t="e">
        <f>VLOOKUP(B194,'[1]SV17T4-KLT'!$B$9:$F$172,1,0)</f>
        <v>#N/A</v>
      </c>
      <c r="AB194" s="38"/>
    </row>
    <row r="195" spans="1:28" s="37" customFormat="1" ht="18.75" customHeight="1" x14ac:dyDescent="0.25">
      <c r="A195" s="34">
        <v>187</v>
      </c>
      <c r="B195" s="42" t="s">
        <v>1128</v>
      </c>
      <c r="C195" s="43" t="s">
        <v>1129</v>
      </c>
      <c r="D195" s="96" t="s">
        <v>332</v>
      </c>
      <c r="E195" s="35" t="s">
        <v>1130</v>
      </c>
      <c r="F195" s="35" t="s">
        <v>332</v>
      </c>
      <c r="G195" s="35" t="s">
        <v>1131</v>
      </c>
      <c r="H195" s="79" t="s">
        <v>1132</v>
      </c>
      <c r="I195" s="41" t="s">
        <v>1029</v>
      </c>
      <c r="J195" s="39"/>
      <c r="K195" s="40" t="s">
        <v>50</v>
      </c>
      <c r="L195" s="80" t="str">
        <f t="shared" si="10"/>
        <v>19T4</v>
      </c>
      <c r="M195" s="81">
        <v>3708000</v>
      </c>
      <c r="N195" s="44">
        <v>1</v>
      </c>
      <c r="O195" s="45">
        <f t="shared" si="11"/>
        <v>3708000</v>
      </c>
      <c r="P195" s="81">
        <v>5150000</v>
      </c>
      <c r="Q195" s="44">
        <v>1</v>
      </c>
      <c r="R195" s="45">
        <f t="shared" si="12"/>
        <v>5150000</v>
      </c>
      <c r="S195" s="81">
        <f t="shared" si="13"/>
        <v>8858000</v>
      </c>
      <c r="T195" s="45" t="s">
        <v>51</v>
      </c>
      <c r="U195" s="82" t="s">
        <v>52</v>
      </c>
      <c r="V195" s="82"/>
      <c r="W195" s="67" t="s">
        <v>149</v>
      </c>
      <c r="X195" s="36" t="str">
        <f t="shared" si="14"/>
        <v>PhamHuynhYenVy19T4-KTD108/04/2004</v>
      </c>
      <c r="Y195" s="36" t="e">
        <f>VLOOKUP(B195,'[1]SV17T4-KLT'!$B$9:$F$172,1,0)</f>
        <v>#N/A</v>
      </c>
      <c r="AB195" s="38"/>
    </row>
    <row r="196" spans="1:28" s="37" customFormat="1" ht="18.75" customHeight="1" x14ac:dyDescent="0.25">
      <c r="A196" s="34">
        <v>188</v>
      </c>
      <c r="B196" s="42" t="s">
        <v>1133</v>
      </c>
      <c r="C196" s="43" t="s">
        <v>1134</v>
      </c>
      <c r="D196" s="96" t="s">
        <v>173</v>
      </c>
      <c r="E196" s="35" t="s">
        <v>1135</v>
      </c>
      <c r="F196" s="35" t="s">
        <v>173</v>
      </c>
      <c r="G196" s="35" t="s">
        <v>1136</v>
      </c>
      <c r="H196" s="79" t="s">
        <v>536</v>
      </c>
      <c r="I196" s="41" t="s">
        <v>1137</v>
      </c>
      <c r="J196" s="39"/>
      <c r="K196" s="40" t="s">
        <v>50</v>
      </c>
      <c r="L196" s="80" t="str">
        <f t="shared" si="10"/>
        <v>19T4</v>
      </c>
      <c r="M196" s="81">
        <v>3708000</v>
      </c>
      <c r="N196" s="44">
        <v>1</v>
      </c>
      <c r="O196" s="45">
        <f t="shared" si="11"/>
        <v>3708000</v>
      </c>
      <c r="P196" s="81">
        <v>5150000</v>
      </c>
      <c r="Q196" s="44">
        <v>1</v>
      </c>
      <c r="R196" s="45">
        <f t="shared" si="12"/>
        <v>5150000</v>
      </c>
      <c r="S196" s="81">
        <f t="shared" si="13"/>
        <v>8858000</v>
      </c>
      <c r="T196" s="45" t="s">
        <v>51</v>
      </c>
      <c r="U196" s="82" t="s">
        <v>52</v>
      </c>
      <c r="V196" s="82"/>
      <c r="W196" s="67" t="s">
        <v>149</v>
      </c>
      <c r="X196" s="36" t="str">
        <f t="shared" si="14"/>
        <v>TranNguyenNgocPhuongAnh19T4-KTD224/11/2004</v>
      </c>
      <c r="Y196" s="36" t="e">
        <f>VLOOKUP(B196,'[1]SV17T4-KLT'!$B$9:$F$172,1,0)</f>
        <v>#N/A</v>
      </c>
      <c r="AB196" s="38"/>
    </row>
    <row r="197" spans="1:28" s="37" customFormat="1" ht="18.75" customHeight="1" x14ac:dyDescent="0.25">
      <c r="A197" s="34">
        <v>189</v>
      </c>
      <c r="B197" s="42" t="s">
        <v>1138</v>
      </c>
      <c r="C197" s="43" t="s">
        <v>1139</v>
      </c>
      <c r="D197" s="96" t="s">
        <v>1140</v>
      </c>
      <c r="E197" s="35" t="s">
        <v>1141</v>
      </c>
      <c r="F197" s="35" t="s">
        <v>173</v>
      </c>
      <c r="G197" s="35" t="s">
        <v>1142</v>
      </c>
      <c r="H197" s="79" t="s">
        <v>532</v>
      </c>
      <c r="I197" s="41" t="s">
        <v>1137</v>
      </c>
      <c r="J197" s="39"/>
      <c r="K197" s="40" t="s">
        <v>50</v>
      </c>
      <c r="L197" s="80" t="str">
        <f t="shared" si="10"/>
        <v>19T4</v>
      </c>
      <c r="M197" s="81">
        <v>3708000</v>
      </c>
      <c r="N197" s="44">
        <v>1</v>
      </c>
      <c r="O197" s="45">
        <f t="shared" si="11"/>
        <v>3708000</v>
      </c>
      <c r="P197" s="81">
        <v>5150000</v>
      </c>
      <c r="Q197" s="44">
        <v>1</v>
      </c>
      <c r="R197" s="45">
        <f t="shared" si="12"/>
        <v>5150000</v>
      </c>
      <c r="S197" s="81">
        <f t="shared" si="13"/>
        <v>8858000</v>
      </c>
      <c r="T197" s="45" t="s">
        <v>51</v>
      </c>
      <c r="U197" s="82" t="s">
        <v>52</v>
      </c>
      <c r="V197" s="82"/>
      <c r="W197" s="67" t="s">
        <v>149</v>
      </c>
      <c r="X197" s="36" t="str">
        <f t="shared" si="14"/>
        <v>LeMinhAnh19T4-KTD229/06/2004</v>
      </c>
      <c r="Y197" s="36" t="e">
        <f>VLOOKUP(B197,'[1]SV17T4-KLT'!$B$9:$F$172,1,0)</f>
        <v>#N/A</v>
      </c>
      <c r="AB197" s="38"/>
    </row>
    <row r="198" spans="1:28" s="37" customFormat="1" ht="18.75" customHeight="1" x14ac:dyDescent="0.25">
      <c r="A198" s="34">
        <v>190</v>
      </c>
      <c r="B198" s="42" t="s">
        <v>1143</v>
      </c>
      <c r="C198" s="43" t="s">
        <v>1144</v>
      </c>
      <c r="D198" s="96" t="s">
        <v>591</v>
      </c>
      <c r="E198" s="35" t="s">
        <v>1144</v>
      </c>
      <c r="F198" s="35" t="s">
        <v>593</v>
      </c>
      <c r="G198" s="35" t="s">
        <v>1145</v>
      </c>
      <c r="H198" s="79" t="s">
        <v>1146</v>
      </c>
      <c r="I198" s="41" t="s">
        <v>1137</v>
      </c>
      <c r="J198" s="39"/>
      <c r="K198" s="40" t="s">
        <v>50</v>
      </c>
      <c r="L198" s="80" t="str">
        <f t="shared" si="10"/>
        <v>19T4</v>
      </c>
      <c r="M198" s="81">
        <v>4428000</v>
      </c>
      <c r="N198" s="44">
        <v>1</v>
      </c>
      <c r="O198" s="45">
        <f t="shared" si="11"/>
        <v>4428000</v>
      </c>
      <c r="P198" s="81">
        <v>4430000</v>
      </c>
      <c r="Q198" s="44">
        <v>1</v>
      </c>
      <c r="R198" s="45">
        <f t="shared" si="12"/>
        <v>4430000</v>
      </c>
      <c r="S198" s="81">
        <f t="shared" si="13"/>
        <v>8858000</v>
      </c>
      <c r="T198" s="45" t="s">
        <v>51</v>
      </c>
      <c r="U198" s="82" t="s">
        <v>52</v>
      </c>
      <c r="V198" s="82"/>
      <c r="W198" s="67" t="s">
        <v>149</v>
      </c>
      <c r="X198" s="36" t="str">
        <f t="shared" si="14"/>
        <v>PhanGiaBao19T4-KTD215/01/2004</v>
      </c>
      <c r="Y198" s="36" t="e">
        <f>VLOOKUP(B198,'[1]SV17T4-KLT'!$B$9:$F$172,1,0)</f>
        <v>#N/A</v>
      </c>
      <c r="AB198" s="38"/>
    </row>
    <row r="199" spans="1:28" s="37" customFormat="1" ht="18.75" customHeight="1" x14ac:dyDescent="0.25">
      <c r="A199" s="34">
        <v>191</v>
      </c>
      <c r="B199" s="42" t="s">
        <v>1147</v>
      </c>
      <c r="C199" s="43" t="s">
        <v>1148</v>
      </c>
      <c r="D199" s="96" t="s">
        <v>1149</v>
      </c>
      <c r="E199" s="35" t="s">
        <v>1150</v>
      </c>
      <c r="F199" s="35" t="s">
        <v>1151</v>
      </c>
      <c r="G199" s="35" t="s">
        <v>1152</v>
      </c>
      <c r="H199" s="79" t="s">
        <v>422</v>
      </c>
      <c r="I199" s="41" t="s">
        <v>1137</v>
      </c>
      <c r="J199" s="39"/>
      <c r="K199" s="40" t="s">
        <v>50</v>
      </c>
      <c r="L199" s="80" t="str">
        <f t="shared" si="10"/>
        <v>19T4</v>
      </c>
      <c r="M199" s="81">
        <v>3708000</v>
      </c>
      <c r="N199" s="44">
        <v>1</v>
      </c>
      <c r="O199" s="45">
        <f t="shared" si="11"/>
        <v>3708000</v>
      </c>
      <c r="P199" s="81">
        <v>5150000</v>
      </c>
      <c r="Q199" s="44">
        <v>1</v>
      </c>
      <c r="R199" s="45">
        <f t="shared" si="12"/>
        <v>5150000</v>
      </c>
      <c r="S199" s="81">
        <f t="shared" si="13"/>
        <v>8858000</v>
      </c>
      <c r="T199" s="45" t="s">
        <v>51</v>
      </c>
      <c r="U199" s="82" t="s">
        <v>52</v>
      </c>
      <c r="V199" s="82"/>
      <c r="W199" s="67" t="s">
        <v>149</v>
      </c>
      <c r="X199" s="36" t="str">
        <f t="shared" si="14"/>
        <v>NguyenDucChuong19T4-KTD213/10/2004</v>
      </c>
      <c r="Y199" s="36" t="e">
        <f>VLOOKUP(B199,'[1]SV17T4-KLT'!$B$9:$F$172,1,0)</f>
        <v>#N/A</v>
      </c>
      <c r="AB199" s="38"/>
    </row>
    <row r="200" spans="1:28" s="37" customFormat="1" ht="18.75" customHeight="1" x14ac:dyDescent="0.25">
      <c r="A200" s="34">
        <v>192</v>
      </c>
      <c r="B200" s="42" t="s">
        <v>1153</v>
      </c>
      <c r="C200" s="43" t="s">
        <v>1154</v>
      </c>
      <c r="D200" s="96" t="s">
        <v>1155</v>
      </c>
      <c r="E200" s="35" t="s">
        <v>1156</v>
      </c>
      <c r="F200" s="35" t="s">
        <v>1157</v>
      </c>
      <c r="G200" s="35" t="s">
        <v>1158</v>
      </c>
      <c r="H200" s="79" t="s">
        <v>1159</v>
      </c>
      <c r="I200" s="41" t="s">
        <v>1137</v>
      </c>
      <c r="J200" s="39"/>
      <c r="K200" s="40" t="s">
        <v>50</v>
      </c>
      <c r="L200" s="80" t="str">
        <f t="shared" si="10"/>
        <v>19T4</v>
      </c>
      <c r="M200" s="81">
        <v>3708000</v>
      </c>
      <c r="N200" s="44">
        <v>1</v>
      </c>
      <c r="O200" s="45">
        <f t="shared" si="11"/>
        <v>3708000</v>
      </c>
      <c r="P200" s="81">
        <v>5150000</v>
      </c>
      <c r="Q200" s="44">
        <v>1</v>
      </c>
      <c r="R200" s="45">
        <f t="shared" si="12"/>
        <v>5150000</v>
      </c>
      <c r="S200" s="81">
        <f t="shared" si="13"/>
        <v>8858000</v>
      </c>
      <c r="T200" s="45" t="s">
        <v>51</v>
      </c>
      <c r="U200" s="82" t="s">
        <v>52</v>
      </c>
      <c r="V200" s="82"/>
      <c r="W200" s="67" t="s">
        <v>149</v>
      </c>
      <c r="X200" s="36" t="str">
        <f t="shared" si="14"/>
        <v>DongThiHien19T4-KTD211/07/2004</v>
      </c>
      <c r="Y200" s="36" t="e">
        <f>VLOOKUP(B200,'[1]SV17T4-KLT'!$B$9:$F$172,1,0)</f>
        <v>#N/A</v>
      </c>
      <c r="AB200" s="38"/>
    </row>
    <row r="201" spans="1:28" s="37" customFormat="1" ht="18.75" customHeight="1" x14ac:dyDescent="0.25">
      <c r="A201" s="34">
        <v>193</v>
      </c>
      <c r="B201" s="42" t="s">
        <v>1160</v>
      </c>
      <c r="C201" s="43" t="s">
        <v>1161</v>
      </c>
      <c r="D201" s="96" t="s">
        <v>90</v>
      </c>
      <c r="E201" s="35" t="s">
        <v>1162</v>
      </c>
      <c r="F201" s="35" t="s">
        <v>92</v>
      </c>
      <c r="G201" s="35" t="s">
        <v>1163</v>
      </c>
      <c r="H201" s="79" t="s">
        <v>1164</v>
      </c>
      <c r="I201" s="41" t="s">
        <v>1137</v>
      </c>
      <c r="J201" s="39"/>
      <c r="K201" s="40" t="s">
        <v>50</v>
      </c>
      <c r="L201" s="80" t="str">
        <f t="shared" ref="L201:L264" si="15">LEFT(I201,4)</f>
        <v>19T4</v>
      </c>
      <c r="M201" s="81">
        <v>4428000</v>
      </c>
      <c r="N201" s="44">
        <v>1</v>
      </c>
      <c r="O201" s="45">
        <f t="shared" ref="O201:O264" si="16">N201*M201</f>
        <v>4428000</v>
      </c>
      <c r="P201" s="81">
        <v>4430000</v>
      </c>
      <c r="Q201" s="44">
        <v>1</v>
      </c>
      <c r="R201" s="45">
        <f t="shared" ref="R201:R264" si="17">Q201*P201</f>
        <v>4430000</v>
      </c>
      <c r="S201" s="81">
        <f t="shared" ref="S201:S264" si="18">O201+R201</f>
        <v>8858000</v>
      </c>
      <c r="T201" s="45" t="s">
        <v>51</v>
      </c>
      <c r="U201" s="82" t="s">
        <v>52</v>
      </c>
      <c r="V201" s="82"/>
      <c r="W201" s="67" t="s">
        <v>149</v>
      </c>
      <c r="X201" s="36" t="str">
        <f t="shared" ref="X201:X264" si="19">G201&amp;I201&amp;H201</f>
        <v>HoangMinhHieu19T4-KTD215/12/2003</v>
      </c>
      <c r="Y201" s="36" t="e">
        <f>VLOOKUP(B201,'[1]SV17T4-KLT'!$B$9:$F$172,1,0)</f>
        <v>#N/A</v>
      </c>
      <c r="AB201" s="38"/>
    </row>
    <row r="202" spans="1:28" s="37" customFormat="1" ht="18.75" customHeight="1" x14ac:dyDescent="0.25">
      <c r="A202" s="34">
        <v>194</v>
      </c>
      <c r="B202" s="42" t="s">
        <v>1165</v>
      </c>
      <c r="C202" s="43" t="s">
        <v>1166</v>
      </c>
      <c r="D202" s="96" t="s">
        <v>1167</v>
      </c>
      <c r="E202" s="35" t="s">
        <v>1168</v>
      </c>
      <c r="F202" s="35" t="s">
        <v>1167</v>
      </c>
      <c r="G202" s="35" t="s">
        <v>1169</v>
      </c>
      <c r="H202" s="79" t="s">
        <v>1170</v>
      </c>
      <c r="I202" s="41" t="s">
        <v>1137</v>
      </c>
      <c r="J202" s="39"/>
      <c r="K202" s="40" t="s">
        <v>50</v>
      </c>
      <c r="L202" s="80" t="str">
        <f t="shared" si="15"/>
        <v>19T4</v>
      </c>
      <c r="M202" s="81">
        <v>3708000</v>
      </c>
      <c r="N202" s="44">
        <v>1</v>
      </c>
      <c r="O202" s="45">
        <f t="shared" si="16"/>
        <v>3708000</v>
      </c>
      <c r="P202" s="81">
        <v>5150000</v>
      </c>
      <c r="Q202" s="44">
        <v>1</v>
      </c>
      <c r="R202" s="45">
        <f t="shared" si="17"/>
        <v>5150000</v>
      </c>
      <c r="S202" s="81">
        <f t="shared" si="18"/>
        <v>8858000</v>
      </c>
      <c r="T202" s="45" t="s">
        <v>51</v>
      </c>
      <c r="U202" s="82" t="s">
        <v>52</v>
      </c>
      <c r="V202" s="82"/>
      <c r="W202" s="67" t="s">
        <v>149</v>
      </c>
      <c r="X202" s="36" t="str">
        <f t="shared" si="19"/>
        <v>BuiThiTuyetHoa19T4-KTD204/05/2003</v>
      </c>
      <c r="Y202" s="36" t="e">
        <f>VLOOKUP(B202,'[1]SV17T4-KLT'!$B$9:$F$172,1,0)</f>
        <v>#N/A</v>
      </c>
      <c r="AB202" s="38"/>
    </row>
    <row r="203" spans="1:28" s="37" customFormat="1" ht="18.75" customHeight="1" x14ac:dyDescent="0.25">
      <c r="A203" s="34">
        <v>195</v>
      </c>
      <c r="B203" s="42" t="s">
        <v>1171</v>
      </c>
      <c r="C203" s="43" t="s">
        <v>1172</v>
      </c>
      <c r="D203" s="96" t="s">
        <v>245</v>
      </c>
      <c r="E203" s="35" t="s">
        <v>1173</v>
      </c>
      <c r="F203" s="35" t="s">
        <v>245</v>
      </c>
      <c r="G203" s="35" t="s">
        <v>1174</v>
      </c>
      <c r="H203" s="79" t="s">
        <v>786</v>
      </c>
      <c r="I203" s="41" t="s">
        <v>1137</v>
      </c>
      <c r="J203" s="39"/>
      <c r="K203" s="40" t="s">
        <v>50</v>
      </c>
      <c r="L203" s="80" t="str">
        <f t="shared" si="15"/>
        <v>19T4</v>
      </c>
      <c r="M203" s="81">
        <v>3708000</v>
      </c>
      <c r="N203" s="44">
        <v>1</v>
      </c>
      <c r="O203" s="45">
        <f t="shared" si="16"/>
        <v>3708000</v>
      </c>
      <c r="P203" s="81">
        <v>5150000</v>
      </c>
      <c r="Q203" s="44">
        <v>1</v>
      </c>
      <c r="R203" s="45">
        <f t="shared" si="17"/>
        <v>5150000</v>
      </c>
      <c r="S203" s="81">
        <f t="shared" si="18"/>
        <v>8858000</v>
      </c>
      <c r="T203" s="45" t="s">
        <v>51</v>
      </c>
      <c r="U203" s="82" t="s">
        <v>52</v>
      </c>
      <c r="V203" s="82"/>
      <c r="W203" s="67" t="s">
        <v>149</v>
      </c>
      <c r="X203" s="36" t="str">
        <f t="shared" si="19"/>
        <v>TranHoaiGiaHuy19T4-KTD219/11/2004</v>
      </c>
      <c r="Y203" s="36" t="e">
        <f>VLOOKUP(B203,'[1]SV17T4-KLT'!$B$9:$F$172,1,0)</f>
        <v>#N/A</v>
      </c>
      <c r="AB203" s="38"/>
    </row>
    <row r="204" spans="1:28" s="37" customFormat="1" ht="18.75" customHeight="1" x14ac:dyDescent="0.25">
      <c r="A204" s="34">
        <v>196</v>
      </c>
      <c r="B204" s="42" t="s">
        <v>1175</v>
      </c>
      <c r="C204" s="43" t="s">
        <v>1176</v>
      </c>
      <c r="D204" s="96" t="s">
        <v>972</v>
      </c>
      <c r="E204" s="35" t="s">
        <v>1177</v>
      </c>
      <c r="F204" s="35" t="s">
        <v>972</v>
      </c>
      <c r="G204" s="35" t="s">
        <v>1178</v>
      </c>
      <c r="H204" s="79" t="s">
        <v>1179</v>
      </c>
      <c r="I204" s="41" t="s">
        <v>1137</v>
      </c>
      <c r="J204" s="39"/>
      <c r="K204" s="40" t="s">
        <v>50</v>
      </c>
      <c r="L204" s="80" t="str">
        <f t="shared" si="15"/>
        <v>19T4</v>
      </c>
      <c r="M204" s="81">
        <v>3708000</v>
      </c>
      <c r="N204" s="44">
        <v>1</v>
      </c>
      <c r="O204" s="45">
        <f t="shared" si="16"/>
        <v>3708000</v>
      </c>
      <c r="P204" s="81">
        <v>5150000</v>
      </c>
      <c r="Q204" s="44">
        <v>1</v>
      </c>
      <c r="R204" s="45">
        <f t="shared" si="17"/>
        <v>5150000</v>
      </c>
      <c r="S204" s="81">
        <f t="shared" si="18"/>
        <v>8858000</v>
      </c>
      <c r="T204" s="45" t="s">
        <v>51</v>
      </c>
      <c r="U204" s="82" t="s">
        <v>52</v>
      </c>
      <c r="V204" s="82"/>
      <c r="W204" s="67" t="s">
        <v>149</v>
      </c>
      <c r="X204" s="36" t="str">
        <f t="shared" si="19"/>
        <v>DoPhungLinh19T4-KTD218/08/2004</v>
      </c>
      <c r="Y204" s="36" t="e">
        <f>VLOOKUP(B204,'[1]SV17T4-KLT'!$B$9:$F$172,1,0)</f>
        <v>#N/A</v>
      </c>
      <c r="AB204" s="38"/>
    </row>
    <row r="205" spans="1:28" s="37" customFormat="1" ht="18.75" customHeight="1" x14ac:dyDescent="0.25">
      <c r="A205" s="34">
        <v>197</v>
      </c>
      <c r="B205" s="42" t="s">
        <v>1180</v>
      </c>
      <c r="C205" s="43" t="s">
        <v>1181</v>
      </c>
      <c r="D205" s="96" t="s">
        <v>972</v>
      </c>
      <c r="E205" s="35" t="s">
        <v>1182</v>
      </c>
      <c r="F205" s="35" t="s">
        <v>972</v>
      </c>
      <c r="G205" s="35" t="s">
        <v>1183</v>
      </c>
      <c r="H205" s="79" t="s">
        <v>1184</v>
      </c>
      <c r="I205" s="41" t="s">
        <v>1137</v>
      </c>
      <c r="J205" s="39"/>
      <c r="K205" s="40" t="s">
        <v>50</v>
      </c>
      <c r="L205" s="80" t="str">
        <f t="shared" si="15"/>
        <v>19T4</v>
      </c>
      <c r="M205" s="81">
        <v>3708000</v>
      </c>
      <c r="N205" s="44">
        <v>1</v>
      </c>
      <c r="O205" s="45">
        <f t="shared" si="16"/>
        <v>3708000</v>
      </c>
      <c r="P205" s="81">
        <v>5150000</v>
      </c>
      <c r="Q205" s="44">
        <v>1</v>
      </c>
      <c r="R205" s="45">
        <f t="shared" si="17"/>
        <v>5150000</v>
      </c>
      <c r="S205" s="81">
        <f t="shared" si="18"/>
        <v>8858000</v>
      </c>
      <c r="T205" s="45" t="s">
        <v>51</v>
      </c>
      <c r="U205" s="82" t="s">
        <v>52</v>
      </c>
      <c r="V205" s="82"/>
      <c r="W205" s="67" t="s">
        <v>149</v>
      </c>
      <c r="X205" s="36" t="str">
        <f t="shared" si="19"/>
        <v>TruongAnhLinh19T4-KTD221/06/2004</v>
      </c>
      <c r="Y205" s="36" t="e">
        <f>VLOOKUP(B205,'[1]SV17T4-KLT'!$B$9:$F$172,1,0)</f>
        <v>#N/A</v>
      </c>
      <c r="AB205" s="38"/>
    </row>
    <row r="206" spans="1:28" s="37" customFormat="1" ht="18.75" customHeight="1" x14ac:dyDescent="0.25">
      <c r="A206" s="34">
        <v>198</v>
      </c>
      <c r="B206" s="42" t="s">
        <v>1185</v>
      </c>
      <c r="C206" s="43" t="s">
        <v>524</v>
      </c>
      <c r="D206" s="96" t="s">
        <v>503</v>
      </c>
      <c r="E206" s="35" t="s">
        <v>525</v>
      </c>
      <c r="F206" s="35" t="s">
        <v>503</v>
      </c>
      <c r="G206" s="35" t="s">
        <v>1186</v>
      </c>
      <c r="H206" s="79" t="s">
        <v>1187</v>
      </c>
      <c r="I206" s="41" t="s">
        <v>1137</v>
      </c>
      <c r="J206" s="39"/>
      <c r="K206" s="40" t="s">
        <v>50</v>
      </c>
      <c r="L206" s="80" t="str">
        <f t="shared" si="15"/>
        <v>19T4</v>
      </c>
      <c r="M206" s="81">
        <v>3708000</v>
      </c>
      <c r="N206" s="44">
        <v>1</v>
      </c>
      <c r="O206" s="45">
        <f t="shared" si="16"/>
        <v>3708000</v>
      </c>
      <c r="P206" s="81">
        <v>5150000</v>
      </c>
      <c r="Q206" s="44">
        <v>1</v>
      </c>
      <c r="R206" s="45">
        <f t="shared" si="17"/>
        <v>5150000</v>
      </c>
      <c r="S206" s="81">
        <f t="shared" si="18"/>
        <v>8858000</v>
      </c>
      <c r="T206" s="45" t="s">
        <v>51</v>
      </c>
      <c r="U206" s="82" t="s">
        <v>52</v>
      </c>
      <c r="V206" s="82"/>
      <c r="W206" s="67" t="s">
        <v>149</v>
      </c>
      <c r="X206" s="36" t="str">
        <f t="shared" si="19"/>
        <v>TranGiaNghi19T4-KTD205/12/2004</v>
      </c>
      <c r="Y206" s="36" t="e">
        <f>VLOOKUP(B206,'[1]SV17T4-KLT'!$B$9:$F$172,1,0)</f>
        <v>#N/A</v>
      </c>
      <c r="AB206" s="38"/>
    </row>
    <row r="207" spans="1:28" s="37" customFormat="1" ht="18.75" customHeight="1" x14ac:dyDescent="0.25">
      <c r="A207" s="34">
        <v>199</v>
      </c>
      <c r="B207" s="42" t="s">
        <v>1188</v>
      </c>
      <c r="C207" s="43" t="s">
        <v>1189</v>
      </c>
      <c r="D207" s="96" t="s">
        <v>1190</v>
      </c>
      <c r="E207" s="35" t="s">
        <v>1191</v>
      </c>
      <c r="F207" s="35" t="s">
        <v>1192</v>
      </c>
      <c r="G207" s="35" t="s">
        <v>1193</v>
      </c>
      <c r="H207" s="79" t="s">
        <v>1194</v>
      </c>
      <c r="I207" s="41" t="s">
        <v>1137</v>
      </c>
      <c r="J207" s="39"/>
      <c r="K207" s="40" t="s">
        <v>50</v>
      </c>
      <c r="L207" s="80" t="str">
        <f t="shared" si="15"/>
        <v>19T4</v>
      </c>
      <c r="M207" s="81">
        <v>3708000</v>
      </c>
      <c r="N207" s="44">
        <v>1</v>
      </c>
      <c r="O207" s="45">
        <f t="shared" si="16"/>
        <v>3708000</v>
      </c>
      <c r="P207" s="81">
        <v>5150000</v>
      </c>
      <c r="Q207" s="44">
        <v>1</v>
      </c>
      <c r="R207" s="45">
        <f t="shared" si="17"/>
        <v>5150000</v>
      </c>
      <c r="S207" s="81">
        <f t="shared" si="18"/>
        <v>8858000</v>
      </c>
      <c r="T207" s="45" t="s">
        <v>51</v>
      </c>
      <c r="U207" s="82" t="s">
        <v>52</v>
      </c>
      <c r="V207" s="82"/>
      <c r="W207" s="67" t="s">
        <v>149</v>
      </c>
      <c r="X207" s="36" t="str">
        <f t="shared" si="19"/>
        <v>ChauNhatPham19T4-KTD201/10/2003</v>
      </c>
      <c r="Y207" s="36" t="e">
        <f>VLOOKUP(B207,'[1]SV17T4-KLT'!$B$9:$F$172,1,0)</f>
        <v>#N/A</v>
      </c>
      <c r="AB207" s="38"/>
    </row>
    <row r="208" spans="1:28" s="37" customFormat="1" ht="18.75" customHeight="1" x14ac:dyDescent="0.25">
      <c r="A208" s="34">
        <v>200</v>
      </c>
      <c r="B208" s="42" t="s">
        <v>1195</v>
      </c>
      <c r="C208" s="43" t="s">
        <v>1196</v>
      </c>
      <c r="D208" s="96" t="s">
        <v>413</v>
      </c>
      <c r="E208" s="35" t="s">
        <v>1197</v>
      </c>
      <c r="F208" s="35" t="s">
        <v>415</v>
      </c>
      <c r="G208" s="35" t="s">
        <v>1198</v>
      </c>
      <c r="H208" s="79" t="s">
        <v>559</v>
      </c>
      <c r="I208" s="41" t="s">
        <v>1137</v>
      </c>
      <c r="J208" s="39"/>
      <c r="K208" s="40" t="s">
        <v>50</v>
      </c>
      <c r="L208" s="80" t="str">
        <f t="shared" si="15"/>
        <v>19T4</v>
      </c>
      <c r="M208" s="81">
        <v>3708000</v>
      </c>
      <c r="N208" s="44">
        <v>1</v>
      </c>
      <c r="O208" s="45">
        <f t="shared" si="16"/>
        <v>3708000</v>
      </c>
      <c r="P208" s="81">
        <v>5150000</v>
      </c>
      <c r="Q208" s="44">
        <v>1</v>
      </c>
      <c r="R208" s="45">
        <f t="shared" si="17"/>
        <v>5150000</v>
      </c>
      <c r="S208" s="81">
        <f t="shared" si="18"/>
        <v>8858000</v>
      </c>
      <c r="T208" s="45" t="s">
        <v>51</v>
      </c>
      <c r="U208" s="82" t="s">
        <v>52</v>
      </c>
      <c r="V208" s="82"/>
      <c r="W208" s="67" t="s">
        <v>149</v>
      </c>
      <c r="X208" s="36" t="str">
        <f t="shared" si="19"/>
        <v>TranThuTam19T4-KTD213/11/2004</v>
      </c>
      <c r="Y208" s="36" t="e">
        <f>VLOOKUP(B208,'[1]SV17T4-KLT'!$B$9:$F$172,1,0)</f>
        <v>#N/A</v>
      </c>
      <c r="AB208" s="38"/>
    </row>
    <row r="209" spans="1:28" s="37" customFormat="1" ht="18.75" customHeight="1" x14ac:dyDescent="0.25">
      <c r="A209" s="34">
        <v>201</v>
      </c>
      <c r="B209" s="42" t="s">
        <v>1199</v>
      </c>
      <c r="C209" s="43" t="s">
        <v>628</v>
      </c>
      <c r="D209" s="96" t="s">
        <v>1109</v>
      </c>
      <c r="E209" s="35" t="s">
        <v>629</v>
      </c>
      <c r="F209" s="35" t="s">
        <v>1111</v>
      </c>
      <c r="G209" s="35" t="s">
        <v>1200</v>
      </c>
      <c r="H209" s="79" t="s">
        <v>1201</v>
      </c>
      <c r="I209" s="41" t="s">
        <v>1137</v>
      </c>
      <c r="J209" s="39"/>
      <c r="K209" s="40" t="s">
        <v>50</v>
      </c>
      <c r="L209" s="80" t="str">
        <f t="shared" si="15"/>
        <v>19T4</v>
      </c>
      <c r="M209" s="81">
        <v>3708000</v>
      </c>
      <c r="N209" s="44">
        <v>1</v>
      </c>
      <c r="O209" s="45">
        <f t="shared" si="16"/>
        <v>3708000</v>
      </c>
      <c r="P209" s="81">
        <v>5150000</v>
      </c>
      <c r="Q209" s="44">
        <v>1</v>
      </c>
      <c r="R209" s="45">
        <f t="shared" si="17"/>
        <v>5150000</v>
      </c>
      <c r="S209" s="81">
        <f t="shared" si="18"/>
        <v>8858000</v>
      </c>
      <c r="T209" s="45" t="s">
        <v>51</v>
      </c>
      <c r="U209" s="82" t="s">
        <v>52</v>
      </c>
      <c r="V209" s="82"/>
      <c r="W209" s="67" t="s">
        <v>149</v>
      </c>
      <c r="X209" s="36" t="str">
        <f t="shared" si="19"/>
        <v>NguyenAnhThu19T4-KTD202/11/2004</v>
      </c>
      <c r="Y209" s="36" t="e">
        <f>VLOOKUP(B209,'[1]SV17T4-KLT'!$B$9:$F$172,1,0)</f>
        <v>#N/A</v>
      </c>
      <c r="AB209" s="38"/>
    </row>
    <row r="210" spans="1:28" s="37" customFormat="1" ht="18.75" customHeight="1" x14ac:dyDescent="0.25">
      <c r="A210" s="34">
        <v>202</v>
      </c>
      <c r="B210" s="42" t="s">
        <v>1202</v>
      </c>
      <c r="C210" s="43" t="s">
        <v>1203</v>
      </c>
      <c r="D210" s="96" t="s">
        <v>1109</v>
      </c>
      <c r="E210" s="35" t="s">
        <v>1204</v>
      </c>
      <c r="F210" s="35" t="s">
        <v>1111</v>
      </c>
      <c r="G210" s="35" t="s">
        <v>1205</v>
      </c>
      <c r="H210" s="79" t="s">
        <v>736</v>
      </c>
      <c r="I210" s="41" t="s">
        <v>1137</v>
      </c>
      <c r="J210" s="39"/>
      <c r="K210" s="40" t="s">
        <v>50</v>
      </c>
      <c r="L210" s="80" t="str">
        <f t="shared" si="15"/>
        <v>19T4</v>
      </c>
      <c r="M210" s="81">
        <v>3708000</v>
      </c>
      <c r="N210" s="44">
        <v>1</v>
      </c>
      <c r="O210" s="45">
        <f t="shared" si="16"/>
        <v>3708000</v>
      </c>
      <c r="P210" s="81">
        <v>5150000</v>
      </c>
      <c r="Q210" s="44">
        <v>1</v>
      </c>
      <c r="R210" s="45">
        <f t="shared" si="17"/>
        <v>5150000</v>
      </c>
      <c r="S210" s="81">
        <f t="shared" si="18"/>
        <v>8858000</v>
      </c>
      <c r="T210" s="45" t="s">
        <v>51</v>
      </c>
      <c r="U210" s="82" t="s">
        <v>52</v>
      </c>
      <c r="V210" s="82"/>
      <c r="W210" s="67" t="s">
        <v>149</v>
      </c>
      <c r="X210" s="36" t="str">
        <f t="shared" si="19"/>
        <v>NguyenThiAnhThu19T4-KTD226/06/2004</v>
      </c>
      <c r="Y210" s="36" t="e">
        <f>VLOOKUP(B210,'[1]SV17T4-KLT'!$B$9:$F$172,1,0)</f>
        <v>#N/A</v>
      </c>
      <c r="AB210" s="38"/>
    </row>
    <row r="211" spans="1:28" s="37" customFormat="1" ht="18.75" customHeight="1" x14ac:dyDescent="0.25">
      <c r="A211" s="34">
        <v>203</v>
      </c>
      <c r="B211" s="42" t="s">
        <v>1206</v>
      </c>
      <c r="C211" s="43" t="s">
        <v>702</v>
      </c>
      <c r="D211" s="96" t="s">
        <v>454</v>
      </c>
      <c r="E211" s="35" t="s">
        <v>704</v>
      </c>
      <c r="F211" s="35" t="s">
        <v>455</v>
      </c>
      <c r="G211" s="35" t="s">
        <v>1207</v>
      </c>
      <c r="H211" s="79" t="s">
        <v>1208</v>
      </c>
      <c r="I211" s="41" t="s">
        <v>1137</v>
      </c>
      <c r="J211" s="39"/>
      <c r="K211" s="40" t="s">
        <v>50</v>
      </c>
      <c r="L211" s="80" t="str">
        <f t="shared" si="15"/>
        <v>19T4</v>
      </c>
      <c r="M211" s="81">
        <v>3708000</v>
      </c>
      <c r="N211" s="44">
        <v>1</v>
      </c>
      <c r="O211" s="45">
        <f t="shared" si="16"/>
        <v>3708000</v>
      </c>
      <c r="P211" s="81">
        <v>5150000</v>
      </c>
      <c r="Q211" s="44">
        <v>1</v>
      </c>
      <c r="R211" s="45">
        <f t="shared" si="17"/>
        <v>5150000</v>
      </c>
      <c r="S211" s="81">
        <f t="shared" si="18"/>
        <v>8858000</v>
      </c>
      <c r="T211" s="45" t="s">
        <v>51</v>
      </c>
      <c r="U211" s="82" t="s">
        <v>52</v>
      </c>
      <c r="V211" s="82"/>
      <c r="W211" s="67" t="s">
        <v>149</v>
      </c>
      <c r="X211" s="36" t="str">
        <f t="shared" si="19"/>
        <v>NguyenThanhTruong19T4-KTD219/07/2004</v>
      </c>
      <c r="Y211" s="36" t="e">
        <f>VLOOKUP(B211,'[1]SV17T4-KLT'!$B$9:$F$172,1,0)</f>
        <v>#N/A</v>
      </c>
      <c r="AB211" s="38"/>
    </row>
    <row r="212" spans="1:28" s="37" customFormat="1" ht="18.75" customHeight="1" x14ac:dyDescent="0.25">
      <c r="A212" s="34">
        <v>204</v>
      </c>
      <c r="B212" s="42" t="s">
        <v>1209</v>
      </c>
      <c r="C212" s="43" t="s">
        <v>1210</v>
      </c>
      <c r="D212" s="96" t="s">
        <v>332</v>
      </c>
      <c r="E212" s="35" t="s">
        <v>1211</v>
      </c>
      <c r="F212" s="35" t="s">
        <v>332</v>
      </c>
      <c r="G212" s="35" t="s">
        <v>1212</v>
      </c>
      <c r="H212" s="79" t="s">
        <v>1213</v>
      </c>
      <c r="I212" s="41" t="s">
        <v>1137</v>
      </c>
      <c r="J212" s="39"/>
      <c r="K212" s="40" t="s">
        <v>50</v>
      </c>
      <c r="L212" s="80" t="str">
        <f t="shared" si="15"/>
        <v>19T4</v>
      </c>
      <c r="M212" s="81">
        <v>3708000</v>
      </c>
      <c r="N212" s="44">
        <v>1</v>
      </c>
      <c r="O212" s="45">
        <f t="shared" si="16"/>
        <v>3708000</v>
      </c>
      <c r="P212" s="81">
        <v>5150000</v>
      </c>
      <c r="Q212" s="44">
        <v>1</v>
      </c>
      <c r="R212" s="45">
        <f t="shared" si="17"/>
        <v>5150000</v>
      </c>
      <c r="S212" s="81">
        <f t="shared" si="18"/>
        <v>8858000</v>
      </c>
      <c r="T212" s="45" t="s">
        <v>51</v>
      </c>
      <c r="U212" s="82" t="s">
        <v>52</v>
      </c>
      <c r="V212" s="82"/>
      <c r="W212" s="67" t="s">
        <v>149</v>
      </c>
      <c r="X212" s="36" t="str">
        <f t="shared" si="19"/>
        <v>NguyenTuongVy19T4-KTD211/09/2004</v>
      </c>
      <c r="Y212" s="36" t="e">
        <f>VLOOKUP(B212,'[1]SV17T4-KLT'!$B$9:$F$172,1,0)</f>
        <v>#N/A</v>
      </c>
      <c r="AB212" s="38"/>
    </row>
    <row r="213" spans="1:28" s="37" customFormat="1" ht="18.75" customHeight="1" x14ac:dyDescent="0.25">
      <c r="A213" s="34">
        <v>205</v>
      </c>
      <c r="B213" s="42" t="s">
        <v>1214</v>
      </c>
      <c r="C213" s="43" t="s">
        <v>1215</v>
      </c>
      <c r="D213" s="96" t="s">
        <v>1216</v>
      </c>
      <c r="E213" s="35" t="s">
        <v>1217</v>
      </c>
      <c r="F213" s="35" t="s">
        <v>1218</v>
      </c>
      <c r="G213" s="35" t="s">
        <v>1219</v>
      </c>
      <c r="H213" s="79" t="s">
        <v>319</v>
      </c>
      <c r="I213" s="41" t="s">
        <v>1137</v>
      </c>
      <c r="J213" s="39"/>
      <c r="K213" s="40" t="s">
        <v>50</v>
      </c>
      <c r="L213" s="80" t="str">
        <f t="shared" si="15"/>
        <v>19T4</v>
      </c>
      <c r="M213" s="81">
        <v>3708000</v>
      </c>
      <c r="N213" s="44">
        <v>1</v>
      </c>
      <c r="O213" s="45">
        <f t="shared" si="16"/>
        <v>3708000</v>
      </c>
      <c r="P213" s="81">
        <v>5150000</v>
      </c>
      <c r="Q213" s="44">
        <v>1</v>
      </c>
      <c r="R213" s="45">
        <f t="shared" si="17"/>
        <v>5150000</v>
      </c>
      <c r="S213" s="81">
        <f t="shared" si="18"/>
        <v>8858000</v>
      </c>
      <c r="T213" s="45" t="s">
        <v>51</v>
      </c>
      <c r="U213" s="82" t="s">
        <v>52</v>
      </c>
      <c r="V213" s="82"/>
      <c r="W213" s="67" t="s">
        <v>149</v>
      </c>
      <c r="X213" s="36" t="str">
        <f t="shared" si="19"/>
        <v>HoNgocYen19T4-KTD213/02/2004</v>
      </c>
      <c r="Y213" s="36" t="e">
        <f>VLOOKUP(B213,'[1]SV17T4-KLT'!$B$9:$F$172,1,0)</f>
        <v>#N/A</v>
      </c>
      <c r="AB213" s="38"/>
    </row>
    <row r="214" spans="1:28" s="37" customFormat="1" ht="18.75" customHeight="1" x14ac:dyDescent="0.25">
      <c r="A214" s="34">
        <v>206</v>
      </c>
      <c r="B214" s="42" t="s">
        <v>1220</v>
      </c>
      <c r="C214" s="43" t="s">
        <v>1221</v>
      </c>
      <c r="D214" s="96" t="s">
        <v>591</v>
      </c>
      <c r="E214" s="35" t="s">
        <v>1222</v>
      </c>
      <c r="F214" s="35" t="s">
        <v>593</v>
      </c>
      <c r="G214" s="35" t="s">
        <v>1223</v>
      </c>
      <c r="H214" s="79" t="s">
        <v>301</v>
      </c>
      <c r="I214" s="41" t="s">
        <v>1224</v>
      </c>
      <c r="J214" s="39"/>
      <c r="K214" s="40" t="s">
        <v>50</v>
      </c>
      <c r="L214" s="80" t="str">
        <f t="shared" si="15"/>
        <v>19T4</v>
      </c>
      <c r="M214" s="81">
        <v>4428000</v>
      </c>
      <c r="N214" s="44">
        <v>1</v>
      </c>
      <c r="O214" s="45">
        <f t="shared" si="16"/>
        <v>4428000</v>
      </c>
      <c r="P214" s="81">
        <v>6150000</v>
      </c>
      <c r="Q214" s="44">
        <v>1</v>
      </c>
      <c r="R214" s="45">
        <f t="shared" si="17"/>
        <v>6150000</v>
      </c>
      <c r="S214" s="81">
        <f t="shared" si="18"/>
        <v>10578000</v>
      </c>
      <c r="T214" s="45" t="s">
        <v>51</v>
      </c>
      <c r="U214" s="82" t="s">
        <v>52</v>
      </c>
      <c r="V214" s="82"/>
      <c r="W214" s="67" t="s">
        <v>149</v>
      </c>
      <c r="X214" s="36" t="str">
        <f t="shared" si="19"/>
        <v>ThaiGiaBao19T4-LĐL103/08/2004</v>
      </c>
      <c r="Y214" s="36" t="e">
        <f>VLOOKUP(B214,'[1]SV17T4-KLT'!$B$9:$F$172,1,0)</f>
        <v>#N/A</v>
      </c>
      <c r="AB214" s="38"/>
    </row>
    <row r="215" spans="1:28" s="37" customFormat="1" ht="18.75" customHeight="1" x14ac:dyDescent="0.25">
      <c r="A215" s="34">
        <v>207</v>
      </c>
      <c r="B215" s="42" t="s">
        <v>1225</v>
      </c>
      <c r="C215" s="43" t="s">
        <v>685</v>
      </c>
      <c r="D215" s="96" t="s">
        <v>352</v>
      </c>
      <c r="E215" s="35" t="s">
        <v>687</v>
      </c>
      <c r="F215" s="35" t="s">
        <v>354</v>
      </c>
      <c r="G215" s="35" t="s">
        <v>1226</v>
      </c>
      <c r="H215" s="79" t="s">
        <v>440</v>
      </c>
      <c r="I215" s="41" t="s">
        <v>1224</v>
      </c>
      <c r="J215" s="39"/>
      <c r="K215" s="40" t="s">
        <v>50</v>
      </c>
      <c r="L215" s="80" t="str">
        <f t="shared" si="15"/>
        <v>19T4</v>
      </c>
      <c r="M215" s="81">
        <v>4428000</v>
      </c>
      <c r="N215" s="44">
        <v>1</v>
      </c>
      <c r="O215" s="45">
        <f t="shared" si="16"/>
        <v>4428000</v>
      </c>
      <c r="P215" s="81">
        <v>6150000</v>
      </c>
      <c r="Q215" s="44">
        <v>1</v>
      </c>
      <c r="R215" s="45">
        <f t="shared" si="17"/>
        <v>6150000</v>
      </c>
      <c r="S215" s="81">
        <f t="shared" si="18"/>
        <v>10578000</v>
      </c>
      <c r="T215" s="45" t="s">
        <v>51</v>
      </c>
      <c r="U215" s="82" t="s">
        <v>52</v>
      </c>
      <c r="V215" s="82"/>
      <c r="W215" s="67" t="s">
        <v>149</v>
      </c>
      <c r="X215" s="36" t="str">
        <f t="shared" si="19"/>
        <v>NguyenHungCuong19T4-LĐL130/10/2004</v>
      </c>
      <c r="Y215" s="36" t="e">
        <f>VLOOKUP(B215,'[1]SV17T4-KLT'!$B$9:$F$172,1,0)</f>
        <v>#N/A</v>
      </c>
      <c r="AB215" s="38"/>
    </row>
    <row r="216" spans="1:28" s="37" customFormat="1" ht="18.75" customHeight="1" x14ac:dyDescent="0.25">
      <c r="A216" s="34">
        <v>208</v>
      </c>
      <c r="B216" s="42" t="s">
        <v>1227</v>
      </c>
      <c r="C216" s="43" t="s">
        <v>1228</v>
      </c>
      <c r="D216" s="96" t="s">
        <v>686</v>
      </c>
      <c r="E216" s="35" t="s">
        <v>1229</v>
      </c>
      <c r="F216" s="35" t="s">
        <v>688</v>
      </c>
      <c r="G216" s="35" t="s">
        <v>1230</v>
      </c>
      <c r="H216" s="79" t="s">
        <v>1231</v>
      </c>
      <c r="I216" s="41" t="s">
        <v>1224</v>
      </c>
      <c r="J216" s="39"/>
      <c r="K216" s="40" t="s">
        <v>50</v>
      </c>
      <c r="L216" s="80" t="str">
        <f t="shared" si="15"/>
        <v>19T4</v>
      </c>
      <c r="M216" s="81">
        <v>4428000</v>
      </c>
      <c r="N216" s="44">
        <v>1</v>
      </c>
      <c r="O216" s="45">
        <f t="shared" si="16"/>
        <v>4428000</v>
      </c>
      <c r="P216" s="81">
        <v>6150000</v>
      </c>
      <c r="Q216" s="44">
        <v>1</v>
      </c>
      <c r="R216" s="45">
        <f t="shared" si="17"/>
        <v>6150000</v>
      </c>
      <c r="S216" s="81">
        <f t="shared" si="18"/>
        <v>10578000</v>
      </c>
      <c r="T216" s="45" t="s">
        <v>51</v>
      </c>
      <c r="U216" s="82" t="s">
        <v>52</v>
      </c>
      <c r="V216" s="82"/>
      <c r="W216" s="67" t="s">
        <v>149</v>
      </c>
      <c r="X216" s="36" t="str">
        <f t="shared" si="19"/>
        <v>VanVoChiDung19T4-LĐL104/12/2002</v>
      </c>
      <c r="Y216" s="36" t="e">
        <f>VLOOKUP(B216,'[1]SV17T4-KLT'!$B$9:$F$172,1,0)</f>
        <v>#N/A</v>
      </c>
      <c r="AB216" s="38"/>
    </row>
    <row r="217" spans="1:28" s="37" customFormat="1" ht="18.75" customHeight="1" x14ac:dyDescent="0.25">
      <c r="A217" s="34">
        <v>209</v>
      </c>
      <c r="B217" s="42" t="s">
        <v>1232</v>
      </c>
      <c r="C217" s="43" t="s">
        <v>1233</v>
      </c>
      <c r="D217" s="96" t="s">
        <v>238</v>
      </c>
      <c r="E217" s="35" t="s">
        <v>1234</v>
      </c>
      <c r="F217" s="35" t="s">
        <v>238</v>
      </c>
      <c r="G217" s="35" t="s">
        <v>1235</v>
      </c>
      <c r="H217" s="79" t="s">
        <v>1236</v>
      </c>
      <c r="I217" s="41" t="s">
        <v>1224</v>
      </c>
      <c r="J217" s="39"/>
      <c r="K217" s="40" t="s">
        <v>50</v>
      </c>
      <c r="L217" s="80" t="str">
        <f t="shared" si="15"/>
        <v>19T4</v>
      </c>
      <c r="M217" s="81">
        <v>4428000</v>
      </c>
      <c r="N217" s="44">
        <v>1</v>
      </c>
      <c r="O217" s="45">
        <f t="shared" si="16"/>
        <v>4428000</v>
      </c>
      <c r="P217" s="81">
        <v>6150000</v>
      </c>
      <c r="Q217" s="44">
        <v>1</v>
      </c>
      <c r="R217" s="45">
        <f t="shared" si="17"/>
        <v>6150000</v>
      </c>
      <c r="S217" s="81">
        <f t="shared" si="18"/>
        <v>10578000</v>
      </c>
      <c r="T217" s="45" t="s">
        <v>51</v>
      </c>
      <c r="U217" s="82" t="s">
        <v>52</v>
      </c>
      <c r="V217" s="82"/>
      <c r="W217" s="67" t="s">
        <v>149</v>
      </c>
      <c r="X217" s="36" t="str">
        <f t="shared" si="19"/>
        <v>NguyenLyKhacDuy19T4-LĐL120/01/2004</v>
      </c>
      <c r="Y217" s="36" t="e">
        <f>VLOOKUP(B217,'[1]SV17T4-KLT'!$B$9:$F$172,1,0)</f>
        <v>#N/A</v>
      </c>
      <c r="AB217" s="38"/>
    </row>
    <row r="218" spans="1:28" s="37" customFormat="1" ht="18.75" customHeight="1" x14ac:dyDescent="0.25">
      <c r="A218" s="34">
        <v>210</v>
      </c>
      <c r="B218" s="42" t="s">
        <v>1237</v>
      </c>
      <c r="C218" s="43" t="s">
        <v>1238</v>
      </c>
      <c r="D218" s="96" t="s">
        <v>297</v>
      </c>
      <c r="E218" s="35" t="s">
        <v>1239</v>
      </c>
      <c r="F218" s="35" t="s">
        <v>299</v>
      </c>
      <c r="G218" s="35" t="s">
        <v>1240</v>
      </c>
      <c r="H218" s="79" t="s">
        <v>532</v>
      </c>
      <c r="I218" s="41" t="s">
        <v>1224</v>
      </c>
      <c r="J218" s="39"/>
      <c r="K218" s="40" t="s">
        <v>50</v>
      </c>
      <c r="L218" s="80" t="str">
        <f t="shared" si="15"/>
        <v>19T4</v>
      </c>
      <c r="M218" s="81">
        <v>4428000</v>
      </c>
      <c r="N218" s="44">
        <v>1</v>
      </c>
      <c r="O218" s="45">
        <f t="shared" si="16"/>
        <v>4428000</v>
      </c>
      <c r="P218" s="81">
        <v>6150000</v>
      </c>
      <c r="Q218" s="44">
        <v>1</v>
      </c>
      <c r="R218" s="45">
        <f t="shared" si="17"/>
        <v>6150000</v>
      </c>
      <c r="S218" s="81">
        <f t="shared" si="18"/>
        <v>10578000</v>
      </c>
      <c r="T218" s="45" t="s">
        <v>51</v>
      </c>
      <c r="U218" s="82" t="s">
        <v>52</v>
      </c>
      <c r="V218" s="82"/>
      <c r="W218" s="67" t="s">
        <v>149</v>
      </c>
      <c r="X218" s="36" t="str">
        <f t="shared" si="19"/>
        <v>NguyenHuyHoang19T4-LĐL129/06/2004</v>
      </c>
      <c r="Y218" s="36" t="e">
        <f>VLOOKUP(B218,'[1]SV17T4-KLT'!$B$9:$F$172,1,0)</f>
        <v>#N/A</v>
      </c>
      <c r="AB218" s="38"/>
    </row>
    <row r="219" spans="1:28" s="37" customFormat="1" ht="18.75" customHeight="1" x14ac:dyDescent="0.25">
      <c r="A219" s="34">
        <v>211</v>
      </c>
      <c r="B219" s="42" t="s">
        <v>1241</v>
      </c>
      <c r="C219" s="43" t="s">
        <v>1242</v>
      </c>
      <c r="D219" s="96" t="s">
        <v>245</v>
      </c>
      <c r="E219" s="35" t="s">
        <v>1243</v>
      </c>
      <c r="F219" s="35" t="s">
        <v>245</v>
      </c>
      <c r="G219" s="35" t="s">
        <v>1244</v>
      </c>
      <c r="H219" s="79" t="s">
        <v>1035</v>
      </c>
      <c r="I219" s="41" t="s">
        <v>1224</v>
      </c>
      <c r="J219" s="39"/>
      <c r="K219" s="40" t="s">
        <v>50</v>
      </c>
      <c r="L219" s="80" t="str">
        <f t="shared" si="15"/>
        <v>19T4</v>
      </c>
      <c r="M219" s="81">
        <v>4428000</v>
      </c>
      <c r="N219" s="44">
        <v>1</v>
      </c>
      <c r="O219" s="45">
        <f t="shared" si="16"/>
        <v>4428000</v>
      </c>
      <c r="P219" s="81">
        <v>6150000</v>
      </c>
      <c r="Q219" s="44">
        <v>1</v>
      </c>
      <c r="R219" s="45">
        <f t="shared" si="17"/>
        <v>6150000</v>
      </c>
      <c r="S219" s="81">
        <f t="shared" si="18"/>
        <v>10578000</v>
      </c>
      <c r="T219" s="45" t="s">
        <v>51</v>
      </c>
      <c r="U219" s="82" t="s">
        <v>52</v>
      </c>
      <c r="V219" s="82"/>
      <c r="W219" s="67" t="s">
        <v>149</v>
      </c>
      <c r="X219" s="36" t="str">
        <f t="shared" si="19"/>
        <v>LePhuocHuy19T4-LĐL116/03/2004</v>
      </c>
      <c r="Y219" s="36" t="e">
        <f>VLOOKUP(B219,'[1]SV17T4-KLT'!$B$9:$F$172,1,0)</f>
        <v>#N/A</v>
      </c>
      <c r="AB219" s="38"/>
    </row>
    <row r="220" spans="1:28" s="37" customFormat="1" ht="18.75" customHeight="1" x14ac:dyDescent="0.25">
      <c r="A220" s="34">
        <v>212</v>
      </c>
      <c r="B220" s="42" t="s">
        <v>1245</v>
      </c>
      <c r="C220" s="43" t="s">
        <v>1246</v>
      </c>
      <c r="D220" s="96" t="s">
        <v>387</v>
      </c>
      <c r="E220" s="35" t="s">
        <v>1247</v>
      </c>
      <c r="F220" s="35" t="s">
        <v>389</v>
      </c>
      <c r="G220" s="35" t="s">
        <v>1248</v>
      </c>
      <c r="H220" s="79" t="s">
        <v>900</v>
      </c>
      <c r="I220" s="41" t="s">
        <v>1224</v>
      </c>
      <c r="J220" s="39"/>
      <c r="K220" s="40" t="s">
        <v>50</v>
      </c>
      <c r="L220" s="80" t="str">
        <f t="shared" si="15"/>
        <v>19T4</v>
      </c>
      <c r="M220" s="81">
        <v>4428000</v>
      </c>
      <c r="N220" s="44">
        <v>1</v>
      </c>
      <c r="O220" s="45">
        <f t="shared" si="16"/>
        <v>4428000</v>
      </c>
      <c r="P220" s="81">
        <v>6150000</v>
      </c>
      <c r="Q220" s="44">
        <v>1</v>
      </c>
      <c r="R220" s="45">
        <f t="shared" si="17"/>
        <v>6150000</v>
      </c>
      <c r="S220" s="81">
        <f t="shared" si="18"/>
        <v>10578000</v>
      </c>
      <c r="T220" s="45" t="s">
        <v>51</v>
      </c>
      <c r="U220" s="82" t="s">
        <v>52</v>
      </c>
      <c r="V220" s="82"/>
      <c r="W220" s="67" t="s">
        <v>149</v>
      </c>
      <c r="X220" s="36" t="str">
        <f t="shared" si="19"/>
        <v>NguyenDuyKhoi19T4-LĐL105/11/2004</v>
      </c>
      <c r="Y220" s="36" t="e">
        <f>VLOOKUP(B220,'[1]SV17T4-KLT'!$B$9:$F$172,1,0)</f>
        <v>#N/A</v>
      </c>
      <c r="AB220" s="38"/>
    </row>
    <row r="221" spans="1:28" s="37" customFormat="1" ht="18.75" customHeight="1" x14ac:dyDescent="0.25">
      <c r="A221" s="34">
        <v>213</v>
      </c>
      <c r="B221" s="42" t="s">
        <v>1249</v>
      </c>
      <c r="C221" s="43" t="s">
        <v>1250</v>
      </c>
      <c r="D221" s="96" t="s">
        <v>633</v>
      </c>
      <c r="E221" s="35" t="s">
        <v>1251</v>
      </c>
      <c r="F221" s="35" t="s">
        <v>633</v>
      </c>
      <c r="G221" s="35" t="s">
        <v>1252</v>
      </c>
      <c r="H221" s="79" t="s">
        <v>1253</v>
      </c>
      <c r="I221" s="41" t="s">
        <v>1224</v>
      </c>
      <c r="J221" s="39"/>
      <c r="K221" s="40" t="s">
        <v>50</v>
      </c>
      <c r="L221" s="80" t="str">
        <f t="shared" si="15"/>
        <v>19T4</v>
      </c>
      <c r="M221" s="81">
        <v>4428000</v>
      </c>
      <c r="N221" s="44">
        <v>1</v>
      </c>
      <c r="O221" s="45">
        <f t="shared" si="16"/>
        <v>4428000</v>
      </c>
      <c r="P221" s="81">
        <v>6150000</v>
      </c>
      <c r="Q221" s="44">
        <v>1</v>
      </c>
      <c r="R221" s="45">
        <f t="shared" si="17"/>
        <v>6150000</v>
      </c>
      <c r="S221" s="81">
        <f t="shared" si="18"/>
        <v>10578000</v>
      </c>
      <c r="T221" s="45" t="s">
        <v>51</v>
      </c>
      <c r="U221" s="82" t="s">
        <v>52</v>
      </c>
      <c r="V221" s="82"/>
      <c r="W221" s="67" t="s">
        <v>149</v>
      </c>
      <c r="X221" s="36" t="str">
        <f t="shared" si="19"/>
        <v>NguyenDacNam19T4-LĐL109/03/2004</v>
      </c>
      <c r="Y221" s="36" t="e">
        <f>VLOOKUP(B221,'[1]SV17T4-KLT'!$B$9:$F$172,1,0)</f>
        <v>#N/A</v>
      </c>
      <c r="AB221" s="38"/>
    </row>
    <row r="222" spans="1:28" s="37" customFormat="1" ht="18.75" customHeight="1" x14ac:dyDescent="0.25">
      <c r="A222" s="34">
        <v>214</v>
      </c>
      <c r="B222" s="42" t="s">
        <v>1254</v>
      </c>
      <c r="C222" s="43" t="s">
        <v>1255</v>
      </c>
      <c r="D222" s="96" t="s">
        <v>639</v>
      </c>
      <c r="E222" s="35" t="s">
        <v>1256</v>
      </c>
      <c r="F222" s="35" t="s">
        <v>641</v>
      </c>
      <c r="G222" s="35" t="s">
        <v>1257</v>
      </c>
      <c r="H222" s="79" t="s">
        <v>607</v>
      </c>
      <c r="I222" s="41" t="s">
        <v>1224</v>
      </c>
      <c r="J222" s="39"/>
      <c r="K222" s="40" t="s">
        <v>50</v>
      </c>
      <c r="L222" s="80" t="str">
        <f t="shared" si="15"/>
        <v>19T4</v>
      </c>
      <c r="M222" s="81">
        <v>4428000</v>
      </c>
      <c r="N222" s="44">
        <v>1</v>
      </c>
      <c r="O222" s="45">
        <f t="shared" si="16"/>
        <v>4428000</v>
      </c>
      <c r="P222" s="81">
        <v>6150000</v>
      </c>
      <c r="Q222" s="44">
        <v>1</v>
      </c>
      <c r="R222" s="45">
        <f t="shared" si="17"/>
        <v>6150000</v>
      </c>
      <c r="S222" s="81">
        <f t="shared" si="18"/>
        <v>10578000</v>
      </c>
      <c r="T222" s="45" t="s">
        <v>51</v>
      </c>
      <c r="U222" s="82" t="s">
        <v>52</v>
      </c>
      <c r="V222" s="82"/>
      <c r="W222" s="67" t="s">
        <v>149</v>
      </c>
      <c r="X222" s="36" t="str">
        <f t="shared" si="19"/>
        <v>NguyenPhamHoangNghia19T4-LĐL104/08/2004</v>
      </c>
      <c r="Y222" s="36" t="e">
        <f>VLOOKUP(B222,'[1]SV17T4-KLT'!$B$9:$F$172,1,0)</f>
        <v>#N/A</v>
      </c>
      <c r="AB222" s="38"/>
    </row>
    <row r="223" spans="1:28" s="37" customFormat="1" ht="18.75" customHeight="1" x14ac:dyDescent="0.25">
      <c r="A223" s="34">
        <v>215</v>
      </c>
      <c r="B223" s="42" t="s">
        <v>1258</v>
      </c>
      <c r="C223" s="43" t="s">
        <v>1259</v>
      </c>
      <c r="D223" s="96" t="s">
        <v>656</v>
      </c>
      <c r="E223" s="35" t="s">
        <v>704</v>
      </c>
      <c r="F223" s="35" t="s">
        <v>658</v>
      </c>
      <c r="G223" s="35" t="s">
        <v>1260</v>
      </c>
      <c r="H223" s="79" t="s">
        <v>1261</v>
      </c>
      <c r="I223" s="41" t="s">
        <v>1224</v>
      </c>
      <c r="J223" s="39"/>
      <c r="K223" s="40" t="s">
        <v>50</v>
      </c>
      <c r="L223" s="80" t="str">
        <f t="shared" si="15"/>
        <v>19T4</v>
      </c>
      <c r="M223" s="81">
        <v>4428000</v>
      </c>
      <c r="N223" s="44">
        <v>1</v>
      </c>
      <c r="O223" s="45">
        <f t="shared" si="16"/>
        <v>4428000</v>
      </c>
      <c r="P223" s="81">
        <v>6150000</v>
      </c>
      <c r="Q223" s="44">
        <v>1</v>
      </c>
      <c r="R223" s="45">
        <f t="shared" si="17"/>
        <v>6150000</v>
      </c>
      <c r="S223" s="81">
        <f t="shared" si="18"/>
        <v>10578000</v>
      </c>
      <c r="T223" s="45" t="s">
        <v>51</v>
      </c>
      <c r="U223" s="82" t="s">
        <v>52</v>
      </c>
      <c r="V223" s="82"/>
      <c r="W223" s="67" t="s">
        <v>149</v>
      </c>
      <c r="X223" s="36" t="str">
        <f t="shared" si="19"/>
        <v>NguyenThanhNhan19T4-LĐL128/12/2004</v>
      </c>
      <c r="Y223" s="36" t="e">
        <f>VLOOKUP(B223,'[1]SV17T4-KLT'!$B$9:$F$172,1,0)</f>
        <v>#N/A</v>
      </c>
      <c r="AB223" s="38"/>
    </row>
    <row r="224" spans="1:28" s="37" customFormat="1" ht="18.75" customHeight="1" x14ac:dyDescent="0.25">
      <c r="A224" s="34">
        <v>216</v>
      </c>
      <c r="B224" s="42" t="s">
        <v>1262</v>
      </c>
      <c r="C224" s="43" t="s">
        <v>1263</v>
      </c>
      <c r="D224" s="96" t="s">
        <v>508</v>
      </c>
      <c r="E224" s="35" t="s">
        <v>1264</v>
      </c>
      <c r="F224" s="35" t="s">
        <v>509</v>
      </c>
      <c r="G224" s="35" t="s">
        <v>1265</v>
      </c>
      <c r="H224" s="79" t="s">
        <v>900</v>
      </c>
      <c r="I224" s="41" t="s">
        <v>1224</v>
      </c>
      <c r="J224" s="39"/>
      <c r="K224" s="40" t="s">
        <v>50</v>
      </c>
      <c r="L224" s="80" t="str">
        <f t="shared" si="15"/>
        <v>19T4</v>
      </c>
      <c r="M224" s="81">
        <v>4428000</v>
      </c>
      <c r="N224" s="44">
        <v>1</v>
      </c>
      <c r="O224" s="45">
        <f t="shared" si="16"/>
        <v>4428000</v>
      </c>
      <c r="P224" s="81">
        <v>6150000</v>
      </c>
      <c r="Q224" s="44">
        <v>1</v>
      </c>
      <c r="R224" s="45">
        <f t="shared" si="17"/>
        <v>6150000</v>
      </c>
      <c r="S224" s="81">
        <f t="shared" si="18"/>
        <v>10578000</v>
      </c>
      <c r="T224" s="45" t="s">
        <v>51</v>
      </c>
      <c r="U224" s="82" t="s">
        <v>52</v>
      </c>
      <c r="V224" s="82"/>
      <c r="W224" s="67" t="s">
        <v>149</v>
      </c>
      <c r="X224" s="36" t="str">
        <f t="shared" si="19"/>
        <v>DoanNguyenThanhPhat19T4-LĐL105/11/2004</v>
      </c>
      <c r="Y224" s="36" t="e">
        <f>VLOOKUP(B224,'[1]SV17T4-KLT'!$B$9:$F$172,1,0)</f>
        <v>#N/A</v>
      </c>
      <c r="AB224" s="38"/>
    </row>
    <row r="225" spans="1:28" s="37" customFormat="1" ht="18.75" customHeight="1" x14ac:dyDescent="0.25">
      <c r="A225" s="34">
        <v>217</v>
      </c>
      <c r="B225" s="42" t="s">
        <v>1266</v>
      </c>
      <c r="C225" s="43" t="s">
        <v>1267</v>
      </c>
      <c r="D225" s="96" t="s">
        <v>433</v>
      </c>
      <c r="E225" s="35" t="s">
        <v>1268</v>
      </c>
      <c r="F225" s="35" t="s">
        <v>435</v>
      </c>
      <c r="G225" s="35" t="s">
        <v>1269</v>
      </c>
      <c r="H225" s="79" t="s">
        <v>1270</v>
      </c>
      <c r="I225" s="41" t="s">
        <v>1224</v>
      </c>
      <c r="J225" s="39"/>
      <c r="K225" s="40" t="s">
        <v>50</v>
      </c>
      <c r="L225" s="80" t="str">
        <f t="shared" si="15"/>
        <v>19T4</v>
      </c>
      <c r="M225" s="81">
        <v>4428000</v>
      </c>
      <c r="N225" s="44">
        <v>1</v>
      </c>
      <c r="O225" s="45">
        <f t="shared" si="16"/>
        <v>4428000</v>
      </c>
      <c r="P225" s="81">
        <v>6150000</v>
      </c>
      <c r="Q225" s="44">
        <v>1</v>
      </c>
      <c r="R225" s="45">
        <f t="shared" si="17"/>
        <v>6150000</v>
      </c>
      <c r="S225" s="81">
        <f t="shared" si="18"/>
        <v>10578000</v>
      </c>
      <c r="T225" s="45" t="s">
        <v>51</v>
      </c>
      <c r="U225" s="82" t="s">
        <v>52</v>
      </c>
      <c r="V225" s="82"/>
      <c r="W225" s="67" t="s">
        <v>149</v>
      </c>
      <c r="X225" s="36" t="str">
        <f t="shared" si="19"/>
        <v>NguyenHongPhuc19T4-LĐL123/10/2004</v>
      </c>
      <c r="Y225" s="36" t="e">
        <f>VLOOKUP(B225,'[1]SV17T4-KLT'!$B$9:$F$172,1,0)</f>
        <v>#N/A</v>
      </c>
      <c r="AB225" s="38"/>
    </row>
    <row r="226" spans="1:28" s="37" customFormat="1" ht="18.75" customHeight="1" x14ac:dyDescent="0.25">
      <c r="A226" s="34">
        <v>218</v>
      </c>
      <c r="B226" s="42" t="s">
        <v>1271</v>
      </c>
      <c r="C226" s="43" t="s">
        <v>1272</v>
      </c>
      <c r="D226" s="96" t="s">
        <v>710</v>
      </c>
      <c r="E226" s="35" t="s">
        <v>1273</v>
      </c>
      <c r="F226" s="35" t="s">
        <v>712</v>
      </c>
      <c r="G226" s="35" t="s">
        <v>1274</v>
      </c>
      <c r="H226" s="79" t="s">
        <v>1275</v>
      </c>
      <c r="I226" s="41" t="s">
        <v>1224</v>
      </c>
      <c r="J226" s="39" t="s">
        <v>170</v>
      </c>
      <c r="K226" s="40" t="s">
        <v>50</v>
      </c>
      <c r="L226" s="80" t="str">
        <f t="shared" si="15"/>
        <v>19T4</v>
      </c>
      <c r="M226" s="81">
        <v>4428000</v>
      </c>
      <c r="N226" s="44">
        <v>1</v>
      </c>
      <c r="O226" s="45">
        <f t="shared" si="16"/>
        <v>4428000</v>
      </c>
      <c r="P226" s="81">
        <v>6150000</v>
      </c>
      <c r="Q226" s="44">
        <v>1</v>
      </c>
      <c r="R226" s="45">
        <f t="shared" si="17"/>
        <v>6150000</v>
      </c>
      <c r="S226" s="81">
        <f t="shared" si="18"/>
        <v>10578000</v>
      </c>
      <c r="T226" s="45" t="s">
        <v>51</v>
      </c>
      <c r="U226" s="82" t="s">
        <v>52</v>
      </c>
      <c r="V226" s="82"/>
      <c r="W226" s="67" t="s">
        <v>149</v>
      </c>
      <c r="X226" s="36" t="str">
        <f t="shared" si="19"/>
        <v>TrinhHuynhMinhQuan19T4-LĐL120/10/2004</v>
      </c>
      <c r="Y226" s="36" t="e">
        <f>VLOOKUP(B226,'[1]SV17T4-KLT'!$B$9:$F$172,1,0)</f>
        <v>#N/A</v>
      </c>
      <c r="AB226" s="38"/>
    </row>
    <row r="227" spans="1:28" s="37" customFormat="1" ht="18.75" customHeight="1" x14ac:dyDescent="0.25">
      <c r="A227" s="34">
        <v>219</v>
      </c>
      <c r="B227" s="42" t="s">
        <v>1276</v>
      </c>
      <c r="C227" s="43" t="s">
        <v>1277</v>
      </c>
      <c r="D227" s="96" t="s">
        <v>739</v>
      </c>
      <c r="E227" s="35" t="s">
        <v>1278</v>
      </c>
      <c r="F227" s="35" t="s">
        <v>443</v>
      </c>
      <c r="G227" s="35" t="s">
        <v>1279</v>
      </c>
      <c r="H227" s="79" t="s">
        <v>1280</v>
      </c>
      <c r="I227" s="41" t="s">
        <v>1224</v>
      </c>
      <c r="J227" s="39"/>
      <c r="K227" s="40" t="s">
        <v>50</v>
      </c>
      <c r="L227" s="80" t="str">
        <f t="shared" si="15"/>
        <v>19T4</v>
      </c>
      <c r="M227" s="81">
        <v>4428000</v>
      </c>
      <c r="N227" s="44">
        <v>1</v>
      </c>
      <c r="O227" s="45">
        <f t="shared" si="16"/>
        <v>4428000</v>
      </c>
      <c r="P227" s="81">
        <v>6150000</v>
      </c>
      <c r="Q227" s="44">
        <v>1</v>
      </c>
      <c r="R227" s="45">
        <f t="shared" si="17"/>
        <v>6150000</v>
      </c>
      <c r="S227" s="81">
        <f t="shared" si="18"/>
        <v>10578000</v>
      </c>
      <c r="T227" s="45" t="s">
        <v>51</v>
      </c>
      <c r="U227" s="82" t="s">
        <v>52</v>
      </c>
      <c r="V227" s="82"/>
      <c r="W227" s="67" t="s">
        <v>149</v>
      </c>
      <c r="X227" s="36" t="str">
        <f t="shared" si="19"/>
        <v>NguyenNhuNhatTan19T4-LĐL103/11/2004</v>
      </c>
      <c r="Y227" s="36" t="e">
        <f>VLOOKUP(B227,'[1]SV17T4-KLT'!$B$9:$F$172,1,0)</f>
        <v>#N/A</v>
      </c>
      <c r="AB227" s="38"/>
    </row>
    <row r="228" spans="1:28" s="37" customFormat="1" ht="18.75" customHeight="1" x14ac:dyDescent="0.25">
      <c r="A228" s="34">
        <v>220</v>
      </c>
      <c r="B228" s="42" t="s">
        <v>1281</v>
      </c>
      <c r="C228" s="43" t="s">
        <v>1282</v>
      </c>
      <c r="D228" s="96" t="s">
        <v>483</v>
      </c>
      <c r="E228" s="35" t="s">
        <v>1283</v>
      </c>
      <c r="F228" s="35" t="s">
        <v>485</v>
      </c>
      <c r="G228" s="35" t="s">
        <v>1284</v>
      </c>
      <c r="H228" s="79" t="s">
        <v>752</v>
      </c>
      <c r="I228" s="41" t="s">
        <v>1224</v>
      </c>
      <c r="J228" s="39"/>
      <c r="K228" s="40" t="s">
        <v>50</v>
      </c>
      <c r="L228" s="80" t="str">
        <f t="shared" si="15"/>
        <v>19T4</v>
      </c>
      <c r="M228" s="81">
        <v>4428000</v>
      </c>
      <c r="N228" s="44">
        <v>1</v>
      </c>
      <c r="O228" s="45">
        <f t="shared" si="16"/>
        <v>4428000</v>
      </c>
      <c r="P228" s="81">
        <v>6150000</v>
      </c>
      <c r="Q228" s="44">
        <v>1</v>
      </c>
      <c r="R228" s="45">
        <f t="shared" si="17"/>
        <v>6150000</v>
      </c>
      <c r="S228" s="81">
        <f t="shared" si="18"/>
        <v>10578000</v>
      </c>
      <c r="T228" s="45" t="s">
        <v>51</v>
      </c>
      <c r="U228" s="82" t="s">
        <v>52</v>
      </c>
      <c r="V228" s="82"/>
      <c r="W228" s="67" t="s">
        <v>149</v>
      </c>
      <c r="X228" s="36" t="str">
        <f t="shared" si="19"/>
        <v>NguyenVanQuocThuan19T4-LĐL109/01/2004</v>
      </c>
      <c r="Y228" s="36" t="e">
        <f>VLOOKUP(B228,'[1]SV17T4-KLT'!$B$9:$F$172,1,0)</f>
        <v>#N/A</v>
      </c>
      <c r="AB228" s="38"/>
    </row>
    <row r="229" spans="1:28" s="37" customFormat="1" ht="18.75" customHeight="1" x14ac:dyDescent="0.25">
      <c r="A229" s="34">
        <v>221</v>
      </c>
      <c r="B229" s="42" t="s">
        <v>1285</v>
      </c>
      <c r="C229" s="43" t="s">
        <v>1057</v>
      </c>
      <c r="D229" s="96" t="s">
        <v>1286</v>
      </c>
      <c r="E229" s="35" t="s">
        <v>1059</v>
      </c>
      <c r="F229" s="35" t="s">
        <v>1287</v>
      </c>
      <c r="G229" s="35" t="s">
        <v>1288</v>
      </c>
      <c r="H229" s="79" t="s">
        <v>307</v>
      </c>
      <c r="I229" s="41" t="s">
        <v>1224</v>
      </c>
      <c r="J229" s="39"/>
      <c r="K229" s="40" t="s">
        <v>50</v>
      </c>
      <c r="L229" s="80" t="str">
        <f t="shared" si="15"/>
        <v>19T4</v>
      </c>
      <c r="M229" s="81">
        <v>4428000</v>
      </c>
      <c r="N229" s="44">
        <v>1</v>
      </c>
      <c r="O229" s="45">
        <f t="shared" si="16"/>
        <v>4428000</v>
      </c>
      <c r="P229" s="81">
        <v>6150000</v>
      </c>
      <c r="Q229" s="44">
        <v>1</v>
      </c>
      <c r="R229" s="45">
        <f t="shared" si="17"/>
        <v>6150000</v>
      </c>
      <c r="S229" s="81">
        <f t="shared" si="18"/>
        <v>10578000</v>
      </c>
      <c r="T229" s="45" t="s">
        <v>51</v>
      </c>
      <c r="U229" s="82" t="s">
        <v>52</v>
      </c>
      <c r="V229" s="82"/>
      <c r="W229" s="67" t="s">
        <v>149</v>
      </c>
      <c r="X229" s="36" t="str">
        <f t="shared" si="19"/>
        <v>HuynhNgocTien19T4-LĐL110/09/2004</v>
      </c>
      <c r="Y229" s="36" t="e">
        <f>VLOOKUP(B229,'[1]SV17T4-KLT'!$B$9:$F$172,1,0)</f>
        <v>#N/A</v>
      </c>
      <c r="AB229" s="38"/>
    </row>
    <row r="230" spans="1:28" s="37" customFormat="1" ht="18.75" customHeight="1" x14ac:dyDescent="0.25">
      <c r="A230" s="34">
        <v>222</v>
      </c>
      <c r="B230" s="42" t="s">
        <v>1289</v>
      </c>
      <c r="C230" s="43" t="s">
        <v>1290</v>
      </c>
      <c r="D230" s="96" t="s">
        <v>1291</v>
      </c>
      <c r="E230" s="35" t="s">
        <v>1292</v>
      </c>
      <c r="F230" s="35" t="s">
        <v>1009</v>
      </c>
      <c r="G230" s="35" t="s">
        <v>1293</v>
      </c>
      <c r="H230" s="79" t="s">
        <v>1294</v>
      </c>
      <c r="I230" s="41" t="s">
        <v>1224</v>
      </c>
      <c r="J230" s="39"/>
      <c r="K230" s="40" t="s">
        <v>50</v>
      </c>
      <c r="L230" s="80" t="str">
        <f t="shared" si="15"/>
        <v>19T4</v>
      </c>
      <c r="M230" s="81">
        <v>4428000</v>
      </c>
      <c r="N230" s="44">
        <v>1</v>
      </c>
      <c r="O230" s="45">
        <f t="shared" si="16"/>
        <v>4428000</v>
      </c>
      <c r="P230" s="81">
        <v>6150000</v>
      </c>
      <c r="Q230" s="44">
        <v>1</v>
      </c>
      <c r="R230" s="45">
        <f t="shared" si="17"/>
        <v>6150000</v>
      </c>
      <c r="S230" s="81">
        <f t="shared" si="18"/>
        <v>10578000</v>
      </c>
      <c r="T230" s="45" t="s">
        <v>51</v>
      </c>
      <c r="U230" s="82" t="s">
        <v>52</v>
      </c>
      <c r="V230" s="82"/>
      <c r="W230" s="67" t="s">
        <v>149</v>
      </c>
      <c r="X230" s="36" t="str">
        <f t="shared" si="19"/>
        <v>DangTanTinh19T4-LĐL106/05/2004</v>
      </c>
      <c r="Y230" s="36" t="e">
        <f>VLOOKUP(B230,'[1]SV17T4-KLT'!$B$9:$F$172,1,0)</f>
        <v>#N/A</v>
      </c>
      <c r="AB230" s="38"/>
    </row>
    <row r="231" spans="1:28" s="37" customFormat="1" ht="18.75" customHeight="1" x14ac:dyDescent="0.25">
      <c r="A231" s="34">
        <v>223</v>
      </c>
      <c r="B231" s="42" t="s">
        <v>1295</v>
      </c>
      <c r="C231" s="43" t="s">
        <v>1296</v>
      </c>
      <c r="D231" s="96" t="s">
        <v>1297</v>
      </c>
      <c r="E231" s="35" t="s">
        <v>980</v>
      </c>
      <c r="F231" s="35" t="s">
        <v>1298</v>
      </c>
      <c r="G231" s="35" t="s">
        <v>1299</v>
      </c>
      <c r="H231" s="79" t="s">
        <v>1300</v>
      </c>
      <c r="I231" s="41" t="s">
        <v>1224</v>
      </c>
      <c r="J231" s="39"/>
      <c r="K231" s="40" t="s">
        <v>50</v>
      </c>
      <c r="L231" s="80" t="str">
        <f t="shared" si="15"/>
        <v>19T4</v>
      </c>
      <c r="M231" s="81">
        <v>4428000</v>
      </c>
      <c r="N231" s="44">
        <v>1</v>
      </c>
      <c r="O231" s="45">
        <f t="shared" si="16"/>
        <v>4428000</v>
      </c>
      <c r="P231" s="81">
        <v>6150000</v>
      </c>
      <c r="Q231" s="44">
        <v>1</v>
      </c>
      <c r="R231" s="45">
        <f t="shared" si="17"/>
        <v>6150000</v>
      </c>
      <c r="S231" s="81">
        <f t="shared" si="18"/>
        <v>10578000</v>
      </c>
      <c r="T231" s="45" t="s">
        <v>51</v>
      </c>
      <c r="U231" s="82" t="s">
        <v>52</v>
      </c>
      <c r="V231" s="82"/>
      <c r="W231" s="67" t="s">
        <v>149</v>
      </c>
      <c r="X231" s="36" t="str">
        <f t="shared" si="19"/>
        <v>TranThienTot19T4-LĐL129/10/2004</v>
      </c>
      <c r="Y231" s="36" t="e">
        <f>VLOOKUP(B231,'[1]SV17T4-KLT'!$B$9:$F$172,1,0)</f>
        <v>#N/A</v>
      </c>
      <c r="AB231" s="38"/>
    </row>
    <row r="232" spans="1:28" s="37" customFormat="1" ht="18.75" customHeight="1" x14ac:dyDescent="0.25">
      <c r="A232" s="34">
        <v>224</v>
      </c>
      <c r="B232" s="42" t="s">
        <v>1301</v>
      </c>
      <c r="C232" s="43" t="s">
        <v>1302</v>
      </c>
      <c r="D232" s="96" t="s">
        <v>490</v>
      </c>
      <c r="E232" s="35" t="s">
        <v>1303</v>
      </c>
      <c r="F232" s="35" t="s">
        <v>492</v>
      </c>
      <c r="G232" s="35" t="s">
        <v>1304</v>
      </c>
      <c r="H232" s="79" t="s">
        <v>1305</v>
      </c>
      <c r="I232" s="41" t="s">
        <v>1224</v>
      </c>
      <c r="J232" s="39"/>
      <c r="K232" s="40" t="s">
        <v>50</v>
      </c>
      <c r="L232" s="80" t="str">
        <f t="shared" si="15"/>
        <v>19T4</v>
      </c>
      <c r="M232" s="81">
        <v>4428000</v>
      </c>
      <c r="N232" s="44">
        <v>1</v>
      </c>
      <c r="O232" s="45">
        <f t="shared" si="16"/>
        <v>4428000</v>
      </c>
      <c r="P232" s="81">
        <v>6150000</v>
      </c>
      <c r="Q232" s="44">
        <v>1</v>
      </c>
      <c r="R232" s="45">
        <f t="shared" si="17"/>
        <v>6150000</v>
      </c>
      <c r="S232" s="81">
        <f t="shared" si="18"/>
        <v>10578000</v>
      </c>
      <c r="T232" s="45" t="s">
        <v>51</v>
      </c>
      <c r="U232" s="82" t="s">
        <v>52</v>
      </c>
      <c r="V232" s="82"/>
      <c r="W232" s="67" t="s">
        <v>149</v>
      </c>
      <c r="X232" s="36" t="str">
        <f t="shared" si="19"/>
        <v>TranKimVu19T4-LĐL108/03/2004</v>
      </c>
      <c r="Y232" s="36" t="e">
        <f>VLOOKUP(B232,'[1]SV17T4-KLT'!$B$9:$F$172,1,0)</f>
        <v>#N/A</v>
      </c>
      <c r="AB232" s="38"/>
    </row>
    <row r="233" spans="1:28" s="37" customFormat="1" ht="18.75" customHeight="1" x14ac:dyDescent="0.25">
      <c r="A233" s="34">
        <v>225</v>
      </c>
      <c r="B233" s="42" t="s">
        <v>1306</v>
      </c>
      <c r="C233" s="43" t="s">
        <v>1307</v>
      </c>
      <c r="D233" s="96" t="s">
        <v>56</v>
      </c>
      <c r="E233" s="35" t="s">
        <v>1308</v>
      </c>
      <c r="F233" s="35" t="s">
        <v>56</v>
      </c>
      <c r="G233" s="35" t="s">
        <v>1309</v>
      </c>
      <c r="H233" s="79" t="s">
        <v>1310</v>
      </c>
      <c r="I233" s="41" t="s">
        <v>1311</v>
      </c>
      <c r="J233" s="39"/>
      <c r="K233" s="40" t="s">
        <v>50</v>
      </c>
      <c r="L233" s="80" t="str">
        <f t="shared" si="15"/>
        <v>19T4</v>
      </c>
      <c r="M233" s="81">
        <v>4428000</v>
      </c>
      <c r="N233" s="44">
        <v>1</v>
      </c>
      <c r="O233" s="45">
        <f t="shared" si="16"/>
        <v>4428000</v>
      </c>
      <c r="P233" s="81">
        <v>5904000</v>
      </c>
      <c r="Q233" s="44">
        <v>1</v>
      </c>
      <c r="R233" s="45">
        <f t="shared" si="17"/>
        <v>5904000</v>
      </c>
      <c r="S233" s="81">
        <f t="shared" si="18"/>
        <v>10332000</v>
      </c>
      <c r="T233" s="45" t="s">
        <v>51</v>
      </c>
      <c r="U233" s="82" t="s">
        <v>52</v>
      </c>
      <c r="V233" s="82"/>
      <c r="W233" s="67" t="s">
        <v>149</v>
      </c>
      <c r="X233" s="36" t="str">
        <f t="shared" si="19"/>
        <v>NguyenTheAn19T4-LTM113/12/2004</v>
      </c>
      <c r="Y233" s="36" t="e">
        <f>VLOOKUP(B233,'[1]SV17T4-KLT'!$B$9:$F$172,1,0)</f>
        <v>#N/A</v>
      </c>
      <c r="AB233" s="38"/>
    </row>
    <row r="234" spans="1:28" s="37" customFormat="1" ht="18.75" customHeight="1" x14ac:dyDescent="0.25">
      <c r="A234" s="34">
        <v>226</v>
      </c>
      <c r="B234" s="42" t="s">
        <v>1312</v>
      </c>
      <c r="C234" s="43" t="s">
        <v>1313</v>
      </c>
      <c r="D234" s="96" t="s">
        <v>173</v>
      </c>
      <c r="E234" s="35" t="s">
        <v>1314</v>
      </c>
      <c r="F234" s="35" t="s">
        <v>173</v>
      </c>
      <c r="G234" s="35" t="s">
        <v>1315</v>
      </c>
      <c r="H234" s="79" t="s">
        <v>1316</v>
      </c>
      <c r="I234" s="41" t="s">
        <v>1311</v>
      </c>
      <c r="J234" s="39"/>
      <c r="K234" s="40" t="s">
        <v>50</v>
      </c>
      <c r="L234" s="80" t="str">
        <f t="shared" si="15"/>
        <v>19T4</v>
      </c>
      <c r="M234" s="81">
        <v>4428000</v>
      </c>
      <c r="N234" s="44">
        <v>1</v>
      </c>
      <c r="O234" s="45">
        <f t="shared" si="16"/>
        <v>4428000</v>
      </c>
      <c r="P234" s="81">
        <v>5904000</v>
      </c>
      <c r="Q234" s="44">
        <v>1</v>
      </c>
      <c r="R234" s="45">
        <f t="shared" si="17"/>
        <v>5904000</v>
      </c>
      <c r="S234" s="81">
        <f t="shared" si="18"/>
        <v>10332000</v>
      </c>
      <c r="T234" s="45" t="s">
        <v>51</v>
      </c>
      <c r="U234" s="82" t="s">
        <v>52</v>
      </c>
      <c r="V234" s="82"/>
      <c r="W234" s="67" t="s">
        <v>149</v>
      </c>
      <c r="X234" s="36" t="str">
        <f t="shared" si="19"/>
        <v>NguyenHaNguyenAnh19T4-LTM126/05/2004</v>
      </c>
      <c r="Y234" s="36" t="e">
        <f>VLOOKUP(B234,'[1]SV17T4-KLT'!$B$9:$F$172,1,0)</f>
        <v>#N/A</v>
      </c>
      <c r="AB234" s="38"/>
    </row>
    <row r="235" spans="1:28" s="37" customFormat="1" ht="18.75" customHeight="1" x14ac:dyDescent="0.25">
      <c r="A235" s="34">
        <v>227</v>
      </c>
      <c r="B235" s="42" t="s">
        <v>1317</v>
      </c>
      <c r="C235" s="43" t="s">
        <v>1318</v>
      </c>
      <c r="D235" s="96" t="s">
        <v>1319</v>
      </c>
      <c r="E235" s="35" t="s">
        <v>1320</v>
      </c>
      <c r="F235" s="35" t="s">
        <v>1321</v>
      </c>
      <c r="G235" s="35" t="s">
        <v>1322</v>
      </c>
      <c r="H235" s="79" t="s">
        <v>1323</v>
      </c>
      <c r="I235" s="41" t="s">
        <v>1311</v>
      </c>
      <c r="J235" s="39"/>
      <c r="K235" s="40" t="s">
        <v>50</v>
      </c>
      <c r="L235" s="80" t="str">
        <f t="shared" si="15"/>
        <v>19T4</v>
      </c>
      <c r="M235" s="81">
        <v>4428000</v>
      </c>
      <c r="N235" s="44">
        <v>1</v>
      </c>
      <c r="O235" s="45">
        <f t="shared" si="16"/>
        <v>4428000</v>
      </c>
      <c r="P235" s="81">
        <v>5904000</v>
      </c>
      <c r="Q235" s="44">
        <v>1</v>
      </c>
      <c r="R235" s="45">
        <f t="shared" si="17"/>
        <v>5904000</v>
      </c>
      <c r="S235" s="81">
        <f t="shared" si="18"/>
        <v>10332000</v>
      </c>
      <c r="T235" s="45" t="s">
        <v>51</v>
      </c>
      <c r="U235" s="82" t="s">
        <v>52</v>
      </c>
      <c r="V235" s="82"/>
      <c r="W235" s="67" t="s">
        <v>149</v>
      </c>
      <c r="X235" s="36" t="str">
        <f t="shared" si="19"/>
        <v>LamThanhBinh19T4-LTM110/08/2004</v>
      </c>
      <c r="Y235" s="36" t="e">
        <f>VLOOKUP(B235,'[1]SV17T4-KLT'!$B$9:$F$172,1,0)</f>
        <v>#N/A</v>
      </c>
      <c r="AB235" s="38"/>
    </row>
    <row r="236" spans="1:28" s="37" customFormat="1" ht="18.75" customHeight="1" x14ac:dyDescent="0.25">
      <c r="A236" s="34">
        <v>228</v>
      </c>
      <c r="B236" s="42" t="s">
        <v>1324</v>
      </c>
      <c r="C236" s="43" t="s">
        <v>1325</v>
      </c>
      <c r="D236" s="96" t="s">
        <v>352</v>
      </c>
      <c r="E236" s="35" t="s">
        <v>1326</v>
      </c>
      <c r="F236" s="35" t="s">
        <v>354</v>
      </c>
      <c r="G236" s="35" t="s">
        <v>1327</v>
      </c>
      <c r="H236" s="79" t="s">
        <v>1328</v>
      </c>
      <c r="I236" s="41" t="s">
        <v>1311</v>
      </c>
      <c r="J236" s="39"/>
      <c r="K236" s="40" t="s">
        <v>50</v>
      </c>
      <c r="L236" s="80" t="str">
        <f t="shared" si="15"/>
        <v>19T4</v>
      </c>
      <c r="M236" s="81">
        <v>4428000</v>
      </c>
      <c r="N236" s="44">
        <v>1</v>
      </c>
      <c r="O236" s="45">
        <f t="shared" si="16"/>
        <v>4428000</v>
      </c>
      <c r="P236" s="81">
        <v>5904000</v>
      </c>
      <c r="Q236" s="44">
        <v>1</v>
      </c>
      <c r="R236" s="45">
        <f t="shared" si="17"/>
        <v>5904000</v>
      </c>
      <c r="S236" s="81">
        <f t="shared" si="18"/>
        <v>10332000</v>
      </c>
      <c r="T236" s="45" t="s">
        <v>51</v>
      </c>
      <c r="U236" s="82" t="s">
        <v>52</v>
      </c>
      <c r="V236" s="82"/>
      <c r="W236" s="67" t="s">
        <v>149</v>
      </c>
      <c r="X236" s="36" t="str">
        <f t="shared" si="19"/>
        <v>DangLuongTuanCuong19T4-LTM127/02/2004</v>
      </c>
      <c r="Y236" s="36" t="e">
        <f>VLOOKUP(B236,'[1]SV17T4-KLT'!$B$9:$F$172,1,0)</f>
        <v>#N/A</v>
      </c>
      <c r="AB236" s="38"/>
    </row>
    <row r="237" spans="1:28" s="37" customFormat="1" ht="18.75" customHeight="1" x14ac:dyDescent="0.25">
      <c r="A237" s="34">
        <v>229</v>
      </c>
      <c r="B237" s="42" t="s">
        <v>1329</v>
      </c>
      <c r="C237" s="43" t="s">
        <v>1330</v>
      </c>
      <c r="D237" s="96" t="s">
        <v>686</v>
      </c>
      <c r="E237" s="35" t="s">
        <v>1331</v>
      </c>
      <c r="F237" s="35" t="s">
        <v>688</v>
      </c>
      <c r="G237" s="35" t="s">
        <v>1332</v>
      </c>
      <c r="H237" s="79" t="s">
        <v>1236</v>
      </c>
      <c r="I237" s="41" t="s">
        <v>1311</v>
      </c>
      <c r="J237" s="39"/>
      <c r="K237" s="40" t="s">
        <v>50</v>
      </c>
      <c r="L237" s="80" t="str">
        <f t="shared" si="15"/>
        <v>19T4</v>
      </c>
      <c r="M237" s="81">
        <v>4428000</v>
      </c>
      <c r="N237" s="44">
        <v>1</v>
      </c>
      <c r="O237" s="45">
        <f t="shared" si="16"/>
        <v>4428000</v>
      </c>
      <c r="P237" s="81">
        <v>5904000</v>
      </c>
      <c r="Q237" s="44">
        <v>1</v>
      </c>
      <c r="R237" s="45">
        <f t="shared" si="17"/>
        <v>5904000</v>
      </c>
      <c r="S237" s="81">
        <f t="shared" si="18"/>
        <v>10332000</v>
      </c>
      <c r="T237" s="45" t="s">
        <v>51</v>
      </c>
      <c r="U237" s="82" t="s">
        <v>52</v>
      </c>
      <c r="V237" s="82"/>
      <c r="W237" s="67" t="s">
        <v>149</v>
      </c>
      <c r="X237" s="36" t="str">
        <f t="shared" si="19"/>
        <v>NguyenManhDung19T4-LTM120/01/2004</v>
      </c>
      <c r="Y237" s="36" t="e">
        <f>VLOOKUP(B237,'[1]SV17T4-KLT'!$B$9:$F$172,1,0)</f>
        <v>#N/A</v>
      </c>
      <c r="AB237" s="38"/>
    </row>
    <row r="238" spans="1:28" s="37" customFormat="1" ht="18.75" customHeight="1" x14ac:dyDescent="0.25">
      <c r="A238" s="34">
        <v>230</v>
      </c>
      <c r="B238" s="42" t="s">
        <v>1333</v>
      </c>
      <c r="C238" s="43" t="s">
        <v>1334</v>
      </c>
      <c r="D238" s="96" t="s">
        <v>90</v>
      </c>
      <c r="E238" s="35" t="s">
        <v>1335</v>
      </c>
      <c r="F238" s="35" t="s">
        <v>92</v>
      </c>
      <c r="G238" s="35" t="s">
        <v>1336</v>
      </c>
      <c r="H238" s="79" t="s">
        <v>1337</v>
      </c>
      <c r="I238" s="41" t="s">
        <v>1311</v>
      </c>
      <c r="J238" s="39"/>
      <c r="K238" s="40" t="s">
        <v>50</v>
      </c>
      <c r="L238" s="80" t="str">
        <f t="shared" si="15"/>
        <v>19T4</v>
      </c>
      <c r="M238" s="81">
        <v>4428000</v>
      </c>
      <c r="N238" s="44">
        <v>1</v>
      </c>
      <c r="O238" s="45">
        <f t="shared" si="16"/>
        <v>4428000</v>
      </c>
      <c r="P238" s="81">
        <v>5904000</v>
      </c>
      <c r="Q238" s="44">
        <v>1</v>
      </c>
      <c r="R238" s="45">
        <f t="shared" si="17"/>
        <v>5904000</v>
      </c>
      <c r="S238" s="81">
        <f t="shared" si="18"/>
        <v>10332000</v>
      </c>
      <c r="T238" s="45" t="s">
        <v>51</v>
      </c>
      <c r="U238" s="82" t="s">
        <v>52</v>
      </c>
      <c r="V238" s="82"/>
      <c r="W238" s="67" t="s">
        <v>149</v>
      </c>
      <c r="X238" s="36" t="str">
        <f t="shared" si="19"/>
        <v>TranNguyenTrongHieu19T4-LTM118/01/2004</v>
      </c>
      <c r="Y238" s="36" t="e">
        <f>VLOOKUP(B238,'[1]SV17T4-KLT'!$B$9:$F$172,1,0)</f>
        <v>#N/A</v>
      </c>
      <c r="AB238" s="38"/>
    </row>
    <row r="239" spans="1:28" s="37" customFormat="1" ht="18.75" customHeight="1" x14ac:dyDescent="0.25">
      <c r="A239" s="34">
        <v>231</v>
      </c>
      <c r="B239" s="42" t="s">
        <v>1338</v>
      </c>
      <c r="C239" s="43" t="s">
        <v>1339</v>
      </c>
      <c r="D239" s="96" t="s">
        <v>297</v>
      </c>
      <c r="E239" s="35" t="s">
        <v>1340</v>
      </c>
      <c r="F239" s="35" t="s">
        <v>299</v>
      </c>
      <c r="G239" s="35" t="s">
        <v>1341</v>
      </c>
      <c r="H239" s="79" t="s">
        <v>1342</v>
      </c>
      <c r="I239" s="41" t="s">
        <v>1311</v>
      </c>
      <c r="J239" s="39"/>
      <c r="K239" s="40" t="s">
        <v>50</v>
      </c>
      <c r="L239" s="80" t="str">
        <f t="shared" si="15"/>
        <v>19T4</v>
      </c>
      <c r="M239" s="81">
        <v>4428000</v>
      </c>
      <c r="N239" s="44">
        <v>1</v>
      </c>
      <c r="O239" s="45">
        <f t="shared" si="16"/>
        <v>4428000</v>
      </c>
      <c r="P239" s="81">
        <v>5904000</v>
      </c>
      <c r="Q239" s="44">
        <v>1</v>
      </c>
      <c r="R239" s="45">
        <f t="shared" si="17"/>
        <v>5904000</v>
      </c>
      <c r="S239" s="81">
        <f t="shared" si="18"/>
        <v>10332000</v>
      </c>
      <c r="T239" s="45" t="s">
        <v>51</v>
      </c>
      <c r="U239" s="82" t="s">
        <v>52</v>
      </c>
      <c r="V239" s="82"/>
      <c r="W239" s="67" t="s">
        <v>149</v>
      </c>
      <c r="X239" s="36" t="str">
        <f t="shared" si="19"/>
        <v>TaHuyHoang19T4-LTM115/03/2004</v>
      </c>
      <c r="Y239" s="36" t="e">
        <f>VLOOKUP(B239,'[1]SV17T4-KLT'!$B$9:$F$172,1,0)</f>
        <v>#N/A</v>
      </c>
      <c r="AB239" s="38"/>
    </row>
    <row r="240" spans="1:28" s="37" customFormat="1" ht="18.75" customHeight="1" x14ac:dyDescent="0.25">
      <c r="A240" s="34">
        <v>232</v>
      </c>
      <c r="B240" s="42" t="s">
        <v>1343</v>
      </c>
      <c r="C240" s="43" t="s">
        <v>1344</v>
      </c>
      <c r="D240" s="96" t="s">
        <v>245</v>
      </c>
      <c r="E240" s="35" t="s">
        <v>1345</v>
      </c>
      <c r="F240" s="35" t="s">
        <v>245</v>
      </c>
      <c r="G240" s="35" t="s">
        <v>1346</v>
      </c>
      <c r="H240" s="79" t="s">
        <v>324</v>
      </c>
      <c r="I240" s="41" t="s">
        <v>1311</v>
      </c>
      <c r="J240" s="39"/>
      <c r="K240" s="40" t="s">
        <v>50</v>
      </c>
      <c r="L240" s="80" t="str">
        <f t="shared" si="15"/>
        <v>19T4</v>
      </c>
      <c r="M240" s="81">
        <v>4428000</v>
      </c>
      <c r="N240" s="44">
        <v>1</v>
      </c>
      <c r="O240" s="45">
        <f t="shared" si="16"/>
        <v>4428000</v>
      </c>
      <c r="P240" s="81">
        <v>5904000</v>
      </c>
      <c r="Q240" s="44">
        <v>1</v>
      </c>
      <c r="R240" s="45">
        <f t="shared" si="17"/>
        <v>5904000</v>
      </c>
      <c r="S240" s="81">
        <f t="shared" si="18"/>
        <v>10332000</v>
      </c>
      <c r="T240" s="45" t="s">
        <v>51</v>
      </c>
      <c r="U240" s="82" t="s">
        <v>52</v>
      </c>
      <c r="V240" s="82"/>
      <c r="W240" s="67" t="s">
        <v>149</v>
      </c>
      <c r="X240" s="36" t="str">
        <f t="shared" si="19"/>
        <v>NguyenGiaHuy19T4-LTM126/08/2004</v>
      </c>
      <c r="Y240" s="36" t="e">
        <f>VLOOKUP(B240,'[1]SV17T4-KLT'!$B$9:$F$172,1,0)</f>
        <v>#N/A</v>
      </c>
      <c r="AB240" s="38"/>
    </row>
    <row r="241" spans="1:28" s="37" customFormat="1" ht="18.75" customHeight="1" x14ac:dyDescent="0.25">
      <c r="A241" s="34">
        <v>233</v>
      </c>
      <c r="B241" s="42" t="s">
        <v>1347</v>
      </c>
      <c r="C241" s="43" t="s">
        <v>1348</v>
      </c>
      <c r="D241" s="96" t="s">
        <v>245</v>
      </c>
      <c r="E241" s="35" t="s">
        <v>1349</v>
      </c>
      <c r="F241" s="35" t="s">
        <v>245</v>
      </c>
      <c r="G241" s="35" t="s">
        <v>1350</v>
      </c>
      <c r="H241" s="79" t="s">
        <v>1351</v>
      </c>
      <c r="I241" s="41" t="s">
        <v>1311</v>
      </c>
      <c r="J241" s="39"/>
      <c r="K241" s="40" t="s">
        <v>50</v>
      </c>
      <c r="L241" s="80" t="str">
        <f t="shared" si="15"/>
        <v>19T4</v>
      </c>
      <c r="M241" s="81">
        <v>4428000</v>
      </c>
      <c r="N241" s="44">
        <v>1</v>
      </c>
      <c r="O241" s="45">
        <f t="shared" si="16"/>
        <v>4428000</v>
      </c>
      <c r="P241" s="81">
        <v>5904000</v>
      </c>
      <c r="Q241" s="44">
        <v>1</v>
      </c>
      <c r="R241" s="45">
        <f t="shared" si="17"/>
        <v>5904000</v>
      </c>
      <c r="S241" s="81">
        <f t="shared" si="18"/>
        <v>10332000</v>
      </c>
      <c r="T241" s="45" t="s">
        <v>51</v>
      </c>
      <c r="U241" s="82" t="s">
        <v>52</v>
      </c>
      <c r="V241" s="82"/>
      <c r="W241" s="67" t="s">
        <v>149</v>
      </c>
      <c r="X241" s="36" t="str">
        <f t="shared" si="19"/>
        <v>NguyenMachDinhHuy19T4-LTM102/11/2003</v>
      </c>
      <c r="Y241" s="36" t="e">
        <f>VLOOKUP(B241,'[1]SV17T4-KLT'!$B$9:$F$172,1,0)</f>
        <v>#N/A</v>
      </c>
      <c r="AB241" s="38"/>
    </row>
    <row r="242" spans="1:28" s="37" customFormat="1" ht="18.75" customHeight="1" x14ac:dyDescent="0.25">
      <c r="A242" s="34">
        <v>234</v>
      </c>
      <c r="B242" s="42" t="s">
        <v>1352</v>
      </c>
      <c r="C242" s="43" t="s">
        <v>1307</v>
      </c>
      <c r="D242" s="96" t="s">
        <v>1353</v>
      </c>
      <c r="E242" s="35" t="s">
        <v>1308</v>
      </c>
      <c r="F242" s="35" t="s">
        <v>1354</v>
      </c>
      <c r="G242" s="35" t="s">
        <v>1355</v>
      </c>
      <c r="H242" s="79" t="s">
        <v>1356</v>
      </c>
      <c r="I242" s="41" t="s">
        <v>1311</v>
      </c>
      <c r="J242" s="39"/>
      <c r="K242" s="40" t="s">
        <v>50</v>
      </c>
      <c r="L242" s="80" t="str">
        <f t="shared" si="15"/>
        <v>19T4</v>
      </c>
      <c r="M242" s="81">
        <v>4428000</v>
      </c>
      <c r="N242" s="44">
        <v>1</v>
      </c>
      <c r="O242" s="45">
        <f t="shared" si="16"/>
        <v>4428000</v>
      </c>
      <c r="P242" s="81">
        <v>5904000</v>
      </c>
      <c r="Q242" s="44">
        <v>1</v>
      </c>
      <c r="R242" s="45">
        <f t="shared" si="17"/>
        <v>5904000</v>
      </c>
      <c r="S242" s="81">
        <f t="shared" si="18"/>
        <v>10332000</v>
      </c>
      <c r="T242" s="45" t="s">
        <v>51</v>
      </c>
      <c r="U242" s="82" t="s">
        <v>52</v>
      </c>
      <c r="V242" s="82"/>
      <c r="W242" s="67" t="s">
        <v>149</v>
      </c>
      <c r="X242" s="36" t="str">
        <f t="shared" si="19"/>
        <v>NguyenTheKhai19T4-LTM123/09/2004</v>
      </c>
      <c r="Y242" s="36" t="e">
        <f>VLOOKUP(B242,'[1]SV17T4-KLT'!$B$9:$F$172,1,0)</f>
        <v>#N/A</v>
      </c>
      <c r="AB242" s="38"/>
    </row>
    <row r="243" spans="1:28" s="37" customFormat="1" ht="18.75" customHeight="1" x14ac:dyDescent="0.25">
      <c r="A243" s="34">
        <v>235</v>
      </c>
      <c r="B243" s="42" t="s">
        <v>1357</v>
      </c>
      <c r="C243" s="43" t="s">
        <v>1358</v>
      </c>
      <c r="D243" s="96" t="s">
        <v>1359</v>
      </c>
      <c r="E243" s="35" t="s">
        <v>1360</v>
      </c>
      <c r="F243" s="35" t="s">
        <v>1361</v>
      </c>
      <c r="G243" s="35" t="s">
        <v>1362</v>
      </c>
      <c r="H243" s="79" t="s">
        <v>626</v>
      </c>
      <c r="I243" s="41" t="s">
        <v>1311</v>
      </c>
      <c r="J243" s="39"/>
      <c r="K243" s="40" t="s">
        <v>50</v>
      </c>
      <c r="L243" s="80" t="str">
        <f t="shared" si="15"/>
        <v>19T4</v>
      </c>
      <c r="M243" s="81">
        <v>4428000</v>
      </c>
      <c r="N243" s="44">
        <v>1</v>
      </c>
      <c r="O243" s="45">
        <f t="shared" si="16"/>
        <v>4428000</v>
      </c>
      <c r="P243" s="81">
        <v>5904000</v>
      </c>
      <c r="Q243" s="44">
        <v>1</v>
      </c>
      <c r="R243" s="45">
        <f t="shared" si="17"/>
        <v>5904000</v>
      </c>
      <c r="S243" s="81">
        <f t="shared" si="18"/>
        <v>10332000</v>
      </c>
      <c r="T243" s="45" t="s">
        <v>51</v>
      </c>
      <c r="U243" s="82" t="s">
        <v>52</v>
      </c>
      <c r="V243" s="82"/>
      <c r="W243" s="67" t="s">
        <v>149</v>
      </c>
      <c r="X243" s="36" t="str">
        <f t="shared" si="19"/>
        <v>VoCaoKy19T4-LTM101/02/2004</v>
      </c>
      <c r="Y243" s="36" t="e">
        <f>VLOOKUP(B243,'[1]SV17T4-KLT'!$B$9:$F$172,1,0)</f>
        <v>#N/A</v>
      </c>
      <c r="AB243" s="38"/>
    </row>
    <row r="244" spans="1:28" s="37" customFormat="1" ht="18.75" customHeight="1" x14ac:dyDescent="0.25">
      <c r="A244" s="34">
        <v>236</v>
      </c>
      <c r="B244" s="42" t="s">
        <v>1363</v>
      </c>
      <c r="C244" s="43" t="s">
        <v>1364</v>
      </c>
      <c r="D244" s="96" t="s">
        <v>405</v>
      </c>
      <c r="E244" s="35" t="s">
        <v>1365</v>
      </c>
      <c r="F244" s="35" t="s">
        <v>407</v>
      </c>
      <c r="G244" s="35" t="s">
        <v>1366</v>
      </c>
      <c r="H244" s="79" t="s">
        <v>384</v>
      </c>
      <c r="I244" s="41" t="s">
        <v>1311</v>
      </c>
      <c r="J244" s="39"/>
      <c r="K244" s="40" t="s">
        <v>50</v>
      </c>
      <c r="L244" s="80" t="str">
        <f t="shared" si="15"/>
        <v>19T4</v>
      </c>
      <c r="M244" s="81">
        <v>4428000</v>
      </c>
      <c r="N244" s="44">
        <v>1</v>
      </c>
      <c r="O244" s="45">
        <f t="shared" si="16"/>
        <v>4428000</v>
      </c>
      <c r="P244" s="81">
        <v>5904000</v>
      </c>
      <c r="Q244" s="44">
        <v>1</v>
      </c>
      <c r="R244" s="45">
        <f t="shared" si="17"/>
        <v>5904000</v>
      </c>
      <c r="S244" s="81">
        <f t="shared" si="18"/>
        <v>10332000</v>
      </c>
      <c r="T244" s="45" t="s">
        <v>51</v>
      </c>
      <c r="U244" s="82" t="s">
        <v>52</v>
      </c>
      <c r="V244" s="82"/>
      <c r="W244" s="67" t="s">
        <v>149</v>
      </c>
      <c r="X244" s="36" t="str">
        <f t="shared" si="19"/>
        <v>TrinhTanLoc19T4-LTM101/03/2004</v>
      </c>
      <c r="Y244" s="36" t="e">
        <f>VLOOKUP(B244,'[1]SV17T4-KLT'!$B$9:$F$172,1,0)</f>
        <v>#N/A</v>
      </c>
      <c r="AB244" s="38"/>
    </row>
    <row r="245" spans="1:28" s="37" customFormat="1" ht="18.75" customHeight="1" x14ac:dyDescent="0.25">
      <c r="A245" s="34">
        <v>237</v>
      </c>
      <c r="B245" s="42" t="s">
        <v>1367</v>
      </c>
      <c r="C245" s="43" t="s">
        <v>1368</v>
      </c>
      <c r="D245" s="96" t="s">
        <v>1369</v>
      </c>
      <c r="E245" s="35" t="s">
        <v>1368</v>
      </c>
      <c r="F245" s="35" t="s">
        <v>1370</v>
      </c>
      <c r="G245" s="35" t="s">
        <v>1371</v>
      </c>
      <c r="H245" s="79" t="s">
        <v>487</v>
      </c>
      <c r="I245" s="41" t="s">
        <v>1311</v>
      </c>
      <c r="J245" s="39"/>
      <c r="K245" s="40" t="s">
        <v>50</v>
      </c>
      <c r="L245" s="80" t="str">
        <f t="shared" si="15"/>
        <v>19T4</v>
      </c>
      <c r="M245" s="81">
        <v>4428000</v>
      </c>
      <c r="N245" s="44">
        <v>1</v>
      </c>
      <c r="O245" s="45">
        <f t="shared" si="16"/>
        <v>4428000</v>
      </c>
      <c r="P245" s="81">
        <v>5904000</v>
      </c>
      <c r="Q245" s="44">
        <v>1</v>
      </c>
      <c r="R245" s="45">
        <f t="shared" si="17"/>
        <v>5904000</v>
      </c>
      <c r="S245" s="81">
        <f t="shared" si="18"/>
        <v>10332000</v>
      </c>
      <c r="T245" s="45" t="s">
        <v>51</v>
      </c>
      <c r="U245" s="82" t="s">
        <v>52</v>
      </c>
      <c r="V245" s="82"/>
      <c r="W245" s="67" t="s">
        <v>149</v>
      </c>
      <c r="X245" s="36" t="str">
        <f t="shared" si="19"/>
        <v>PhanDuyManh19T4-LTM103/01/2004</v>
      </c>
      <c r="Y245" s="36" t="e">
        <f>VLOOKUP(B245,'[1]SV17T4-KLT'!$B$9:$F$172,1,0)</f>
        <v>#N/A</v>
      </c>
      <c r="AB245" s="38"/>
    </row>
    <row r="246" spans="1:28" s="37" customFormat="1" ht="18.75" customHeight="1" x14ac:dyDescent="0.25">
      <c r="A246" s="34">
        <v>238</v>
      </c>
      <c r="B246" s="42" t="s">
        <v>1372</v>
      </c>
      <c r="C246" s="43" t="s">
        <v>1373</v>
      </c>
      <c r="D246" s="96" t="s">
        <v>656</v>
      </c>
      <c r="E246" s="35" t="s">
        <v>1374</v>
      </c>
      <c r="F246" s="35" t="s">
        <v>658</v>
      </c>
      <c r="G246" s="35" t="s">
        <v>1375</v>
      </c>
      <c r="H246" s="79" t="s">
        <v>1376</v>
      </c>
      <c r="I246" s="41" t="s">
        <v>1311</v>
      </c>
      <c r="J246" s="39"/>
      <c r="K246" s="40" t="s">
        <v>50</v>
      </c>
      <c r="L246" s="80" t="str">
        <f t="shared" si="15"/>
        <v>19T4</v>
      </c>
      <c r="M246" s="81">
        <v>4428000</v>
      </c>
      <c r="N246" s="44">
        <v>1</v>
      </c>
      <c r="O246" s="45">
        <f t="shared" si="16"/>
        <v>4428000</v>
      </c>
      <c r="P246" s="81">
        <v>5904000</v>
      </c>
      <c r="Q246" s="44">
        <v>1</v>
      </c>
      <c r="R246" s="45">
        <f t="shared" si="17"/>
        <v>5904000</v>
      </c>
      <c r="S246" s="81">
        <f t="shared" si="18"/>
        <v>10332000</v>
      </c>
      <c r="T246" s="45" t="s">
        <v>51</v>
      </c>
      <c r="U246" s="82" t="s">
        <v>52</v>
      </c>
      <c r="V246" s="82"/>
      <c r="W246" s="67" t="s">
        <v>149</v>
      </c>
      <c r="X246" s="36" t="str">
        <f t="shared" si="19"/>
        <v>PhamCuNhan19T4-LTM115/06/2003</v>
      </c>
      <c r="Y246" s="36" t="e">
        <f>VLOOKUP(B246,'[1]SV17T4-KLT'!$B$9:$F$172,1,0)</f>
        <v>#N/A</v>
      </c>
      <c r="AB246" s="38"/>
    </row>
    <row r="247" spans="1:28" s="37" customFormat="1" ht="18.75" customHeight="1" x14ac:dyDescent="0.25">
      <c r="A247" s="34">
        <v>239</v>
      </c>
      <c r="B247" s="42" t="s">
        <v>1377</v>
      </c>
      <c r="C247" s="43" t="s">
        <v>1378</v>
      </c>
      <c r="D247" s="96" t="s">
        <v>656</v>
      </c>
      <c r="E247" s="35" t="s">
        <v>1379</v>
      </c>
      <c r="F247" s="35" t="s">
        <v>658</v>
      </c>
      <c r="G247" s="35" t="s">
        <v>1380</v>
      </c>
      <c r="H247" s="79" t="s">
        <v>1381</v>
      </c>
      <c r="I247" s="41" t="s">
        <v>1311</v>
      </c>
      <c r="J247" s="39"/>
      <c r="K247" s="40" t="s">
        <v>50</v>
      </c>
      <c r="L247" s="80" t="str">
        <f t="shared" si="15"/>
        <v>19T4</v>
      </c>
      <c r="M247" s="81">
        <v>4428000</v>
      </c>
      <c r="N247" s="44">
        <v>1</v>
      </c>
      <c r="O247" s="45">
        <f t="shared" si="16"/>
        <v>4428000</v>
      </c>
      <c r="P247" s="81">
        <v>5904000</v>
      </c>
      <c r="Q247" s="44">
        <v>1</v>
      </c>
      <c r="R247" s="45">
        <f t="shared" si="17"/>
        <v>5904000</v>
      </c>
      <c r="S247" s="81">
        <f t="shared" si="18"/>
        <v>10332000</v>
      </c>
      <c r="T247" s="45" t="s">
        <v>51</v>
      </c>
      <c r="U247" s="82" t="s">
        <v>52</v>
      </c>
      <c r="V247" s="82"/>
      <c r="W247" s="67" t="s">
        <v>149</v>
      </c>
      <c r="X247" s="36" t="str">
        <f t="shared" si="19"/>
        <v>TranNgocThanhNhan19T4-LTM101/06/2004</v>
      </c>
      <c r="Y247" s="36" t="e">
        <f>VLOOKUP(B247,'[1]SV17T4-KLT'!$B$9:$F$172,1,0)</f>
        <v>#N/A</v>
      </c>
      <c r="AB247" s="38"/>
    </row>
    <row r="248" spans="1:28" s="37" customFormat="1" ht="18.75" customHeight="1" x14ac:dyDescent="0.25">
      <c r="A248" s="34">
        <v>240</v>
      </c>
      <c r="B248" s="42" t="s">
        <v>1382</v>
      </c>
      <c r="C248" s="43" t="s">
        <v>1383</v>
      </c>
      <c r="D248" s="96" t="s">
        <v>508</v>
      </c>
      <c r="E248" s="35" t="s">
        <v>1384</v>
      </c>
      <c r="F248" s="35" t="s">
        <v>509</v>
      </c>
      <c r="G248" s="35" t="s">
        <v>1385</v>
      </c>
      <c r="H248" s="79" t="s">
        <v>1386</v>
      </c>
      <c r="I248" s="41" t="s">
        <v>1311</v>
      </c>
      <c r="J248" s="39"/>
      <c r="K248" s="40" t="s">
        <v>50</v>
      </c>
      <c r="L248" s="80" t="str">
        <f t="shared" si="15"/>
        <v>19T4</v>
      </c>
      <c r="M248" s="81">
        <v>4428000</v>
      </c>
      <c r="N248" s="44">
        <v>1</v>
      </c>
      <c r="O248" s="45">
        <f t="shared" si="16"/>
        <v>4428000</v>
      </c>
      <c r="P248" s="81">
        <v>5904000</v>
      </c>
      <c r="Q248" s="44">
        <v>1</v>
      </c>
      <c r="R248" s="45">
        <f t="shared" si="17"/>
        <v>5904000</v>
      </c>
      <c r="S248" s="81">
        <f t="shared" si="18"/>
        <v>10332000</v>
      </c>
      <c r="T248" s="45" t="s">
        <v>51</v>
      </c>
      <c r="U248" s="82" t="s">
        <v>52</v>
      </c>
      <c r="V248" s="82"/>
      <c r="W248" s="67" t="s">
        <v>149</v>
      </c>
      <c r="X248" s="36" t="str">
        <f t="shared" si="19"/>
        <v>NguyenHuynhPhat19T4-LTM117/07/2004</v>
      </c>
      <c r="Y248" s="36" t="e">
        <f>VLOOKUP(B248,'[1]SV17T4-KLT'!$B$9:$F$172,1,0)</f>
        <v>#N/A</v>
      </c>
      <c r="AB248" s="38"/>
    </row>
    <row r="249" spans="1:28" s="37" customFormat="1" ht="18.75" customHeight="1" x14ac:dyDescent="0.25">
      <c r="A249" s="34">
        <v>241</v>
      </c>
      <c r="B249" s="42" t="s">
        <v>1387</v>
      </c>
      <c r="C249" s="43" t="s">
        <v>1388</v>
      </c>
      <c r="D249" s="96" t="s">
        <v>217</v>
      </c>
      <c r="E249" s="35" t="s">
        <v>1389</v>
      </c>
      <c r="F249" s="35" t="s">
        <v>219</v>
      </c>
      <c r="G249" s="35" t="s">
        <v>1390</v>
      </c>
      <c r="H249" s="79" t="s">
        <v>1391</v>
      </c>
      <c r="I249" s="41" t="s">
        <v>1311</v>
      </c>
      <c r="J249" s="39"/>
      <c r="K249" s="40" t="s">
        <v>50</v>
      </c>
      <c r="L249" s="80" t="str">
        <f t="shared" si="15"/>
        <v>19T4</v>
      </c>
      <c r="M249" s="81">
        <v>4428000</v>
      </c>
      <c r="N249" s="44">
        <v>1</v>
      </c>
      <c r="O249" s="45">
        <f t="shared" si="16"/>
        <v>4428000</v>
      </c>
      <c r="P249" s="81">
        <v>5904000</v>
      </c>
      <c r="Q249" s="44">
        <v>1</v>
      </c>
      <c r="R249" s="45">
        <f t="shared" si="17"/>
        <v>5904000</v>
      </c>
      <c r="S249" s="81">
        <f t="shared" si="18"/>
        <v>10332000</v>
      </c>
      <c r="T249" s="45" t="s">
        <v>51</v>
      </c>
      <c r="U249" s="82" t="s">
        <v>52</v>
      </c>
      <c r="V249" s="82"/>
      <c r="W249" s="67" t="s">
        <v>149</v>
      </c>
      <c r="X249" s="36" t="str">
        <f t="shared" si="19"/>
        <v>NguyenLeHieuThinh19T4-LTM125/05/2004</v>
      </c>
      <c r="Y249" s="36" t="e">
        <f>VLOOKUP(B249,'[1]SV17T4-KLT'!$B$9:$F$172,1,0)</f>
        <v>#N/A</v>
      </c>
      <c r="AB249" s="38"/>
    </row>
    <row r="250" spans="1:28" s="37" customFormat="1" ht="18.75" customHeight="1" x14ac:dyDescent="0.25">
      <c r="A250" s="34">
        <v>242</v>
      </c>
      <c r="B250" s="42" t="s">
        <v>1392</v>
      </c>
      <c r="C250" s="43" t="s">
        <v>1393</v>
      </c>
      <c r="D250" s="96" t="s">
        <v>1394</v>
      </c>
      <c r="E250" s="35" t="s">
        <v>1395</v>
      </c>
      <c r="F250" s="35" t="s">
        <v>1396</v>
      </c>
      <c r="G250" s="35" t="s">
        <v>1397</v>
      </c>
      <c r="H250" s="79" t="s">
        <v>1398</v>
      </c>
      <c r="I250" s="41" t="s">
        <v>1311</v>
      </c>
      <c r="J250" s="39"/>
      <c r="K250" s="40" t="s">
        <v>50</v>
      </c>
      <c r="L250" s="80" t="str">
        <f t="shared" si="15"/>
        <v>19T4</v>
      </c>
      <c r="M250" s="81">
        <v>4428000</v>
      </c>
      <c r="N250" s="44">
        <v>1</v>
      </c>
      <c r="O250" s="45">
        <f t="shared" si="16"/>
        <v>4428000</v>
      </c>
      <c r="P250" s="81">
        <v>5904000</v>
      </c>
      <c r="Q250" s="44">
        <v>1</v>
      </c>
      <c r="R250" s="45">
        <f t="shared" si="17"/>
        <v>5904000</v>
      </c>
      <c r="S250" s="81">
        <f t="shared" si="18"/>
        <v>10332000</v>
      </c>
      <c r="T250" s="45" t="s">
        <v>51</v>
      </c>
      <c r="U250" s="82" t="s">
        <v>52</v>
      </c>
      <c r="V250" s="82"/>
      <c r="W250" s="67" t="s">
        <v>149</v>
      </c>
      <c r="X250" s="36" t="str">
        <f t="shared" si="19"/>
        <v>DoanNhaTran19T4-LTM130/01/2004</v>
      </c>
      <c r="Y250" s="36" t="e">
        <f>VLOOKUP(B250,'[1]SV17T4-KLT'!$B$9:$F$172,1,0)</f>
        <v>#N/A</v>
      </c>
      <c r="AB250" s="38"/>
    </row>
    <row r="251" spans="1:28" s="37" customFormat="1" ht="18.75" customHeight="1" x14ac:dyDescent="0.25">
      <c r="A251" s="34">
        <v>243</v>
      </c>
      <c r="B251" s="42" t="s">
        <v>1399</v>
      </c>
      <c r="C251" s="43" t="s">
        <v>1400</v>
      </c>
      <c r="D251" s="96" t="s">
        <v>1401</v>
      </c>
      <c r="E251" s="35" t="s">
        <v>1402</v>
      </c>
      <c r="F251" s="35" t="s">
        <v>1401</v>
      </c>
      <c r="G251" s="35" t="s">
        <v>1403</v>
      </c>
      <c r="H251" s="79" t="s">
        <v>1404</v>
      </c>
      <c r="I251" s="41" t="s">
        <v>1311</v>
      </c>
      <c r="J251" s="39"/>
      <c r="K251" s="40" t="s">
        <v>50</v>
      </c>
      <c r="L251" s="80" t="str">
        <f t="shared" si="15"/>
        <v>19T4</v>
      </c>
      <c r="M251" s="81">
        <v>3198000</v>
      </c>
      <c r="N251" s="44">
        <v>1</v>
      </c>
      <c r="O251" s="45">
        <f t="shared" si="16"/>
        <v>3198000</v>
      </c>
      <c r="P251" s="81">
        <v>5904000</v>
      </c>
      <c r="Q251" s="44">
        <v>1</v>
      </c>
      <c r="R251" s="45">
        <f t="shared" si="17"/>
        <v>5904000</v>
      </c>
      <c r="S251" s="81">
        <f t="shared" si="18"/>
        <v>9102000</v>
      </c>
      <c r="T251" s="45" t="s">
        <v>51</v>
      </c>
      <c r="U251" s="82" t="s">
        <v>52</v>
      </c>
      <c r="V251" s="82"/>
      <c r="W251" s="67" t="s">
        <v>149</v>
      </c>
      <c r="X251" s="36" t="str">
        <f t="shared" si="19"/>
        <v>LeThuyTrang19T4-LTM105/05/2004</v>
      </c>
      <c r="Y251" s="36" t="e">
        <f>VLOOKUP(B251,'[1]SV17T4-KLT'!$B$9:$F$172,1,0)</f>
        <v>#N/A</v>
      </c>
      <c r="AB251" s="38"/>
    </row>
    <row r="252" spans="1:28" s="37" customFormat="1" ht="18.75" customHeight="1" x14ac:dyDescent="0.25">
      <c r="A252" s="34">
        <v>244</v>
      </c>
      <c r="B252" s="42" t="s">
        <v>1405</v>
      </c>
      <c r="C252" s="43" t="s">
        <v>1406</v>
      </c>
      <c r="D252" s="96" t="s">
        <v>670</v>
      </c>
      <c r="E252" s="35" t="s">
        <v>1407</v>
      </c>
      <c r="F252" s="35" t="s">
        <v>672</v>
      </c>
      <c r="G252" s="35" t="s">
        <v>1408</v>
      </c>
      <c r="H252" s="79" t="s">
        <v>1409</v>
      </c>
      <c r="I252" s="41" t="s">
        <v>1311</v>
      </c>
      <c r="J252" s="39"/>
      <c r="K252" s="40" t="s">
        <v>50</v>
      </c>
      <c r="L252" s="80" t="str">
        <f t="shared" si="15"/>
        <v>19T4</v>
      </c>
      <c r="M252" s="81">
        <v>4428000</v>
      </c>
      <c r="N252" s="44">
        <v>1</v>
      </c>
      <c r="O252" s="45">
        <f t="shared" si="16"/>
        <v>4428000</v>
      </c>
      <c r="P252" s="81">
        <v>5904000</v>
      </c>
      <c r="Q252" s="44">
        <v>1</v>
      </c>
      <c r="R252" s="45">
        <f t="shared" si="17"/>
        <v>5904000</v>
      </c>
      <c r="S252" s="81">
        <f t="shared" si="18"/>
        <v>10332000</v>
      </c>
      <c r="T252" s="45" t="s">
        <v>51</v>
      </c>
      <c r="U252" s="82" t="s">
        <v>52</v>
      </c>
      <c r="V252" s="82"/>
      <c r="W252" s="67" t="s">
        <v>149</v>
      </c>
      <c r="X252" s="36" t="str">
        <f t="shared" si="19"/>
        <v>HoangQuocTri19T4-LTM124/05/2003</v>
      </c>
      <c r="Y252" s="36" t="e">
        <f>VLOOKUP(B252,'[1]SV17T4-KLT'!$B$9:$F$172,1,0)</f>
        <v>#N/A</v>
      </c>
      <c r="AB252" s="38"/>
    </row>
    <row r="253" spans="1:28" s="37" customFormat="1" ht="18.75" customHeight="1" x14ac:dyDescent="0.25">
      <c r="A253" s="34">
        <v>245</v>
      </c>
      <c r="B253" s="42" t="s">
        <v>1410</v>
      </c>
      <c r="C253" s="43" t="s">
        <v>1411</v>
      </c>
      <c r="D253" s="96" t="s">
        <v>1216</v>
      </c>
      <c r="E253" s="35" t="s">
        <v>1412</v>
      </c>
      <c r="F253" s="35" t="s">
        <v>1218</v>
      </c>
      <c r="G253" s="35" t="s">
        <v>1413</v>
      </c>
      <c r="H253" s="79" t="s">
        <v>1337</v>
      </c>
      <c r="I253" s="41" t="s">
        <v>1311</v>
      </c>
      <c r="J253" s="39"/>
      <c r="K253" s="40" t="s">
        <v>50</v>
      </c>
      <c r="L253" s="80" t="str">
        <f t="shared" si="15"/>
        <v>19T4</v>
      </c>
      <c r="M253" s="81">
        <v>4428000</v>
      </c>
      <c r="N253" s="44">
        <v>1</v>
      </c>
      <c r="O253" s="45">
        <f t="shared" si="16"/>
        <v>4428000</v>
      </c>
      <c r="P253" s="81">
        <v>5904000</v>
      </c>
      <c r="Q253" s="44">
        <v>1</v>
      </c>
      <c r="R253" s="45">
        <f t="shared" si="17"/>
        <v>5904000</v>
      </c>
      <c r="S253" s="81">
        <f t="shared" si="18"/>
        <v>10332000</v>
      </c>
      <c r="T253" s="45" t="s">
        <v>51</v>
      </c>
      <c r="U253" s="82" t="s">
        <v>52</v>
      </c>
      <c r="V253" s="82"/>
      <c r="W253" s="67" t="s">
        <v>149</v>
      </c>
      <c r="X253" s="36" t="str">
        <f t="shared" si="19"/>
        <v>TruongThiHaiYen19T4-LTM118/01/2004</v>
      </c>
      <c r="Y253" s="36" t="e">
        <f>VLOOKUP(B253,'[1]SV17T4-KLT'!$B$9:$F$172,1,0)</f>
        <v>#N/A</v>
      </c>
      <c r="AB253" s="38"/>
    </row>
    <row r="254" spans="1:28" s="37" customFormat="1" ht="18.75" customHeight="1" x14ac:dyDescent="0.25">
      <c r="A254" s="34">
        <v>246</v>
      </c>
      <c r="B254" s="42" t="s">
        <v>1414</v>
      </c>
      <c r="C254" s="43" t="s">
        <v>1415</v>
      </c>
      <c r="D254" s="96" t="s">
        <v>173</v>
      </c>
      <c r="E254" s="35" t="s">
        <v>1416</v>
      </c>
      <c r="F254" s="35" t="s">
        <v>173</v>
      </c>
      <c r="G254" s="35" t="s">
        <v>1417</v>
      </c>
      <c r="H254" s="79" t="s">
        <v>1418</v>
      </c>
      <c r="I254" s="41" t="s">
        <v>1419</v>
      </c>
      <c r="J254" s="39"/>
      <c r="K254" s="40" t="s">
        <v>50</v>
      </c>
      <c r="L254" s="80" t="str">
        <f t="shared" si="15"/>
        <v>19T4</v>
      </c>
      <c r="M254" s="81">
        <v>4428000</v>
      </c>
      <c r="N254" s="44">
        <v>1</v>
      </c>
      <c r="O254" s="45">
        <f t="shared" si="16"/>
        <v>4428000</v>
      </c>
      <c r="P254" s="81">
        <v>5904000</v>
      </c>
      <c r="Q254" s="44">
        <v>1</v>
      </c>
      <c r="R254" s="45">
        <f t="shared" si="17"/>
        <v>5904000</v>
      </c>
      <c r="S254" s="81">
        <f t="shared" si="18"/>
        <v>10332000</v>
      </c>
      <c r="T254" s="45" t="s">
        <v>51</v>
      </c>
      <c r="U254" s="82" t="s">
        <v>52</v>
      </c>
      <c r="V254" s="82"/>
      <c r="W254" s="67" t="s">
        <v>149</v>
      </c>
      <c r="X254" s="36" t="str">
        <f t="shared" si="19"/>
        <v>PhamHoangAnh19T4-LTM205/10/2004</v>
      </c>
      <c r="Y254" s="36" t="e">
        <f>VLOOKUP(B254,'[1]SV17T4-KLT'!$B$9:$F$172,1,0)</f>
        <v>#N/A</v>
      </c>
      <c r="AB254" s="38"/>
    </row>
    <row r="255" spans="1:28" s="37" customFormat="1" ht="18.75" customHeight="1" x14ac:dyDescent="0.25">
      <c r="A255" s="34">
        <v>247</v>
      </c>
      <c r="B255" s="42" t="s">
        <v>1420</v>
      </c>
      <c r="C255" s="43" t="s">
        <v>103</v>
      </c>
      <c r="D255" s="96" t="s">
        <v>591</v>
      </c>
      <c r="E255" s="35" t="s">
        <v>105</v>
      </c>
      <c r="F255" s="35" t="s">
        <v>593</v>
      </c>
      <c r="G255" s="35" t="s">
        <v>1421</v>
      </c>
      <c r="H255" s="79" t="s">
        <v>1422</v>
      </c>
      <c r="I255" s="41" t="s">
        <v>1419</v>
      </c>
      <c r="J255" s="39"/>
      <c r="K255" s="40" t="s">
        <v>50</v>
      </c>
      <c r="L255" s="80" t="str">
        <f t="shared" si="15"/>
        <v>19T4</v>
      </c>
      <c r="M255" s="81">
        <v>4428000</v>
      </c>
      <c r="N255" s="44">
        <v>1</v>
      </c>
      <c r="O255" s="45">
        <f t="shared" si="16"/>
        <v>4428000</v>
      </c>
      <c r="P255" s="81">
        <v>5904000</v>
      </c>
      <c r="Q255" s="44">
        <v>1</v>
      </c>
      <c r="R255" s="45">
        <f t="shared" si="17"/>
        <v>5904000</v>
      </c>
      <c r="S255" s="81">
        <f t="shared" si="18"/>
        <v>10332000</v>
      </c>
      <c r="T255" s="45" t="s">
        <v>51</v>
      </c>
      <c r="U255" s="82" t="s">
        <v>52</v>
      </c>
      <c r="V255" s="82"/>
      <c r="W255" s="67" t="s">
        <v>149</v>
      </c>
      <c r="X255" s="36" t="str">
        <f t="shared" si="19"/>
        <v>NguyenQuocBao19T4-LTM210/02/2004</v>
      </c>
      <c r="Y255" s="36" t="e">
        <f>VLOOKUP(B255,'[1]SV17T4-KLT'!$B$9:$F$172,1,0)</f>
        <v>#N/A</v>
      </c>
      <c r="AB255" s="38"/>
    </row>
    <row r="256" spans="1:28" s="37" customFormat="1" ht="18.75" customHeight="1" x14ac:dyDescent="0.25">
      <c r="A256" s="34">
        <v>248</v>
      </c>
      <c r="B256" s="42" t="s">
        <v>1423</v>
      </c>
      <c r="C256" s="43" t="s">
        <v>1424</v>
      </c>
      <c r="D256" s="96" t="s">
        <v>591</v>
      </c>
      <c r="E256" s="35" t="s">
        <v>1425</v>
      </c>
      <c r="F256" s="35" t="s">
        <v>593</v>
      </c>
      <c r="G256" s="35" t="s">
        <v>1426</v>
      </c>
      <c r="H256" s="79" t="s">
        <v>1427</v>
      </c>
      <c r="I256" s="41" t="s">
        <v>1419</v>
      </c>
      <c r="J256" s="39"/>
      <c r="K256" s="40" t="s">
        <v>50</v>
      </c>
      <c r="L256" s="80" t="str">
        <f t="shared" si="15"/>
        <v>19T4</v>
      </c>
      <c r="M256" s="81">
        <v>4428000</v>
      </c>
      <c r="N256" s="44">
        <v>1</v>
      </c>
      <c r="O256" s="45">
        <f t="shared" si="16"/>
        <v>4428000</v>
      </c>
      <c r="P256" s="81">
        <v>5904000</v>
      </c>
      <c r="Q256" s="44">
        <v>1</v>
      </c>
      <c r="R256" s="45">
        <f t="shared" si="17"/>
        <v>5904000</v>
      </c>
      <c r="S256" s="81">
        <f t="shared" si="18"/>
        <v>10332000</v>
      </c>
      <c r="T256" s="45" t="s">
        <v>51</v>
      </c>
      <c r="U256" s="82" t="s">
        <v>52</v>
      </c>
      <c r="V256" s="82"/>
      <c r="W256" s="67" t="s">
        <v>149</v>
      </c>
      <c r="X256" s="36" t="str">
        <f t="shared" si="19"/>
        <v>PhamHuynhDinhBao19T4-LTM218/09/2004</v>
      </c>
      <c r="Y256" s="36" t="e">
        <f>VLOOKUP(B256,'[1]SV17T4-KLT'!$B$9:$F$172,1,0)</f>
        <v>#N/A</v>
      </c>
      <c r="AB256" s="38"/>
    </row>
    <row r="257" spans="1:28" s="37" customFormat="1" ht="18.75" customHeight="1" x14ac:dyDescent="0.25">
      <c r="A257" s="34">
        <v>249</v>
      </c>
      <c r="B257" s="42" t="s">
        <v>1428</v>
      </c>
      <c r="C257" s="43" t="s">
        <v>1429</v>
      </c>
      <c r="D257" s="96" t="s">
        <v>1430</v>
      </c>
      <c r="E257" s="35" t="s">
        <v>1431</v>
      </c>
      <c r="F257" s="35" t="s">
        <v>1167</v>
      </c>
      <c r="G257" s="35" t="s">
        <v>1432</v>
      </c>
      <c r="H257" s="79" t="s">
        <v>1433</v>
      </c>
      <c r="I257" s="41" t="s">
        <v>1419</v>
      </c>
      <c r="J257" s="39"/>
      <c r="K257" s="40" t="s">
        <v>50</v>
      </c>
      <c r="L257" s="80" t="str">
        <f t="shared" si="15"/>
        <v>19T4</v>
      </c>
      <c r="M257" s="81">
        <v>4428000</v>
      </c>
      <c r="N257" s="44">
        <v>1</v>
      </c>
      <c r="O257" s="45">
        <f t="shared" si="16"/>
        <v>4428000</v>
      </c>
      <c r="P257" s="81">
        <v>5904000</v>
      </c>
      <c r="Q257" s="44">
        <v>1</v>
      </c>
      <c r="R257" s="45">
        <f t="shared" si="17"/>
        <v>5904000</v>
      </c>
      <c r="S257" s="81">
        <f t="shared" si="18"/>
        <v>10332000</v>
      </c>
      <c r="T257" s="45" t="s">
        <v>51</v>
      </c>
      <c r="U257" s="82" t="s">
        <v>52</v>
      </c>
      <c r="V257" s="82"/>
      <c r="W257" s="67" t="s">
        <v>149</v>
      </c>
      <c r="X257" s="36" t="str">
        <f t="shared" si="19"/>
        <v>NgoBaoHoa19T4-LTM203/04/2004</v>
      </c>
      <c r="Y257" s="36" t="e">
        <f>VLOOKUP(B257,'[1]SV17T4-KLT'!$B$9:$F$172,1,0)</f>
        <v>#N/A</v>
      </c>
      <c r="AB257" s="38"/>
    </row>
    <row r="258" spans="1:28" s="37" customFormat="1" ht="18.75" customHeight="1" x14ac:dyDescent="0.25">
      <c r="A258" s="34">
        <v>250</v>
      </c>
      <c r="B258" s="42" t="s">
        <v>1434</v>
      </c>
      <c r="C258" s="43" t="s">
        <v>1435</v>
      </c>
      <c r="D258" s="96" t="s">
        <v>534</v>
      </c>
      <c r="E258" s="35" t="s">
        <v>1436</v>
      </c>
      <c r="F258" s="35" t="s">
        <v>263</v>
      </c>
      <c r="G258" s="35" t="s">
        <v>1437</v>
      </c>
      <c r="H258" s="79" t="s">
        <v>1438</v>
      </c>
      <c r="I258" s="41" t="s">
        <v>1419</v>
      </c>
      <c r="J258" s="39"/>
      <c r="K258" s="40" t="s">
        <v>50</v>
      </c>
      <c r="L258" s="80" t="str">
        <f t="shared" si="15"/>
        <v>19T4</v>
      </c>
      <c r="M258" s="81">
        <v>4428000</v>
      </c>
      <c r="N258" s="44">
        <v>1</v>
      </c>
      <c r="O258" s="45">
        <f t="shared" si="16"/>
        <v>4428000</v>
      </c>
      <c r="P258" s="81">
        <v>5904000</v>
      </c>
      <c r="Q258" s="44">
        <v>1</v>
      </c>
      <c r="R258" s="45">
        <f t="shared" si="17"/>
        <v>5904000</v>
      </c>
      <c r="S258" s="81">
        <f t="shared" si="18"/>
        <v>10332000</v>
      </c>
      <c r="T258" s="45" t="s">
        <v>51</v>
      </c>
      <c r="U258" s="82" t="s">
        <v>52</v>
      </c>
      <c r="V258" s="82"/>
      <c r="W258" s="67" t="s">
        <v>149</v>
      </c>
      <c r="X258" s="36" t="str">
        <f t="shared" si="19"/>
        <v>DinhPhuHung19T4-LTM201/12/2004</v>
      </c>
      <c r="Y258" s="36" t="e">
        <f>VLOOKUP(B258,'[1]SV17T4-KLT'!$B$9:$F$172,1,0)</f>
        <v>#N/A</v>
      </c>
      <c r="AB258" s="38"/>
    </row>
    <row r="259" spans="1:28" s="37" customFormat="1" ht="18.75" customHeight="1" x14ac:dyDescent="0.25">
      <c r="A259" s="34">
        <v>251</v>
      </c>
      <c r="B259" s="42" t="s">
        <v>1439</v>
      </c>
      <c r="C259" s="43" t="s">
        <v>1440</v>
      </c>
      <c r="D259" s="96" t="s">
        <v>245</v>
      </c>
      <c r="E259" s="35" t="s">
        <v>1441</v>
      </c>
      <c r="F259" s="35" t="s">
        <v>245</v>
      </c>
      <c r="G259" s="35" t="s">
        <v>1442</v>
      </c>
      <c r="H259" s="79" t="s">
        <v>1443</v>
      </c>
      <c r="I259" s="41" t="s">
        <v>1419</v>
      </c>
      <c r="J259" s="39"/>
      <c r="K259" s="40" t="s">
        <v>50</v>
      </c>
      <c r="L259" s="80" t="str">
        <f t="shared" si="15"/>
        <v>19T4</v>
      </c>
      <c r="M259" s="81">
        <v>4428000</v>
      </c>
      <c r="N259" s="44">
        <v>1</v>
      </c>
      <c r="O259" s="45">
        <f t="shared" si="16"/>
        <v>4428000</v>
      </c>
      <c r="P259" s="81">
        <v>5904000</v>
      </c>
      <c r="Q259" s="44">
        <v>1</v>
      </c>
      <c r="R259" s="45">
        <f t="shared" si="17"/>
        <v>5904000</v>
      </c>
      <c r="S259" s="81">
        <f t="shared" si="18"/>
        <v>10332000</v>
      </c>
      <c r="T259" s="45" t="s">
        <v>51</v>
      </c>
      <c r="U259" s="82" t="s">
        <v>52</v>
      </c>
      <c r="V259" s="82"/>
      <c r="W259" s="67" t="s">
        <v>149</v>
      </c>
      <c r="X259" s="36" t="str">
        <f t="shared" si="19"/>
        <v>BuiTranGiaHuy19T4-LTM226/04/2004</v>
      </c>
      <c r="Y259" s="36" t="e">
        <f>VLOOKUP(B259,'[1]SV17T4-KLT'!$B$9:$F$172,1,0)</f>
        <v>#N/A</v>
      </c>
      <c r="AB259" s="38"/>
    </row>
    <row r="260" spans="1:28" s="37" customFormat="1" ht="18.75" customHeight="1" x14ac:dyDescent="0.25">
      <c r="A260" s="34">
        <v>252</v>
      </c>
      <c r="B260" s="42" t="s">
        <v>1444</v>
      </c>
      <c r="C260" s="43" t="s">
        <v>1445</v>
      </c>
      <c r="D260" s="96" t="s">
        <v>245</v>
      </c>
      <c r="E260" s="35" t="s">
        <v>1446</v>
      </c>
      <c r="F260" s="35" t="s">
        <v>245</v>
      </c>
      <c r="G260" s="35" t="s">
        <v>1447</v>
      </c>
      <c r="H260" s="79" t="s">
        <v>1448</v>
      </c>
      <c r="I260" s="41" t="s">
        <v>1419</v>
      </c>
      <c r="J260" s="39"/>
      <c r="K260" s="40" t="s">
        <v>50</v>
      </c>
      <c r="L260" s="80" t="str">
        <f t="shared" si="15"/>
        <v>19T4</v>
      </c>
      <c r="M260" s="81">
        <v>4428000</v>
      </c>
      <c r="N260" s="44">
        <v>1</v>
      </c>
      <c r="O260" s="45">
        <f t="shared" si="16"/>
        <v>4428000</v>
      </c>
      <c r="P260" s="81">
        <v>5904000</v>
      </c>
      <c r="Q260" s="44">
        <v>1</v>
      </c>
      <c r="R260" s="45">
        <f t="shared" si="17"/>
        <v>5904000</v>
      </c>
      <c r="S260" s="81">
        <f t="shared" si="18"/>
        <v>10332000</v>
      </c>
      <c r="T260" s="45" t="s">
        <v>51</v>
      </c>
      <c r="U260" s="82" t="s">
        <v>52</v>
      </c>
      <c r="V260" s="82"/>
      <c r="W260" s="67" t="s">
        <v>149</v>
      </c>
      <c r="X260" s="36" t="str">
        <f t="shared" si="19"/>
        <v>VuDucHuy19T4-LTM226/10/2004</v>
      </c>
      <c r="Y260" s="36" t="e">
        <f>VLOOKUP(B260,'[1]SV17T4-KLT'!$B$9:$F$172,1,0)</f>
        <v>#N/A</v>
      </c>
      <c r="AB260" s="38"/>
    </row>
    <row r="261" spans="1:28" s="37" customFormat="1" ht="18.75" customHeight="1" x14ac:dyDescent="0.25">
      <c r="A261" s="34">
        <v>253</v>
      </c>
      <c r="B261" s="42" t="s">
        <v>1449</v>
      </c>
      <c r="C261" s="43" t="s">
        <v>1450</v>
      </c>
      <c r="D261" s="96" t="s">
        <v>835</v>
      </c>
      <c r="E261" s="35" t="s">
        <v>1451</v>
      </c>
      <c r="F261" s="35" t="s">
        <v>835</v>
      </c>
      <c r="G261" s="35" t="s">
        <v>1452</v>
      </c>
      <c r="H261" s="79" t="s">
        <v>1055</v>
      </c>
      <c r="I261" s="41" t="s">
        <v>1419</v>
      </c>
      <c r="J261" s="39"/>
      <c r="K261" s="40" t="s">
        <v>50</v>
      </c>
      <c r="L261" s="80" t="str">
        <f t="shared" si="15"/>
        <v>19T4</v>
      </c>
      <c r="M261" s="81">
        <v>4428000</v>
      </c>
      <c r="N261" s="44">
        <v>1</v>
      </c>
      <c r="O261" s="45">
        <f t="shared" si="16"/>
        <v>4428000</v>
      </c>
      <c r="P261" s="81">
        <v>5904000</v>
      </c>
      <c r="Q261" s="44">
        <v>1</v>
      </c>
      <c r="R261" s="45">
        <f t="shared" si="17"/>
        <v>5904000</v>
      </c>
      <c r="S261" s="81">
        <f t="shared" si="18"/>
        <v>10332000</v>
      </c>
      <c r="T261" s="45" t="s">
        <v>51</v>
      </c>
      <c r="U261" s="82" t="s">
        <v>52</v>
      </c>
      <c r="V261" s="82"/>
      <c r="W261" s="67" t="s">
        <v>149</v>
      </c>
      <c r="X261" s="36" t="str">
        <f t="shared" si="19"/>
        <v>PhamMinhKhang19T4-LTM222/05/2004</v>
      </c>
      <c r="Y261" s="36" t="e">
        <f>VLOOKUP(B261,'[1]SV17T4-KLT'!$B$9:$F$172,1,0)</f>
        <v>#N/A</v>
      </c>
      <c r="AB261" s="38"/>
    </row>
    <row r="262" spans="1:28" s="37" customFormat="1" ht="18.75" customHeight="1" x14ac:dyDescent="0.25">
      <c r="A262" s="34">
        <v>254</v>
      </c>
      <c r="B262" s="42" t="s">
        <v>1453</v>
      </c>
      <c r="C262" s="43" t="s">
        <v>1454</v>
      </c>
      <c r="D262" s="96" t="s">
        <v>835</v>
      </c>
      <c r="E262" s="35" t="s">
        <v>1396</v>
      </c>
      <c r="F262" s="35" t="s">
        <v>835</v>
      </c>
      <c r="G262" s="35" t="s">
        <v>1455</v>
      </c>
      <c r="H262" s="79" t="s">
        <v>766</v>
      </c>
      <c r="I262" s="41" t="s">
        <v>1419</v>
      </c>
      <c r="J262" s="39"/>
      <c r="K262" s="40" t="s">
        <v>50</v>
      </c>
      <c r="L262" s="80" t="str">
        <f t="shared" si="15"/>
        <v>19T4</v>
      </c>
      <c r="M262" s="81">
        <v>4428000</v>
      </c>
      <c r="N262" s="44">
        <v>1</v>
      </c>
      <c r="O262" s="45">
        <f t="shared" si="16"/>
        <v>4428000</v>
      </c>
      <c r="P262" s="81">
        <v>5904000</v>
      </c>
      <c r="Q262" s="44">
        <v>1</v>
      </c>
      <c r="R262" s="45">
        <f t="shared" si="17"/>
        <v>5904000</v>
      </c>
      <c r="S262" s="81">
        <f t="shared" si="18"/>
        <v>10332000</v>
      </c>
      <c r="T262" s="45" t="s">
        <v>51</v>
      </c>
      <c r="U262" s="82" t="s">
        <v>52</v>
      </c>
      <c r="V262" s="82"/>
      <c r="W262" s="67" t="s">
        <v>149</v>
      </c>
      <c r="X262" s="36" t="str">
        <f t="shared" si="19"/>
        <v>TranKhang19T4-LTM206/11/2004</v>
      </c>
      <c r="Y262" s="36" t="e">
        <f>VLOOKUP(B262,'[1]SV17T4-KLT'!$B$9:$F$172,1,0)</f>
        <v>#N/A</v>
      </c>
      <c r="AB262" s="38"/>
    </row>
    <row r="263" spans="1:28" s="37" customFormat="1" ht="18.75" customHeight="1" x14ac:dyDescent="0.25">
      <c r="A263" s="34">
        <v>255</v>
      </c>
      <c r="B263" s="42" t="s">
        <v>1456</v>
      </c>
      <c r="C263" s="43" t="s">
        <v>1457</v>
      </c>
      <c r="D263" s="96" t="s">
        <v>143</v>
      </c>
      <c r="E263" s="35" t="s">
        <v>1458</v>
      </c>
      <c r="F263" s="35" t="s">
        <v>143</v>
      </c>
      <c r="G263" s="35" t="s">
        <v>1459</v>
      </c>
      <c r="H263" s="79" t="s">
        <v>786</v>
      </c>
      <c r="I263" s="41" t="s">
        <v>1419</v>
      </c>
      <c r="J263" s="39"/>
      <c r="K263" s="40" t="s">
        <v>50</v>
      </c>
      <c r="L263" s="80" t="str">
        <f t="shared" si="15"/>
        <v>19T4</v>
      </c>
      <c r="M263" s="81">
        <v>4428000</v>
      </c>
      <c r="N263" s="44">
        <v>1</v>
      </c>
      <c r="O263" s="45">
        <f t="shared" si="16"/>
        <v>4428000</v>
      </c>
      <c r="P263" s="81">
        <v>5904000</v>
      </c>
      <c r="Q263" s="44">
        <v>1</v>
      </c>
      <c r="R263" s="45">
        <f t="shared" si="17"/>
        <v>5904000</v>
      </c>
      <c r="S263" s="81">
        <f t="shared" si="18"/>
        <v>10332000</v>
      </c>
      <c r="T263" s="45" t="s">
        <v>51</v>
      </c>
      <c r="U263" s="82" t="s">
        <v>52</v>
      </c>
      <c r="V263" s="82"/>
      <c r="W263" s="67" t="s">
        <v>149</v>
      </c>
      <c r="X263" s="36" t="str">
        <f t="shared" si="19"/>
        <v>HoangNguyenPhuongKhanh19T4-LTM219/11/2004</v>
      </c>
      <c r="Y263" s="36" t="e">
        <f>VLOOKUP(B263,'[1]SV17T4-KLT'!$B$9:$F$172,1,0)</f>
        <v>#N/A</v>
      </c>
      <c r="AB263" s="38"/>
    </row>
    <row r="264" spans="1:28" s="37" customFormat="1" ht="18.75" customHeight="1" x14ac:dyDescent="0.25">
      <c r="A264" s="34">
        <v>256</v>
      </c>
      <c r="B264" s="42" t="s">
        <v>1460</v>
      </c>
      <c r="C264" s="43" t="s">
        <v>1461</v>
      </c>
      <c r="D264" s="96" t="s">
        <v>387</v>
      </c>
      <c r="E264" s="35" t="s">
        <v>1462</v>
      </c>
      <c r="F264" s="35" t="s">
        <v>389</v>
      </c>
      <c r="G264" s="35" t="s">
        <v>1463</v>
      </c>
      <c r="H264" s="79" t="s">
        <v>1464</v>
      </c>
      <c r="I264" s="41" t="s">
        <v>1419</v>
      </c>
      <c r="J264" s="39"/>
      <c r="K264" s="40" t="s">
        <v>50</v>
      </c>
      <c r="L264" s="80" t="str">
        <f t="shared" si="15"/>
        <v>19T4</v>
      </c>
      <c r="M264" s="81">
        <v>4428000</v>
      </c>
      <c r="N264" s="44">
        <v>1</v>
      </c>
      <c r="O264" s="45">
        <f t="shared" si="16"/>
        <v>4428000</v>
      </c>
      <c r="P264" s="81">
        <v>5904000</v>
      </c>
      <c r="Q264" s="44">
        <v>1</v>
      </c>
      <c r="R264" s="45">
        <f t="shared" si="17"/>
        <v>5904000</v>
      </c>
      <c r="S264" s="81">
        <f t="shared" si="18"/>
        <v>10332000</v>
      </c>
      <c r="T264" s="45" t="s">
        <v>51</v>
      </c>
      <c r="U264" s="82" t="s">
        <v>52</v>
      </c>
      <c r="V264" s="82"/>
      <c r="W264" s="67" t="s">
        <v>149</v>
      </c>
      <c r="X264" s="36" t="str">
        <f t="shared" si="19"/>
        <v>DoLeKhoi19T4-LTM227/10/2004</v>
      </c>
      <c r="Y264" s="36" t="e">
        <f>VLOOKUP(B264,'[1]SV17T4-KLT'!$B$9:$F$172,1,0)</f>
        <v>#N/A</v>
      </c>
      <c r="AB264" s="38"/>
    </row>
    <row r="265" spans="1:28" s="37" customFormat="1" ht="18.75" customHeight="1" x14ac:dyDescent="0.25">
      <c r="A265" s="34">
        <v>257</v>
      </c>
      <c r="B265" s="42" t="s">
        <v>1465</v>
      </c>
      <c r="C265" s="43" t="s">
        <v>1466</v>
      </c>
      <c r="D265" s="96" t="s">
        <v>166</v>
      </c>
      <c r="E265" s="35" t="s">
        <v>1467</v>
      </c>
      <c r="F265" s="35" t="s">
        <v>168</v>
      </c>
      <c r="G265" s="35" t="s">
        <v>1468</v>
      </c>
      <c r="H265" s="79" t="s">
        <v>1469</v>
      </c>
      <c r="I265" s="41" t="s">
        <v>1419</v>
      </c>
      <c r="J265" s="39" t="s">
        <v>170</v>
      </c>
      <c r="K265" s="40" t="s">
        <v>50</v>
      </c>
      <c r="L265" s="80" t="str">
        <f t="shared" ref="L265:L328" si="20">LEFT(I265,4)</f>
        <v>19T4</v>
      </c>
      <c r="M265" s="81">
        <v>4428000</v>
      </c>
      <c r="N265" s="44">
        <v>1</v>
      </c>
      <c r="O265" s="45">
        <f t="shared" ref="O265:O328" si="21">N265*M265</f>
        <v>4428000</v>
      </c>
      <c r="P265" s="81">
        <v>5904000</v>
      </c>
      <c r="Q265" s="44">
        <v>1</v>
      </c>
      <c r="R265" s="45">
        <f t="shared" ref="R265:R328" si="22">Q265*P265</f>
        <v>5904000</v>
      </c>
      <c r="S265" s="81">
        <f t="shared" ref="S265:S328" si="23">O265+R265</f>
        <v>10332000</v>
      </c>
      <c r="T265" s="45" t="s">
        <v>51</v>
      </c>
      <c r="U265" s="82" t="s">
        <v>52</v>
      </c>
      <c r="V265" s="82"/>
      <c r="W265" s="67" t="s">
        <v>149</v>
      </c>
      <c r="X265" s="36" t="str">
        <f t="shared" ref="X265:X328" si="24">G265&amp;I265&amp;H265</f>
        <v>VongChieuKiet19T4-LTM202/04/2003</v>
      </c>
      <c r="Y265" s="36" t="e">
        <f>VLOOKUP(B265,'[1]SV17T4-KLT'!$B$9:$F$172,1,0)</f>
        <v>#N/A</v>
      </c>
      <c r="AB265" s="38"/>
    </row>
    <row r="266" spans="1:28" s="37" customFormat="1" ht="18.75" customHeight="1" x14ac:dyDescent="0.25">
      <c r="A266" s="34">
        <v>258</v>
      </c>
      <c r="B266" s="42" t="s">
        <v>1470</v>
      </c>
      <c r="C266" s="43" t="s">
        <v>1471</v>
      </c>
      <c r="D266" s="96" t="s">
        <v>45</v>
      </c>
      <c r="E266" s="35" t="s">
        <v>1472</v>
      </c>
      <c r="F266" s="35" t="s">
        <v>45</v>
      </c>
      <c r="G266" s="35" t="s">
        <v>1473</v>
      </c>
      <c r="H266" s="79" t="s">
        <v>1404</v>
      </c>
      <c r="I266" s="41" t="s">
        <v>1419</v>
      </c>
      <c r="J266" s="39"/>
      <c r="K266" s="40" t="s">
        <v>50</v>
      </c>
      <c r="L266" s="80" t="str">
        <f t="shared" si="20"/>
        <v>19T4</v>
      </c>
      <c r="M266" s="81">
        <v>4428000</v>
      </c>
      <c r="N266" s="44">
        <v>1</v>
      </c>
      <c r="O266" s="45">
        <f t="shared" si="21"/>
        <v>4428000</v>
      </c>
      <c r="P266" s="81">
        <v>5904000</v>
      </c>
      <c r="Q266" s="44">
        <v>1</v>
      </c>
      <c r="R266" s="45">
        <f t="shared" si="22"/>
        <v>5904000</v>
      </c>
      <c r="S266" s="81">
        <f t="shared" si="23"/>
        <v>10332000</v>
      </c>
      <c r="T266" s="45" t="s">
        <v>51</v>
      </c>
      <c r="U266" s="82" t="s">
        <v>52</v>
      </c>
      <c r="V266" s="82"/>
      <c r="W266" s="67" t="s">
        <v>149</v>
      </c>
      <c r="X266" s="36" t="str">
        <f t="shared" si="24"/>
        <v>HoDacMinh19T4-LTM205/05/2004</v>
      </c>
      <c r="Y266" s="36" t="e">
        <f>VLOOKUP(B266,'[1]SV17T4-KLT'!$B$9:$F$172,1,0)</f>
        <v>#N/A</v>
      </c>
      <c r="AB266" s="38"/>
    </row>
    <row r="267" spans="1:28" s="37" customFormat="1" ht="18.75" customHeight="1" x14ac:dyDescent="0.25">
      <c r="A267" s="34">
        <v>259</v>
      </c>
      <c r="B267" s="42" t="s">
        <v>1474</v>
      </c>
      <c r="C267" s="43" t="s">
        <v>632</v>
      </c>
      <c r="D267" s="96" t="s">
        <v>633</v>
      </c>
      <c r="E267" s="35" t="s">
        <v>634</v>
      </c>
      <c r="F267" s="35" t="s">
        <v>633</v>
      </c>
      <c r="G267" s="35" t="s">
        <v>635</v>
      </c>
      <c r="H267" s="79" t="s">
        <v>1475</v>
      </c>
      <c r="I267" s="41" t="s">
        <v>1419</v>
      </c>
      <c r="J267" s="39"/>
      <c r="K267" s="40" t="s">
        <v>50</v>
      </c>
      <c r="L267" s="80" t="str">
        <f t="shared" si="20"/>
        <v>19T4</v>
      </c>
      <c r="M267" s="81">
        <v>4428000</v>
      </c>
      <c r="N267" s="44">
        <v>1</v>
      </c>
      <c r="O267" s="45">
        <f t="shared" si="21"/>
        <v>4428000</v>
      </c>
      <c r="P267" s="81">
        <v>5904000</v>
      </c>
      <c r="Q267" s="44">
        <v>1</v>
      </c>
      <c r="R267" s="45">
        <f t="shared" si="22"/>
        <v>5904000</v>
      </c>
      <c r="S267" s="81">
        <f t="shared" si="23"/>
        <v>10332000</v>
      </c>
      <c r="T267" s="45" t="s">
        <v>51</v>
      </c>
      <c r="U267" s="82" t="s">
        <v>52</v>
      </c>
      <c r="V267" s="82"/>
      <c r="W267" s="67" t="s">
        <v>149</v>
      </c>
      <c r="X267" s="36" t="str">
        <f t="shared" si="24"/>
        <v>NguyenPhuongNam19T4-LTM212/06/2004</v>
      </c>
      <c r="Y267" s="36" t="e">
        <f>VLOOKUP(B267,'[1]SV17T4-KLT'!$B$9:$F$172,1,0)</f>
        <v>#N/A</v>
      </c>
      <c r="AB267" s="38"/>
    </row>
    <row r="268" spans="1:28" s="37" customFormat="1" ht="18.75" customHeight="1" x14ac:dyDescent="0.25">
      <c r="A268" s="34">
        <v>260</v>
      </c>
      <c r="B268" s="42" t="s">
        <v>1476</v>
      </c>
      <c r="C268" s="43" t="s">
        <v>1477</v>
      </c>
      <c r="D268" s="96" t="s">
        <v>135</v>
      </c>
      <c r="E268" s="35" t="s">
        <v>1478</v>
      </c>
      <c r="F268" s="35" t="s">
        <v>137</v>
      </c>
      <c r="G268" s="35" t="s">
        <v>1479</v>
      </c>
      <c r="H268" s="79" t="s">
        <v>1480</v>
      </c>
      <c r="I268" s="41" t="s">
        <v>1419</v>
      </c>
      <c r="J268" s="39"/>
      <c r="K268" s="40" t="s">
        <v>50</v>
      </c>
      <c r="L268" s="80" t="str">
        <f t="shared" si="20"/>
        <v>19T4</v>
      </c>
      <c r="M268" s="81">
        <v>4428000</v>
      </c>
      <c r="N268" s="44">
        <v>1</v>
      </c>
      <c r="O268" s="45">
        <f t="shared" si="21"/>
        <v>4428000</v>
      </c>
      <c r="P268" s="81">
        <v>5904000</v>
      </c>
      <c r="Q268" s="44">
        <v>1</v>
      </c>
      <c r="R268" s="45">
        <f t="shared" si="22"/>
        <v>5904000</v>
      </c>
      <c r="S268" s="81">
        <f t="shared" si="23"/>
        <v>10332000</v>
      </c>
      <c r="T268" s="45" t="s">
        <v>51</v>
      </c>
      <c r="U268" s="82" t="s">
        <v>52</v>
      </c>
      <c r="V268" s="82"/>
      <c r="W268" s="67" t="s">
        <v>149</v>
      </c>
      <c r="X268" s="36" t="str">
        <f t="shared" si="24"/>
        <v>NguyenKhoiNguyen19T4-LTM217/03/2004</v>
      </c>
      <c r="Y268" s="36" t="e">
        <f>VLOOKUP(B268,'[1]SV17T4-KLT'!$B$9:$F$172,1,0)</f>
        <v>#N/A</v>
      </c>
      <c r="AB268" s="38"/>
    </row>
    <row r="269" spans="1:28" s="37" customFormat="1" ht="18.75" customHeight="1" x14ac:dyDescent="0.25">
      <c r="A269" s="34">
        <v>261</v>
      </c>
      <c r="B269" s="42" t="s">
        <v>1481</v>
      </c>
      <c r="C269" s="43" t="s">
        <v>1482</v>
      </c>
      <c r="D269" s="96" t="s">
        <v>433</v>
      </c>
      <c r="E269" s="35" t="s">
        <v>1483</v>
      </c>
      <c r="F269" s="35" t="s">
        <v>435</v>
      </c>
      <c r="G269" s="35" t="s">
        <v>1484</v>
      </c>
      <c r="H269" s="79" t="s">
        <v>1485</v>
      </c>
      <c r="I269" s="41" t="s">
        <v>1419</v>
      </c>
      <c r="J269" s="39"/>
      <c r="K269" s="40" t="s">
        <v>50</v>
      </c>
      <c r="L269" s="80" t="str">
        <f t="shared" si="20"/>
        <v>19T4</v>
      </c>
      <c r="M269" s="81">
        <v>4428000</v>
      </c>
      <c r="N269" s="44">
        <v>1</v>
      </c>
      <c r="O269" s="45">
        <f t="shared" si="21"/>
        <v>4428000</v>
      </c>
      <c r="P269" s="81">
        <v>5904000</v>
      </c>
      <c r="Q269" s="44">
        <v>1</v>
      </c>
      <c r="R269" s="45">
        <f t="shared" si="22"/>
        <v>5904000</v>
      </c>
      <c r="S269" s="81">
        <f t="shared" si="23"/>
        <v>10332000</v>
      </c>
      <c r="T269" s="45" t="s">
        <v>51</v>
      </c>
      <c r="U269" s="82" t="s">
        <v>52</v>
      </c>
      <c r="V269" s="82"/>
      <c r="W269" s="67" t="s">
        <v>149</v>
      </c>
      <c r="X269" s="36" t="str">
        <f t="shared" si="24"/>
        <v>HoTrongPhuc19T4-LTM201/09/2004</v>
      </c>
      <c r="Y269" s="36" t="e">
        <f>VLOOKUP(B269,'[1]SV17T4-KLT'!$B$9:$F$172,1,0)</f>
        <v>#N/A</v>
      </c>
      <c r="AB269" s="38"/>
    </row>
    <row r="270" spans="1:28" s="37" customFormat="1" ht="18.75" customHeight="1" x14ac:dyDescent="0.25">
      <c r="A270" s="34">
        <v>262</v>
      </c>
      <c r="B270" s="42" t="s">
        <v>1486</v>
      </c>
      <c r="C270" s="43" t="s">
        <v>1487</v>
      </c>
      <c r="D270" s="96" t="s">
        <v>703</v>
      </c>
      <c r="E270" s="35" t="s">
        <v>1488</v>
      </c>
      <c r="F270" s="35" t="s">
        <v>705</v>
      </c>
      <c r="G270" s="35" t="s">
        <v>1489</v>
      </c>
      <c r="H270" s="79" t="s">
        <v>1490</v>
      </c>
      <c r="I270" s="41" t="s">
        <v>1419</v>
      </c>
      <c r="J270" s="39"/>
      <c r="K270" s="40" t="s">
        <v>50</v>
      </c>
      <c r="L270" s="80" t="str">
        <f t="shared" si="20"/>
        <v>19T4</v>
      </c>
      <c r="M270" s="81">
        <v>4428000</v>
      </c>
      <c r="N270" s="44">
        <v>1</v>
      </c>
      <c r="O270" s="45">
        <f t="shared" si="21"/>
        <v>4428000</v>
      </c>
      <c r="P270" s="81">
        <v>5904000</v>
      </c>
      <c r="Q270" s="44">
        <v>1</v>
      </c>
      <c r="R270" s="45">
        <f t="shared" si="22"/>
        <v>5904000</v>
      </c>
      <c r="S270" s="81">
        <f t="shared" si="23"/>
        <v>10332000</v>
      </c>
      <c r="T270" s="45" t="s">
        <v>51</v>
      </c>
      <c r="U270" s="82" t="s">
        <v>52</v>
      </c>
      <c r="V270" s="82"/>
      <c r="W270" s="67" t="s">
        <v>149</v>
      </c>
      <c r="X270" s="36" t="str">
        <f t="shared" si="24"/>
        <v>TranDinhHuongPhuong19T4-LTM215/10/2004</v>
      </c>
      <c r="Y270" s="36" t="e">
        <f>VLOOKUP(B270,'[1]SV17T4-KLT'!$B$9:$F$172,1,0)</f>
        <v>#N/A</v>
      </c>
      <c r="AB270" s="38"/>
    </row>
    <row r="271" spans="1:28" s="37" customFormat="1" ht="18.75" customHeight="1" x14ac:dyDescent="0.25">
      <c r="A271" s="34">
        <v>263</v>
      </c>
      <c r="B271" s="42" t="s">
        <v>1491</v>
      </c>
      <c r="C271" s="43" t="s">
        <v>1492</v>
      </c>
      <c r="D271" s="96" t="s">
        <v>217</v>
      </c>
      <c r="E271" s="35" t="s">
        <v>1493</v>
      </c>
      <c r="F271" s="35" t="s">
        <v>219</v>
      </c>
      <c r="G271" s="35" t="s">
        <v>1494</v>
      </c>
      <c r="H271" s="79" t="s">
        <v>1495</v>
      </c>
      <c r="I271" s="41" t="s">
        <v>1419</v>
      </c>
      <c r="J271" s="39"/>
      <c r="K271" s="40" t="s">
        <v>50</v>
      </c>
      <c r="L271" s="80" t="str">
        <f t="shared" si="20"/>
        <v>19T4</v>
      </c>
      <c r="M271" s="81">
        <v>4428000</v>
      </c>
      <c r="N271" s="44">
        <v>1</v>
      </c>
      <c r="O271" s="45">
        <f t="shared" si="21"/>
        <v>4428000</v>
      </c>
      <c r="P271" s="81">
        <v>5904000</v>
      </c>
      <c r="Q271" s="44">
        <v>1</v>
      </c>
      <c r="R271" s="45">
        <f t="shared" si="22"/>
        <v>5904000</v>
      </c>
      <c r="S271" s="81">
        <f t="shared" si="23"/>
        <v>10332000</v>
      </c>
      <c r="T271" s="45" t="s">
        <v>51</v>
      </c>
      <c r="U271" s="82" t="s">
        <v>52</v>
      </c>
      <c r="V271" s="82"/>
      <c r="W271" s="67" t="s">
        <v>149</v>
      </c>
      <c r="X271" s="36" t="str">
        <f t="shared" si="24"/>
        <v>BuiTruongThinh19T4-LTM209/09/2003</v>
      </c>
      <c r="Y271" s="36" t="e">
        <f>VLOOKUP(B271,'[1]SV17T4-KLT'!$B$9:$F$172,1,0)</f>
        <v>#N/A</v>
      </c>
      <c r="AB271" s="38"/>
    </row>
    <row r="272" spans="1:28" s="37" customFormat="1" ht="18.75" customHeight="1" x14ac:dyDescent="0.25">
      <c r="A272" s="34">
        <v>264</v>
      </c>
      <c r="B272" s="42" t="s">
        <v>1496</v>
      </c>
      <c r="C272" s="43" t="s">
        <v>1497</v>
      </c>
      <c r="D272" s="96" t="s">
        <v>1498</v>
      </c>
      <c r="E272" s="35" t="s">
        <v>1499</v>
      </c>
      <c r="F272" s="35" t="s">
        <v>1287</v>
      </c>
      <c r="G272" s="35" t="s">
        <v>1500</v>
      </c>
      <c r="H272" s="79" t="s">
        <v>1028</v>
      </c>
      <c r="I272" s="41" t="s">
        <v>1419</v>
      </c>
      <c r="J272" s="39"/>
      <c r="K272" s="40" t="s">
        <v>50</v>
      </c>
      <c r="L272" s="80" t="str">
        <f t="shared" si="20"/>
        <v>19T4</v>
      </c>
      <c r="M272" s="81">
        <v>4428000</v>
      </c>
      <c r="N272" s="44">
        <v>1</v>
      </c>
      <c r="O272" s="45">
        <f t="shared" si="21"/>
        <v>4428000</v>
      </c>
      <c r="P272" s="81">
        <v>5904000</v>
      </c>
      <c r="Q272" s="44">
        <v>1</v>
      </c>
      <c r="R272" s="45">
        <f t="shared" si="22"/>
        <v>5904000</v>
      </c>
      <c r="S272" s="81">
        <f t="shared" si="23"/>
        <v>10332000</v>
      </c>
      <c r="T272" s="45" t="s">
        <v>51</v>
      </c>
      <c r="U272" s="82" t="s">
        <v>52</v>
      </c>
      <c r="V272" s="82"/>
      <c r="W272" s="67" t="s">
        <v>149</v>
      </c>
      <c r="X272" s="36" t="str">
        <f t="shared" si="24"/>
        <v>DaoQuocTien19T4-LTM208/09/2004</v>
      </c>
      <c r="Y272" s="36" t="e">
        <f>VLOOKUP(B272,'[1]SV17T4-KLT'!$B$9:$F$172,1,0)</f>
        <v>#N/A</v>
      </c>
      <c r="AB272" s="38"/>
    </row>
    <row r="273" spans="1:28" s="37" customFormat="1" ht="18.75" customHeight="1" x14ac:dyDescent="0.25">
      <c r="A273" s="34">
        <v>265</v>
      </c>
      <c r="B273" s="42" t="s">
        <v>1501</v>
      </c>
      <c r="C273" s="43" t="s">
        <v>809</v>
      </c>
      <c r="D273" s="96" t="s">
        <v>1498</v>
      </c>
      <c r="E273" s="35" t="s">
        <v>810</v>
      </c>
      <c r="F273" s="35" t="s">
        <v>1287</v>
      </c>
      <c r="G273" s="35" t="s">
        <v>1502</v>
      </c>
      <c r="H273" s="79" t="s">
        <v>1503</v>
      </c>
      <c r="I273" s="41" t="s">
        <v>1419</v>
      </c>
      <c r="J273" s="39"/>
      <c r="K273" s="40" t="s">
        <v>50</v>
      </c>
      <c r="L273" s="80" t="str">
        <f t="shared" si="20"/>
        <v>19T4</v>
      </c>
      <c r="M273" s="81">
        <v>4428000</v>
      </c>
      <c r="N273" s="44">
        <v>1</v>
      </c>
      <c r="O273" s="45">
        <f t="shared" si="21"/>
        <v>4428000</v>
      </c>
      <c r="P273" s="81">
        <v>5904000</v>
      </c>
      <c r="Q273" s="44">
        <v>1</v>
      </c>
      <c r="R273" s="45">
        <f t="shared" si="22"/>
        <v>5904000</v>
      </c>
      <c r="S273" s="81">
        <f t="shared" si="23"/>
        <v>10332000</v>
      </c>
      <c r="T273" s="45" t="s">
        <v>51</v>
      </c>
      <c r="U273" s="82" t="s">
        <v>52</v>
      </c>
      <c r="V273" s="82"/>
      <c r="W273" s="67" t="s">
        <v>149</v>
      </c>
      <c r="X273" s="36" t="str">
        <f t="shared" si="24"/>
        <v>DoMinhTien19T4-LTM215/11/2004</v>
      </c>
      <c r="Y273" s="36" t="e">
        <f>VLOOKUP(B273,'[1]SV17T4-KLT'!$B$9:$F$172,1,0)</f>
        <v>#N/A</v>
      </c>
      <c r="AB273" s="38"/>
    </row>
    <row r="274" spans="1:28" s="37" customFormat="1" ht="18.75" customHeight="1" x14ac:dyDescent="0.25">
      <c r="A274" s="34">
        <v>266</v>
      </c>
      <c r="B274" s="42" t="s">
        <v>1504</v>
      </c>
      <c r="C274" s="43" t="s">
        <v>1505</v>
      </c>
      <c r="D274" s="96" t="s">
        <v>1506</v>
      </c>
      <c r="E274" s="35" t="s">
        <v>1507</v>
      </c>
      <c r="F274" s="35" t="s">
        <v>56</v>
      </c>
      <c r="G274" s="35" t="s">
        <v>1508</v>
      </c>
      <c r="H274" s="79" t="s">
        <v>1509</v>
      </c>
      <c r="I274" s="41" t="s">
        <v>1510</v>
      </c>
      <c r="J274" s="39"/>
      <c r="K274" s="40" t="s">
        <v>50</v>
      </c>
      <c r="L274" s="80" t="str">
        <f t="shared" si="20"/>
        <v>19T4</v>
      </c>
      <c r="M274" s="81">
        <v>3708000</v>
      </c>
      <c r="N274" s="44">
        <v>1</v>
      </c>
      <c r="O274" s="45">
        <f t="shared" si="21"/>
        <v>3708000</v>
      </c>
      <c r="P274" s="81">
        <v>5150000</v>
      </c>
      <c r="Q274" s="44">
        <v>1</v>
      </c>
      <c r="R274" s="45">
        <f t="shared" si="22"/>
        <v>5150000</v>
      </c>
      <c r="S274" s="81">
        <f t="shared" si="23"/>
        <v>8858000</v>
      </c>
      <c r="T274" s="45" t="s">
        <v>51</v>
      </c>
      <c r="U274" s="82" t="s">
        <v>52</v>
      </c>
      <c r="V274" s="82"/>
      <c r="W274" s="67" t="s">
        <v>149</v>
      </c>
      <c r="X274" s="36" t="str">
        <f t="shared" si="24"/>
        <v>QuachHoangAn19T4-NNA101/10/2004</v>
      </c>
      <c r="Y274" s="36" t="e">
        <f>VLOOKUP(B274,'[1]SV17T4-KLT'!$B$9:$F$172,1,0)</f>
        <v>#N/A</v>
      </c>
      <c r="AB274" s="38"/>
    </row>
    <row r="275" spans="1:28" s="37" customFormat="1" ht="18.75" customHeight="1" x14ac:dyDescent="0.25">
      <c r="A275" s="34">
        <v>267</v>
      </c>
      <c r="B275" s="42" t="s">
        <v>1511</v>
      </c>
      <c r="C275" s="43" t="s">
        <v>1512</v>
      </c>
      <c r="D275" s="96" t="s">
        <v>173</v>
      </c>
      <c r="E275" s="35" t="s">
        <v>1513</v>
      </c>
      <c r="F275" s="35" t="s">
        <v>173</v>
      </c>
      <c r="G275" s="35" t="s">
        <v>1514</v>
      </c>
      <c r="H275" s="79" t="s">
        <v>1310</v>
      </c>
      <c r="I275" s="41" t="s">
        <v>1510</v>
      </c>
      <c r="J275" s="39"/>
      <c r="K275" s="40" t="s">
        <v>50</v>
      </c>
      <c r="L275" s="80" t="str">
        <f t="shared" si="20"/>
        <v>19T4</v>
      </c>
      <c r="M275" s="81">
        <v>3708000</v>
      </c>
      <c r="N275" s="44">
        <v>1</v>
      </c>
      <c r="O275" s="45">
        <f t="shared" si="21"/>
        <v>3708000</v>
      </c>
      <c r="P275" s="81">
        <v>5150000</v>
      </c>
      <c r="Q275" s="44">
        <v>1</v>
      </c>
      <c r="R275" s="45">
        <f t="shared" si="22"/>
        <v>5150000</v>
      </c>
      <c r="S275" s="81">
        <f t="shared" si="23"/>
        <v>8858000</v>
      </c>
      <c r="T275" s="45" t="s">
        <v>51</v>
      </c>
      <c r="U275" s="82" t="s">
        <v>52</v>
      </c>
      <c r="V275" s="82"/>
      <c r="W275" s="67" t="s">
        <v>149</v>
      </c>
      <c r="X275" s="36" t="str">
        <f t="shared" si="24"/>
        <v>NguyenThaiAnh19T4-NNA113/12/2004</v>
      </c>
      <c r="Y275" s="36" t="e">
        <f>VLOOKUP(B275,'[1]SV17T4-KLT'!$B$9:$F$172,1,0)</f>
        <v>#N/A</v>
      </c>
      <c r="AB275" s="38"/>
    </row>
    <row r="276" spans="1:28" s="37" customFormat="1" ht="18.75" customHeight="1" x14ac:dyDescent="0.25">
      <c r="A276" s="34">
        <v>268</v>
      </c>
      <c r="B276" s="42" t="s">
        <v>1515</v>
      </c>
      <c r="C276" s="43" t="s">
        <v>1516</v>
      </c>
      <c r="D276" s="96" t="s">
        <v>1046</v>
      </c>
      <c r="E276" s="35" t="s">
        <v>1517</v>
      </c>
      <c r="F276" s="35" t="s">
        <v>1046</v>
      </c>
      <c r="G276" s="35" t="s">
        <v>1518</v>
      </c>
      <c r="H276" s="79" t="s">
        <v>1305</v>
      </c>
      <c r="I276" s="41" t="s">
        <v>1510</v>
      </c>
      <c r="J276" s="39"/>
      <c r="K276" s="40" t="s">
        <v>50</v>
      </c>
      <c r="L276" s="80" t="str">
        <f t="shared" si="20"/>
        <v>19T4</v>
      </c>
      <c r="M276" s="81">
        <v>3708000</v>
      </c>
      <c r="N276" s="44">
        <v>1</v>
      </c>
      <c r="O276" s="45">
        <f t="shared" si="21"/>
        <v>3708000</v>
      </c>
      <c r="P276" s="81">
        <v>5150000</v>
      </c>
      <c r="Q276" s="44">
        <v>1</v>
      </c>
      <c r="R276" s="45">
        <f t="shared" si="22"/>
        <v>5150000</v>
      </c>
      <c r="S276" s="81">
        <f t="shared" si="23"/>
        <v>8858000</v>
      </c>
      <c r="T276" s="45" t="s">
        <v>51</v>
      </c>
      <c r="U276" s="82" t="s">
        <v>52</v>
      </c>
      <c r="V276" s="82"/>
      <c r="W276" s="67" t="s">
        <v>149</v>
      </c>
      <c r="X276" s="36" t="str">
        <f t="shared" si="24"/>
        <v>TranLeThucChi19T4-NNA108/03/2004</v>
      </c>
      <c r="Y276" s="36" t="e">
        <f>VLOOKUP(B276,'[1]SV17T4-KLT'!$B$9:$F$172,1,0)</f>
        <v>#N/A</v>
      </c>
      <c r="AB276" s="38"/>
    </row>
    <row r="277" spans="1:28" s="37" customFormat="1" ht="18.75" customHeight="1" x14ac:dyDescent="0.25">
      <c r="A277" s="34">
        <v>269</v>
      </c>
      <c r="B277" s="42" t="s">
        <v>1519</v>
      </c>
      <c r="C277" s="43" t="s">
        <v>1520</v>
      </c>
      <c r="D277" s="96" t="s">
        <v>238</v>
      </c>
      <c r="E277" s="35" t="s">
        <v>1521</v>
      </c>
      <c r="F277" s="35" t="s">
        <v>238</v>
      </c>
      <c r="G277" s="35" t="s">
        <v>1522</v>
      </c>
      <c r="H277" s="79" t="s">
        <v>1101</v>
      </c>
      <c r="I277" s="41" t="s">
        <v>1510</v>
      </c>
      <c r="J277" s="39"/>
      <c r="K277" s="40" t="s">
        <v>50</v>
      </c>
      <c r="L277" s="80" t="str">
        <f t="shared" si="20"/>
        <v>19T4</v>
      </c>
      <c r="M277" s="81">
        <v>3708000</v>
      </c>
      <c r="N277" s="44">
        <v>1</v>
      </c>
      <c r="O277" s="45">
        <f t="shared" si="21"/>
        <v>3708000</v>
      </c>
      <c r="P277" s="81">
        <v>5150000</v>
      </c>
      <c r="Q277" s="44">
        <v>1</v>
      </c>
      <c r="R277" s="45">
        <f t="shared" si="22"/>
        <v>5150000</v>
      </c>
      <c r="S277" s="81">
        <f t="shared" si="23"/>
        <v>8858000</v>
      </c>
      <c r="T277" s="45" t="s">
        <v>51</v>
      </c>
      <c r="U277" s="82" t="s">
        <v>52</v>
      </c>
      <c r="V277" s="82"/>
      <c r="W277" s="67" t="s">
        <v>149</v>
      </c>
      <c r="X277" s="36" t="str">
        <f t="shared" si="24"/>
        <v>VoTruongDuy19T4-NNA104/02/2004</v>
      </c>
      <c r="Y277" s="36" t="e">
        <f>VLOOKUP(B277,'[1]SV17T4-KLT'!$B$9:$F$172,1,0)</f>
        <v>#N/A</v>
      </c>
      <c r="AB277" s="38"/>
    </row>
    <row r="278" spans="1:28" s="37" customFormat="1" ht="18.75" customHeight="1" x14ac:dyDescent="0.25">
      <c r="A278" s="34">
        <v>270</v>
      </c>
      <c r="B278" s="42" t="s">
        <v>1523</v>
      </c>
      <c r="C278" s="43" t="s">
        <v>1524</v>
      </c>
      <c r="D278" s="96" t="s">
        <v>90</v>
      </c>
      <c r="E278" s="35" t="s">
        <v>1525</v>
      </c>
      <c r="F278" s="35" t="s">
        <v>92</v>
      </c>
      <c r="G278" s="35" t="s">
        <v>1526</v>
      </c>
      <c r="H278" s="79" t="s">
        <v>1527</v>
      </c>
      <c r="I278" s="41" t="s">
        <v>1510</v>
      </c>
      <c r="J278" s="39"/>
      <c r="K278" s="40" t="s">
        <v>50</v>
      </c>
      <c r="L278" s="80" t="str">
        <f t="shared" si="20"/>
        <v>19T4</v>
      </c>
      <c r="M278" s="81">
        <v>3708000</v>
      </c>
      <c r="N278" s="44">
        <v>1</v>
      </c>
      <c r="O278" s="45">
        <f t="shared" si="21"/>
        <v>3708000</v>
      </c>
      <c r="P278" s="81">
        <v>5150000</v>
      </c>
      <c r="Q278" s="44">
        <v>1</v>
      </c>
      <c r="R278" s="45">
        <f t="shared" si="22"/>
        <v>5150000</v>
      </c>
      <c r="S278" s="81">
        <f t="shared" si="23"/>
        <v>8858000</v>
      </c>
      <c r="T278" s="45" t="s">
        <v>51</v>
      </c>
      <c r="U278" s="82" t="s">
        <v>52</v>
      </c>
      <c r="V278" s="82"/>
      <c r="W278" s="67" t="s">
        <v>149</v>
      </c>
      <c r="X278" s="36" t="str">
        <f t="shared" si="24"/>
        <v>PhanTrongHieu19T4-NNA129/11/2003</v>
      </c>
      <c r="Y278" s="36" t="e">
        <f>VLOOKUP(B278,'[1]SV17T4-KLT'!$B$9:$F$172,1,0)</f>
        <v>#N/A</v>
      </c>
      <c r="AB278" s="38"/>
    </row>
    <row r="279" spans="1:28" s="37" customFormat="1" ht="18.75" customHeight="1" x14ac:dyDescent="0.25">
      <c r="A279" s="34">
        <v>271</v>
      </c>
      <c r="B279" s="42" t="s">
        <v>1528</v>
      </c>
      <c r="C279" s="43" t="s">
        <v>1529</v>
      </c>
      <c r="D279" s="96" t="s">
        <v>245</v>
      </c>
      <c r="E279" s="35" t="s">
        <v>1530</v>
      </c>
      <c r="F279" s="35" t="s">
        <v>245</v>
      </c>
      <c r="G279" s="35" t="s">
        <v>1531</v>
      </c>
      <c r="H279" s="79" t="s">
        <v>1532</v>
      </c>
      <c r="I279" s="41" t="s">
        <v>1510</v>
      </c>
      <c r="J279" s="39"/>
      <c r="K279" s="40" t="s">
        <v>50</v>
      </c>
      <c r="L279" s="80" t="str">
        <f t="shared" si="20"/>
        <v>19T4</v>
      </c>
      <c r="M279" s="81">
        <v>3708000</v>
      </c>
      <c r="N279" s="44">
        <v>1</v>
      </c>
      <c r="O279" s="45">
        <f t="shared" si="21"/>
        <v>3708000</v>
      </c>
      <c r="P279" s="81">
        <v>5150000</v>
      </c>
      <c r="Q279" s="44">
        <v>1</v>
      </c>
      <c r="R279" s="45">
        <f t="shared" si="22"/>
        <v>5150000</v>
      </c>
      <c r="S279" s="81">
        <f t="shared" si="23"/>
        <v>8858000</v>
      </c>
      <c r="T279" s="45" t="s">
        <v>51</v>
      </c>
      <c r="U279" s="82" t="s">
        <v>52</v>
      </c>
      <c r="V279" s="82"/>
      <c r="W279" s="67" t="s">
        <v>149</v>
      </c>
      <c r="X279" s="36" t="str">
        <f t="shared" si="24"/>
        <v>DoanQuangHuy19T4-NNA129/01/2003</v>
      </c>
      <c r="Y279" s="36" t="e">
        <f>VLOOKUP(B279,'[1]SV17T4-KLT'!$B$9:$F$172,1,0)</f>
        <v>#N/A</v>
      </c>
      <c r="AB279" s="38"/>
    </row>
    <row r="280" spans="1:28" s="37" customFormat="1" ht="18.75" customHeight="1" x14ac:dyDescent="0.25">
      <c r="A280" s="34">
        <v>272</v>
      </c>
      <c r="B280" s="42" t="s">
        <v>1533</v>
      </c>
      <c r="C280" s="43" t="s">
        <v>1534</v>
      </c>
      <c r="D280" s="96" t="s">
        <v>961</v>
      </c>
      <c r="E280" s="35" t="s">
        <v>1535</v>
      </c>
      <c r="F280" s="35" t="s">
        <v>961</v>
      </c>
      <c r="G280" s="35" t="s">
        <v>1536</v>
      </c>
      <c r="H280" s="79" t="s">
        <v>1537</v>
      </c>
      <c r="I280" s="41" t="s">
        <v>1510</v>
      </c>
      <c r="J280" s="39"/>
      <c r="K280" s="40" t="s">
        <v>50</v>
      </c>
      <c r="L280" s="80" t="str">
        <f t="shared" si="20"/>
        <v>19T4</v>
      </c>
      <c r="M280" s="81">
        <v>3708000</v>
      </c>
      <c r="N280" s="44">
        <v>1</v>
      </c>
      <c r="O280" s="45">
        <f t="shared" si="21"/>
        <v>3708000</v>
      </c>
      <c r="P280" s="81">
        <v>5150000</v>
      </c>
      <c r="Q280" s="44">
        <v>1</v>
      </c>
      <c r="R280" s="45">
        <f t="shared" si="22"/>
        <v>5150000</v>
      </c>
      <c r="S280" s="81">
        <f t="shared" si="23"/>
        <v>8858000</v>
      </c>
      <c r="T280" s="45" t="s">
        <v>51</v>
      </c>
      <c r="U280" s="82" t="s">
        <v>52</v>
      </c>
      <c r="V280" s="82"/>
      <c r="W280" s="67" t="s">
        <v>149</v>
      </c>
      <c r="X280" s="36" t="str">
        <f t="shared" si="24"/>
        <v>PhamDangKhoa19T4-NNA121/11/2003</v>
      </c>
      <c r="Y280" s="36" t="e">
        <f>VLOOKUP(B280,'[1]SV17T4-KLT'!$B$9:$F$172,1,0)</f>
        <v>#N/A</v>
      </c>
      <c r="AB280" s="38"/>
    </row>
    <row r="281" spans="1:28" s="37" customFormat="1" ht="18.75" customHeight="1" x14ac:dyDescent="0.25">
      <c r="A281" s="34">
        <v>273</v>
      </c>
      <c r="B281" s="42" t="s">
        <v>1538</v>
      </c>
      <c r="C281" s="43" t="s">
        <v>1539</v>
      </c>
      <c r="D281" s="96" t="s">
        <v>1540</v>
      </c>
      <c r="E281" s="35" t="s">
        <v>1541</v>
      </c>
      <c r="F281" s="35" t="s">
        <v>1540</v>
      </c>
      <c r="G281" s="35" t="s">
        <v>1542</v>
      </c>
      <c r="H281" s="79" t="s">
        <v>1543</v>
      </c>
      <c r="I281" s="41" t="s">
        <v>1510</v>
      </c>
      <c r="J281" s="39"/>
      <c r="K281" s="40" t="s">
        <v>50</v>
      </c>
      <c r="L281" s="80" t="str">
        <f t="shared" si="20"/>
        <v>19T4</v>
      </c>
      <c r="M281" s="81">
        <v>3708000</v>
      </c>
      <c r="N281" s="44">
        <v>1</v>
      </c>
      <c r="O281" s="45">
        <f t="shared" si="21"/>
        <v>3708000</v>
      </c>
      <c r="P281" s="81">
        <v>5150000</v>
      </c>
      <c r="Q281" s="44">
        <v>1</v>
      </c>
      <c r="R281" s="45">
        <f t="shared" si="22"/>
        <v>5150000</v>
      </c>
      <c r="S281" s="81">
        <f t="shared" si="23"/>
        <v>8858000</v>
      </c>
      <c r="T281" s="45" t="s">
        <v>51</v>
      </c>
      <c r="U281" s="82" t="s">
        <v>52</v>
      </c>
      <c r="V281" s="82"/>
      <c r="W281" s="67" t="s">
        <v>149</v>
      </c>
      <c r="X281" s="36" t="str">
        <f t="shared" si="24"/>
        <v>TranThiTrucMai19T4-NNA118/12/2004</v>
      </c>
      <c r="Y281" s="36" t="e">
        <f>VLOOKUP(B281,'[1]SV17T4-KLT'!$B$9:$F$172,1,0)</f>
        <v>#N/A</v>
      </c>
      <c r="AB281" s="38"/>
    </row>
    <row r="282" spans="1:28" s="37" customFormat="1" ht="18.75" customHeight="1" x14ac:dyDescent="0.25">
      <c r="A282" s="34">
        <v>274</v>
      </c>
      <c r="B282" s="42" t="s">
        <v>1544</v>
      </c>
      <c r="C282" s="43" t="s">
        <v>1545</v>
      </c>
      <c r="D282" s="96" t="s">
        <v>881</v>
      </c>
      <c r="E282" s="35" t="s">
        <v>1546</v>
      </c>
      <c r="F282" s="35" t="s">
        <v>881</v>
      </c>
      <c r="G282" s="35" t="s">
        <v>1547</v>
      </c>
      <c r="H282" s="79" t="s">
        <v>695</v>
      </c>
      <c r="I282" s="41" t="s">
        <v>1510</v>
      </c>
      <c r="J282" s="39"/>
      <c r="K282" s="40" t="s">
        <v>50</v>
      </c>
      <c r="L282" s="80" t="str">
        <f t="shared" si="20"/>
        <v>19T4</v>
      </c>
      <c r="M282" s="81">
        <v>3708000</v>
      </c>
      <c r="N282" s="44">
        <v>1</v>
      </c>
      <c r="O282" s="45">
        <f t="shared" si="21"/>
        <v>3708000</v>
      </c>
      <c r="P282" s="81">
        <v>5150000</v>
      </c>
      <c r="Q282" s="44">
        <v>1</v>
      </c>
      <c r="R282" s="45">
        <f t="shared" si="22"/>
        <v>5150000</v>
      </c>
      <c r="S282" s="81">
        <f t="shared" si="23"/>
        <v>8858000</v>
      </c>
      <c r="T282" s="45" t="s">
        <v>51</v>
      </c>
      <c r="U282" s="82" t="s">
        <v>52</v>
      </c>
      <c r="V282" s="82"/>
      <c r="W282" s="67" t="s">
        <v>149</v>
      </c>
      <c r="X282" s="36" t="str">
        <f t="shared" si="24"/>
        <v>NguyenThiTraMy19T4-NNA120/11/2004</v>
      </c>
      <c r="Y282" s="36" t="e">
        <f>VLOOKUP(B282,'[1]SV17T4-KLT'!$B$9:$F$172,1,0)</f>
        <v>#N/A</v>
      </c>
      <c r="AB282" s="38"/>
    </row>
    <row r="283" spans="1:28" s="37" customFormat="1" ht="18.75" customHeight="1" x14ac:dyDescent="0.25">
      <c r="A283" s="34">
        <v>275</v>
      </c>
      <c r="B283" s="42" t="s">
        <v>1548</v>
      </c>
      <c r="C283" s="43" t="s">
        <v>1549</v>
      </c>
      <c r="D283" s="96" t="s">
        <v>886</v>
      </c>
      <c r="E283" s="35" t="s">
        <v>1550</v>
      </c>
      <c r="F283" s="35" t="s">
        <v>888</v>
      </c>
      <c r="G283" s="35" t="s">
        <v>1551</v>
      </c>
      <c r="H283" s="79" t="s">
        <v>1552</v>
      </c>
      <c r="I283" s="41" t="s">
        <v>1510</v>
      </c>
      <c r="J283" s="39"/>
      <c r="K283" s="40" t="s">
        <v>50</v>
      </c>
      <c r="L283" s="80" t="str">
        <f t="shared" si="20"/>
        <v>19T4</v>
      </c>
      <c r="M283" s="81">
        <v>3708000</v>
      </c>
      <c r="N283" s="44">
        <v>1</v>
      </c>
      <c r="O283" s="45">
        <f t="shared" si="21"/>
        <v>3708000</v>
      </c>
      <c r="P283" s="81">
        <v>5150000</v>
      </c>
      <c r="Q283" s="44">
        <v>1</v>
      </c>
      <c r="R283" s="45">
        <f t="shared" si="22"/>
        <v>5150000</v>
      </c>
      <c r="S283" s="81">
        <f t="shared" si="23"/>
        <v>8858000</v>
      </c>
      <c r="T283" s="45" t="s">
        <v>51</v>
      </c>
      <c r="U283" s="82" t="s">
        <v>52</v>
      </c>
      <c r="V283" s="82"/>
      <c r="W283" s="67" t="s">
        <v>149</v>
      </c>
      <c r="X283" s="36" t="str">
        <f t="shared" si="24"/>
        <v>LeDuongMaiNgan19T4-NNA110/10/2004</v>
      </c>
      <c r="Y283" s="36" t="e">
        <f>VLOOKUP(B283,'[1]SV17T4-KLT'!$B$9:$F$172,1,0)</f>
        <v>#N/A</v>
      </c>
      <c r="AB283" s="38"/>
    </row>
    <row r="284" spans="1:28" s="37" customFormat="1" ht="18.75" customHeight="1" x14ac:dyDescent="0.25">
      <c r="A284" s="34">
        <v>276</v>
      </c>
      <c r="B284" s="42" t="s">
        <v>1553</v>
      </c>
      <c r="C284" s="43" t="s">
        <v>1554</v>
      </c>
      <c r="D284" s="96" t="s">
        <v>135</v>
      </c>
      <c r="E284" s="35" t="s">
        <v>1555</v>
      </c>
      <c r="F284" s="35" t="s">
        <v>137</v>
      </c>
      <c r="G284" s="35" t="s">
        <v>1556</v>
      </c>
      <c r="H284" s="79" t="s">
        <v>1557</v>
      </c>
      <c r="I284" s="41" t="s">
        <v>1510</v>
      </c>
      <c r="J284" s="39"/>
      <c r="K284" s="40" t="s">
        <v>50</v>
      </c>
      <c r="L284" s="80" t="str">
        <f t="shared" si="20"/>
        <v>19T4</v>
      </c>
      <c r="M284" s="81">
        <v>3708000</v>
      </c>
      <c r="N284" s="44">
        <v>1</v>
      </c>
      <c r="O284" s="45">
        <f t="shared" si="21"/>
        <v>3708000</v>
      </c>
      <c r="P284" s="81">
        <v>5150000</v>
      </c>
      <c r="Q284" s="44">
        <v>1</v>
      </c>
      <c r="R284" s="45">
        <f t="shared" si="22"/>
        <v>5150000</v>
      </c>
      <c r="S284" s="81">
        <f t="shared" si="23"/>
        <v>8858000</v>
      </c>
      <c r="T284" s="45" t="s">
        <v>51</v>
      </c>
      <c r="U284" s="82" t="s">
        <v>52</v>
      </c>
      <c r="V284" s="82"/>
      <c r="W284" s="67" t="s">
        <v>149</v>
      </c>
      <c r="X284" s="36" t="str">
        <f t="shared" si="24"/>
        <v>ChauHoanNguyen19T4-NNA110/11/2004</v>
      </c>
      <c r="Y284" s="36" t="e">
        <f>VLOOKUP(B284,'[1]SV17T4-KLT'!$B$9:$F$172,1,0)</f>
        <v>#N/A</v>
      </c>
      <c r="AB284" s="38"/>
    </row>
    <row r="285" spans="1:28" s="37" customFormat="1" ht="18.75" customHeight="1" x14ac:dyDescent="0.25">
      <c r="A285" s="34">
        <v>277</v>
      </c>
      <c r="B285" s="42" t="s">
        <v>1558</v>
      </c>
      <c r="C285" s="43" t="s">
        <v>1559</v>
      </c>
      <c r="D285" s="96" t="s">
        <v>1560</v>
      </c>
      <c r="E285" s="35" t="s">
        <v>1561</v>
      </c>
      <c r="F285" s="35" t="s">
        <v>1562</v>
      </c>
      <c r="G285" s="35" t="s">
        <v>1563</v>
      </c>
      <c r="H285" s="79" t="s">
        <v>1086</v>
      </c>
      <c r="I285" s="41" t="s">
        <v>1510</v>
      </c>
      <c r="J285" s="39"/>
      <c r="K285" s="40" t="s">
        <v>50</v>
      </c>
      <c r="L285" s="80" t="str">
        <f t="shared" si="20"/>
        <v>19T4</v>
      </c>
      <c r="M285" s="81">
        <v>3708000</v>
      </c>
      <c r="N285" s="44">
        <v>1</v>
      </c>
      <c r="O285" s="45">
        <f t="shared" si="21"/>
        <v>3708000</v>
      </c>
      <c r="P285" s="81">
        <v>5150000</v>
      </c>
      <c r="Q285" s="44">
        <v>1</v>
      </c>
      <c r="R285" s="45">
        <f t="shared" si="22"/>
        <v>5150000</v>
      </c>
      <c r="S285" s="81">
        <f t="shared" si="23"/>
        <v>8858000</v>
      </c>
      <c r="T285" s="45" t="s">
        <v>51</v>
      </c>
      <c r="U285" s="82" t="s">
        <v>52</v>
      </c>
      <c r="V285" s="82"/>
      <c r="W285" s="67" t="s">
        <v>149</v>
      </c>
      <c r="X285" s="36" t="str">
        <f t="shared" si="24"/>
        <v>NguyenHuuThanhNha19T4-NNA106/01/2004</v>
      </c>
      <c r="Y285" s="36" t="e">
        <f>VLOOKUP(B285,'[1]SV17T4-KLT'!$B$9:$F$172,1,0)</f>
        <v>#N/A</v>
      </c>
      <c r="AB285" s="38"/>
    </row>
    <row r="286" spans="1:28" s="37" customFormat="1" ht="18.75" customHeight="1" x14ac:dyDescent="0.25">
      <c r="A286" s="34">
        <v>278</v>
      </c>
      <c r="B286" s="42" t="s">
        <v>1564</v>
      </c>
      <c r="C286" s="43" t="s">
        <v>1565</v>
      </c>
      <c r="D286" s="96" t="s">
        <v>903</v>
      </c>
      <c r="E286" s="35" t="s">
        <v>1566</v>
      </c>
      <c r="F286" s="35" t="s">
        <v>903</v>
      </c>
      <c r="G286" s="35" t="s">
        <v>1567</v>
      </c>
      <c r="H286" s="79" t="s">
        <v>1568</v>
      </c>
      <c r="I286" s="41" t="s">
        <v>1510</v>
      </c>
      <c r="J286" s="39"/>
      <c r="K286" s="40" t="s">
        <v>50</v>
      </c>
      <c r="L286" s="80" t="str">
        <f t="shared" si="20"/>
        <v>19T4</v>
      </c>
      <c r="M286" s="81">
        <v>3708000</v>
      </c>
      <c r="N286" s="44">
        <v>1</v>
      </c>
      <c r="O286" s="45">
        <f t="shared" si="21"/>
        <v>3708000</v>
      </c>
      <c r="P286" s="81">
        <v>5150000</v>
      </c>
      <c r="Q286" s="44">
        <v>1</v>
      </c>
      <c r="R286" s="45">
        <f t="shared" si="22"/>
        <v>5150000</v>
      </c>
      <c r="S286" s="81">
        <f t="shared" si="23"/>
        <v>8858000</v>
      </c>
      <c r="T286" s="45" t="s">
        <v>51</v>
      </c>
      <c r="U286" s="82" t="s">
        <v>52</v>
      </c>
      <c r="V286" s="82"/>
      <c r="W286" s="67" t="s">
        <v>149</v>
      </c>
      <c r="X286" s="36" t="str">
        <f t="shared" si="24"/>
        <v>TranHuongNhi19T4-NNA105/08/2004</v>
      </c>
      <c r="Y286" s="36" t="e">
        <f>VLOOKUP(B286,'[1]SV17T4-KLT'!$B$9:$F$172,1,0)</f>
        <v>#N/A</v>
      </c>
      <c r="AB286" s="38"/>
    </row>
    <row r="287" spans="1:28" s="37" customFormat="1" ht="18.75" customHeight="1" x14ac:dyDescent="0.25">
      <c r="A287" s="34">
        <v>279</v>
      </c>
      <c r="B287" s="42" t="s">
        <v>1569</v>
      </c>
      <c r="C287" s="43" t="s">
        <v>1570</v>
      </c>
      <c r="D287" s="96" t="s">
        <v>1571</v>
      </c>
      <c r="E287" s="35" t="s">
        <v>1572</v>
      </c>
      <c r="F287" s="35" t="s">
        <v>1573</v>
      </c>
      <c r="G287" s="35" t="s">
        <v>1574</v>
      </c>
      <c r="H287" s="79" t="s">
        <v>1120</v>
      </c>
      <c r="I287" s="41" t="s">
        <v>1510</v>
      </c>
      <c r="J287" s="39"/>
      <c r="K287" s="40" t="s">
        <v>50</v>
      </c>
      <c r="L287" s="80" t="str">
        <f t="shared" si="20"/>
        <v>19T4</v>
      </c>
      <c r="M287" s="81">
        <v>3708000</v>
      </c>
      <c r="N287" s="44">
        <v>1</v>
      </c>
      <c r="O287" s="45">
        <f t="shared" si="21"/>
        <v>3708000</v>
      </c>
      <c r="P287" s="81">
        <v>5150000</v>
      </c>
      <c r="Q287" s="44">
        <v>1</v>
      </c>
      <c r="R287" s="45">
        <f t="shared" si="22"/>
        <v>5150000</v>
      </c>
      <c r="S287" s="81">
        <f t="shared" si="23"/>
        <v>8858000</v>
      </c>
      <c r="T287" s="45" t="s">
        <v>51</v>
      </c>
      <c r="U287" s="82" t="s">
        <v>52</v>
      </c>
      <c r="V287" s="82"/>
      <c r="W287" s="67" t="s">
        <v>149</v>
      </c>
      <c r="X287" s="36" t="str">
        <f t="shared" si="24"/>
        <v>TruongThiQuynhNhu19T4-NNA119/08/2004</v>
      </c>
      <c r="Y287" s="36" t="e">
        <f>VLOOKUP(B287,'[1]SV17T4-KLT'!$B$9:$F$172,1,0)</f>
        <v>#N/A</v>
      </c>
      <c r="AB287" s="38"/>
    </row>
    <row r="288" spans="1:28" s="37" customFormat="1" ht="18.75" customHeight="1" x14ac:dyDescent="0.25">
      <c r="A288" s="34">
        <v>280</v>
      </c>
      <c r="B288" s="42" t="s">
        <v>1575</v>
      </c>
      <c r="C288" s="43" t="s">
        <v>1576</v>
      </c>
      <c r="D288" s="96" t="s">
        <v>1577</v>
      </c>
      <c r="E288" s="35" t="s">
        <v>1578</v>
      </c>
      <c r="F288" s="35" t="s">
        <v>1579</v>
      </c>
      <c r="G288" s="35" t="s">
        <v>1580</v>
      </c>
      <c r="H288" s="79" t="s">
        <v>1581</v>
      </c>
      <c r="I288" s="41" t="s">
        <v>1510</v>
      </c>
      <c r="J288" s="39"/>
      <c r="K288" s="40" t="s">
        <v>50</v>
      </c>
      <c r="L288" s="80" t="str">
        <f t="shared" si="20"/>
        <v>19T4</v>
      </c>
      <c r="M288" s="81">
        <v>3708000</v>
      </c>
      <c r="N288" s="44">
        <v>1</v>
      </c>
      <c r="O288" s="45">
        <f t="shared" si="21"/>
        <v>3708000</v>
      </c>
      <c r="P288" s="81">
        <v>5150000</v>
      </c>
      <c r="Q288" s="44">
        <v>1</v>
      </c>
      <c r="R288" s="45">
        <f t="shared" si="22"/>
        <v>5150000</v>
      </c>
      <c r="S288" s="81">
        <f t="shared" si="23"/>
        <v>8858000</v>
      </c>
      <c r="T288" s="45" t="s">
        <v>51</v>
      </c>
      <c r="U288" s="82" t="s">
        <v>52</v>
      </c>
      <c r="V288" s="82"/>
      <c r="W288" s="67" t="s">
        <v>149</v>
      </c>
      <c r="X288" s="36" t="str">
        <f t="shared" si="24"/>
        <v>VuYPhung19T4-NNA113/10/2003</v>
      </c>
      <c r="Y288" s="36" t="e">
        <f>VLOOKUP(B288,'[1]SV17T4-KLT'!$B$9:$F$172,1,0)</f>
        <v>#N/A</v>
      </c>
      <c r="AB288" s="38"/>
    </row>
    <row r="289" spans="1:28" s="37" customFormat="1" ht="18.75" customHeight="1" x14ac:dyDescent="0.25">
      <c r="A289" s="34">
        <v>281</v>
      </c>
      <c r="B289" s="42" t="s">
        <v>1582</v>
      </c>
      <c r="C289" s="43" t="s">
        <v>351</v>
      </c>
      <c r="D289" s="96" t="s">
        <v>1583</v>
      </c>
      <c r="E289" s="35" t="s">
        <v>353</v>
      </c>
      <c r="F289" s="35" t="s">
        <v>1583</v>
      </c>
      <c r="G289" s="35" t="s">
        <v>1584</v>
      </c>
      <c r="H289" s="79" t="s">
        <v>1585</v>
      </c>
      <c r="I289" s="41" t="s">
        <v>1510</v>
      </c>
      <c r="J289" s="39"/>
      <c r="K289" s="40" t="s">
        <v>50</v>
      </c>
      <c r="L289" s="80" t="str">
        <f t="shared" si="20"/>
        <v>19T4</v>
      </c>
      <c r="M289" s="81">
        <v>3708000</v>
      </c>
      <c r="N289" s="44">
        <v>1</v>
      </c>
      <c r="O289" s="45">
        <f t="shared" si="21"/>
        <v>3708000</v>
      </c>
      <c r="P289" s="81">
        <v>5150000</v>
      </c>
      <c r="Q289" s="44">
        <v>1</v>
      </c>
      <c r="R289" s="45">
        <f t="shared" si="22"/>
        <v>5150000</v>
      </c>
      <c r="S289" s="81">
        <f t="shared" si="23"/>
        <v>8858000</v>
      </c>
      <c r="T289" s="45" t="s">
        <v>51</v>
      </c>
      <c r="U289" s="82" t="s">
        <v>52</v>
      </c>
      <c r="V289" s="82"/>
      <c r="W289" s="67" t="s">
        <v>149</v>
      </c>
      <c r="X289" s="36" t="str">
        <f t="shared" si="24"/>
        <v>TranNhatQuang19T4-NNA114/07/2004</v>
      </c>
      <c r="Y289" s="36" t="e">
        <f>VLOOKUP(B289,'[1]SV17T4-KLT'!$B$9:$F$172,1,0)</f>
        <v>#N/A</v>
      </c>
      <c r="AB289" s="38"/>
    </row>
    <row r="290" spans="1:28" s="37" customFormat="1" ht="18.75" customHeight="1" x14ac:dyDescent="0.25">
      <c r="A290" s="34">
        <v>282</v>
      </c>
      <c r="B290" s="42" t="s">
        <v>1586</v>
      </c>
      <c r="C290" s="43" t="s">
        <v>1587</v>
      </c>
      <c r="D290" s="96" t="s">
        <v>1588</v>
      </c>
      <c r="E290" s="35" t="s">
        <v>1589</v>
      </c>
      <c r="F290" s="35" t="s">
        <v>1590</v>
      </c>
      <c r="G290" s="35" t="s">
        <v>1591</v>
      </c>
      <c r="H290" s="79" t="s">
        <v>1485</v>
      </c>
      <c r="I290" s="41" t="s">
        <v>1510</v>
      </c>
      <c r="J290" s="39" t="s">
        <v>170</v>
      </c>
      <c r="K290" s="40" t="s">
        <v>50</v>
      </c>
      <c r="L290" s="80" t="str">
        <f t="shared" si="20"/>
        <v>19T4</v>
      </c>
      <c r="M290" s="81">
        <v>3708000</v>
      </c>
      <c r="N290" s="44">
        <v>1</v>
      </c>
      <c r="O290" s="45">
        <f t="shared" si="21"/>
        <v>3708000</v>
      </c>
      <c r="P290" s="81">
        <v>5150000</v>
      </c>
      <c r="Q290" s="44">
        <v>1</v>
      </c>
      <c r="R290" s="45">
        <f t="shared" si="22"/>
        <v>5150000</v>
      </c>
      <c r="S290" s="81">
        <f t="shared" si="23"/>
        <v>8858000</v>
      </c>
      <c r="T290" s="45" t="s">
        <v>51</v>
      </c>
      <c r="U290" s="82" t="s">
        <v>52</v>
      </c>
      <c r="V290" s="82"/>
      <c r="W290" s="67" t="s">
        <v>149</v>
      </c>
      <c r="X290" s="36" t="str">
        <f t="shared" si="24"/>
        <v>TrinhHungQuoc19T4-NNA101/09/2004</v>
      </c>
      <c r="Y290" s="36" t="e">
        <f>VLOOKUP(B290,'[1]SV17T4-KLT'!$B$9:$F$172,1,0)</f>
        <v>#N/A</v>
      </c>
      <c r="AB290" s="38"/>
    </row>
    <row r="291" spans="1:28" s="37" customFormat="1" ht="18.75" customHeight="1" x14ac:dyDescent="0.25">
      <c r="A291" s="34">
        <v>283</v>
      </c>
      <c r="B291" s="42" t="s">
        <v>1592</v>
      </c>
      <c r="C291" s="43" t="s">
        <v>1161</v>
      </c>
      <c r="D291" s="96" t="s">
        <v>276</v>
      </c>
      <c r="E291" s="35" t="s">
        <v>1162</v>
      </c>
      <c r="F291" s="35" t="s">
        <v>154</v>
      </c>
      <c r="G291" s="35" t="s">
        <v>1593</v>
      </c>
      <c r="H291" s="79" t="s">
        <v>1594</v>
      </c>
      <c r="I291" s="41" t="s">
        <v>1510</v>
      </c>
      <c r="J291" s="39"/>
      <c r="K291" s="40" t="s">
        <v>50</v>
      </c>
      <c r="L291" s="80" t="str">
        <f t="shared" si="20"/>
        <v>19T4</v>
      </c>
      <c r="M291" s="81">
        <v>3708000</v>
      </c>
      <c r="N291" s="44">
        <v>1</v>
      </c>
      <c r="O291" s="45">
        <f t="shared" si="21"/>
        <v>3708000</v>
      </c>
      <c r="P291" s="81">
        <v>5150000</v>
      </c>
      <c r="Q291" s="44">
        <v>1</v>
      </c>
      <c r="R291" s="45">
        <f t="shared" si="22"/>
        <v>5150000</v>
      </c>
      <c r="S291" s="81">
        <f t="shared" si="23"/>
        <v>8858000</v>
      </c>
      <c r="T291" s="45" t="s">
        <v>51</v>
      </c>
      <c r="U291" s="82" t="s">
        <v>52</v>
      </c>
      <c r="V291" s="82"/>
      <c r="W291" s="67" t="s">
        <v>149</v>
      </c>
      <c r="X291" s="36" t="str">
        <f t="shared" si="24"/>
        <v>HoangMinhThien19T4-NNA101/04/2004</v>
      </c>
      <c r="Y291" s="36" t="e">
        <f>VLOOKUP(B291,'[1]SV17T4-KLT'!$B$9:$F$172,1,0)</f>
        <v>#N/A</v>
      </c>
      <c r="AB291" s="38"/>
    </row>
    <row r="292" spans="1:28" s="37" customFormat="1" ht="18.75" customHeight="1" x14ac:dyDescent="0.25">
      <c r="A292" s="34">
        <v>284</v>
      </c>
      <c r="B292" s="42" t="s">
        <v>1595</v>
      </c>
      <c r="C292" s="43" t="s">
        <v>412</v>
      </c>
      <c r="D292" s="96" t="s">
        <v>513</v>
      </c>
      <c r="E292" s="35" t="s">
        <v>414</v>
      </c>
      <c r="F292" s="35" t="s">
        <v>514</v>
      </c>
      <c r="G292" s="35" t="s">
        <v>1596</v>
      </c>
      <c r="H292" s="79" t="s">
        <v>1597</v>
      </c>
      <c r="I292" s="41" t="s">
        <v>1510</v>
      </c>
      <c r="J292" s="39"/>
      <c r="K292" s="40" t="s">
        <v>50</v>
      </c>
      <c r="L292" s="80" t="str">
        <f t="shared" si="20"/>
        <v>19T4</v>
      </c>
      <c r="M292" s="81">
        <v>3708000</v>
      </c>
      <c r="N292" s="44">
        <v>1</v>
      </c>
      <c r="O292" s="45">
        <f t="shared" si="21"/>
        <v>3708000</v>
      </c>
      <c r="P292" s="81">
        <v>5150000</v>
      </c>
      <c r="Q292" s="44">
        <v>1</v>
      </c>
      <c r="R292" s="45">
        <f t="shared" si="22"/>
        <v>5150000</v>
      </c>
      <c r="S292" s="81">
        <f t="shared" si="23"/>
        <v>8858000</v>
      </c>
      <c r="T292" s="45" t="s">
        <v>51</v>
      </c>
      <c r="U292" s="82" t="s">
        <v>52</v>
      </c>
      <c r="V292" s="82"/>
      <c r="W292" s="67" t="s">
        <v>149</v>
      </c>
      <c r="X292" s="36" t="str">
        <f t="shared" si="24"/>
        <v>TranMinhThong19T4-NNA113/01/2004</v>
      </c>
      <c r="Y292" s="36" t="e">
        <f>VLOOKUP(B292,'[1]SV17T4-KLT'!$B$9:$F$172,1,0)</f>
        <v>#N/A</v>
      </c>
      <c r="AB292" s="38"/>
    </row>
    <row r="293" spans="1:28" s="37" customFormat="1" ht="18.75" customHeight="1" x14ac:dyDescent="0.25">
      <c r="A293" s="34">
        <v>285</v>
      </c>
      <c r="B293" s="42" t="s">
        <v>1598</v>
      </c>
      <c r="C293" s="43" t="s">
        <v>1599</v>
      </c>
      <c r="D293" s="96" t="s">
        <v>1401</v>
      </c>
      <c r="E293" s="35" t="s">
        <v>1600</v>
      </c>
      <c r="F293" s="35" t="s">
        <v>1401</v>
      </c>
      <c r="G293" s="35" t="s">
        <v>1601</v>
      </c>
      <c r="H293" s="79" t="s">
        <v>437</v>
      </c>
      <c r="I293" s="41" t="s">
        <v>1510</v>
      </c>
      <c r="J293" s="39"/>
      <c r="K293" s="40" t="s">
        <v>50</v>
      </c>
      <c r="L293" s="80" t="str">
        <f t="shared" si="20"/>
        <v>19T4</v>
      </c>
      <c r="M293" s="81">
        <v>3708000</v>
      </c>
      <c r="N293" s="44">
        <v>1</v>
      </c>
      <c r="O293" s="45">
        <f t="shared" si="21"/>
        <v>3708000</v>
      </c>
      <c r="P293" s="81">
        <v>5150000</v>
      </c>
      <c r="Q293" s="44">
        <v>1</v>
      </c>
      <c r="R293" s="45">
        <f t="shared" si="22"/>
        <v>5150000</v>
      </c>
      <c r="S293" s="81">
        <f t="shared" si="23"/>
        <v>8858000</v>
      </c>
      <c r="T293" s="45" t="s">
        <v>51</v>
      </c>
      <c r="U293" s="82" t="s">
        <v>52</v>
      </c>
      <c r="V293" s="82"/>
      <c r="W293" s="67" t="s">
        <v>149</v>
      </c>
      <c r="X293" s="36" t="str">
        <f t="shared" si="24"/>
        <v>HoangThiThuTrang19T4-NNA129/09/2004</v>
      </c>
      <c r="Y293" s="36" t="e">
        <f>VLOOKUP(B293,'[1]SV17T4-KLT'!$B$9:$F$172,1,0)</f>
        <v>#N/A</v>
      </c>
      <c r="AB293" s="38"/>
    </row>
    <row r="294" spans="1:28" s="37" customFormat="1" ht="18.75" customHeight="1" x14ac:dyDescent="0.25">
      <c r="A294" s="34">
        <v>286</v>
      </c>
      <c r="B294" s="42" t="s">
        <v>1602</v>
      </c>
      <c r="C294" s="43" t="s">
        <v>1603</v>
      </c>
      <c r="D294" s="96" t="s">
        <v>454</v>
      </c>
      <c r="E294" s="35" t="s">
        <v>1604</v>
      </c>
      <c r="F294" s="35" t="s">
        <v>455</v>
      </c>
      <c r="G294" s="35" t="s">
        <v>1605</v>
      </c>
      <c r="H294" s="79" t="s">
        <v>1606</v>
      </c>
      <c r="I294" s="41" t="s">
        <v>1510</v>
      </c>
      <c r="J294" s="39"/>
      <c r="K294" s="40" t="s">
        <v>50</v>
      </c>
      <c r="L294" s="80" t="str">
        <f t="shared" si="20"/>
        <v>19T4</v>
      </c>
      <c r="M294" s="81">
        <v>3708000</v>
      </c>
      <c r="N294" s="44">
        <v>1</v>
      </c>
      <c r="O294" s="45">
        <f t="shared" si="21"/>
        <v>3708000</v>
      </c>
      <c r="P294" s="81">
        <v>5150000</v>
      </c>
      <c r="Q294" s="44">
        <v>1</v>
      </c>
      <c r="R294" s="45">
        <f t="shared" si="22"/>
        <v>5150000</v>
      </c>
      <c r="S294" s="81">
        <f t="shared" si="23"/>
        <v>8858000</v>
      </c>
      <c r="T294" s="45" t="s">
        <v>51</v>
      </c>
      <c r="U294" s="82" t="s">
        <v>52</v>
      </c>
      <c r="V294" s="82"/>
      <c r="W294" s="67" t="s">
        <v>149</v>
      </c>
      <c r="X294" s="36" t="str">
        <f t="shared" si="24"/>
        <v>TranQuangVanTruong19T4-NNA124/07/2003</v>
      </c>
      <c r="Y294" s="36" t="e">
        <f>VLOOKUP(B294,'[1]SV17T4-KLT'!$B$9:$F$172,1,0)</f>
        <v>#N/A</v>
      </c>
      <c r="AB294" s="38"/>
    </row>
    <row r="295" spans="1:28" s="37" customFormat="1" ht="18.75" customHeight="1" x14ac:dyDescent="0.25">
      <c r="A295" s="34">
        <v>287</v>
      </c>
      <c r="B295" s="42" t="s">
        <v>1607</v>
      </c>
      <c r="C295" s="43" t="s">
        <v>1608</v>
      </c>
      <c r="D295" s="96" t="s">
        <v>1609</v>
      </c>
      <c r="E295" s="35" t="s">
        <v>1610</v>
      </c>
      <c r="F295" s="35" t="s">
        <v>1611</v>
      </c>
      <c r="G295" s="35" t="s">
        <v>1612</v>
      </c>
      <c r="H295" s="79" t="s">
        <v>1613</v>
      </c>
      <c r="I295" s="41" t="s">
        <v>1510</v>
      </c>
      <c r="J295" s="39"/>
      <c r="K295" s="40" t="s">
        <v>50</v>
      </c>
      <c r="L295" s="80" t="str">
        <f t="shared" si="20"/>
        <v>19T4</v>
      </c>
      <c r="M295" s="81">
        <v>3708000</v>
      </c>
      <c r="N295" s="44">
        <v>1</v>
      </c>
      <c r="O295" s="45">
        <f t="shared" si="21"/>
        <v>3708000</v>
      </c>
      <c r="P295" s="81">
        <v>5150000</v>
      </c>
      <c r="Q295" s="44">
        <v>1</v>
      </c>
      <c r="R295" s="45">
        <f t="shared" si="22"/>
        <v>5150000</v>
      </c>
      <c r="S295" s="81">
        <f t="shared" si="23"/>
        <v>8858000</v>
      </c>
      <c r="T295" s="45" t="s">
        <v>51</v>
      </c>
      <c r="U295" s="82" t="s">
        <v>52</v>
      </c>
      <c r="V295" s="82"/>
      <c r="W295" s="67" t="s">
        <v>149</v>
      </c>
      <c r="X295" s="36" t="str">
        <f t="shared" si="24"/>
        <v>NguyenHienPhuongUyen19T4-NNA129/07/2004</v>
      </c>
      <c r="Y295" s="36" t="e">
        <f>VLOOKUP(B295,'[1]SV17T4-KLT'!$B$9:$F$172,1,0)</f>
        <v>#N/A</v>
      </c>
      <c r="AB295" s="38"/>
    </row>
    <row r="296" spans="1:28" s="37" customFormat="1" ht="18.75" customHeight="1" x14ac:dyDescent="0.25">
      <c r="A296" s="34">
        <v>288</v>
      </c>
      <c r="B296" s="42" t="s">
        <v>1614</v>
      </c>
      <c r="C296" s="43" t="s">
        <v>1615</v>
      </c>
      <c r="D296" s="96" t="s">
        <v>173</v>
      </c>
      <c r="E296" s="35" t="s">
        <v>1616</v>
      </c>
      <c r="F296" s="35" t="s">
        <v>173</v>
      </c>
      <c r="G296" s="35" t="s">
        <v>1617</v>
      </c>
      <c r="H296" s="79" t="s">
        <v>607</v>
      </c>
      <c r="I296" s="41" t="s">
        <v>1618</v>
      </c>
      <c r="J296" s="39"/>
      <c r="K296" s="40" t="s">
        <v>50</v>
      </c>
      <c r="L296" s="80" t="str">
        <f t="shared" si="20"/>
        <v>19T4</v>
      </c>
      <c r="M296" s="81">
        <v>3708000</v>
      </c>
      <c r="N296" s="44">
        <v>1</v>
      </c>
      <c r="O296" s="45">
        <f t="shared" si="21"/>
        <v>3708000</v>
      </c>
      <c r="P296" s="81">
        <v>5150000</v>
      </c>
      <c r="Q296" s="44">
        <v>1</v>
      </c>
      <c r="R296" s="45">
        <f t="shared" si="22"/>
        <v>5150000</v>
      </c>
      <c r="S296" s="81">
        <f t="shared" si="23"/>
        <v>8858000</v>
      </c>
      <c r="T296" s="45" t="s">
        <v>51</v>
      </c>
      <c r="U296" s="82" t="s">
        <v>52</v>
      </c>
      <c r="V296" s="82"/>
      <c r="W296" s="67" t="s">
        <v>149</v>
      </c>
      <c r="X296" s="36" t="str">
        <f t="shared" si="24"/>
        <v>NguyenThiLanAnh19T4-NNA204/08/2004</v>
      </c>
      <c r="Y296" s="36" t="e">
        <f>VLOOKUP(B296,'[1]SV17T4-KLT'!$B$9:$F$172,1,0)</f>
        <v>#N/A</v>
      </c>
      <c r="AB296" s="38"/>
    </row>
    <row r="297" spans="1:28" s="37" customFormat="1" ht="18.75" customHeight="1" x14ac:dyDescent="0.25">
      <c r="A297" s="34">
        <v>289</v>
      </c>
      <c r="B297" s="42" t="s">
        <v>1619</v>
      </c>
      <c r="C297" s="43" t="s">
        <v>1620</v>
      </c>
      <c r="D297" s="96" t="s">
        <v>425</v>
      </c>
      <c r="E297" s="35" t="s">
        <v>1621</v>
      </c>
      <c r="F297" s="35" t="s">
        <v>427</v>
      </c>
      <c r="G297" s="35" t="s">
        <v>1622</v>
      </c>
      <c r="H297" s="79" t="s">
        <v>1280</v>
      </c>
      <c r="I297" s="41" t="s">
        <v>1618</v>
      </c>
      <c r="J297" s="39"/>
      <c r="K297" s="40" t="s">
        <v>50</v>
      </c>
      <c r="L297" s="80" t="str">
        <f t="shared" si="20"/>
        <v>19T4</v>
      </c>
      <c r="M297" s="81">
        <v>3708000</v>
      </c>
      <c r="N297" s="44">
        <v>1</v>
      </c>
      <c r="O297" s="45">
        <f t="shared" si="21"/>
        <v>3708000</v>
      </c>
      <c r="P297" s="81">
        <v>5150000</v>
      </c>
      <c r="Q297" s="44">
        <v>1</v>
      </c>
      <c r="R297" s="45">
        <f t="shared" si="22"/>
        <v>5150000</v>
      </c>
      <c r="S297" s="81">
        <f t="shared" si="23"/>
        <v>8858000</v>
      </c>
      <c r="T297" s="45" t="s">
        <v>51</v>
      </c>
      <c r="U297" s="82" t="s">
        <v>52</v>
      </c>
      <c r="V297" s="82"/>
      <c r="W297" s="67" t="s">
        <v>149</v>
      </c>
      <c r="X297" s="36" t="str">
        <f t="shared" si="24"/>
        <v>HuynhLeBaoChau19T4-NNA203/11/2004</v>
      </c>
      <c r="Y297" s="36" t="e">
        <f>VLOOKUP(B297,'[1]SV17T4-KLT'!$B$9:$F$172,1,0)</f>
        <v>#N/A</v>
      </c>
      <c r="AB297" s="38"/>
    </row>
    <row r="298" spans="1:28" s="37" customFormat="1" ht="18.75" customHeight="1" x14ac:dyDescent="0.25">
      <c r="A298" s="34">
        <v>290</v>
      </c>
      <c r="B298" s="42" t="s">
        <v>1623</v>
      </c>
      <c r="C298" s="43" t="s">
        <v>1624</v>
      </c>
      <c r="D298" s="96" t="s">
        <v>425</v>
      </c>
      <c r="E298" s="35" t="s">
        <v>1625</v>
      </c>
      <c r="F298" s="35" t="s">
        <v>427</v>
      </c>
      <c r="G298" s="35" t="s">
        <v>1626</v>
      </c>
      <c r="H298" s="79" t="s">
        <v>969</v>
      </c>
      <c r="I298" s="41" t="s">
        <v>1618</v>
      </c>
      <c r="J298" s="39"/>
      <c r="K298" s="40" t="s">
        <v>50</v>
      </c>
      <c r="L298" s="80" t="str">
        <f t="shared" si="20"/>
        <v>19T4</v>
      </c>
      <c r="M298" s="81">
        <v>3708000</v>
      </c>
      <c r="N298" s="44">
        <v>1</v>
      </c>
      <c r="O298" s="45">
        <f t="shared" si="21"/>
        <v>3708000</v>
      </c>
      <c r="P298" s="81">
        <v>5150000</v>
      </c>
      <c r="Q298" s="44">
        <v>1</v>
      </c>
      <c r="R298" s="45">
        <f t="shared" si="22"/>
        <v>5150000</v>
      </c>
      <c r="S298" s="81">
        <f t="shared" si="23"/>
        <v>8858000</v>
      </c>
      <c r="T298" s="45" t="s">
        <v>51</v>
      </c>
      <c r="U298" s="82" t="s">
        <v>52</v>
      </c>
      <c r="V298" s="82"/>
      <c r="W298" s="67" t="s">
        <v>149</v>
      </c>
      <c r="X298" s="36" t="str">
        <f t="shared" si="24"/>
        <v>VoNgocBaoChau19T4-NNA207/09/2004</v>
      </c>
      <c r="Y298" s="36" t="e">
        <f>VLOOKUP(B298,'[1]SV17T4-KLT'!$B$9:$F$172,1,0)</f>
        <v>#N/A</v>
      </c>
      <c r="AB298" s="38"/>
    </row>
    <row r="299" spans="1:28" s="37" customFormat="1" ht="18.75" customHeight="1" x14ac:dyDescent="0.25">
      <c r="A299" s="34">
        <v>291</v>
      </c>
      <c r="B299" s="42" t="s">
        <v>1627</v>
      </c>
      <c r="C299" s="43" t="s">
        <v>902</v>
      </c>
      <c r="D299" s="96" t="s">
        <v>1628</v>
      </c>
      <c r="E299" s="35" t="s">
        <v>904</v>
      </c>
      <c r="F299" s="35" t="s">
        <v>1629</v>
      </c>
      <c r="G299" s="35" t="s">
        <v>1630</v>
      </c>
      <c r="H299" s="79" t="s">
        <v>368</v>
      </c>
      <c r="I299" s="41" t="s">
        <v>1618</v>
      </c>
      <c r="J299" s="39"/>
      <c r="K299" s="40" t="s">
        <v>50</v>
      </c>
      <c r="L299" s="80" t="str">
        <f t="shared" si="20"/>
        <v>19T4</v>
      </c>
      <c r="M299" s="81">
        <v>3708000</v>
      </c>
      <c r="N299" s="44">
        <v>1</v>
      </c>
      <c r="O299" s="45">
        <f t="shared" si="21"/>
        <v>3708000</v>
      </c>
      <c r="P299" s="81">
        <v>5150000</v>
      </c>
      <c r="Q299" s="44">
        <v>1</v>
      </c>
      <c r="R299" s="45">
        <f t="shared" si="22"/>
        <v>5150000</v>
      </c>
      <c r="S299" s="81">
        <f t="shared" si="23"/>
        <v>8858000</v>
      </c>
      <c r="T299" s="45" t="s">
        <v>51</v>
      </c>
      <c r="U299" s="82" t="s">
        <v>52</v>
      </c>
      <c r="V299" s="82"/>
      <c r="W299" s="67" t="s">
        <v>149</v>
      </c>
      <c r="X299" s="36" t="str">
        <f t="shared" si="24"/>
        <v>TranNgocGiau19T4-NNA221/05/2004</v>
      </c>
      <c r="Y299" s="36" t="e">
        <f>VLOOKUP(B299,'[1]SV17T4-KLT'!$B$9:$F$172,1,0)</f>
        <v>#N/A</v>
      </c>
      <c r="AB299" s="38"/>
    </row>
    <row r="300" spans="1:28" s="37" customFormat="1" ht="18.75" customHeight="1" x14ac:dyDescent="0.25">
      <c r="A300" s="34">
        <v>292</v>
      </c>
      <c r="B300" s="42" t="s">
        <v>1631</v>
      </c>
      <c r="C300" s="43" t="s">
        <v>1632</v>
      </c>
      <c r="D300" s="96" t="s">
        <v>1155</v>
      </c>
      <c r="E300" s="35" t="s">
        <v>1633</v>
      </c>
      <c r="F300" s="35" t="s">
        <v>1157</v>
      </c>
      <c r="G300" s="35" t="s">
        <v>1634</v>
      </c>
      <c r="H300" s="79" t="s">
        <v>1635</v>
      </c>
      <c r="I300" s="41" t="s">
        <v>1618</v>
      </c>
      <c r="J300" s="39"/>
      <c r="K300" s="40" t="s">
        <v>50</v>
      </c>
      <c r="L300" s="80" t="str">
        <f t="shared" si="20"/>
        <v>19T4</v>
      </c>
      <c r="M300" s="81">
        <v>3708000</v>
      </c>
      <c r="N300" s="44">
        <v>1</v>
      </c>
      <c r="O300" s="45">
        <f t="shared" si="21"/>
        <v>3708000</v>
      </c>
      <c r="P300" s="81">
        <v>5150000</v>
      </c>
      <c r="Q300" s="44">
        <v>1</v>
      </c>
      <c r="R300" s="45">
        <f t="shared" si="22"/>
        <v>5150000</v>
      </c>
      <c r="S300" s="81">
        <f t="shared" si="23"/>
        <v>8858000</v>
      </c>
      <c r="T300" s="45" t="s">
        <v>51</v>
      </c>
      <c r="U300" s="82" t="s">
        <v>52</v>
      </c>
      <c r="V300" s="82"/>
      <c r="W300" s="67" t="s">
        <v>149</v>
      </c>
      <c r="X300" s="36" t="str">
        <f t="shared" si="24"/>
        <v>TranThiThuHien19T4-NNA227/06/2003</v>
      </c>
      <c r="Y300" s="36" t="e">
        <f>VLOOKUP(B300,'[1]SV17T4-KLT'!$B$9:$F$172,1,0)</f>
        <v>#N/A</v>
      </c>
      <c r="AB300" s="38"/>
    </row>
    <row r="301" spans="1:28" s="37" customFormat="1" ht="18.75" customHeight="1" x14ac:dyDescent="0.25">
      <c r="A301" s="34">
        <v>293</v>
      </c>
      <c r="B301" s="42" t="s">
        <v>1636</v>
      </c>
      <c r="C301" s="43" t="s">
        <v>702</v>
      </c>
      <c r="D301" s="96" t="s">
        <v>245</v>
      </c>
      <c r="E301" s="35" t="s">
        <v>704</v>
      </c>
      <c r="F301" s="35" t="s">
        <v>245</v>
      </c>
      <c r="G301" s="35" t="s">
        <v>1637</v>
      </c>
      <c r="H301" s="79" t="s">
        <v>1638</v>
      </c>
      <c r="I301" s="41" t="s">
        <v>1618</v>
      </c>
      <c r="J301" s="39"/>
      <c r="K301" s="40" t="s">
        <v>50</v>
      </c>
      <c r="L301" s="80" t="str">
        <f t="shared" si="20"/>
        <v>19T4</v>
      </c>
      <c r="M301" s="81">
        <v>3708000</v>
      </c>
      <c r="N301" s="44">
        <v>1</v>
      </c>
      <c r="O301" s="45">
        <f t="shared" si="21"/>
        <v>3708000</v>
      </c>
      <c r="P301" s="81">
        <v>5150000</v>
      </c>
      <c r="Q301" s="44">
        <v>1</v>
      </c>
      <c r="R301" s="45">
        <f t="shared" si="22"/>
        <v>5150000</v>
      </c>
      <c r="S301" s="81">
        <f t="shared" si="23"/>
        <v>8858000</v>
      </c>
      <c r="T301" s="45" t="s">
        <v>51</v>
      </c>
      <c r="U301" s="82" t="s">
        <v>52</v>
      </c>
      <c r="V301" s="82"/>
      <c r="W301" s="67" t="s">
        <v>149</v>
      </c>
      <c r="X301" s="36" t="str">
        <f t="shared" si="24"/>
        <v>NguyenThanhHuy19T4-NNA204/09/2004</v>
      </c>
      <c r="Y301" s="36" t="e">
        <f>VLOOKUP(B301,'[1]SV17T4-KLT'!$B$9:$F$172,1,0)</f>
        <v>#N/A</v>
      </c>
      <c r="AB301" s="38"/>
    </row>
    <row r="302" spans="1:28" s="37" customFormat="1" ht="18.75" customHeight="1" x14ac:dyDescent="0.25">
      <c r="A302" s="34">
        <v>294</v>
      </c>
      <c r="B302" s="42" t="s">
        <v>1639</v>
      </c>
      <c r="C302" s="43" t="s">
        <v>1640</v>
      </c>
      <c r="D302" s="96" t="s">
        <v>166</v>
      </c>
      <c r="E302" s="35" t="s">
        <v>1641</v>
      </c>
      <c r="F302" s="35" t="s">
        <v>168</v>
      </c>
      <c r="G302" s="35" t="s">
        <v>1642</v>
      </c>
      <c r="H302" s="79" t="s">
        <v>1643</v>
      </c>
      <c r="I302" s="41" t="s">
        <v>1618</v>
      </c>
      <c r="J302" s="39"/>
      <c r="K302" s="40" t="s">
        <v>50</v>
      </c>
      <c r="L302" s="80" t="str">
        <f t="shared" si="20"/>
        <v>19T4</v>
      </c>
      <c r="M302" s="81">
        <v>3708000</v>
      </c>
      <c r="N302" s="44">
        <v>1</v>
      </c>
      <c r="O302" s="45">
        <f t="shared" si="21"/>
        <v>3708000</v>
      </c>
      <c r="P302" s="81">
        <v>5150000</v>
      </c>
      <c r="Q302" s="44">
        <v>1</v>
      </c>
      <c r="R302" s="45">
        <f t="shared" si="22"/>
        <v>5150000</v>
      </c>
      <c r="S302" s="81">
        <f t="shared" si="23"/>
        <v>8858000</v>
      </c>
      <c r="T302" s="45" t="s">
        <v>51</v>
      </c>
      <c r="U302" s="82" t="s">
        <v>52</v>
      </c>
      <c r="V302" s="82"/>
      <c r="W302" s="67" t="s">
        <v>149</v>
      </c>
      <c r="X302" s="36" t="str">
        <f t="shared" si="24"/>
        <v>LeTuanKiet19T4-NNA227/08/2001</v>
      </c>
      <c r="Y302" s="36" t="e">
        <f>VLOOKUP(B302,'[1]SV17T4-KLT'!$B$9:$F$172,1,0)</f>
        <v>#N/A</v>
      </c>
      <c r="AB302" s="38"/>
    </row>
    <row r="303" spans="1:28" s="37" customFormat="1" ht="18.75" customHeight="1" x14ac:dyDescent="0.25">
      <c r="A303" s="34">
        <v>295</v>
      </c>
      <c r="B303" s="42" t="s">
        <v>1644</v>
      </c>
      <c r="C303" s="43" t="s">
        <v>1645</v>
      </c>
      <c r="D303" s="96" t="s">
        <v>316</v>
      </c>
      <c r="E303" s="35" t="s">
        <v>1646</v>
      </c>
      <c r="F303" s="35" t="s">
        <v>316</v>
      </c>
      <c r="G303" s="35" t="s">
        <v>1647</v>
      </c>
      <c r="H303" s="79" t="s">
        <v>1648</v>
      </c>
      <c r="I303" s="41" t="s">
        <v>1618</v>
      </c>
      <c r="J303" s="39"/>
      <c r="K303" s="40" t="s">
        <v>50</v>
      </c>
      <c r="L303" s="80" t="str">
        <f t="shared" si="20"/>
        <v>19T4</v>
      </c>
      <c r="M303" s="81">
        <v>3708000</v>
      </c>
      <c r="N303" s="44">
        <v>1</v>
      </c>
      <c r="O303" s="45">
        <f t="shared" si="21"/>
        <v>3708000</v>
      </c>
      <c r="P303" s="81">
        <v>5150000</v>
      </c>
      <c r="Q303" s="44">
        <v>1</v>
      </c>
      <c r="R303" s="45">
        <f t="shared" si="22"/>
        <v>5150000</v>
      </c>
      <c r="S303" s="81">
        <f t="shared" si="23"/>
        <v>8858000</v>
      </c>
      <c r="T303" s="45" t="s">
        <v>51</v>
      </c>
      <c r="U303" s="82" t="s">
        <v>52</v>
      </c>
      <c r="V303" s="82"/>
      <c r="W303" s="67" t="s">
        <v>149</v>
      </c>
      <c r="X303" s="36" t="str">
        <f t="shared" si="24"/>
        <v>NguyenNhatLong19T4-NNA212/12/2004</v>
      </c>
      <c r="Y303" s="36" t="e">
        <f>VLOOKUP(B303,'[1]SV17T4-KLT'!$B$9:$F$172,1,0)</f>
        <v>#N/A</v>
      </c>
      <c r="AB303" s="38"/>
    </row>
    <row r="304" spans="1:28" s="37" customFormat="1" ht="18.75" customHeight="1" x14ac:dyDescent="0.25">
      <c r="A304" s="34">
        <v>296</v>
      </c>
      <c r="B304" s="42" t="s">
        <v>1649</v>
      </c>
      <c r="C304" s="43" t="s">
        <v>1650</v>
      </c>
      <c r="D304" s="96" t="s">
        <v>903</v>
      </c>
      <c r="E304" s="35" t="s">
        <v>1651</v>
      </c>
      <c r="F304" s="35" t="s">
        <v>903</v>
      </c>
      <c r="G304" s="35" t="s">
        <v>1652</v>
      </c>
      <c r="H304" s="79" t="s">
        <v>1035</v>
      </c>
      <c r="I304" s="41" t="s">
        <v>1618</v>
      </c>
      <c r="J304" s="39"/>
      <c r="K304" s="40" t="s">
        <v>50</v>
      </c>
      <c r="L304" s="80" t="str">
        <f t="shared" si="20"/>
        <v>19T4</v>
      </c>
      <c r="M304" s="81">
        <v>3708000</v>
      </c>
      <c r="N304" s="44">
        <v>1</v>
      </c>
      <c r="O304" s="45">
        <f t="shared" si="21"/>
        <v>3708000</v>
      </c>
      <c r="P304" s="81">
        <v>5150000</v>
      </c>
      <c r="Q304" s="44">
        <v>1</v>
      </c>
      <c r="R304" s="45">
        <f t="shared" si="22"/>
        <v>5150000</v>
      </c>
      <c r="S304" s="81">
        <f t="shared" si="23"/>
        <v>8858000</v>
      </c>
      <c r="T304" s="45" t="s">
        <v>51</v>
      </c>
      <c r="U304" s="82" t="s">
        <v>52</v>
      </c>
      <c r="V304" s="82"/>
      <c r="W304" s="67" t="s">
        <v>149</v>
      </c>
      <c r="X304" s="36" t="str">
        <f t="shared" si="24"/>
        <v>DangNguyenThanhNhi19T4-NNA216/03/2004</v>
      </c>
      <c r="Y304" s="36" t="e">
        <f>VLOOKUP(B304,'[1]SV17T4-KLT'!$B$9:$F$172,1,0)</f>
        <v>#N/A</v>
      </c>
      <c r="AB304" s="38"/>
    </row>
    <row r="305" spans="1:28" s="37" customFormat="1" ht="18.75" customHeight="1" x14ac:dyDescent="0.25">
      <c r="A305" s="34">
        <v>297</v>
      </c>
      <c r="B305" s="42" t="s">
        <v>1653</v>
      </c>
      <c r="C305" s="43" t="s">
        <v>1654</v>
      </c>
      <c r="D305" s="96" t="s">
        <v>1655</v>
      </c>
      <c r="E305" s="35" t="s">
        <v>1656</v>
      </c>
      <c r="F305" s="35" t="s">
        <v>1657</v>
      </c>
      <c r="G305" s="35" t="s">
        <v>1658</v>
      </c>
      <c r="H305" s="79" t="s">
        <v>999</v>
      </c>
      <c r="I305" s="41" t="s">
        <v>1618</v>
      </c>
      <c r="J305" s="39"/>
      <c r="K305" s="40" t="s">
        <v>50</v>
      </c>
      <c r="L305" s="80" t="str">
        <f t="shared" si="20"/>
        <v>19T4</v>
      </c>
      <c r="M305" s="81">
        <v>3708000</v>
      </c>
      <c r="N305" s="44">
        <v>1</v>
      </c>
      <c r="O305" s="45">
        <f t="shared" si="21"/>
        <v>3708000</v>
      </c>
      <c r="P305" s="81">
        <v>5150000</v>
      </c>
      <c r="Q305" s="44">
        <v>1</v>
      </c>
      <c r="R305" s="45">
        <f t="shared" si="22"/>
        <v>5150000</v>
      </c>
      <c r="S305" s="81">
        <f t="shared" si="23"/>
        <v>8858000</v>
      </c>
      <c r="T305" s="45" t="s">
        <v>51</v>
      </c>
      <c r="U305" s="82" t="s">
        <v>52</v>
      </c>
      <c r="V305" s="82"/>
      <c r="W305" s="67" t="s">
        <v>149</v>
      </c>
      <c r="X305" s="36" t="str">
        <f t="shared" si="24"/>
        <v>LyQuynhNhien19T4-NNA207/04/2004</v>
      </c>
      <c r="Y305" s="36" t="e">
        <f>VLOOKUP(B305,'[1]SV17T4-KLT'!$B$9:$F$172,1,0)</f>
        <v>#N/A</v>
      </c>
      <c r="AB305" s="38"/>
    </row>
    <row r="306" spans="1:28" s="37" customFormat="1" ht="18.75" customHeight="1" x14ac:dyDescent="0.25">
      <c r="A306" s="34">
        <v>298</v>
      </c>
      <c r="B306" s="42" t="s">
        <v>1659</v>
      </c>
      <c r="C306" s="43" t="s">
        <v>1660</v>
      </c>
      <c r="D306" s="96" t="s">
        <v>1571</v>
      </c>
      <c r="E306" s="35" t="s">
        <v>1661</v>
      </c>
      <c r="F306" s="35" t="s">
        <v>1573</v>
      </c>
      <c r="G306" s="35" t="s">
        <v>1662</v>
      </c>
      <c r="H306" s="79" t="s">
        <v>1663</v>
      </c>
      <c r="I306" s="41" t="s">
        <v>1618</v>
      </c>
      <c r="J306" s="39"/>
      <c r="K306" s="40" t="s">
        <v>50</v>
      </c>
      <c r="L306" s="80" t="str">
        <f t="shared" si="20"/>
        <v>19T4</v>
      </c>
      <c r="M306" s="81">
        <v>3708000</v>
      </c>
      <c r="N306" s="44">
        <v>1</v>
      </c>
      <c r="O306" s="45">
        <f t="shared" si="21"/>
        <v>3708000</v>
      </c>
      <c r="P306" s="81">
        <v>5150000</v>
      </c>
      <c r="Q306" s="44">
        <v>1</v>
      </c>
      <c r="R306" s="45">
        <f t="shared" si="22"/>
        <v>5150000</v>
      </c>
      <c r="S306" s="81">
        <f t="shared" si="23"/>
        <v>8858000</v>
      </c>
      <c r="T306" s="45" t="s">
        <v>51</v>
      </c>
      <c r="U306" s="82" t="s">
        <v>52</v>
      </c>
      <c r="V306" s="82"/>
      <c r="W306" s="67" t="s">
        <v>149</v>
      </c>
      <c r="X306" s="36" t="str">
        <f t="shared" si="24"/>
        <v>HoangDinhKhanhNhu19T4-NNA227/09/2004</v>
      </c>
      <c r="Y306" s="36" t="e">
        <f>VLOOKUP(B306,'[1]SV17T4-KLT'!$B$9:$F$172,1,0)</f>
        <v>#N/A</v>
      </c>
      <c r="AB306" s="38"/>
    </row>
    <row r="307" spans="1:28" s="37" customFormat="1" ht="18.75" customHeight="1" x14ac:dyDescent="0.25">
      <c r="A307" s="34">
        <v>299</v>
      </c>
      <c r="B307" s="42" t="s">
        <v>1664</v>
      </c>
      <c r="C307" s="43" t="s">
        <v>702</v>
      </c>
      <c r="D307" s="96" t="s">
        <v>1665</v>
      </c>
      <c r="E307" s="35" t="s">
        <v>704</v>
      </c>
      <c r="F307" s="35" t="s">
        <v>1666</v>
      </c>
      <c r="G307" s="35" t="s">
        <v>1667</v>
      </c>
      <c r="H307" s="79" t="s">
        <v>607</v>
      </c>
      <c r="I307" s="41" t="s">
        <v>1618</v>
      </c>
      <c r="J307" s="39"/>
      <c r="K307" s="40" t="s">
        <v>50</v>
      </c>
      <c r="L307" s="80" t="str">
        <f t="shared" si="20"/>
        <v>19T4</v>
      </c>
      <c r="M307" s="81">
        <v>3708000</v>
      </c>
      <c r="N307" s="44">
        <v>1</v>
      </c>
      <c r="O307" s="45">
        <f t="shared" si="21"/>
        <v>3708000</v>
      </c>
      <c r="P307" s="81">
        <v>5150000</v>
      </c>
      <c r="Q307" s="44">
        <v>1</v>
      </c>
      <c r="R307" s="45">
        <f t="shared" si="22"/>
        <v>5150000</v>
      </c>
      <c r="S307" s="81">
        <f t="shared" si="23"/>
        <v>8858000</v>
      </c>
      <c r="T307" s="45" t="s">
        <v>51</v>
      </c>
      <c r="U307" s="82" t="s">
        <v>52</v>
      </c>
      <c r="V307" s="82"/>
      <c r="W307" s="67" t="s">
        <v>149</v>
      </c>
      <c r="X307" s="36" t="str">
        <f t="shared" si="24"/>
        <v>NguyenThanhPhu19T4-NNA204/08/2004</v>
      </c>
      <c r="Y307" s="36" t="e">
        <f>VLOOKUP(B307,'[1]SV17T4-KLT'!$B$9:$F$172,1,0)</f>
        <v>#N/A</v>
      </c>
      <c r="AB307" s="38"/>
    </row>
    <row r="308" spans="1:28" s="37" customFormat="1" ht="18.75" customHeight="1" x14ac:dyDescent="0.25">
      <c r="A308" s="34">
        <v>300</v>
      </c>
      <c r="B308" s="42" t="s">
        <v>1668</v>
      </c>
      <c r="C308" s="43" t="s">
        <v>1669</v>
      </c>
      <c r="D308" s="96" t="s">
        <v>721</v>
      </c>
      <c r="E308" s="35" t="s">
        <v>1670</v>
      </c>
      <c r="F308" s="35" t="s">
        <v>722</v>
      </c>
      <c r="G308" s="35" t="s">
        <v>1671</v>
      </c>
      <c r="H308" s="79" t="s">
        <v>1672</v>
      </c>
      <c r="I308" s="41" t="s">
        <v>1618</v>
      </c>
      <c r="J308" s="39"/>
      <c r="K308" s="40" t="s">
        <v>50</v>
      </c>
      <c r="L308" s="80" t="str">
        <f t="shared" si="20"/>
        <v>19T4</v>
      </c>
      <c r="M308" s="81">
        <v>3708000</v>
      </c>
      <c r="N308" s="44">
        <v>1</v>
      </c>
      <c r="O308" s="45">
        <f t="shared" si="21"/>
        <v>3708000</v>
      </c>
      <c r="P308" s="81">
        <v>5150000</v>
      </c>
      <c r="Q308" s="44">
        <v>1</v>
      </c>
      <c r="R308" s="45">
        <f t="shared" si="22"/>
        <v>5150000</v>
      </c>
      <c r="S308" s="81">
        <f t="shared" si="23"/>
        <v>8858000</v>
      </c>
      <c r="T308" s="45" t="s">
        <v>51</v>
      </c>
      <c r="U308" s="82" t="s">
        <v>52</v>
      </c>
      <c r="V308" s="82"/>
      <c r="W308" s="67" t="s">
        <v>149</v>
      </c>
      <c r="X308" s="36" t="str">
        <f t="shared" si="24"/>
        <v>DoanVanTai19T4-NNA228/04/2004</v>
      </c>
      <c r="Y308" s="36" t="e">
        <f>VLOOKUP(B308,'[1]SV17T4-KLT'!$B$9:$F$172,1,0)</f>
        <v>#N/A</v>
      </c>
      <c r="AB308" s="38"/>
    </row>
    <row r="309" spans="1:28" s="37" customFormat="1" ht="18.75" customHeight="1" x14ac:dyDescent="0.25">
      <c r="A309" s="34">
        <v>301</v>
      </c>
      <c r="B309" s="42" t="s">
        <v>1673</v>
      </c>
      <c r="C309" s="43" t="s">
        <v>1674</v>
      </c>
      <c r="D309" s="96" t="s">
        <v>413</v>
      </c>
      <c r="E309" s="35" t="s">
        <v>1675</v>
      </c>
      <c r="F309" s="35" t="s">
        <v>415</v>
      </c>
      <c r="G309" s="35" t="s">
        <v>1676</v>
      </c>
      <c r="H309" s="79" t="s">
        <v>1677</v>
      </c>
      <c r="I309" s="41" t="s">
        <v>1618</v>
      </c>
      <c r="J309" s="39"/>
      <c r="K309" s="40" t="s">
        <v>50</v>
      </c>
      <c r="L309" s="80" t="str">
        <f t="shared" si="20"/>
        <v>19T4</v>
      </c>
      <c r="M309" s="81">
        <v>3708000</v>
      </c>
      <c r="N309" s="44">
        <v>1</v>
      </c>
      <c r="O309" s="45">
        <f t="shared" si="21"/>
        <v>3708000</v>
      </c>
      <c r="P309" s="81">
        <v>5150000</v>
      </c>
      <c r="Q309" s="44">
        <v>1</v>
      </c>
      <c r="R309" s="45">
        <f t="shared" si="22"/>
        <v>5150000</v>
      </c>
      <c r="S309" s="81">
        <f t="shared" si="23"/>
        <v>8858000</v>
      </c>
      <c r="T309" s="45" t="s">
        <v>51</v>
      </c>
      <c r="U309" s="82" t="s">
        <v>52</v>
      </c>
      <c r="V309" s="82"/>
      <c r="W309" s="67" t="s">
        <v>149</v>
      </c>
      <c r="X309" s="36" t="str">
        <f t="shared" si="24"/>
        <v>TruongThiMyTam19T4-NNA217/11/2004</v>
      </c>
      <c r="Y309" s="36" t="e">
        <f>VLOOKUP(B309,'[1]SV17T4-KLT'!$B$9:$F$172,1,0)</f>
        <v>#N/A</v>
      </c>
      <c r="AB309" s="38"/>
    </row>
    <row r="310" spans="1:28" s="37" customFormat="1" ht="18.75" customHeight="1" x14ac:dyDescent="0.25">
      <c r="A310" s="34">
        <v>302</v>
      </c>
      <c r="B310" s="42" t="s">
        <v>1678</v>
      </c>
      <c r="C310" s="43" t="s">
        <v>370</v>
      </c>
      <c r="D310" s="96" t="s">
        <v>340</v>
      </c>
      <c r="E310" s="35" t="s">
        <v>372</v>
      </c>
      <c r="F310" s="35" t="s">
        <v>340</v>
      </c>
      <c r="G310" s="35" t="s">
        <v>1679</v>
      </c>
      <c r="H310" s="79" t="s">
        <v>1680</v>
      </c>
      <c r="I310" s="41" t="s">
        <v>1618</v>
      </c>
      <c r="J310" s="39"/>
      <c r="K310" s="40" t="s">
        <v>50</v>
      </c>
      <c r="L310" s="80" t="str">
        <f t="shared" si="20"/>
        <v>19T4</v>
      </c>
      <c r="M310" s="81">
        <v>3708000</v>
      </c>
      <c r="N310" s="44">
        <v>1</v>
      </c>
      <c r="O310" s="45">
        <f t="shared" si="21"/>
        <v>3708000</v>
      </c>
      <c r="P310" s="81">
        <v>5150000</v>
      </c>
      <c r="Q310" s="44">
        <v>1</v>
      </c>
      <c r="R310" s="45">
        <f t="shared" si="22"/>
        <v>5150000</v>
      </c>
      <c r="S310" s="81">
        <f t="shared" si="23"/>
        <v>8858000</v>
      </c>
      <c r="T310" s="45" t="s">
        <v>51</v>
      </c>
      <c r="U310" s="82" t="s">
        <v>52</v>
      </c>
      <c r="V310" s="82"/>
      <c r="W310" s="67" t="s">
        <v>149</v>
      </c>
      <c r="X310" s="36" t="str">
        <f t="shared" si="24"/>
        <v>NguyenNgocThanh19T4-NNA204/08/2000</v>
      </c>
      <c r="Y310" s="36" t="e">
        <f>VLOOKUP(B310,'[1]SV17T4-KLT'!$B$9:$F$172,1,0)</f>
        <v>#N/A</v>
      </c>
      <c r="AB310" s="38"/>
    </row>
    <row r="311" spans="1:28" s="37" customFormat="1" ht="18.75" customHeight="1" x14ac:dyDescent="0.25">
      <c r="A311" s="34">
        <v>303</v>
      </c>
      <c r="B311" s="42" t="s">
        <v>1681</v>
      </c>
      <c r="C311" s="43" t="s">
        <v>1682</v>
      </c>
      <c r="D311" s="96" t="s">
        <v>340</v>
      </c>
      <c r="E311" s="35" t="s">
        <v>1683</v>
      </c>
      <c r="F311" s="35" t="s">
        <v>340</v>
      </c>
      <c r="G311" s="35" t="s">
        <v>1684</v>
      </c>
      <c r="H311" s="79" t="s">
        <v>1685</v>
      </c>
      <c r="I311" s="41" t="s">
        <v>1618</v>
      </c>
      <c r="J311" s="39"/>
      <c r="K311" s="40" t="s">
        <v>50</v>
      </c>
      <c r="L311" s="80" t="str">
        <f t="shared" si="20"/>
        <v>19T4</v>
      </c>
      <c r="M311" s="81">
        <v>3708000</v>
      </c>
      <c r="N311" s="44">
        <v>1</v>
      </c>
      <c r="O311" s="45">
        <f t="shared" si="21"/>
        <v>3708000</v>
      </c>
      <c r="P311" s="81">
        <v>5150000</v>
      </c>
      <c r="Q311" s="44">
        <v>1</v>
      </c>
      <c r="R311" s="45">
        <f t="shared" si="22"/>
        <v>5150000</v>
      </c>
      <c r="S311" s="81">
        <f t="shared" si="23"/>
        <v>8858000</v>
      </c>
      <c r="T311" s="45" t="s">
        <v>51</v>
      </c>
      <c r="U311" s="82" t="s">
        <v>52</v>
      </c>
      <c r="V311" s="82"/>
      <c r="W311" s="67" t="s">
        <v>149</v>
      </c>
      <c r="X311" s="36" t="str">
        <f t="shared" si="24"/>
        <v>TongHoangTrangThanh19T4-NNA229/09/2003</v>
      </c>
      <c r="Y311" s="36" t="e">
        <f>VLOOKUP(B311,'[1]SV17T4-KLT'!$B$9:$F$172,1,0)</f>
        <v>#N/A</v>
      </c>
      <c r="AB311" s="38"/>
    </row>
    <row r="312" spans="1:28" s="37" customFormat="1" ht="18.75" customHeight="1" x14ac:dyDescent="0.25">
      <c r="A312" s="34">
        <v>304</v>
      </c>
      <c r="B312" s="42" t="s">
        <v>1686</v>
      </c>
      <c r="C312" s="43" t="s">
        <v>1687</v>
      </c>
      <c r="D312" s="96" t="s">
        <v>1109</v>
      </c>
      <c r="E312" s="35" t="s">
        <v>1688</v>
      </c>
      <c r="F312" s="35" t="s">
        <v>1111</v>
      </c>
      <c r="G312" s="35" t="s">
        <v>1689</v>
      </c>
      <c r="H312" s="79" t="s">
        <v>342</v>
      </c>
      <c r="I312" s="41" t="s">
        <v>1618</v>
      </c>
      <c r="J312" s="39"/>
      <c r="K312" s="40" t="s">
        <v>50</v>
      </c>
      <c r="L312" s="80" t="str">
        <f t="shared" si="20"/>
        <v>19T4</v>
      </c>
      <c r="M312" s="81">
        <v>3708000</v>
      </c>
      <c r="N312" s="44">
        <v>1</v>
      </c>
      <c r="O312" s="45">
        <f t="shared" si="21"/>
        <v>3708000</v>
      </c>
      <c r="P312" s="81">
        <v>5150000</v>
      </c>
      <c r="Q312" s="44">
        <v>1</v>
      </c>
      <c r="R312" s="45">
        <f t="shared" si="22"/>
        <v>5150000</v>
      </c>
      <c r="S312" s="81">
        <f t="shared" si="23"/>
        <v>8858000</v>
      </c>
      <c r="T312" s="45" t="s">
        <v>51</v>
      </c>
      <c r="U312" s="82" t="s">
        <v>52</v>
      </c>
      <c r="V312" s="82"/>
      <c r="W312" s="67" t="s">
        <v>149</v>
      </c>
      <c r="X312" s="36" t="str">
        <f t="shared" si="24"/>
        <v>TranThanhThu19T4-NNA217/10/2004</v>
      </c>
      <c r="Y312" s="36" t="e">
        <f>VLOOKUP(B312,'[1]SV17T4-KLT'!$B$9:$F$172,1,0)</f>
        <v>#N/A</v>
      </c>
      <c r="AB312" s="38"/>
    </row>
    <row r="313" spans="1:28" s="37" customFormat="1" ht="18.75" customHeight="1" x14ac:dyDescent="0.25">
      <c r="A313" s="34">
        <v>305</v>
      </c>
      <c r="B313" s="42" t="s">
        <v>1690</v>
      </c>
      <c r="C313" s="43" t="s">
        <v>1691</v>
      </c>
      <c r="D313" s="96" t="s">
        <v>1692</v>
      </c>
      <c r="E313" s="35" t="s">
        <v>1693</v>
      </c>
      <c r="F313" s="35" t="s">
        <v>1694</v>
      </c>
      <c r="G313" s="35" t="s">
        <v>1695</v>
      </c>
      <c r="H313" s="79" t="s">
        <v>1696</v>
      </c>
      <c r="I313" s="41" t="s">
        <v>1618</v>
      </c>
      <c r="J313" s="39"/>
      <c r="K313" s="40" t="s">
        <v>50</v>
      </c>
      <c r="L313" s="80" t="str">
        <f t="shared" si="20"/>
        <v>19T4</v>
      </c>
      <c r="M313" s="81">
        <v>3708000</v>
      </c>
      <c r="N313" s="44">
        <v>1</v>
      </c>
      <c r="O313" s="45">
        <f t="shared" si="21"/>
        <v>3708000</v>
      </c>
      <c r="P313" s="81">
        <v>5150000</v>
      </c>
      <c r="Q313" s="44">
        <v>1</v>
      </c>
      <c r="R313" s="45">
        <f t="shared" si="22"/>
        <v>5150000</v>
      </c>
      <c r="S313" s="81">
        <f t="shared" si="23"/>
        <v>8858000</v>
      </c>
      <c r="T313" s="45" t="s">
        <v>51</v>
      </c>
      <c r="U313" s="82" t="s">
        <v>52</v>
      </c>
      <c r="V313" s="82"/>
      <c r="W313" s="67" t="s">
        <v>149</v>
      </c>
      <c r="X313" s="36" t="str">
        <f t="shared" si="24"/>
        <v>HongVuongNgocTram19T4-NNA215/04/2004</v>
      </c>
      <c r="Y313" s="36" t="e">
        <f>VLOOKUP(B313,'[1]SV17T4-KLT'!$B$9:$F$172,1,0)</f>
        <v>#N/A</v>
      </c>
      <c r="AB313" s="38"/>
    </row>
    <row r="314" spans="1:28" s="37" customFormat="1" ht="18.75" customHeight="1" x14ac:dyDescent="0.25">
      <c r="A314" s="34">
        <v>306</v>
      </c>
      <c r="B314" s="42" t="s">
        <v>1697</v>
      </c>
      <c r="C314" s="43" t="s">
        <v>1698</v>
      </c>
      <c r="D314" s="96" t="s">
        <v>1692</v>
      </c>
      <c r="E314" s="35" t="s">
        <v>1699</v>
      </c>
      <c r="F314" s="35" t="s">
        <v>1694</v>
      </c>
      <c r="G314" s="35" t="s">
        <v>1700</v>
      </c>
      <c r="H314" s="79" t="s">
        <v>1132</v>
      </c>
      <c r="I314" s="41" t="s">
        <v>1618</v>
      </c>
      <c r="J314" s="39"/>
      <c r="K314" s="40" t="s">
        <v>50</v>
      </c>
      <c r="L314" s="80" t="str">
        <f t="shared" si="20"/>
        <v>19T4</v>
      </c>
      <c r="M314" s="81">
        <v>3708000</v>
      </c>
      <c r="N314" s="44">
        <v>1</v>
      </c>
      <c r="O314" s="45">
        <f t="shared" si="21"/>
        <v>3708000</v>
      </c>
      <c r="P314" s="81">
        <v>5150000</v>
      </c>
      <c r="Q314" s="44">
        <v>1</v>
      </c>
      <c r="R314" s="45">
        <f t="shared" si="22"/>
        <v>5150000</v>
      </c>
      <c r="S314" s="81">
        <f t="shared" si="23"/>
        <v>8858000</v>
      </c>
      <c r="T314" s="45" t="s">
        <v>51</v>
      </c>
      <c r="U314" s="82" t="s">
        <v>52</v>
      </c>
      <c r="V314" s="82"/>
      <c r="W314" s="67" t="s">
        <v>149</v>
      </c>
      <c r="X314" s="36" t="str">
        <f t="shared" si="24"/>
        <v>NguyenLeHoangTram19T4-NNA208/04/2004</v>
      </c>
      <c r="Y314" s="36" t="e">
        <f>VLOOKUP(B314,'[1]SV17T4-KLT'!$B$9:$F$172,1,0)</f>
        <v>#N/A</v>
      </c>
      <c r="AB314" s="38"/>
    </row>
    <row r="315" spans="1:28" s="37" customFormat="1" ht="18.75" customHeight="1" x14ac:dyDescent="0.25">
      <c r="A315" s="34">
        <v>307</v>
      </c>
      <c r="B315" s="42" t="s">
        <v>1701</v>
      </c>
      <c r="C315" s="43" t="s">
        <v>1702</v>
      </c>
      <c r="D315" s="96" t="s">
        <v>1692</v>
      </c>
      <c r="E315" s="35" t="s">
        <v>1703</v>
      </c>
      <c r="F315" s="35" t="s">
        <v>1694</v>
      </c>
      <c r="G315" s="35" t="s">
        <v>1704</v>
      </c>
      <c r="H315" s="79" t="s">
        <v>1187</v>
      </c>
      <c r="I315" s="41" t="s">
        <v>1618</v>
      </c>
      <c r="J315" s="39"/>
      <c r="K315" s="40" t="s">
        <v>50</v>
      </c>
      <c r="L315" s="80" t="str">
        <f t="shared" si="20"/>
        <v>19T4</v>
      </c>
      <c r="M315" s="81">
        <v>3708000</v>
      </c>
      <c r="N315" s="44">
        <v>1</v>
      </c>
      <c r="O315" s="45">
        <f t="shared" si="21"/>
        <v>3708000</v>
      </c>
      <c r="P315" s="81">
        <v>5150000</v>
      </c>
      <c r="Q315" s="44">
        <v>1</v>
      </c>
      <c r="R315" s="45">
        <f t="shared" si="22"/>
        <v>5150000</v>
      </c>
      <c r="S315" s="81">
        <f t="shared" si="23"/>
        <v>8858000</v>
      </c>
      <c r="T315" s="45" t="s">
        <v>51</v>
      </c>
      <c r="U315" s="82" t="s">
        <v>52</v>
      </c>
      <c r="V315" s="82"/>
      <c r="W315" s="67" t="s">
        <v>149</v>
      </c>
      <c r="X315" s="36" t="str">
        <f t="shared" si="24"/>
        <v>NguyenNgocBichTram19T4-NNA205/12/2004</v>
      </c>
      <c r="Y315" s="36" t="e">
        <f>VLOOKUP(B315,'[1]SV17T4-KLT'!$B$9:$F$172,1,0)</f>
        <v>#N/A</v>
      </c>
      <c r="AB315" s="38"/>
    </row>
    <row r="316" spans="1:28" s="37" customFormat="1" ht="18.75" customHeight="1" x14ac:dyDescent="0.25">
      <c r="A316" s="34">
        <v>308</v>
      </c>
      <c r="B316" s="42" t="s">
        <v>1705</v>
      </c>
      <c r="C316" s="43" t="s">
        <v>1706</v>
      </c>
      <c r="D316" s="96" t="s">
        <v>1609</v>
      </c>
      <c r="E316" s="35" t="s">
        <v>1707</v>
      </c>
      <c r="F316" s="35" t="s">
        <v>1611</v>
      </c>
      <c r="G316" s="35" t="s">
        <v>1708</v>
      </c>
      <c r="H316" s="79" t="s">
        <v>786</v>
      </c>
      <c r="I316" s="41" t="s">
        <v>1618</v>
      </c>
      <c r="J316" s="39"/>
      <c r="K316" s="40" t="s">
        <v>50</v>
      </c>
      <c r="L316" s="80" t="str">
        <f t="shared" si="20"/>
        <v>19T4</v>
      </c>
      <c r="M316" s="81">
        <v>3708000</v>
      </c>
      <c r="N316" s="44">
        <v>1</v>
      </c>
      <c r="O316" s="45">
        <f t="shared" si="21"/>
        <v>3708000</v>
      </c>
      <c r="P316" s="81">
        <v>5150000</v>
      </c>
      <c r="Q316" s="44">
        <v>1</v>
      </c>
      <c r="R316" s="45">
        <f t="shared" si="22"/>
        <v>5150000</v>
      </c>
      <c r="S316" s="81">
        <f t="shared" si="23"/>
        <v>8858000</v>
      </c>
      <c r="T316" s="45" t="s">
        <v>51</v>
      </c>
      <c r="U316" s="82" t="s">
        <v>52</v>
      </c>
      <c r="V316" s="82"/>
      <c r="W316" s="67" t="s">
        <v>149</v>
      </c>
      <c r="X316" s="36" t="str">
        <f t="shared" si="24"/>
        <v>BuiLePhuongUyen19T4-NNA219/11/2004</v>
      </c>
      <c r="Y316" s="36" t="e">
        <f>VLOOKUP(B316,'[1]SV17T4-KLT'!$B$9:$F$172,1,0)</f>
        <v>#N/A</v>
      </c>
      <c r="AB316" s="38"/>
    </row>
    <row r="317" spans="1:28" s="37" customFormat="1" ht="18.75" customHeight="1" x14ac:dyDescent="0.25">
      <c r="A317" s="34">
        <v>309</v>
      </c>
      <c r="B317" s="42" t="s">
        <v>1709</v>
      </c>
      <c r="C317" s="43" t="s">
        <v>1710</v>
      </c>
      <c r="D317" s="96" t="s">
        <v>1609</v>
      </c>
      <c r="E317" s="35" t="s">
        <v>1711</v>
      </c>
      <c r="F317" s="35" t="s">
        <v>1611</v>
      </c>
      <c r="G317" s="35" t="s">
        <v>1712</v>
      </c>
      <c r="H317" s="79" t="s">
        <v>1208</v>
      </c>
      <c r="I317" s="41" t="s">
        <v>1618</v>
      </c>
      <c r="J317" s="39"/>
      <c r="K317" s="40" t="s">
        <v>50</v>
      </c>
      <c r="L317" s="80" t="str">
        <f t="shared" si="20"/>
        <v>19T4</v>
      </c>
      <c r="M317" s="81">
        <v>3708000</v>
      </c>
      <c r="N317" s="44">
        <v>1</v>
      </c>
      <c r="O317" s="45">
        <f t="shared" si="21"/>
        <v>3708000</v>
      </c>
      <c r="P317" s="81">
        <v>5150000</v>
      </c>
      <c r="Q317" s="44">
        <v>1</v>
      </c>
      <c r="R317" s="45">
        <f t="shared" si="22"/>
        <v>5150000</v>
      </c>
      <c r="S317" s="81">
        <f t="shared" si="23"/>
        <v>8858000</v>
      </c>
      <c r="T317" s="45" t="s">
        <v>51</v>
      </c>
      <c r="U317" s="82" t="s">
        <v>52</v>
      </c>
      <c r="V317" s="82"/>
      <c r="W317" s="67" t="s">
        <v>149</v>
      </c>
      <c r="X317" s="36" t="str">
        <f t="shared" si="24"/>
        <v>PhanNgocPhuongUyen19T4-NNA219/07/2004</v>
      </c>
      <c r="Y317" s="36" t="e">
        <f>VLOOKUP(B317,'[1]SV17T4-KLT'!$B$9:$F$172,1,0)</f>
        <v>#N/A</v>
      </c>
      <c r="AB317" s="38"/>
    </row>
    <row r="318" spans="1:28" s="37" customFormat="1" ht="18.75" customHeight="1" x14ac:dyDescent="0.25">
      <c r="A318" s="34">
        <v>310</v>
      </c>
      <c r="B318" s="42" t="s">
        <v>1713</v>
      </c>
      <c r="C318" s="43" t="s">
        <v>1714</v>
      </c>
      <c r="D318" s="96" t="s">
        <v>1609</v>
      </c>
      <c r="E318" s="35" t="s">
        <v>1715</v>
      </c>
      <c r="F318" s="35" t="s">
        <v>1611</v>
      </c>
      <c r="G318" s="35" t="s">
        <v>1716</v>
      </c>
      <c r="H318" s="79" t="s">
        <v>1717</v>
      </c>
      <c r="I318" s="41" t="s">
        <v>1618</v>
      </c>
      <c r="J318" s="39" t="s">
        <v>170</v>
      </c>
      <c r="K318" s="40" t="s">
        <v>50</v>
      </c>
      <c r="L318" s="80" t="str">
        <f t="shared" si="20"/>
        <v>19T4</v>
      </c>
      <c r="M318" s="81">
        <v>3708000</v>
      </c>
      <c r="N318" s="44">
        <v>1</v>
      </c>
      <c r="O318" s="45">
        <f t="shared" si="21"/>
        <v>3708000</v>
      </c>
      <c r="P318" s="81">
        <v>5150000</v>
      </c>
      <c r="Q318" s="44">
        <v>1</v>
      </c>
      <c r="R318" s="45">
        <f t="shared" si="22"/>
        <v>5150000</v>
      </c>
      <c r="S318" s="81">
        <f t="shared" si="23"/>
        <v>8858000</v>
      </c>
      <c r="T318" s="45" t="s">
        <v>51</v>
      </c>
      <c r="U318" s="82" t="s">
        <v>52</v>
      </c>
      <c r="V318" s="82"/>
      <c r="W318" s="67" t="s">
        <v>149</v>
      </c>
      <c r="X318" s="36" t="str">
        <f t="shared" si="24"/>
        <v>TongTuUyen19T4-NNA213/06/2004</v>
      </c>
      <c r="Y318" s="36" t="e">
        <f>VLOOKUP(B318,'[1]SV17T4-KLT'!$B$9:$F$172,1,0)</f>
        <v>#N/A</v>
      </c>
      <c r="AB318" s="38"/>
    </row>
    <row r="319" spans="1:28" s="37" customFormat="1" ht="18.75" customHeight="1" x14ac:dyDescent="0.25">
      <c r="A319" s="34">
        <v>311</v>
      </c>
      <c r="B319" s="42" t="s">
        <v>1718</v>
      </c>
      <c r="C319" s="43" t="s">
        <v>1719</v>
      </c>
      <c r="D319" s="96" t="s">
        <v>173</v>
      </c>
      <c r="E319" s="35" t="s">
        <v>1720</v>
      </c>
      <c r="F319" s="35" t="s">
        <v>173</v>
      </c>
      <c r="G319" s="35" t="s">
        <v>1721</v>
      </c>
      <c r="H319" s="79" t="s">
        <v>457</v>
      </c>
      <c r="I319" s="41" t="s">
        <v>1722</v>
      </c>
      <c r="J319" s="39"/>
      <c r="K319" s="40" t="s">
        <v>50</v>
      </c>
      <c r="L319" s="80" t="str">
        <f t="shared" si="20"/>
        <v>19T4</v>
      </c>
      <c r="M319" s="81">
        <v>3708000</v>
      </c>
      <c r="N319" s="44">
        <v>1</v>
      </c>
      <c r="O319" s="45">
        <f t="shared" si="21"/>
        <v>3708000</v>
      </c>
      <c r="P319" s="81">
        <v>5150000</v>
      </c>
      <c r="Q319" s="44">
        <v>1</v>
      </c>
      <c r="R319" s="45">
        <f t="shared" si="22"/>
        <v>5150000</v>
      </c>
      <c r="S319" s="81">
        <f t="shared" si="23"/>
        <v>8858000</v>
      </c>
      <c r="T319" s="45" t="s">
        <v>51</v>
      </c>
      <c r="U319" s="82" t="s">
        <v>52</v>
      </c>
      <c r="V319" s="82"/>
      <c r="W319" s="67" t="s">
        <v>149</v>
      </c>
      <c r="X319" s="36" t="str">
        <f t="shared" si="24"/>
        <v>DangNhatKieuAnh19T4-NNA324/04/2004</v>
      </c>
      <c r="Y319" s="36" t="e">
        <f>VLOOKUP(B319,'[1]SV17T4-KLT'!$B$9:$F$172,1,0)</f>
        <v>#N/A</v>
      </c>
      <c r="AB319" s="38"/>
    </row>
    <row r="320" spans="1:28" s="37" customFormat="1" ht="18.75" customHeight="1" x14ac:dyDescent="0.25">
      <c r="A320" s="34">
        <v>312</v>
      </c>
      <c r="B320" s="42" t="s">
        <v>1723</v>
      </c>
      <c r="C320" s="43" t="s">
        <v>1724</v>
      </c>
      <c r="D320" s="96" t="s">
        <v>173</v>
      </c>
      <c r="E320" s="35" t="s">
        <v>1725</v>
      </c>
      <c r="F320" s="35" t="s">
        <v>173</v>
      </c>
      <c r="G320" s="35" t="s">
        <v>1726</v>
      </c>
      <c r="H320" s="79" t="s">
        <v>1727</v>
      </c>
      <c r="I320" s="41" t="s">
        <v>1722</v>
      </c>
      <c r="J320" s="39"/>
      <c r="K320" s="40" t="s">
        <v>50</v>
      </c>
      <c r="L320" s="80" t="str">
        <f t="shared" si="20"/>
        <v>19T4</v>
      </c>
      <c r="M320" s="81">
        <v>3708000</v>
      </c>
      <c r="N320" s="44">
        <v>1</v>
      </c>
      <c r="O320" s="45">
        <f t="shared" si="21"/>
        <v>3708000</v>
      </c>
      <c r="P320" s="81">
        <v>5150000</v>
      </c>
      <c r="Q320" s="44">
        <v>1</v>
      </c>
      <c r="R320" s="45">
        <f t="shared" si="22"/>
        <v>5150000</v>
      </c>
      <c r="S320" s="81">
        <f t="shared" si="23"/>
        <v>8858000</v>
      </c>
      <c r="T320" s="45" t="s">
        <v>51</v>
      </c>
      <c r="U320" s="82" t="s">
        <v>52</v>
      </c>
      <c r="V320" s="82"/>
      <c r="W320" s="67" t="s">
        <v>149</v>
      </c>
      <c r="X320" s="36" t="str">
        <f t="shared" si="24"/>
        <v>VuDaAnh19T4-NNA319/12/2003</v>
      </c>
      <c r="Y320" s="36" t="e">
        <f>VLOOKUP(B320,'[1]SV17T4-KLT'!$B$9:$F$172,1,0)</f>
        <v>#N/A</v>
      </c>
      <c r="AB320" s="38"/>
    </row>
    <row r="321" spans="1:28" s="37" customFormat="1" ht="18.75" customHeight="1" x14ac:dyDescent="0.25">
      <c r="A321" s="34">
        <v>313</v>
      </c>
      <c r="B321" s="42" t="s">
        <v>1728</v>
      </c>
      <c r="C321" s="43" t="s">
        <v>1729</v>
      </c>
      <c r="D321" s="96" t="s">
        <v>591</v>
      </c>
      <c r="E321" s="35" t="s">
        <v>841</v>
      </c>
      <c r="F321" s="35" t="s">
        <v>593</v>
      </c>
      <c r="G321" s="35" t="s">
        <v>1730</v>
      </c>
      <c r="H321" s="79" t="s">
        <v>1062</v>
      </c>
      <c r="I321" s="41" t="s">
        <v>1722</v>
      </c>
      <c r="J321" s="39"/>
      <c r="K321" s="40" t="s">
        <v>50</v>
      </c>
      <c r="L321" s="80" t="str">
        <f t="shared" si="20"/>
        <v>19T4</v>
      </c>
      <c r="M321" s="81">
        <v>3708000</v>
      </c>
      <c r="N321" s="44">
        <v>1</v>
      </c>
      <c r="O321" s="45">
        <f t="shared" si="21"/>
        <v>3708000</v>
      </c>
      <c r="P321" s="81">
        <v>5150000</v>
      </c>
      <c r="Q321" s="44">
        <v>1</v>
      </c>
      <c r="R321" s="45">
        <f t="shared" si="22"/>
        <v>5150000</v>
      </c>
      <c r="S321" s="81">
        <f t="shared" si="23"/>
        <v>8858000</v>
      </c>
      <c r="T321" s="45" t="s">
        <v>51</v>
      </c>
      <c r="U321" s="82" t="s">
        <v>52</v>
      </c>
      <c r="V321" s="82"/>
      <c r="W321" s="67" t="s">
        <v>149</v>
      </c>
      <c r="X321" s="36" t="str">
        <f t="shared" si="24"/>
        <v>PhamThienBao19T4-NNA302/10/2004</v>
      </c>
      <c r="Y321" s="36" t="e">
        <f>VLOOKUP(B321,'[1]SV17T4-KLT'!$B$9:$F$172,1,0)</f>
        <v>#N/A</v>
      </c>
      <c r="AB321" s="38"/>
    </row>
    <row r="322" spans="1:28" s="37" customFormat="1" ht="18.75" customHeight="1" x14ac:dyDescent="0.25">
      <c r="A322" s="34">
        <v>314</v>
      </c>
      <c r="B322" s="42" t="s">
        <v>1731</v>
      </c>
      <c r="C322" s="43" t="s">
        <v>1732</v>
      </c>
      <c r="D322" s="96" t="s">
        <v>1733</v>
      </c>
      <c r="E322" s="35" t="s">
        <v>1734</v>
      </c>
      <c r="F322" s="35" t="s">
        <v>1733</v>
      </c>
      <c r="G322" s="35" t="s">
        <v>1735</v>
      </c>
      <c r="H322" s="79" t="s">
        <v>1736</v>
      </c>
      <c r="I322" s="41" t="s">
        <v>1722</v>
      </c>
      <c r="J322" s="39"/>
      <c r="K322" s="40" t="s">
        <v>50</v>
      </c>
      <c r="L322" s="80" t="str">
        <f t="shared" si="20"/>
        <v>19T4</v>
      </c>
      <c r="M322" s="81">
        <v>3708000</v>
      </c>
      <c r="N322" s="44">
        <v>1</v>
      </c>
      <c r="O322" s="45">
        <f t="shared" si="21"/>
        <v>3708000</v>
      </c>
      <c r="P322" s="81">
        <v>5150000</v>
      </c>
      <c r="Q322" s="44">
        <v>1</v>
      </c>
      <c r="R322" s="45">
        <f t="shared" si="22"/>
        <v>5150000</v>
      </c>
      <c r="S322" s="81">
        <f t="shared" si="23"/>
        <v>8858000</v>
      </c>
      <c r="T322" s="45" t="s">
        <v>51</v>
      </c>
      <c r="U322" s="82" t="s">
        <v>52</v>
      </c>
      <c r="V322" s="82"/>
      <c r="W322" s="67" t="s">
        <v>149</v>
      </c>
      <c r="X322" s="36" t="str">
        <f t="shared" si="24"/>
        <v>NguyenNgocQuynhGiang19T4-NNA312/10/2004</v>
      </c>
      <c r="Y322" s="36" t="e">
        <f>VLOOKUP(B322,'[1]SV17T4-KLT'!$B$9:$F$172,1,0)</f>
        <v>#N/A</v>
      </c>
      <c r="AB322" s="38"/>
    </row>
    <row r="323" spans="1:28" s="37" customFormat="1" ht="18.75" customHeight="1" x14ac:dyDescent="0.25">
      <c r="A323" s="34">
        <v>315</v>
      </c>
      <c r="B323" s="42" t="s">
        <v>1737</v>
      </c>
      <c r="C323" s="43" t="s">
        <v>1738</v>
      </c>
      <c r="D323" s="96" t="s">
        <v>1739</v>
      </c>
      <c r="E323" s="35" t="s">
        <v>1740</v>
      </c>
      <c r="F323" s="35" t="s">
        <v>1741</v>
      </c>
      <c r="G323" s="35" t="s">
        <v>1742</v>
      </c>
      <c r="H323" s="79" t="s">
        <v>932</v>
      </c>
      <c r="I323" s="41" t="s">
        <v>1722</v>
      </c>
      <c r="J323" s="39"/>
      <c r="K323" s="40" t="s">
        <v>50</v>
      </c>
      <c r="L323" s="80" t="str">
        <f t="shared" si="20"/>
        <v>19T4</v>
      </c>
      <c r="M323" s="81">
        <v>3708000</v>
      </c>
      <c r="N323" s="44">
        <v>1</v>
      </c>
      <c r="O323" s="45">
        <f t="shared" si="21"/>
        <v>3708000</v>
      </c>
      <c r="P323" s="81">
        <v>5150000</v>
      </c>
      <c r="Q323" s="44">
        <v>1</v>
      </c>
      <c r="R323" s="45">
        <f t="shared" si="22"/>
        <v>5150000</v>
      </c>
      <c r="S323" s="81">
        <f t="shared" si="23"/>
        <v>8858000</v>
      </c>
      <c r="T323" s="45" t="s">
        <v>51</v>
      </c>
      <c r="U323" s="82" t="s">
        <v>52</v>
      </c>
      <c r="V323" s="82"/>
      <c r="W323" s="67" t="s">
        <v>149</v>
      </c>
      <c r="X323" s="36" t="str">
        <f t="shared" si="24"/>
        <v>NguyenTuanHao19T4-NNA309/06/2003</v>
      </c>
      <c r="Y323" s="36" t="e">
        <f>VLOOKUP(B323,'[1]SV17T4-KLT'!$B$9:$F$172,1,0)</f>
        <v>#N/A</v>
      </c>
      <c r="AB323" s="38"/>
    </row>
    <row r="324" spans="1:28" s="37" customFormat="1" ht="18.75" customHeight="1" x14ac:dyDescent="0.25">
      <c r="A324" s="34">
        <v>316</v>
      </c>
      <c r="B324" s="42" t="s">
        <v>1743</v>
      </c>
      <c r="C324" s="43" t="s">
        <v>1744</v>
      </c>
      <c r="D324" s="96" t="s">
        <v>534</v>
      </c>
      <c r="E324" s="35" t="s">
        <v>1745</v>
      </c>
      <c r="F324" s="35" t="s">
        <v>263</v>
      </c>
      <c r="G324" s="35" t="s">
        <v>1746</v>
      </c>
      <c r="H324" s="79" t="s">
        <v>1480</v>
      </c>
      <c r="I324" s="41" t="s">
        <v>1722</v>
      </c>
      <c r="J324" s="39"/>
      <c r="K324" s="40" t="s">
        <v>50</v>
      </c>
      <c r="L324" s="80" t="str">
        <f t="shared" si="20"/>
        <v>19T4</v>
      </c>
      <c r="M324" s="81">
        <v>3708000</v>
      </c>
      <c r="N324" s="44">
        <v>1</v>
      </c>
      <c r="O324" s="45">
        <f t="shared" si="21"/>
        <v>3708000</v>
      </c>
      <c r="P324" s="81">
        <v>5150000</v>
      </c>
      <c r="Q324" s="44">
        <v>1</v>
      </c>
      <c r="R324" s="45">
        <f t="shared" si="22"/>
        <v>5150000</v>
      </c>
      <c r="S324" s="81">
        <f t="shared" si="23"/>
        <v>8858000</v>
      </c>
      <c r="T324" s="45" t="s">
        <v>51</v>
      </c>
      <c r="U324" s="82" t="s">
        <v>52</v>
      </c>
      <c r="V324" s="82"/>
      <c r="W324" s="67" t="s">
        <v>149</v>
      </c>
      <c r="X324" s="36" t="str">
        <f t="shared" si="24"/>
        <v>NguyenDinhQuocHung19T4-NNA317/03/2004</v>
      </c>
      <c r="Y324" s="36" t="e">
        <f>VLOOKUP(B324,'[1]SV17T4-KLT'!$B$9:$F$172,1,0)</f>
        <v>#N/A</v>
      </c>
      <c r="AB324" s="38"/>
    </row>
    <row r="325" spans="1:28" s="37" customFormat="1" ht="18.75" customHeight="1" x14ac:dyDescent="0.25">
      <c r="A325" s="34">
        <v>317</v>
      </c>
      <c r="B325" s="42" t="s">
        <v>1747</v>
      </c>
      <c r="C325" s="43" t="s">
        <v>1748</v>
      </c>
      <c r="D325" s="96" t="s">
        <v>1749</v>
      </c>
      <c r="E325" s="35" t="s">
        <v>1750</v>
      </c>
      <c r="F325" s="35" t="s">
        <v>1751</v>
      </c>
      <c r="G325" s="35" t="s">
        <v>1752</v>
      </c>
      <c r="H325" s="79" t="s">
        <v>982</v>
      </c>
      <c r="I325" s="41" t="s">
        <v>1722</v>
      </c>
      <c r="J325" s="39"/>
      <c r="K325" s="40" t="s">
        <v>50</v>
      </c>
      <c r="L325" s="80" t="str">
        <f t="shared" si="20"/>
        <v>19T4</v>
      </c>
      <c r="M325" s="81">
        <v>3708000</v>
      </c>
      <c r="N325" s="44">
        <v>1</v>
      </c>
      <c r="O325" s="45">
        <f t="shared" si="21"/>
        <v>3708000</v>
      </c>
      <c r="P325" s="81">
        <v>5150000</v>
      </c>
      <c r="Q325" s="44">
        <v>1</v>
      </c>
      <c r="R325" s="45">
        <f t="shared" si="22"/>
        <v>5150000</v>
      </c>
      <c r="S325" s="81">
        <f t="shared" si="23"/>
        <v>8858000</v>
      </c>
      <c r="T325" s="45" t="s">
        <v>51</v>
      </c>
      <c r="U325" s="82" t="s">
        <v>52</v>
      </c>
      <c r="V325" s="82"/>
      <c r="W325" s="67" t="s">
        <v>149</v>
      </c>
      <c r="X325" s="36" t="str">
        <f t="shared" si="24"/>
        <v>HuynhThiThanhHuong19T4-NNA319/12/2004</v>
      </c>
      <c r="Y325" s="36" t="e">
        <f>VLOOKUP(B325,'[1]SV17T4-KLT'!$B$9:$F$172,1,0)</f>
        <v>#N/A</v>
      </c>
      <c r="AB325" s="38"/>
    </row>
    <row r="326" spans="1:28" s="37" customFormat="1" ht="18.75" customHeight="1" x14ac:dyDescent="0.25">
      <c r="A326" s="34">
        <v>318</v>
      </c>
      <c r="B326" s="42" t="s">
        <v>1753</v>
      </c>
      <c r="C326" s="43" t="s">
        <v>1754</v>
      </c>
      <c r="D326" s="96" t="s">
        <v>1749</v>
      </c>
      <c r="E326" s="35" t="s">
        <v>1755</v>
      </c>
      <c r="F326" s="35" t="s">
        <v>1751</v>
      </c>
      <c r="G326" s="35" t="s">
        <v>1756</v>
      </c>
      <c r="H326" s="79" t="s">
        <v>1757</v>
      </c>
      <c r="I326" s="41" t="s">
        <v>1722</v>
      </c>
      <c r="J326" s="39"/>
      <c r="K326" s="40" t="s">
        <v>50</v>
      </c>
      <c r="L326" s="80" t="str">
        <f t="shared" si="20"/>
        <v>19T4</v>
      </c>
      <c r="M326" s="81">
        <v>3708000</v>
      </c>
      <c r="N326" s="44">
        <v>1</v>
      </c>
      <c r="O326" s="45">
        <f t="shared" si="21"/>
        <v>3708000</v>
      </c>
      <c r="P326" s="81">
        <v>5150000</v>
      </c>
      <c r="Q326" s="44">
        <v>1</v>
      </c>
      <c r="R326" s="45">
        <f t="shared" si="22"/>
        <v>5150000</v>
      </c>
      <c r="S326" s="81">
        <f t="shared" si="23"/>
        <v>8858000</v>
      </c>
      <c r="T326" s="45" t="s">
        <v>51</v>
      </c>
      <c r="U326" s="82" t="s">
        <v>52</v>
      </c>
      <c r="V326" s="82"/>
      <c r="W326" s="67" t="s">
        <v>149</v>
      </c>
      <c r="X326" s="36" t="str">
        <f t="shared" si="24"/>
        <v>NguyenLeQuynhHuong19T4-NNA322/05/2003</v>
      </c>
      <c r="Y326" s="36" t="e">
        <f>VLOOKUP(B326,'[1]SV17T4-KLT'!$B$9:$F$172,1,0)</f>
        <v>#N/A</v>
      </c>
      <c r="AB326" s="38"/>
    </row>
    <row r="327" spans="1:28" s="37" customFormat="1" ht="18.75" customHeight="1" x14ac:dyDescent="0.25">
      <c r="A327" s="34">
        <v>319</v>
      </c>
      <c r="B327" s="42" t="s">
        <v>1758</v>
      </c>
      <c r="C327" s="43" t="s">
        <v>1759</v>
      </c>
      <c r="D327" s="96" t="s">
        <v>387</v>
      </c>
      <c r="E327" s="35" t="s">
        <v>1760</v>
      </c>
      <c r="F327" s="35" t="s">
        <v>389</v>
      </c>
      <c r="G327" s="35" t="s">
        <v>1761</v>
      </c>
      <c r="H327" s="79" t="s">
        <v>348</v>
      </c>
      <c r="I327" s="41" t="s">
        <v>1722</v>
      </c>
      <c r="J327" s="39"/>
      <c r="K327" s="40" t="s">
        <v>50</v>
      </c>
      <c r="L327" s="80" t="str">
        <f t="shared" si="20"/>
        <v>19T4</v>
      </c>
      <c r="M327" s="81">
        <v>3708000</v>
      </c>
      <c r="N327" s="44">
        <v>1</v>
      </c>
      <c r="O327" s="45">
        <f t="shared" si="21"/>
        <v>3708000</v>
      </c>
      <c r="P327" s="81">
        <v>5150000</v>
      </c>
      <c r="Q327" s="44">
        <v>1</v>
      </c>
      <c r="R327" s="45">
        <f t="shared" si="22"/>
        <v>5150000</v>
      </c>
      <c r="S327" s="81">
        <f t="shared" si="23"/>
        <v>8858000</v>
      </c>
      <c r="T327" s="45" t="s">
        <v>51</v>
      </c>
      <c r="U327" s="82" t="s">
        <v>52</v>
      </c>
      <c r="V327" s="82"/>
      <c r="W327" s="67" t="s">
        <v>149</v>
      </c>
      <c r="X327" s="36" t="str">
        <f t="shared" si="24"/>
        <v>PhamLeDuyKhoi19T4-NNA311/03/2004</v>
      </c>
      <c r="Y327" s="36" t="e">
        <f>VLOOKUP(B327,'[1]SV17T4-KLT'!$B$9:$F$172,1,0)</f>
        <v>#N/A</v>
      </c>
      <c r="AB327" s="38"/>
    </row>
    <row r="328" spans="1:28" s="37" customFormat="1" ht="18.75" customHeight="1" x14ac:dyDescent="0.25">
      <c r="A328" s="34">
        <v>320</v>
      </c>
      <c r="B328" s="42" t="s">
        <v>1762</v>
      </c>
      <c r="C328" s="43" t="s">
        <v>1763</v>
      </c>
      <c r="D328" s="96" t="s">
        <v>972</v>
      </c>
      <c r="E328" s="35" t="s">
        <v>1764</v>
      </c>
      <c r="F328" s="35" t="s">
        <v>972</v>
      </c>
      <c r="G328" s="35" t="s">
        <v>1765</v>
      </c>
      <c r="H328" s="79" t="s">
        <v>348</v>
      </c>
      <c r="I328" s="41" t="s">
        <v>1722</v>
      </c>
      <c r="J328" s="39"/>
      <c r="K328" s="40" t="s">
        <v>50</v>
      </c>
      <c r="L328" s="80" t="str">
        <f t="shared" si="20"/>
        <v>19T4</v>
      </c>
      <c r="M328" s="81">
        <v>3708000</v>
      </c>
      <c r="N328" s="44">
        <v>1</v>
      </c>
      <c r="O328" s="45">
        <f t="shared" si="21"/>
        <v>3708000</v>
      </c>
      <c r="P328" s="81">
        <v>5150000</v>
      </c>
      <c r="Q328" s="44">
        <v>1</v>
      </c>
      <c r="R328" s="45">
        <f t="shared" si="22"/>
        <v>5150000</v>
      </c>
      <c r="S328" s="81">
        <f t="shared" si="23"/>
        <v>8858000</v>
      </c>
      <c r="T328" s="45" t="s">
        <v>51</v>
      </c>
      <c r="U328" s="82" t="s">
        <v>52</v>
      </c>
      <c r="V328" s="82"/>
      <c r="W328" s="67" t="s">
        <v>149</v>
      </c>
      <c r="X328" s="36" t="str">
        <f t="shared" si="24"/>
        <v>NguyenTranPhuongLinh19T4-NNA311/03/2004</v>
      </c>
      <c r="Y328" s="36" t="e">
        <f>VLOOKUP(B328,'[1]SV17T4-KLT'!$B$9:$F$172,1,0)</f>
        <v>#N/A</v>
      </c>
      <c r="AB328" s="38"/>
    </row>
    <row r="329" spans="1:28" s="37" customFormat="1" ht="18.75" customHeight="1" x14ac:dyDescent="0.25">
      <c r="A329" s="34">
        <v>321</v>
      </c>
      <c r="B329" s="42" t="s">
        <v>1766</v>
      </c>
      <c r="C329" s="43" t="s">
        <v>1767</v>
      </c>
      <c r="D329" s="96" t="s">
        <v>1768</v>
      </c>
      <c r="E329" s="35" t="s">
        <v>1769</v>
      </c>
      <c r="F329" s="35" t="s">
        <v>1768</v>
      </c>
      <c r="G329" s="35" t="s">
        <v>1770</v>
      </c>
      <c r="H329" s="79" t="s">
        <v>511</v>
      </c>
      <c r="I329" s="41" t="s">
        <v>1722</v>
      </c>
      <c r="J329" s="39" t="s">
        <v>1771</v>
      </c>
      <c r="K329" s="40" t="s">
        <v>50</v>
      </c>
      <c r="L329" s="80" t="str">
        <f t="shared" ref="L329:L392" si="25">LEFT(I329,4)</f>
        <v>19T4</v>
      </c>
      <c r="M329" s="81">
        <v>3708000</v>
      </c>
      <c r="N329" s="44">
        <v>1</v>
      </c>
      <c r="O329" s="45">
        <f t="shared" ref="O329:O392" si="26">N329*M329</f>
        <v>3708000</v>
      </c>
      <c r="P329" s="81">
        <v>5150000</v>
      </c>
      <c r="Q329" s="44">
        <v>1</v>
      </c>
      <c r="R329" s="45">
        <f t="shared" ref="R329:R392" si="27">Q329*P329</f>
        <v>5150000</v>
      </c>
      <c r="S329" s="81">
        <f t="shared" ref="S329:S392" si="28">O329+R329</f>
        <v>8858000</v>
      </c>
      <c r="T329" s="45" t="s">
        <v>51</v>
      </c>
      <c r="U329" s="82" t="s">
        <v>52</v>
      </c>
      <c r="V329" s="82"/>
      <c r="W329" s="67" t="s">
        <v>149</v>
      </c>
      <c r="X329" s="36" t="str">
        <f t="shared" ref="X329:X392" si="29">G329&amp;I329&amp;H329</f>
        <v>HaThiNga19T4-NNA312/03/2004</v>
      </c>
      <c r="Y329" s="36" t="e">
        <f>VLOOKUP(B329,'[1]SV17T4-KLT'!$B$9:$F$172,1,0)</f>
        <v>#N/A</v>
      </c>
      <c r="AB329" s="38"/>
    </row>
    <row r="330" spans="1:28" s="37" customFormat="1" ht="18.75" customHeight="1" x14ac:dyDescent="0.25">
      <c r="A330" s="34">
        <v>322</v>
      </c>
      <c r="B330" s="42" t="s">
        <v>1772</v>
      </c>
      <c r="C330" s="43" t="s">
        <v>1773</v>
      </c>
      <c r="D330" s="96" t="s">
        <v>503</v>
      </c>
      <c r="E330" s="35" t="s">
        <v>1774</v>
      </c>
      <c r="F330" s="35" t="s">
        <v>503</v>
      </c>
      <c r="G330" s="35" t="s">
        <v>1775</v>
      </c>
      <c r="H330" s="79" t="s">
        <v>1776</v>
      </c>
      <c r="I330" s="41" t="s">
        <v>1722</v>
      </c>
      <c r="J330" s="39"/>
      <c r="K330" s="40" t="s">
        <v>50</v>
      </c>
      <c r="L330" s="80" t="str">
        <f t="shared" si="25"/>
        <v>19T4</v>
      </c>
      <c r="M330" s="81">
        <v>3708000</v>
      </c>
      <c r="N330" s="44">
        <v>1</v>
      </c>
      <c r="O330" s="45">
        <f t="shared" si="26"/>
        <v>3708000</v>
      </c>
      <c r="P330" s="81">
        <v>5150000</v>
      </c>
      <c r="Q330" s="44">
        <v>1</v>
      </c>
      <c r="R330" s="45">
        <f t="shared" si="27"/>
        <v>5150000</v>
      </c>
      <c r="S330" s="81">
        <f t="shared" si="28"/>
        <v>8858000</v>
      </c>
      <c r="T330" s="45" t="s">
        <v>51</v>
      </c>
      <c r="U330" s="82" t="s">
        <v>52</v>
      </c>
      <c r="V330" s="82"/>
      <c r="W330" s="67" t="s">
        <v>149</v>
      </c>
      <c r="X330" s="36" t="str">
        <f t="shared" si="29"/>
        <v>NguyenTranLacNghi19T4-NNA322/07/2004</v>
      </c>
      <c r="Y330" s="36" t="e">
        <f>VLOOKUP(B330,'[1]SV17T4-KLT'!$B$9:$F$172,1,0)</f>
        <v>#N/A</v>
      </c>
      <c r="AB330" s="38"/>
    </row>
    <row r="331" spans="1:28" s="37" customFormat="1" ht="18.75" customHeight="1" x14ac:dyDescent="0.25">
      <c r="A331" s="34">
        <v>323</v>
      </c>
      <c r="B331" s="42" t="s">
        <v>1777</v>
      </c>
      <c r="C331" s="43" t="s">
        <v>1778</v>
      </c>
      <c r="D331" s="96" t="s">
        <v>568</v>
      </c>
      <c r="E331" s="35" t="s">
        <v>1779</v>
      </c>
      <c r="F331" s="35" t="s">
        <v>570</v>
      </c>
      <c r="G331" s="35" t="s">
        <v>1780</v>
      </c>
      <c r="H331" s="79" t="s">
        <v>1781</v>
      </c>
      <c r="I331" s="41" t="s">
        <v>1722</v>
      </c>
      <c r="J331" s="39"/>
      <c r="K331" s="40" t="s">
        <v>50</v>
      </c>
      <c r="L331" s="80" t="str">
        <f t="shared" si="25"/>
        <v>19T4</v>
      </c>
      <c r="M331" s="81">
        <v>3708000</v>
      </c>
      <c r="N331" s="44">
        <v>1</v>
      </c>
      <c r="O331" s="45">
        <f t="shared" si="26"/>
        <v>3708000</v>
      </c>
      <c r="P331" s="81">
        <v>5150000</v>
      </c>
      <c r="Q331" s="44">
        <v>1</v>
      </c>
      <c r="R331" s="45">
        <f t="shared" si="27"/>
        <v>5150000</v>
      </c>
      <c r="S331" s="81">
        <f t="shared" si="28"/>
        <v>8858000</v>
      </c>
      <c r="T331" s="45" t="s">
        <v>51</v>
      </c>
      <c r="U331" s="82" t="s">
        <v>52</v>
      </c>
      <c r="V331" s="82"/>
      <c r="W331" s="67" t="s">
        <v>149</v>
      </c>
      <c r="X331" s="36" t="str">
        <f t="shared" si="29"/>
        <v>VoLeAnhNgoc19T4-NNA328/10/2004</v>
      </c>
      <c r="Y331" s="36" t="e">
        <f>VLOOKUP(B331,'[1]SV17T4-KLT'!$B$9:$F$172,1,0)</f>
        <v>#N/A</v>
      </c>
      <c r="AB331" s="38"/>
    </row>
    <row r="332" spans="1:28" s="37" customFormat="1" ht="18.75" customHeight="1" x14ac:dyDescent="0.25">
      <c r="A332" s="34">
        <v>324</v>
      </c>
      <c r="B332" s="42" t="s">
        <v>1782</v>
      </c>
      <c r="C332" s="43" t="s">
        <v>1783</v>
      </c>
      <c r="D332" s="96" t="s">
        <v>903</v>
      </c>
      <c r="E332" s="35" t="s">
        <v>1784</v>
      </c>
      <c r="F332" s="35" t="s">
        <v>903</v>
      </c>
      <c r="G332" s="35" t="s">
        <v>1785</v>
      </c>
      <c r="H332" s="79" t="s">
        <v>1736</v>
      </c>
      <c r="I332" s="41" t="s">
        <v>1722</v>
      </c>
      <c r="J332" s="39"/>
      <c r="K332" s="40" t="s">
        <v>50</v>
      </c>
      <c r="L332" s="80" t="str">
        <f t="shared" si="25"/>
        <v>19T4</v>
      </c>
      <c r="M332" s="81">
        <v>3708000</v>
      </c>
      <c r="N332" s="44">
        <v>1</v>
      </c>
      <c r="O332" s="45">
        <f t="shared" si="26"/>
        <v>3708000</v>
      </c>
      <c r="P332" s="81">
        <v>5150000</v>
      </c>
      <c r="Q332" s="44">
        <v>1</v>
      </c>
      <c r="R332" s="45">
        <f t="shared" si="27"/>
        <v>5150000</v>
      </c>
      <c r="S332" s="81">
        <f t="shared" si="28"/>
        <v>8858000</v>
      </c>
      <c r="T332" s="45" t="s">
        <v>51</v>
      </c>
      <c r="U332" s="82" t="s">
        <v>52</v>
      </c>
      <c r="V332" s="82"/>
      <c r="W332" s="67" t="s">
        <v>149</v>
      </c>
      <c r="X332" s="36" t="str">
        <f t="shared" si="29"/>
        <v>TranNgocMinhNhi19T4-NNA312/10/2004</v>
      </c>
      <c r="Y332" s="36" t="e">
        <f>VLOOKUP(B332,'[1]SV17T4-KLT'!$B$9:$F$172,1,0)</f>
        <v>#N/A</v>
      </c>
      <c r="AB332" s="38"/>
    </row>
    <row r="333" spans="1:28" s="37" customFormat="1" ht="18.75" customHeight="1" x14ac:dyDescent="0.25">
      <c r="A333" s="34">
        <v>325</v>
      </c>
      <c r="B333" s="42" t="s">
        <v>1786</v>
      </c>
      <c r="C333" s="43" t="s">
        <v>1787</v>
      </c>
      <c r="D333" s="96" t="s">
        <v>1665</v>
      </c>
      <c r="E333" s="35" t="s">
        <v>1788</v>
      </c>
      <c r="F333" s="35" t="s">
        <v>1666</v>
      </c>
      <c r="G333" s="35" t="s">
        <v>1789</v>
      </c>
      <c r="H333" s="79" t="s">
        <v>786</v>
      </c>
      <c r="I333" s="41" t="s">
        <v>1722</v>
      </c>
      <c r="J333" s="39"/>
      <c r="K333" s="40" t="s">
        <v>50</v>
      </c>
      <c r="L333" s="80" t="str">
        <f t="shared" si="25"/>
        <v>19T4</v>
      </c>
      <c r="M333" s="81">
        <v>3708000</v>
      </c>
      <c r="N333" s="44">
        <v>1</v>
      </c>
      <c r="O333" s="45">
        <f t="shared" si="26"/>
        <v>3708000</v>
      </c>
      <c r="P333" s="81">
        <v>5150000</v>
      </c>
      <c r="Q333" s="44">
        <v>1</v>
      </c>
      <c r="R333" s="45">
        <f t="shared" si="27"/>
        <v>5150000</v>
      </c>
      <c r="S333" s="81">
        <f t="shared" si="28"/>
        <v>8858000</v>
      </c>
      <c r="T333" s="45" t="s">
        <v>51</v>
      </c>
      <c r="U333" s="82" t="s">
        <v>52</v>
      </c>
      <c r="V333" s="82"/>
      <c r="W333" s="67" t="s">
        <v>149</v>
      </c>
      <c r="X333" s="36" t="str">
        <f t="shared" si="29"/>
        <v>PhamQuangPhu19T4-NNA319/11/2004</v>
      </c>
      <c r="Y333" s="36" t="e">
        <f>VLOOKUP(B333,'[1]SV17T4-KLT'!$B$9:$F$172,1,0)</f>
        <v>#N/A</v>
      </c>
      <c r="AB333" s="38"/>
    </row>
    <row r="334" spans="1:28" s="37" customFormat="1" ht="18.75" customHeight="1" x14ac:dyDescent="0.25">
      <c r="A334" s="34">
        <v>326</v>
      </c>
      <c r="B334" s="42" t="s">
        <v>1790</v>
      </c>
      <c r="C334" s="43" t="s">
        <v>191</v>
      </c>
      <c r="D334" s="96" t="s">
        <v>1583</v>
      </c>
      <c r="E334" s="35" t="s">
        <v>193</v>
      </c>
      <c r="F334" s="35" t="s">
        <v>1583</v>
      </c>
      <c r="G334" s="35" t="s">
        <v>1791</v>
      </c>
      <c r="H334" s="79" t="s">
        <v>1792</v>
      </c>
      <c r="I334" s="41" t="s">
        <v>1722</v>
      </c>
      <c r="J334" s="39"/>
      <c r="K334" s="40" t="s">
        <v>50</v>
      </c>
      <c r="L334" s="80" t="str">
        <f t="shared" si="25"/>
        <v>19T4</v>
      </c>
      <c r="M334" s="81">
        <v>3708000</v>
      </c>
      <c r="N334" s="44">
        <v>1</v>
      </c>
      <c r="O334" s="45">
        <f t="shared" si="26"/>
        <v>3708000</v>
      </c>
      <c r="P334" s="81">
        <v>5150000</v>
      </c>
      <c r="Q334" s="44">
        <v>1</v>
      </c>
      <c r="R334" s="45">
        <f t="shared" si="27"/>
        <v>5150000</v>
      </c>
      <c r="S334" s="81">
        <f t="shared" si="28"/>
        <v>8858000</v>
      </c>
      <c r="T334" s="45" t="s">
        <v>51</v>
      </c>
      <c r="U334" s="82" t="s">
        <v>52</v>
      </c>
      <c r="V334" s="82"/>
      <c r="W334" s="67" t="s">
        <v>149</v>
      </c>
      <c r="X334" s="36" t="str">
        <f t="shared" si="29"/>
        <v>NguyenChiQuang19T4-NNA326/01/2003</v>
      </c>
      <c r="Y334" s="36" t="e">
        <f>VLOOKUP(B334,'[1]SV17T4-KLT'!$B$9:$F$172,1,0)</f>
        <v>#N/A</v>
      </c>
      <c r="AB334" s="38"/>
    </row>
    <row r="335" spans="1:28" s="37" customFormat="1" ht="18.75" customHeight="1" x14ac:dyDescent="0.25">
      <c r="A335" s="34">
        <v>327</v>
      </c>
      <c r="B335" s="42" t="s">
        <v>1793</v>
      </c>
      <c r="C335" s="43" t="s">
        <v>1794</v>
      </c>
      <c r="D335" s="96" t="s">
        <v>413</v>
      </c>
      <c r="E335" s="35" t="s">
        <v>1795</v>
      </c>
      <c r="F335" s="35" t="s">
        <v>415</v>
      </c>
      <c r="G335" s="35" t="s">
        <v>1796</v>
      </c>
      <c r="H335" s="79" t="s">
        <v>1797</v>
      </c>
      <c r="I335" s="41" t="s">
        <v>1722</v>
      </c>
      <c r="J335" s="39" t="s">
        <v>1798</v>
      </c>
      <c r="K335" s="40" t="s">
        <v>50</v>
      </c>
      <c r="L335" s="80" t="str">
        <f t="shared" si="25"/>
        <v>19T4</v>
      </c>
      <c r="M335" s="81">
        <v>3708000</v>
      </c>
      <c r="N335" s="44">
        <v>1</v>
      </c>
      <c r="O335" s="45">
        <f t="shared" si="26"/>
        <v>3708000</v>
      </c>
      <c r="P335" s="81">
        <v>4326000</v>
      </c>
      <c r="Q335" s="44">
        <v>1</v>
      </c>
      <c r="R335" s="45">
        <f t="shared" si="27"/>
        <v>4326000</v>
      </c>
      <c r="S335" s="81">
        <f t="shared" si="28"/>
        <v>8034000</v>
      </c>
      <c r="T335" s="45" t="s">
        <v>51</v>
      </c>
      <c r="U335" s="82" t="s">
        <v>52</v>
      </c>
      <c r="V335" s="82"/>
      <c r="W335" s="67" t="s">
        <v>149</v>
      </c>
      <c r="X335" s="36" t="str">
        <f t="shared" si="29"/>
        <v>K'NguyenThanhTam19T4-NNA329/08/2002</v>
      </c>
      <c r="Y335" s="36" t="e">
        <f>VLOOKUP(B335,'[1]SV17T4-KLT'!$B$9:$F$172,1,0)</f>
        <v>#N/A</v>
      </c>
      <c r="AB335" s="38"/>
    </row>
    <row r="336" spans="1:28" s="37" customFormat="1" ht="18.75" customHeight="1" x14ac:dyDescent="0.25">
      <c r="A336" s="34">
        <v>328</v>
      </c>
      <c r="B336" s="42" t="s">
        <v>1799</v>
      </c>
      <c r="C336" s="43" t="s">
        <v>524</v>
      </c>
      <c r="D336" s="96" t="s">
        <v>152</v>
      </c>
      <c r="E336" s="35" t="s">
        <v>525</v>
      </c>
      <c r="F336" s="35" t="s">
        <v>154</v>
      </c>
      <c r="G336" s="35" t="s">
        <v>1800</v>
      </c>
      <c r="H336" s="79" t="s">
        <v>1801</v>
      </c>
      <c r="I336" s="41" t="s">
        <v>1722</v>
      </c>
      <c r="J336" s="39"/>
      <c r="K336" s="40" t="s">
        <v>50</v>
      </c>
      <c r="L336" s="80" t="str">
        <f t="shared" si="25"/>
        <v>19T4</v>
      </c>
      <c r="M336" s="81">
        <v>4428000</v>
      </c>
      <c r="N336" s="44">
        <v>1</v>
      </c>
      <c r="O336" s="45">
        <f t="shared" si="26"/>
        <v>4428000</v>
      </c>
      <c r="P336" s="81">
        <v>4430000</v>
      </c>
      <c r="Q336" s="44">
        <v>1</v>
      </c>
      <c r="R336" s="45">
        <f t="shared" si="27"/>
        <v>4430000</v>
      </c>
      <c r="S336" s="81">
        <f t="shared" si="28"/>
        <v>8858000</v>
      </c>
      <c r="T336" s="45" t="s">
        <v>51</v>
      </c>
      <c r="U336" s="82" t="s">
        <v>52</v>
      </c>
      <c r="V336" s="82"/>
      <c r="W336" s="67" t="s">
        <v>149</v>
      </c>
      <c r="X336" s="36" t="str">
        <f t="shared" si="29"/>
        <v>TranGiaThien19T4-NNA325/07/2003</v>
      </c>
      <c r="Y336" s="36" t="e">
        <f>VLOOKUP(B336,'[1]SV17T4-KLT'!$B$9:$F$172,1,0)</f>
        <v>#N/A</v>
      </c>
      <c r="AB336" s="38"/>
    </row>
    <row r="337" spans="1:28" s="37" customFormat="1" ht="18.75" customHeight="1" x14ac:dyDescent="0.25">
      <c r="A337" s="34">
        <v>329</v>
      </c>
      <c r="B337" s="42" t="s">
        <v>1802</v>
      </c>
      <c r="C337" s="43" t="s">
        <v>1803</v>
      </c>
      <c r="D337" s="96" t="s">
        <v>1109</v>
      </c>
      <c r="E337" s="35" t="s">
        <v>1804</v>
      </c>
      <c r="F337" s="35" t="s">
        <v>1111</v>
      </c>
      <c r="G337" s="35" t="s">
        <v>1805</v>
      </c>
      <c r="H337" s="79" t="s">
        <v>1806</v>
      </c>
      <c r="I337" s="41" t="s">
        <v>1722</v>
      </c>
      <c r="J337" s="39"/>
      <c r="K337" s="40" t="s">
        <v>50</v>
      </c>
      <c r="L337" s="80" t="str">
        <f t="shared" si="25"/>
        <v>19T4</v>
      </c>
      <c r="M337" s="81">
        <v>3708000</v>
      </c>
      <c r="N337" s="44">
        <v>1</v>
      </c>
      <c r="O337" s="45">
        <f t="shared" si="26"/>
        <v>3708000</v>
      </c>
      <c r="P337" s="81">
        <v>5150000</v>
      </c>
      <c r="Q337" s="44">
        <v>1</v>
      </c>
      <c r="R337" s="45">
        <f t="shared" si="27"/>
        <v>5150000</v>
      </c>
      <c r="S337" s="81">
        <f t="shared" si="28"/>
        <v>8858000</v>
      </c>
      <c r="T337" s="45" t="s">
        <v>51</v>
      </c>
      <c r="U337" s="82" t="s">
        <v>52</v>
      </c>
      <c r="V337" s="82"/>
      <c r="W337" s="67" t="s">
        <v>149</v>
      </c>
      <c r="X337" s="36" t="str">
        <f t="shared" si="29"/>
        <v>LeThiAnhThu19T4-NNA311/10/2004</v>
      </c>
      <c r="Y337" s="36" t="e">
        <f>VLOOKUP(B337,'[1]SV17T4-KLT'!$B$9:$F$172,1,0)</f>
        <v>#N/A</v>
      </c>
      <c r="AB337" s="38"/>
    </row>
    <row r="338" spans="1:28" s="37" customFormat="1" ht="18.75" customHeight="1" x14ac:dyDescent="0.25">
      <c r="A338" s="34">
        <v>330</v>
      </c>
      <c r="B338" s="42" t="s">
        <v>1807</v>
      </c>
      <c r="C338" s="43" t="s">
        <v>412</v>
      </c>
      <c r="D338" s="96" t="s">
        <v>1109</v>
      </c>
      <c r="E338" s="35" t="s">
        <v>414</v>
      </c>
      <c r="F338" s="35" t="s">
        <v>1111</v>
      </c>
      <c r="G338" s="35" t="s">
        <v>1808</v>
      </c>
      <c r="H338" s="79" t="s">
        <v>1809</v>
      </c>
      <c r="I338" s="41" t="s">
        <v>1722</v>
      </c>
      <c r="J338" s="39"/>
      <c r="K338" s="40" t="s">
        <v>50</v>
      </c>
      <c r="L338" s="80" t="str">
        <f t="shared" si="25"/>
        <v>19T4</v>
      </c>
      <c r="M338" s="81">
        <v>3708000</v>
      </c>
      <c r="N338" s="44">
        <v>1</v>
      </c>
      <c r="O338" s="45">
        <f t="shared" si="26"/>
        <v>3708000</v>
      </c>
      <c r="P338" s="81">
        <v>5150000</v>
      </c>
      <c r="Q338" s="44">
        <v>1</v>
      </c>
      <c r="R338" s="45">
        <f t="shared" si="27"/>
        <v>5150000</v>
      </c>
      <c r="S338" s="81">
        <f t="shared" si="28"/>
        <v>8858000</v>
      </c>
      <c r="T338" s="45" t="s">
        <v>51</v>
      </c>
      <c r="U338" s="82" t="s">
        <v>52</v>
      </c>
      <c r="V338" s="82"/>
      <c r="W338" s="67" t="s">
        <v>149</v>
      </c>
      <c r="X338" s="36" t="str">
        <f t="shared" si="29"/>
        <v>TranMinhThu19T4-NNA320/02/2004</v>
      </c>
      <c r="Y338" s="36" t="e">
        <f>VLOOKUP(B338,'[1]SV17T4-KLT'!$B$9:$F$172,1,0)</f>
        <v>#N/A</v>
      </c>
      <c r="AB338" s="38"/>
    </row>
    <row r="339" spans="1:28" s="37" customFormat="1" ht="18.75" customHeight="1" x14ac:dyDescent="0.25">
      <c r="A339" s="34">
        <v>331</v>
      </c>
      <c r="B339" s="42" t="s">
        <v>1810</v>
      </c>
      <c r="C339" s="43" t="s">
        <v>1811</v>
      </c>
      <c r="D339" s="96" t="s">
        <v>1394</v>
      </c>
      <c r="E339" s="35" t="s">
        <v>1812</v>
      </c>
      <c r="F339" s="35" t="s">
        <v>1396</v>
      </c>
      <c r="G339" s="35" t="s">
        <v>1813</v>
      </c>
      <c r="H339" s="79" t="s">
        <v>1814</v>
      </c>
      <c r="I339" s="41" t="s">
        <v>1722</v>
      </c>
      <c r="J339" s="39"/>
      <c r="K339" s="40" t="s">
        <v>50</v>
      </c>
      <c r="L339" s="80" t="str">
        <f t="shared" si="25"/>
        <v>19T4</v>
      </c>
      <c r="M339" s="81">
        <v>3708000</v>
      </c>
      <c r="N339" s="44">
        <v>1</v>
      </c>
      <c r="O339" s="45">
        <f t="shared" si="26"/>
        <v>3708000</v>
      </c>
      <c r="P339" s="81">
        <v>5150000</v>
      </c>
      <c r="Q339" s="44">
        <v>1</v>
      </c>
      <c r="R339" s="45">
        <f t="shared" si="27"/>
        <v>5150000</v>
      </c>
      <c r="S339" s="81">
        <f t="shared" si="28"/>
        <v>8858000</v>
      </c>
      <c r="T339" s="45" t="s">
        <v>51</v>
      </c>
      <c r="U339" s="82" t="s">
        <v>52</v>
      </c>
      <c r="V339" s="82"/>
      <c r="W339" s="67" t="s">
        <v>149</v>
      </c>
      <c r="X339" s="36" t="str">
        <f t="shared" si="29"/>
        <v>PhamNgocBaoTran19T4-NNA306/06/2004</v>
      </c>
      <c r="Y339" s="36" t="e">
        <f>VLOOKUP(B339,'[1]SV17T4-KLT'!$B$9:$F$172,1,0)</f>
        <v>#N/A</v>
      </c>
      <c r="AB339" s="38"/>
    </row>
    <row r="340" spans="1:28" s="37" customFormat="1" ht="18.75" customHeight="1" x14ac:dyDescent="0.25">
      <c r="A340" s="34">
        <v>332</v>
      </c>
      <c r="B340" s="42" t="s">
        <v>1815</v>
      </c>
      <c r="C340" s="43" t="s">
        <v>1512</v>
      </c>
      <c r="D340" s="96" t="s">
        <v>71</v>
      </c>
      <c r="E340" s="35" t="s">
        <v>1513</v>
      </c>
      <c r="F340" s="35" t="s">
        <v>73</v>
      </c>
      <c r="G340" s="35" t="s">
        <v>1816</v>
      </c>
      <c r="H340" s="79" t="s">
        <v>1817</v>
      </c>
      <c r="I340" s="41" t="s">
        <v>1722</v>
      </c>
      <c r="J340" s="39"/>
      <c r="K340" s="40" t="s">
        <v>50</v>
      </c>
      <c r="L340" s="80" t="str">
        <f t="shared" si="25"/>
        <v>19T4</v>
      </c>
      <c r="M340" s="81">
        <v>3708000</v>
      </c>
      <c r="N340" s="44">
        <v>1</v>
      </c>
      <c r="O340" s="45">
        <f t="shared" si="26"/>
        <v>3708000</v>
      </c>
      <c r="P340" s="81">
        <v>5150000</v>
      </c>
      <c r="Q340" s="44">
        <v>1</v>
      </c>
      <c r="R340" s="45">
        <f t="shared" si="27"/>
        <v>5150000</v>
      </c>
      <c r="S340" s="81">
        <f t="shared" si="28"/>
        <v>8858000</v>
      </c>
      <c r="T340" s="45" t="s">
        <v>51</v>
      </c>
      <c r="U340" s="82" t="s">
        <v>52</v>
      </c>
      <c r="V340" s="82"/>
      <c r="W340" s="67" t="s">
        <v>149</v>
      </c>
      <c r="X340" s="36" t="str">
        <f t="shared" si="29"/>
        <v>NguyenThaiTu19T4-NNA316/02/2004</v>
      </c>
      <c r="Y340" s="36" t="e">
        <f>VLOOKUP(B340,'[1]SV17T4-KLT'!$B$9:$F$172,1,0)</f>
        <v>#N/A</v>
      </c>
      <c r="AB340" s="38"/>
    </row>
    <row r="341" spans="1:28" s="37" customFormat="1" ht="18.75" customHeight="1" x14ac:dyDescent="0.25">
      <c r="A341" s="34">
        <v>333</v>
      </c>
      <c r="B341" s="42" t="s">
        <v>1818</v>
      </c>
      <c r="C341" s="43" t="s">
        <v>1819</v>
      </c>
      <c r="D341" s="96" t="s">
        <v>1820</v>
      </c>
      <c r="E341" s="35" t="s">
        <v>1821</v>
      </c>
      <c r="F341" s="35" t="s">
        <v>925</v>
      </c>
      <c r="G341" s="35" t="s">
        <v>1822</v>
      </c>
      <c r="H341" s="79" t="s">
        <v>1823</v>
      </c>
      <c r="I341" s="41" t="s">
        <v>1722</v>
      </c>
      <c r="J341" s="39" t="s">
        <v>170</v>
      </c>
      <c r="K341" s="40" t="s">
        <v>50</v>
      </c>
      <c r="L341" s="80" t="str">
        <f t="shared" si="25"/>
        <v>19T4</v>
      </c>
      <c r="M341" s="81">
        <v>3708000</v>
      </c>
      <c r="N341" s="44">
        <v>1</v>
      </c>
      <c r="O341" s="45">
        <f t="shared" si="26"/>
        <v>3708000</v>
      </c>
      <c r="P341" s="81">
        <v>5150000</v>
      </c>
      <c r="Q341" s="44">
        <v>1</v>
      </c>
      <c r="R341" s="45">
        <f t="shared" si="27"/>
        <v>5150000</v>
      </c>
      <c r="S341" s="81">
        <f t="shared" si="28"/>
        <v>8858000</v>
      </c>
      <c r="T341" s="45" t="s">
        <v>51</v>
      </c>
      <c r="U341" s="82" t="s">
        <v>52</v>
      </c>
      <c r="V341" s="82"/>
      <c r="W341" s="67" t="s">
        <v>149</v>
      </c>
      <c r="X341" s="36" t="str">
        <f t="shared" si="29"/>
        <v>HuynhKimVan19T4-NNA324/05/2004</v>
      </c>
      <c r="Y341" s="36" t="e">
        <f>VLOOKUP(B341,'[1]SV17T4-KLT'!$B$9:$F$172,1,0)</f>
        <v>#N/A</v>
      </c>
      <c r="AB341" s="38"/>
    </row>
    <row r="342" spans="1:28" s="37" customFormat="1" ht="18.75" customHeight="1" x14ac:dyDescent="0.25">
      <c r="A342" s="34">
        <v>334</v>
      </c>
      <c r="B342" s="42" t="s">
        <v>1824</v>
      </c>
      <c r="C342" s="43" t="s">
        <v>1400</v>
      </c>
      <c r="D342" s="96" t="s">
        <v>56</v>
      </c>
      <c r="E342" s="35" t="s">
        <v>1402</v>
      </c>
      <c r="F342" s="35" t="s">
        <v>56</v>
      </c>
      <c r="G342" s="35" t="s">
        <v>1825</v>
      </c>
      <c r="H342" s="79" t="s">
        <v>610</v>
      </c>
      <c r="I342" s="41" t="s">
        <v>1826</v>
      </c>
      <c r="J342" s="39"/>
      <c r="K342" s="40" t="s">
        <v>50</v>
      </c>
      <c r="L342" s="80" t="str">
        <f t="shared" si="25"/>
        <v>19T4</v>
      </c>
      <c r="M342" s="81">
        <v>3708000</v>
      </c>
      <c r="N342" s="44">
        <v>1</v>
      </c>
      <c r="O342" s="45">
        <f t="shared" si="26"/>
        <v>3708000</v>
      </c>
      <c r="P342" s="81">
        <v>4532000</v>
      </c>
      <c r="Q342" s="44">
        <v>1</v>
      </c>
      <c r="R342" s="45">
        <f t="shared" si="27"/>
        <v>4532000</v>
      </c>
      <c r="S342" s="81">
        <f t="shared" si="28"/>
        <v>8240000</v>
      </c>
      <c r="T342" s="45" t="s">
        <v>51</v>
      </c>
      <c r="U342" s="82" t="s">
        <v>52</v>
      </c>
      <c r="V342" s="82"/>
      <c r="W342" s="67" t="s">
        <v>149</v>
      </c>
      <c r="X342" s="36" t="str">
        <f t="shared" si="29"/>
        <v>LeThuyAn19T4-QTD117/09/2004</v>
      </c>
      <c r="Y342" s="36" t="e">
        <f>VLOOKUP(B342,'[1]SV17T4-KLT'!$B$9:$F$172,1,0)</f>
        <v>#N/A</v>
      </c>
      <c r="AB342" s="38"/>
    </row>
    <row r="343" spans="1:28" s="37" customFormat="1" ht="18.75" customHeight="1" x14ac:dyDescent="0.25">
      <c r="A343" s="34">
        <v>335</v>
      </c>
      <c r="B343" s="42" t="s">
        <v>1827</v>
      </c>
      <c r="C343" s="43" t="s">
        <v>1828</v>
      </c>
      <c r="D343" s="96" t="s">
        <v>56</v>
      </c>
      <c r="E343" s="35" t="s">
        <v>1829</v>
      </c>
      <c r="F343" s="35" t="s">
        <v>56</v>
      </c>
      <c r="G343" s="35" t="s">
        <v>1830</v>
      </c>
      <c r="H343" s="79" t="s">
        <v>1831</v>
      </c>
      <c r="I343" s="41" t="s">
        <v>1826</v>
      </c>
      <c r="J343" s="39"/>
      <c r="K343" s="40" t="s">
        <v>50</v>
      </c>
      <c r="L343" s="80" t="str">
        <f t="shared" si="25"/>
        <v>19T4</v>
      </c>
      <c r="M343" s="81">
        <v>3708000</v>
      </c>
      <c r="N343" s="44">
        <v>1</v>
      </c>
      <c r="O343" s="45">
        <f t="shared" si="26"/>
        <v>3708000</v>
      </c>
      <c r="P343" s="81">
        <v>4532000</v>
      </c>
      <c r="Q343" s="44">
        <v>1</v>
      </c>
      <c r="R343" s="45">
        <f t="shared" si="27"/>
        <v>4532000</v>
      </c>
      <c r="S343" s="81">
        <f t="shared" si="28"/>
        <v>8240000</v>
      </c>
      <c r="T343" s="45" t="s">
        <v>51</v>
      </c>
      <c r="U343" s="82" t="s">
        <v>52</v>
      </c>
      <c r="V343" s="82"/>
      <c r="W343" s="67" t="s">
        <v>149</v>
      </c>
      <c r="X343" s="36" t="str">
        <f t="shared" si="29"/>
        <v>TranNgocThuyAn19T4-QTD106/04/2004</v>
      </c>
      <c r="Y343" s="36" t="e">
        <f>VLOOKUP(B343,'[1]SV17T4-KLT'!$B$9:$F$172,1,0)</f>
        <v>#N/A</v>
      </c>
      <c r="AB343" s="38"/>
    </row>
    <row r="344" spans="1:28" s="37" customFormat="1" ht="18.75" customHeight="1" x14ac:dyDescent="0.25">
      <c r="A344" s="34">
        <v>336</v>
      </c>
      <c r="B344" s="42" t="s">
        <v>1832</v>
      </c>
      <c r="C344" s="43" t="s">
        <v>1833</v>
      </c>
      <c r="D344" s="96" t="s">
        <v>173</v>
      </c>
      <c r="E344" s="35" t="s">
        <v>1834</v>
      </c>
      <c r="F344" s="35" t="s">
        <v>173</v>
      </c>
      <c r="G344" s="35" t="s">
        <v>1835</v>
      </c>
      <c r="H344" s="79" t="s">
        <v>1179</v>
      </c>
      <c r="I344" s="41" t="s">
        <v>1826</v>
      </c>
      <c r="J344" s="39"/>
      <c r="K344" s="40" t="s">
        <v>50</v>
      </c>
      <c r="L344" s="80" t="str">
        <f t="shared" si="25"/>
        <v>19T4</v>
      </c>
      <c r="M344" s="81">
        <v>3708000</v>
      </c>
      <c r="N344" s="44">
        <v>1</v>
      </c>
      <c r="O344" s="45">
        <f t="shared" si="26"/>
        <v>3708000</v>
      </c>
      <c r="P344" s="81">
        <v>4532000</v>
      </c>
      <c r="Q344" s="44">
        <v>1</v>
      </c>
      <c r="R344" s="45">
        <f t="shared" si="27"/>
        <v>4532000</v>
      </c>
      <c r="S344" s="81">
        <f t="shared" si="28"/>
        <v>8240000</v>
      </c>
      <c r="T344" s="45" t="s">
        <v>51</v>
      </c>
      <c r="U344" s="82" t="s">
        <v>52</v>
      </c>
      <c r="V344" s="82"/>
      <c r="W344" s="67" t="s">
        <v>149</v>
      </c>
      <c r="X344" s="36" t="str">
        <f t="shared" si="29"/>
        <v>ChuNgocHuongAnh19T4-QTD118/08/2004</v>
      </c>
      <c r="Y344" s="36" t="e">
        <f>VLOOKUP(B344,'[1]SV17T4-KLT'!$B$9:$F$172,1,0)</f>
        <v>#N/A</v>
      </c>
      <c r="AB344" s="38"/>
    </row>
    <row r="345" spans="1:28" s="37" customFormat="1" ht="18.75" customHeight="1" x14ac:dyDescent="0.25">
      <c r="A345" s="34">
        <v>337</v>
      </c>
      <c r="B345" s="42" t="s">
        <v>1836</v>
      </c>
      <c r="C345" s="43" t="s">
        <v>1837</v>
      </c>
      <c r="D345" s="96" t="s">
        <v>352</v>
      </c>
      <c r="E345" s="35" t="s">
        <v>1838</v>
      </c>
      <c r="F345" s="35" t="s">
        <v>354</v>
      </c>
      <c r="G345" s="35" t="s">
        <v>1839</v>
      </c>
      <c r="H345" s="79" t="s">
        <v>719</v>
      </c>
      <c r="I345" s="41" t="s">
        <v>1826</v>
      </c>
      <c r="J345" s="39"/>
      <c r="K345" s="40" t="s">
        <v>50</v>
      </c>
      <c r="L345" s="80" t="str">
        <f t="shared" si="25"/>
        <v>19T4</v>
      </c>
      <c r="M345" s="81">
        <v>3708000</v>
      </c>
      <c r="N345" s="44">
        <v>1</v>
      </c>
      <c r="O345" s="45">
        <f t="shared" si="26"/>
        <v>3708000</v>
      </c>
      <c r="P345" s="81">
        <v>4532000</v>
      </c>
      <c r="Q345" s="44">
        <v>1</v>
      </c>
      <c r="R345" s="45">
        <f t="shared" si="27"/>
        <v>4532000</v>
      </c>
      <c r="S345" s="81">
        <f t="shared" si="28"/>
        <v>8240000</v>
      </c>
      <c r="T345" s="45" t="s">
        <v>51</v>
      </c>
      <c r="U345" s="82" t="s">
        <v>52</v>
      </c>
      <c r="V345" s="82"/>
      <c r="W345" s="67" t="s">
        <v>149</v>
      </c>
      <c r="X345" s="36" t="str">
        <f t="shared" si="29"/>
        <v>DangMinhCuong19T4-QTD126/07/2004</v>
      </c>
      <c r="Y345" s="36" t="e">
        <f>VLOOKUP(B345,'[1]SV17T4-KLT'!$B$9:$F$172,1,0)</f>
        <v>#N/A</v>
      </c>
      <c r="AB345" s="38"/>
    </row>
    <row r="346" spans="1:28" s="37" customFormat="1" ht="18.75" customHeight="1" x14ac:dyDescent="0.25">
      <c r="A346" s="34">
        <v>338</v>
      </c>
      <c r="B346" s="42" t="s">
        <v>1840</v>
      </c>
      <c r="C346" s="43" t="s">
        <v>1302</v>
      </c>
      <c r="D346" s="96" t="s">
        <v>688</v>
      </c>
      <c r="E346" s="35" t="s">
        <v>1303</v>
      </c>
      <c r="F346" s="35" t="s">
        <v>688</v>
      </c>
      <c r="G346" s="35" t="s">
        <v>1841</v>
      </c>
      <c r="H346" s="79" t="s">
        <v>953</v>
      </c>
      <c r="I346" s="41" t="s">
        <v>1826</v>
      </c>
      <c r="J346" s="39"/>
      <c r="K346" s="40" t="s">
        <v>50</v>
      </c>
      <c r="L346" s="80" t="str">
        <f t="shared" si="25"/>
        <v>19T4</v>
      </c>
      <c r="M346" s="81">
        <v>3708000</v>
      </c>
      <c r="N346" s="44">
        <v>1</v>
      </c>
      <c r="O346" s="45">
        <f t="shared" si="26"/>
        <v>3708000</v>
      </c>
      <c r="P346" s="81">
        <v>4532000</v>
      </c>
      <c r="Q346" s="44">
        <v>1</v>
      </c>
      <c r="R346" s="45">
        <f t="shared" si="27"/>
        <v>4532000</v>
      </c>
      <c r="S346" s="81">
        <f t="shared" si="28"/>
        <v>8240000</v>
      </c>
      <c r="T346" s="45" t="s">
        <v>51</v>
      </c>
      <c r="U346" s="82" t="s">
        <v>52</v>
      </c>
      <c r="V346" s="82"/>
      <c r="W346" s="67" t="s">
        <v>149</v>
      </c>
      <c r="X346" s="36" t="str">
        <f t="shared" si="29"/>
        <v>TranKimDung19T4-QTD118/07/2004</v>
      </c>
      <c r="Y346" s="36" t="e">
        <f>VLOOKUP(B346,'[1]SV17T4-KLT'!$B$9:$F$172,1,0)</f>
        <v>#N/A</v>
      </c>
      <c r="AB346" s="38"/>
    </row>
    <row r="347" spans="1:28" s="37" customFormat="1" ht="18.75" customHeight="1" x14ac:dyDescent="0.25">
      <c r="A347" s="34">
        <v>339</v>
      </c>
      <c r="B347" s="42" t="s">
        <v>1842</v>
      </c>
      <c r="C347" s="43" t="s">
        <v>1843</v>
      </c>
      <c r="D347" s="96" t="s">
        <v>688</v>
      </c>
      <c r="E347" s="35" t="s">
        <v>1844</v>
      </c>
      <c r="F347" s="35" t="s">
        <v>688</v>
      </c>
      <c r="G347" s="35" t="s">
        <v>1845</v>
      </c>
      <c r="H347" s="79" t="s">
        <v>1294</v>
      </c>
      <c r="I347" s="41" t="s">
        <v>1826</v>
      </c>
      <c r="J347" s="39"/>
      <c r="K347" s="40" t="s">
        <v>50</v>
      </c>
      <c r="L347" s="80" t="str">
        <f t="shared" si="25"/>
        <v>19T4</v>
      </c>
      <c r="M347" s="81">
        <v>3708000</v>
      </c>
      <c r="N347" s="44">
        <v>1</v>
      </c>
      <c r="O347" s="45">
        <f t="shared" si="26"/>
        <v>3708000</v>
      </c>
      <c r="P347" s="81">
        <v>4532000</v>
      </c>
      <c r="Q347" s="44">
        <v>1</v>
      </c>
      <c r="R347" s="45">
        <f t="shared" si="27"/>
        <v>4532000</v>
      </c>
      <c r="S347" s="81">
        <f t="shared" si="28"/>
        <v>8240000</v>
      </c>
      <c r="T347" s="45" t="s">
        <v>51</v>
      </c>
      <c r="U347" s="82" t="s">
        <v>52</v>
      </c>
      <c r="V347" s="82"/>
      <c r="W347" s="67" t="s">
        <v>149</v>
      </c>
      <c r="X347" s="36" t="str">
        <f t="shared" si="29"/>
        <v>TranThiHongDung19T4-QTD106/05/2004</v>
      </c>
      <c r="Y347" s="36" t="e">
        <f>VLOOKUP(B347,'[1]SV17T4-KLT'!$B$9:$F$172,1,0)</f>
        <v>#N/A</v>
      </c>
      <c r="AB347" s="38"/>
    </row>
    <row r="348" spans="1:28" s="37" customFormat="1" ht="18.75" customHeight="1" x14ac:dyDescent="0.25">
      <c r="A348" s="34">
        <v>340</v>
      </c>
      <c r="B348" s="42" t="s">
        <v>1846</v>
      </c>
      <c r="C348" s="43" t="s">
        <v>1847</v>
      </c>
      <c r="D348" s="96" t="s">
        <v>686</v>
      </c>
      <c r="E348" s="35" t="s">
        <v>1848</v>
      </c>
      <c r="F348" s="35" t="s">
        <v>688</v>
      </c>
      <c r="G348" s="35" t="s">
        <v>1849</v>
      </c>
      <c r="H348" s="79" t="s">
        <v>1850</v>
      </c>
      <c r="I348" s="41" t="s">
        <v>1826</v>
      </c>
      <c r="J348" s="39"/>
      <c r="K348" s="40" t="s">
        <v>50</v>
      </c>
      <c r="L348" s="80" t="str">
        <f t="shared" si="25"/>
        <v>19T4</v>
      </c>
      <c r="M348" s="81">
        <v>3708000</v>
      </c>
      <c r="N348" s="44">
        <v>1</v>
      </c>
      <c r="O348" s="45">
        <f t="shared" si="26"/>
        <v>3708000</v>
      </c>
      <c r="P348" s="81">
        <v>4532000</v>
      </c>
      <c r="Q348" s="44">
        <v>1</v>
      </c>
      <c r="R348" s="45">
        <f t="shared" si="27"/>
        <v>4532000</v>
      </c>
      <c r="S348" s="81">
        <f t="shared" si="28"/>
        <v>8240000</v>
      </c>
      <c r="T348" s="45" t="s">
        <v>51</v>
      </c>
      <c r="U348" s="82" t="s">
        <v>52</v>
      </c>
      <c r="V348" s="82"/>
      <c r="W348" s="67" t="s">
        <v>149</v>
      </c>
      <c r="X348" s="36" t="str">
        <f t="shared" si="29"/>
        <v>DongTanDung19T4-QTD128/07/2004</v>
      </c>
      <c r="Y348" s="36" t="e">
        <f>VLOOKUP(B348,'[1]SV17T4-KLT'!$B$9:$F$172,1,0)</f>
        <v>#N/A</v>
      </c>
      <c r="AB348" s="38"/>
    </row>
    <row r="349" spans="1:28" s="37" customFormat="1" ht="18.75" customHeight="1" x14ac:dyDescent="0.25">
      <c r="A349" s="34">
        <v>341</v>
      </c>
      <c r="B349" s="42" t="s">
        <v>1851</v>
      </c>
      <c r="C349" s="43" t="s">
        <v>1852</v>
      </c>
      <c r="D349" s="96" t="s">
        <v>1853</v>
      </c>
      <c r="E349" s="35" t="s">
        <v>1852</v>
      </c>
      <c r="F349" s="35" t="s">
        <v>1854</v>
      </c>
      <c r="G349" s="35" t="s">
        <v>1855</v>
      </c>
      <c r="H349" s="79" t="s">
        <v>1856</v>
      </c>
      <c r="I349" s="41" t="s">
        <v>1826</v>
      </c>
      <c r="J349" s="39"/>
      <c r="K349" s="40" t="s">
        <v>50</v>
      </c>
      <c r="L349" s="80" t="str">
        <f t="shared" si="25"/>
        <v>19T4</v>
      </c>
      <c r="M349" s="81">
        <v>3708000</v>
      </c>
      <c r="N349" s="44">
        <v>1</v>
      </c>
      <c r="O349" s="45">
        <f t="shared" si="26"/>
        <v>3708000</v>
      </c>
      <c r="P349" s="81">
        <v>4532000</v>
      </c>
      <c r="Q349" s="44">
        <v>1</v>
      </c>
      <c r="R349" s="45">
        <f t="shared" si="27"/>
        <v>4532000</v>
      </c>
      <c r="S349" s="81">
        <f t="shared" si="28"/>
        <v>8240000</v>
      </c>
      <c r="T349" s="45" t="s">
        <v>51</v>
      </c>
      <c r="U349" s="82" t="s">
        <v>52</v>
      </c>
      <c r="V349" s="82"/>
      <c r="W349" s="67" t="s">
        <v>149</v>
      </c>
      <c r="X349" s="36" t="str">
        <f t="shared" si="29"/>
        <v>MaiThanhHa19T4-QTD119/01/2004</v>
      </c>
      <c r="Y349" s="36" t="e">
        <f>VLOOKUP(B349,'[1]SV17T4-KLT'!$B$9:$F$172,1,0)</f>
        <v>#N/A</v>
      </c>
      <c r="AB349" s="38"/>
    </row>
    <row r="350" spans="1:28" s="37" customFormat="1" ht="18.75" customHeight="1" x14ac:dyDescent="0.25">
      <c r="A350" s="34">
        <v>342</v>
      </c>
      <c r="B350" s="42" t="s">
        <v>1857</v>
      </c>
      <c r="C350" s="43" t="s">
        <v>1687</v>
      </c>
      <c r="D350" s="96" t="s">
        <v>1853</v>
      </c>
      <c r="E350" s="35" t="s">
        <v>1688</v>
      </c>
      <c r="F350" s="35" t="s">
        <v>1854</v>
      </c>
      <c r="G350" s="35" t="s">
        <v>1858</v>
      </c>
      <c r="H350" s="79" t="s">
        <v>1859</v>
      </c>
      <c r="I350" s="41" t="s">
        <v>1826</v>
      </c>
      <c r="J350" s="39"/>
      <c r="K350" s="40" t="s">
        <v>50</v>
      </c>
      <c r="L350" s="80" t="str">
        <f t="shared" si="25"/>
        <v>19T4</v>
      </c>
      <c r="M350" s="81">
        <v>3708000</v>
      </c>
      <c r="N350" s="44">
        <v>1</v>
      </c>
      <c r="O350" s="45">
        <f t="shared" si="26"/>
        <v>3708000</v>
      </c>
      <c r="P350" s="81">
        <v>4532000</v>
      </c>
      <c r="Q350" s="44">
        <v>1</v>
      </c>
      <c r="R350" s="45">
        <f t="shared" si="27"/>
        <v>4532000</v>
      </c>
      <c r="S350" s="81">
        <f t="shared" si="28"/>
        <v>8240000</v>
      </c>
      <c r="T350" s="45" t="s">
        <v>51</v>
      </c>
      <c r="U350" s="82" t="s">
        <v>52</v>
      </c>
      <c r="V350" s="82"/>
      <c r="W350" s="67" t="s">
        <v>149</v>
      </c>
      <c r="X350" s="36" t="str">
        <f t="shared" si="29"/>
        <v>TranThanhHa19T4-QTD118/07/2002</v>
      </c>
      <c r="Y350" s="36" t="e">
        <f>VLOOKUP(B350,'[1]SV17T4-KLT'!$B$9:$F$172,1,0)</f>
        <v>#N/A</v>
      </c>
      <c r="AB350" s="38"/>
    </row>
    <row r="351" spans="1:28" s="37" customFormat="1" ht="18.75" customHeight="1" x14ac:dyDescent="0.25">
      <c r="A351" s="34">
        <v>343</v>
      </c>
      <c r="B351" s="42" t="s">
        <v>1860</v>
      </c>
      <c r="C351" s="43" t="s">
        <v>628</v>
      </c>
      <c r="D351" s="96" t="s">
        <v>1739</v>
      </c>
      <c r="E351" s="35" t="s">
        <v>629</v>
      </c>
      <c r="F351" s="35" t="s">
        <v>1741</v>
      </c>
      <c r="G351" s="35" t="s">
        <v>1861</v>
      </c>
      <c r="H351" s="79" t="s">
        <v>964</v>
      </c>
      <c r="I351" s="41" t="s">
        <v>1826</v>
      </c>
      <c r="J351" s="39"/>
      <c r="K351" s="40" t="s">
        <v>50</v>
      </c>
      <c r="L351" s="80" t="str">
        <f t="shared" si="25"/>
        <v>19T4</v>
      </c>
      <c r="M351" s="81">
        <v>3708000</v>
      </c>
      <c r="N351" s="44">
        <v>1</v>
      </c>
      <c r="O351" s="45">
        <f t="shared" si="26"/>
        <v>3708000</v>
      </c>
      <c r="P351" s="81">
        <v>4532000</v>
      </c>
      <c r="Q351" s="44">
        <v>1</v>
      </c>
      <c r="R351" s="45">
        <f t="shared" si="27"/>
        <v>4532000</v>
      </c>
      <c r="S351" s="81">
        <f t="shared" si="28"/>
        <v>8240000</v>
      </c>
      <c r="T351" s="45" t="s">
        <v>51</v>
      </c>
      <c r="U351" s="82" t="s">
        <v>52</v>
      </c>
      <c r="V351" s="82"/>
      <c r="W351" s="67" t="s">
        <v>149</v>
      </c>
      <c r="X351" s="36" t="str">
        <f t="shared" si="29"/>
        <v>NguyenAnhHao19T4-QTD108/06/2004</v>
      </c>
      <c r="Y351" s="36" t="e">
        <f>VLOOKUP(B351,'[1]SV17T4-KLT'!$B$9:$F$172,1,0)</f>
        <v>#N/A</v>
      </c>
      <c r="AB351" s="38"/>
    </row>
    <row r="352" spans="1:28" s="37" customFormat="1" ht="18.75" customHeight="1" x14ac:dyDescent="0.25">
      <c r="A352" s="34">
        <v>344</v>
      </c>
      <c r="B352" s="42" t="s">
        <v>1862</v>
      </c>
      <c r="C352" s="43" t="s">
        <v>518</v>
      </c>
      <c r="D352" s="96" t="s">
        <v>297</v>
      </c>
      <c r="E352" s="35" t="s">
        <v>519</v>
      </c>
      <c r="F352" s="35" t="s">
        <v>299</v>
      </c>
      <c r="G352" s="35" t="s">
        <v>520</v>
      </c>
      <c r="H352" s="79" t="s">
        <v>1863</v>
      </c>
      <c r="I352" s="41" t="s">
        <v>1826</v>
      </c>
      <c r="J352" s="39"/>
      <c r="K352" s="40" t="s">
        <v>50</v>
      </c>
      <c r="L352" s="80" t="str">
        <f t="shared" si="25"/>
        <v>19T4</v>
      </c>
      <c r="M352" s="81">
        <v>4428000</v>
      </c>
      <c r="N352" s="44">
        <v>1</v>
      </c>
      <c r="O352" s="45">
        <f t="shared" si="26"/>
        <v>4428000</v>
      </c>
      <c r="P352" s="81">
        <v>3812000</v>
      </c>
      <c r="Q352" s="44">
        <v>1</v>
      </c>
      <c r="R352" s="45">
        <f t="shared" si="27"/>
        <v>3812000</v>
      </c>
      <c r="S352" s="81">
        <f t="shared" si="28"/>
        <v>8240000</v>
      </c>
      <c r="T352" s="45" t="s">
        <v>51</v>
      </c>
      <c r="U352" s="82" t="s">
        <v>52</v>
      </c>
      <c r="V352" s="82"/>
      <c r="W352" s="67" t="s">
        <v>149</v>
      </c>
      <c r="X352" s="36" t="str">
        <f t="shared" si="29"/>
        <v>NguyenVietHoang19T4-QTD126/02/2004</v>
      </c>
      <c r="Y352" s="36" t="e">
        <f>VLOOKUP(B352,'[1]SV17T4-KLT'!$B$9:$F$172,1,0)</f>
        <v>#N/A</v>
      </c>
      <c r="AB352" s="38"/>
    </row>
    <row r="353" spans="1:28" s="37" customFormat="1" ht="18.75" customHeight="1" x14ac:dyDescent="0.25">
      <c r="A353" s="34">
        <v>345</v>
      </c>
      <c r="B353" s="42" t="s">
        <v>1864</v>
      </c>
      <c r="C353" s="43" t="s">
        <v>1865</v>
      </c>
      <c r="D353" s="96" t="s">
        <v>1866</v>
      </c>
      <c r="E353" s="35" t="s">
        <v>1867</v>
      </c>
      <c r="F353" s="35" t="s">
        <v>1868</v>
      </c>
      <c r="G353" s="35" t="s">
        <v>1869</v>
      </c>
      <c r="H353" s="79" t="s">
        <v>342</v>
      </c>
      <c r="I353" s="41" t="s">
        <v>1826</v>
      </c>
      <c r="J353" s="39" t="s">
        <v>170</v>
      </c>
      <c r="K353" s="40" t="s">
        <v>50</v>
      </c>
      <c r="L353" s="80" t="str">
        <f t="shared" si="25"/>
        <v>19T4</v>
      </c>
      <c r="M353" s="81">
        <v>3708000</v>
      </c>
      <c r="N353" s="44">
        <v>1</v>
      </c>
      <c r="O353" s="45">
        <f t="shared" si="26"/>
        <v>3708000</v>
      </c>
      <c r="P353" s="81">
        <v>4532000</v>
      </c>
      <c r="Q353" s="44">
        <v>1</v>
      </c>
      <c r="R353" s="45">
        <f t="shared" si="27"/>
        <v>4532000</v>
      </c>
      <c r="S353" s="81">
        <f t="shared" si="28"/>
        <v>8240000</v>
      </c>
      <c r="T353" s="45" t="s">
        <v>51</v>
      </c>
      <c r="U353" s="82" t="s">
        <v>52</v>
      </c>
      <c r="V353" s="82"/>
      <c r="W353" s="67" t="s">
        <v>149</v>
      </c>
      <c r="X353" s="36" t="str">
        <f t="shared" si="29"/>
        <v>CunChacHy19T4-QTD117/10/2004</v>
      </c>
      <c r="Y353" s="36" t="e">
        <f>VLOOKUP(B353,'[1]SV17T4-KLT'!$B$9:$F$172,1,0)</f>
        <v>#N/A</v>
      </c>
      <c r="AB353" s="38"/>
    </row>
    <row r="354" spans="1:28" s="37" customFormat="1" ht="18.75" customHeight="1" x14ac:dyDescent="0.25">
      <c r="A354" s="34">
        <v>346</v>
      </c>
      <c r="B354" s="42" t="s">
        <v>1870</v>
      </c>
      <c r="C354" s="43" t="s">
        <v>1871</v>
      </c>
      <c r="D354" s="96" t="s">
        <v>961</v>
      </c>
      <c r="E354" s="35" t="s">
        <v>1872</v>
      </c>
      <c r="F354" s="35" t="s">
        <v>961</v>
      </c>
      <c r="G354" s="35" t="s">
        <v>1873</v>
      </c>
      <c r="H354" s="79" t="s">
        <v>1874</v>
      </c>
      <c r="I354" s="41" t="s">
        <v>1826</v>
      </c>
      <c r="J354" s="39"/>
      <c r="K354" s="40" t="s">
        <v>50</v>
      </c>
      <c r="L354" s="80" t="str">
        <f t="shared" si="25"/>
        <v>19T4</v>
      </c>
      <c r="M354" s="81">
        <v>3708000</v>
      </c>
      <c r="N354" s="44">
        <v>1</v>
      </c>
      <c r="O354" s="45">
        <f t="shared" si="26"/>
        <v>3708000</v>
      </c>
      <c r="P354" s="81">
        <v>2060000</v>
      </c>
      <c r="Q354" s="44">
        <v>1</v>
      </c>
      <c r="R354" s="45">
        <f t="shared" si="27"/>
        <v>2060000</v>
      </c>
      <c r="S354" s="81">
        <f t="shared" si="28"/>
        <v>5768000</v>
      </c>
      <c r="T354" s="45" t="s">
        <v>51</v>
      </c>
      <c r="U354" s="82" t="s">
        <v>52</v>
      </c>
      <c r="V354" s="82"/>
      <c r="W354" s="67" t="s">
        <v>149</v>
      </c>
      <c r="X354" s="36" t="str">
        <f t="shared" si="29"/>
        <v>LeHoangDangKhoa19T4-QTD123/12/2003</v>
      </c>
      <c r="Y354" s="36" t="e">
        <f>VLOOKUP(B354,'[1]SV17T4-KLT'!$B$9:$F$172,1,0)</f>
        <v>#N/A</v>
      </c>
      <c r="AB354" s="38"/>
    </row>
    <row r="355" spans="1:28" s="37" customFormat="1" ht="18.75" customHeight="1" x14ac:dyDescent="0.25">
      <c r="A355" s="34">
        <v>347</v>
      </c>
      <c r="B355" s="42" t="s">
        <v>1875</v>
      </c>
      <c r="C355" s="43" t="s">
        <v>1876</v>
      </c>
      <c r="D355" s="96" t="s">
        <v>1877</v>
      </c>
      <c r="E355" s="35" t="s">
        <v>1878</v>
      </c>
      <c r="F355" s="35" t="s">
        <v>1879</v>
      </c>
      <c r="G355" s="35" t="s">
        <v>1880</v>
      </c>
      <c r="H355" s="79" t="s">
        <v>1881</v>
      </c>
      <c r="I355" s="41" t="s">
        <v>1826</v>
      </c>
      <c r="J355" s="39" t="s">
        <v>170</v>
      </c>
      <c r="K355" s="40" t="s">
        <v>50</v>
      </c>
      <c r="L355" s="80" t="str">
        <f t="shared" si="25"/>
        <v>19T4</v>
      </c>
      <c r="M355" s="81">
        <v>3708000</v>
      </c>
      <c r="N355" s="44">
        <v>1</v>
      </c>
      <c r="O355" s="45">
        <f t="shared" si="26"/>
        <v>3708000</v>
      </c>
      <c r="P355" s="81">
        <v>4532000</v>
      </c>
      <c r="Q355" s="44">
        <v>1</v>
      </c>
      <c r="R355" s="45">
        <f t="shared" si="27"/>
        <v>4532000</v>
      </c>
      <c r="S355" s="81">
        <f t="shared" si="28"/>
        <v>8240000</v>
      </c>
      <c r="T355" s="45" t="s">
        <v>51</v>
      </c>
      <c r="U355" s="82" t="s">
        <v>52</v>
      </c>
      <c r="V355" s="82"/>
      <c r="W355" s="67" t="s">
        <v>149</v>
      </c>
      <c r="X355" s="36" t="str">
        <f t="shared" si="29"/>
        <v>LingNhatLuan19T4-QTD106/07/2004</v>
      </c>
      <c r="Y355" s="36" t="e">
        <f>VLOOKUP(B355,'[1]SV17T4-KLT'!$B$9:$F$172,1,0)</f>
        <v>#N/A</v>
      </c>
      <c r="AB355" s="38"/>
    </row>
    <row r="356" spans="1:28" s="37" customFormat="1" ht="18.75" customHeight="1" x14ac:dyDescent="0.25">
      <c r="A356" s="34">
        <v>348</v>
      </c>
      <c r="B356" s="42" t="s">
        <v>1882</v>
      </c>
      <c r="C356" s="43" t="s">
        <v>1883</v>
      </c>
      <c r="D356" s="96" t="s">
        <v>568</v>
      </c>
      <c r="E356" s="35" t="s">
        <v>1884</v>
      </c>
      <c r="F356" s="35" t="s">
        <v>570</v>
      </c>
      <c r="G356" s="35" t="s">
        <v>1885</v>
      </c>
      <c r="H356" s="79" t="s">
        <v>1886</v>
      </c>
      <c r="I356" s="41" t="s">
        <v>1826</v>
      </c>
      <c r="J356" s="39"/>
      <c r="K356" s="40" t="s">
        <v>50</v>
      </c>
      <c r="L356" s="80" t="str">
        <f t="shared" si="25"/>
        <v>19T4</v>
      </c>
      <c r="M356" s="81">
        <v>3708000</v>
      </c>
      <c r="N356" s="44">
        <v>1</v>
      </c>
      <c r="O356" s="45">
        <f t="shared" si="26"/>
        <v>3708000</v>
      </c>
      <c r="P356" s="81">
        <v>4532000</v>
      </c>
      <c r="Q356" s="44">
        <v>1</v>
      </c>
      <c r="R356" s="45">
        <f t="shared" si="27"/>
        <v>4532000</v>
      </c>
      <c r="S356" s="81">
        <f t="shared" si="28"/>
        <v>8240000</v>
      </c>
      <c r="T356" s="45" t="s">
        <v>51</v>
      </c>
      <c r="U356" s="82" t="s">
        <v>52</v>
      </c>
      <c r="V356" s="82"/>
      <c r="W356" s="67" t="s">
        <v>149</v>
      </c>
      <c r="X356" s="36" t="str">
        <f t="shared" si="29"/>
        <v>LuHoangThanhNgoc19T4-QTD113/05/2004</v>
      </c>
      <c r="Y356" s="36" t="e">
        <f>VLOOKUP(B356,'[1]SV17T4-KLT'!$B$9:$F$172,1,0)</f>
        <v>#N/A</v>
      </c>
      <c r="AB356" s="38"/>
    </row>
    <row r="357" spans="1:28" s="37" customFormat="1" ht="18.75" customHeight="1" x14ac:dyDescent="0.25">
      <c r="A357" s="34">
        <v>349</v>
      </c>
      <c r="B357" s="42" t="s">
        <v>1887</v>
      </c>
      <c r="C357" s="43" t="s">
        <v>1888</v>
      </c>
      <c r="D357" s="96" t="s">
        <v>1889</v>
      </c>
      <c r="E357" s="35" t="s">
        <v>1888</v>
      </c>
      <c r="F357" s="35" t="s">
        <v>1890</v>
      </c>
      <c r="G357" s="35" t="s">
        <v>1891</v>
      </c>
      <c r="H357" s="79" t="s">
        <v>499</v>
      </c>
      <c r="I357" s="41" t="s">
        <v>1826</v>
      </c>
      <c r="J357" s="39"/>
      <c r="K357" s="40" t="s">
        <v>50</v>
      </c>
      <c r="L357" s="80" t="str">
        <f t="shared" si="25"/>
        <v>19T4</v>
      </c>
      <c r="M357" s="81">
        <v>3708000</v>
      </c>
      <c r="N357" s="44">
        <v>1</v>
      </c>
      <c r="O357" s="45">
        <f t="shared" si="26"/>
        <v>3708000</v>
      </c>
      <c r="P357" s="81">
        <v>4532000</v>
      </c>
      <c r="Q357" s="44">
        <v>1</v>
      </c>
      <c r="R357" s="45">
        <f t="shared" si="27"/>
        <v>4532000</v>
      </c>
      <c r="S357" s="81">
        <f t="shared" si="28"/>
        <v>8240000</v>
      </c>
      <c r="T357" s="45" t="s">
        <v>51</v>
      </c>
      <c r="U357" s="82" t="s">
        <v>52</v>
      </c>
      <c r="V357" s="82"/>
      <c r="W357" s="67" t="s">
        <v>149</v>
      </c>
      <c r="X357" s="36" t="str">
        <f t="shared" si="29"/>
        <v>PhanQuangNhut19T4-QTD114/10/2004</v>
      </c>
      <c r="Y357" s="36" t="e">
        <f>VLOOKUP(B357,'[1]SV17T4-KLT'!$B$9:$F$172,1,0)</f>
        <v>#N/A</v>
      </c>
      <c r="AB357" s="38"/>
    </row>
    <row r="358" spans="1:28" s="37" customFormat="1" ht="18.75" customHeight="1" x14ac:dyDescent="0.25">
      <c r="A358" s="34">
        <v>350</v>
      </c>
      <c r="B358" s="42" t="s">
        <v>1892</v>
      </c>
      <c r="C358" s="43" t="s">
        <v>1893</v>
      </c>
      <c r="D358" s="96" t="s">
        <v>433</v>
      </c>
      <c r="E358" s="35" t="s">
        <v>1894</v>
      </c>
      <c r="F358" s="35" t="s">
        <v>435</v>
      </c>
      <c r="G358" s="35" t="s">
        <v>1895</v>
      </c>
      <c r="H358" s="79" t="s">
        <v>1736</v>
      </c>
      <c r="I358" s="41" t="s">
        <v>1826</v>
      </c>
      <c r="J358" s="39"/>
      <c r="K358" s="40" t="s">
        <v>50</v>
      </c>
      <c r="L358" s="80" t="str">
        <f t="shared" si="25"/>
        <v>19T4</v>
      </c>
      <c r="M358" s="81">
        <v>3708000</v>
      </c>
      <c r="N358" s="44">
        <v>1</v>
      </c>
      <c r="O358" s="45">
        <f t="shared" si="26"/>
        <v>3708000</v>
      </c>
      <c r="P358" s="81">
        <v>4532000</v>
      </c>
      <c r="Q358" s="44">
        <v>1</v>
      </c>
      <c r="R358" s="45">
        <f t="shared" si="27"/>
        <v>4532000</v>
      </c>
      <c r="S358" s="81">
        <f t="shared" si="28"/>
        <v>8240000</v>
      </c>
      <c r="T358" s="45" t="s">
        <v>51</v>
      </c>
      <c r="U358" s="82" t="s">
        <v>52</v>
      </c>
      <c r="V358" s="82"/>
      <c r="W358" s="67" t="s">
        <v>149</v>
      </c>
      <c r="X358" s="36" t="str">
        <f t="shared" si="29"/>
        <v>HoangNguyenThienPhuc19T4-QTD112/10/2004</v>
      </c>
      <c r="Y358" s="36" t="e">
        <f>VLOOKUP(B358,'[1]SV17T4-KLT'!$B$9:$F$172,1,0)</f>
        <v>#N/A</v>
      </c>
      <c r="AB358" s="38"/>
    </row>
    <row r="359" spans="1:28" s="37" customFormat="1" ht="18.75" customHeight="1" x14ac:dyDescent="0.25">
      <c r="A359" s="34">
        <v>351</v>
      </c>
      <c r="B359" s="42" t="s">
        <v>1896</v>
      </c>
      <c r="C359" s="43" t="s">
        <v>1897</v>
      </c>
      <c r="D359" s="96" t="s">
        <v>340</v>
      </c>
      <c r="E359" s="35" t="s">
        <v>1898</v>
      </c>
      <c r="F359" s="35" t="s">
        <v>340</v>
      </c>
      <c r="G359" s="35" t="s">
        <v>1899</v>
      </c>
      <c r="H359" s="79" t="s">
        <v>1900</v>
      </c>
      <c r="I359" s="41" t="s">
        <v>1826</v>
      </c>
      <c r="J359" s="39"/>
      <c r="K359" s="40" t="s">
        <v>50</v>
      </c>
      <c r="L359" s="80" t="str">
        <f t="shared" si="25"/>
        <v>19T4</v>
      </c>
      <c r="M359" s="81">
        <v>3708000</v>
      </c>
      <c r="N359" s="44">
        <v>1</v>
      </c>
      <c r="O359" s="45">
        <f t="shared" si="26"/>
        <v>3708000</v>
      </c>
      <c r="P359" s="81">
        <v>4532000</v>
      </c>
      <c r="Q359" s="44">
        <v>1</v>
      </c>
      <c r="R359" s="45">
        <f t="shared" si="27"/>
        <v>4532000</v>
      </c>
      <c r="S359" s="81">
        <f t="shared" si="28"/>
        <v>8240000</v>
      </c>
      <c r="T359" s="45" t="s">
        <v>51</v>
      </c>
      <c r="U359" s="82" t="s">
        <v>52</v>
      </c>
      <c r="V359" s="82"/>
      <c r="W359" s="67" t="s">
        <v>149</v>
      </c>
      <c r="X359" s="36" t="str">
        <f t="shared" si="29"/>
        <v>NguyenHaThienThanh19T4-QTD121/08/2004</v>
      </c>
      <c r="Y359" s="36" t="e">
        <f>VLOOKUP(B359,'[1]SV17T4-KLT'!$B$9:$F$172,1,0)</f>
        <v>#N/A</v>
      </c>
      <c r="AB359" s="38"/>
    </row>
    <row r="360" spans="1:28" s="37" customFormat="1" ht="18.75" customHeight="1" x14ac:dyDescent="0.25">
      <c r="A360" s="34">
        <v>352</v>
      </c>
      <c r="B360" s="42" t="s">
        <v>1901</v>
      </c>
      <c r="C360" s="43" t="s">
        <v>1902</v>
      </c>
      <c r="D360" s="96" t="s">
        <v>1903</v>
      </c>
      <c r="E360" s="35" t="s">
        <v>1904</v>
      </c>
      <c r="F360" s="35" t="s">
        <v>749</v>
      </c>
      <c r="G360" s="35" t="s">
        <v>1905</v>
      </c>
      <c r="H360" s="79" t="s">
        <v>1906</v>
      </c>
      <c r="I360" s="41" t="s">
        <v>1826</v>
      </c>
      <c r="J360" s="39"/>
      <c r="K360" s="40" t="s">
        <v>50</v>
      </c>
      <c r="L360" s="80" t="str">
        <f t="shared" si="25"/>
        <v>19T4</v>
      </c>
      <c r="M360" s="81">
        <v>3708000</v>
      </c>
      <c r="N360" s="44">
        <v>1</v>
      </c>
      <c r="O360" s="45">
        <f t="shared" si="26"/>
        <v>3708000</v>
      </c>
      <c r="P360" s="81">
        <v>4532000</v>
      </c>
      <c r="Q360" s="44">
        <v>1</v>
      </c>
      <c r="R360" s="45">
        <f t="shared" si="27"/>
        <v>4532000</v>
      </c>
      <c r="S360" s="81">
        <f t="shared" si="28"/>
        <v>8240000</v>
      </c>
      <c r="T360" s="45" t="s">
        <v>1907</v>
      </c>
      <c r="U360" s="82" t="s">
        <v>52</v>
      </c>
      <c r="V360" s="82"/>
      <c r="W360" s="67" t="s">
        <v>149</v>
      </c>
      <c r="X360" s="36" t="str">
        <f t="shared" si="29"/>
        <v>TranPhanThanhThao19T4-QTD101/09/2003</v>
      </c>
      <c r="Y360" s="36" t="e">
        <f>VLOOKUP(B360,'[1]SV17T4-KLT'!$B$9:$F$172,1,0)</f>
        <v>#N/A</v>
      </c>
      <c r="AB360" s="38"/>
    </row>
    <row r="361" spans="1:28" s="37" customFormat="1" ht="18.75" customHeight="1" x14ac:dyDescent="0.25">
      <c r="A361" s="34">
        <v>353</v>
      </c>
      <c r="B361" s="42" t="s">
        <v>1908</v>
      </c>
      <c r="C361" s="43" t="s">
        <v>1909</v>
      </c>
      <c r="D361" s="96" t="s">
        <v>1109</v>
      </c>
      <c r="E361" s="35" t="s">
        <v>1204</v>
      </c>
      <c r="F361" s="35" t="s">
        <v>1111</v>
      </c>
      <c r="G361" s="35" t="s">
        <v>1205</v>
      </c>
      <c r="H361" s="79" t="s">
        <v>1011</v>
      </c>
      <c r="I361" s="41" t="s">
        <v>1826</v>
      </c>
      <c r="J361" s="39"/>
      <c r="K361" s="40" t="s">
        <v>50</v>
      </c>
      <c r="L361" s="80" t="str">
        <f t="shared" si="25"/>
        <v>19T4</v>
      </c>
      <c r="M361" s="81">
        <v>3708000</v>
      </c>
      <c r="N361" s="44">
        <v>1</v>
      </c>
      <c r="O361" s="45">
        <f t="shared" si="26"/>
        <v>3708000</v>
      </c>
      <c r="P361" s="81">
        <v>4532000</v>
      </c>
      <c r="Q361" s="44">
        <v>1</v>
      </c>
      <c r="R361" s="45">
        <f t="shared" si="27"/>
        <v>4532000</v>
      </c>
      <c r="S361" s="81">
        <f t="shared" si="28"/>
        <v>8240000</v>
      </c>
      <c r="T361" s="45" t="s">
        <v>51</v>
      </c>
      <c r="U361" s="82" t="s">
        <v>52</v>
      </c>
      <c r="V361" s="82"/>
      <c r="W361" s="67" t="s">
        <v>149</v>
      </c>
      <c r="X361" s="36" t="str">
        <f t="shared" si="29"/>
        <v>NguyenThiAnhThu19T4-QTD114/04/2004</v>
      </c>
      <c r="Y361" s="36" t="e">
        <f>VLOOKUP(B361,'[1]SV17T4-KLT'!$B$9:$F$172,1,0)</f>
        <v>#N/A</v>
      </c>
      <c r="AB361" s="38"/>
    </row>
    <row r="362" spans="1:28" s="37" customFormat="1" ht="18.75" customHeight="1" x14ac:dyDescent="0.25">
      <c r="A362" s="34">
        <v>354</v>
      </c>
      <c r="B362" s="42" t="s">
        <v>1910</v>
      </c>
      <c r="C362" s="43" t="s">
        <v>1911</v>
      </c>
      <c r="D362" s="96" t="s">
        <v>1912</v>
      </c>
      <c r="E362" s="35" t="s">
        <v>1913</v>
      </c>
      <c r="F362" s="35" t="s">
        <v>1914</v>
      </c>
      <c r="G362" s="35" t="s">
        <v>1915</v>
      </c>
      <c r="H362" s="79" t="s">
        <v>1475</v>
      </c>
      <c r="I362" s="41" t="s">
        <v>1826</v>
      </c>
      <c r="J362" s="39"/>
      <c r="K362" s="40" t="s">
        <v>50</v>
      </c>
      <c r="L362" s="80" t="str">
        <f t="shared" si="25"/>
        <v>19T4</v>
      </c>
      <c r="M362" s="81">
        <v>3708000</v>
      </c>
      <c r="N362" s="44">
        <v>1</v>
      </c>
      <c r="O362" s="45">
        <f t="shared" si="26"/>
        <v>3708000</v>
      </c>
      <c r="P362" s="81">
        <v>4532000</v>
      </c>
      <c r="Q362" s="44">
        <v>1</v>
      </c>
      <c r="R362" s="45">
        <f t="shared" si="27"/>
        <v>4532000</v>
      </c>
      <c r="S362" s="81">
        <f t="shared" si="28"/>
        <v>8240000</v>
      </c>
      <c r="T362" s="45" t="s">
        <v>51</v>
      </c>
      <c r="U362" s="82" t="s">
        <v>52</v>
      </c>
      <c r="V362" s="82"/>
      <c r="W362" s="67" t="s">
        <v>149</v>
      </c>
      <c r="X362" s="36" t="str">
        <f t="shared" si="29"/>
        <v>PhamThaiAnThuyen19T4-QTD112/06/2004</v>
      </c>
      <c r="Y362" s="36" t="e">
        <f>VLOOKUP(B362,'[1]SV17T4-KLT'!$B$9:$F$172,1,0)</f>
        <v>#N/A</v>
      </c>
      <c r="AB362" s="38"/>
    </row>
    <row r="363" spans="1:28" s="37" customFormat="1" ht="18.75" customHeight="1" x14ac:dyDescent="0.25">
      <c r="A363" s="34">
        <v>355</v>
      </c>
      <c r="B363" s="42" t="s">
        <v>1916</v>
      </c>
      <c r="C363" s="43" t="s">
        <v>290</v>
      </c>
      <c r="D363" s="96" t="s">
        <v>1917</v>
      </c>
      <c r="E363" s="35" t="s">
        <v>291</v>
      </c>
      <c r="F363" s="35" t="s">
        <v>1009</v>
      </c>
      <c r="G363" s="35" t="s">
        <v>1918</v>
      </c>
      <c r="H363" s="79" t="s">
        <v>1919</v>
      </c>
      <c r="I363" s="41" t="s">
        <v>1826</v>
      </c>
      <c r="J363" s="39"/>
      <c r="K363" s="40" t="s">
        <v>50</v>
      </c>
      <c r="L363" s="80" t="str">
        <f t="shared" si="25"/>
        <v>19T4</v>
      </c>
      <c r="M363" s="81">
        <v>3708000</v>
      </c>
      <c r="N363" s="44">
        <v>1</v>
      </c>
      <c r="O363" s="45">
        <f t="shared" si="26"/>
        <v>3708000</v>
      </c>
      <c r="P363" s="81">
        <v>4532000</v>
      </c>
      <c r="Q363" s="44">
        <v>1</v>
      </c>
      <c r="R363" s="45">
        <f t="shared" si="27"/>
        <v>4532000</v>
      </c>
      <c r="S363" s="81">
        <f t="shared" si="28"/>
        <v>8240000</v>
      </c>
      <c r="T363" s="45" t="s">
        <v>51</v>
      </c>
      <c r="U363" s="82" t="s">
        <v>52</v>
      </c>
      <c r="V363" s="82"/>
      <c r="W363" s="67" t="s">
        <v>149</v>
      </c>
      <c r="X363" s="36" t="str">
        <f t="shared" si="29"/>
        <v>LeHoangTinh19T4-QTD115/09/2004</v>
      </c>
      <c r="Y363" s="36" t="e">
        <f>VLOOKUP(B363,'[1]SV17T4-KLT'!$B$9:$F$172,1,0)</f>
        <v>#N/A</v>
      </c>
      <c r="AB363" s="38"/>
    </row>
    <row r="364" spans="1:28" s="37" customFormat="1" ht="18.75" customHeight="1" x14ac:dyDescent="0.25">
      <c r="A364" s="34">
        <v>356</v>
      </c>
      <c r="B364" s="42" t="s">
        <v>1920</v>
      </c>
      <c r="C364" s="43" t="s">
        <v>1921</v>
      </c>
      <c r="D364" s="96" t="s">
        <v>1014</v>
      </c>
      <c r="E364" s="35" t="s">
        <v>1922</v>
      </c>
      <c r="F364" s="35" t="s">
        <v>1016</v>
      </c>
      <c r="G364" s="35" t="s">
        <v>1923</v>
      </c>
      <c r="H364" s="79" t="s">
        <v>1924</v>
      </c>
      <c r="I364" s="41" t="s">
        <v>1826</v>
      </c>
      <c r="J364" s="39"/>
      <c r="K364" s="40" t="s">
        <v>50</v>
      </c>
      <c r="L364" s="80" t="str">
        <f t="shared" si="25"/>
        <v>19T4</v>
      </c>
      <c r="M364" s="81">
        <v>3708000</v>
      </c>
      <c r="N364" s="44">
        <v>1</v>
      </c>
      <c r="O364" s="45">
        <f t="shared" si="26"/>
        <v>3708000</v>
      </c>
      <c r="P364" s="81">
        <v>4532000</v>
      </c>
      <c r="Q364" s="44">
        <v>1</v>
      </c>
      <c r="R364" s="45">
        <f t="shared" si="27"/>
        <v>4532000</v>
      </c>
      <c r="S364" s="81">
        <f t="shared" si="28"/>
        <v>8240000</v>
      </c>
      <c r="T364" s="45" t="s">
        <v>51</v>
      </c>
      <c r="U364" s="82" t="s">
        <v>52</v>
      </c>
      <c r="V364" s="82"/>
      <c r="W364" s="67" t="s">
        <v>149</v>
      </c>
      <c r="X364" s="36" t="str">
        <f t="shared" si="29"/>
        <v>LeSiToan19T4-QTD127/11/2004</v>
      </c>
      <c r="Y364" s="36" t="e">
        <f>VLOOKUP(B364,'[1]SV17T4-KLT'!$B$9:$F$172,1,0)</f>
        <v>#N/A</v>
      </c>
      <c r="AB364" s="38"/>
    </row>
    <row r="365" spans="1:28" s="37" customFormat="1" ht="18.75" customHeight="1" x14ac:dyDescent="0.25">
      <c r="A365" s="34">
        <v>357</v>
      </c>
      <c r="B365" s="42" t="s">
        <v>1925</v>
      </c>
      <c r="C365" s="43" t="s">
        <v>1926</v>
      </c>
      <c r="D365" s="96" t="s">
        <v>1394</v>
      </c>
      <c r="E365" s="35" t="s">
        <v>1927</v>
      </c>
      <c r="F365" s="35" t="s">
        <v>1396</v>
      </c>
      <c r="G365" s="35" t="s">
        <v>1928</v>
      </c>
      <c r="H365" s="79" t="s">
        <v>1929</v>
      </c>
      <c r="I365" s="41" t="s">
        <v>1826</v>
      </c>
      <c r="J365" s="39"/>
      <c r="K365" s="40" t="s">
        <v>50</v>
      </c>
      <c r="L365" s="80" t="str">
        <f t="shared" si="25"/>
        <v>19T4</v>
      </c>
      <c r="M365" s="81">
        <v>3708000</v>
      </c>
      <c r="N365" s="44">
        <v>1</v>
      </c>
      <c r="O365" s="45">
        <f t="shared" si="26"/>
        <v>3708000</v>
      </c>
      <c r="P365" s="81">
        <v>2060000</v>
      </c>
      <c r="Q365" s="44">
        <v>1</v>
      </c>
      <c r="R365" s="45">
        <f t="shared" si="27"/>
        <v>2060000</v>
      </c>
      <c r="S365" s="81">
        <f t="shared" si="28"/>
        <v>5768000</v>
      </c>
      <c r="T365" s="45" t="s">
        <v>51</v>
      </c>
      <c r="U365" s="82" t="s">
        <v>52</v>
      </c>
      <c r="V365" s="82"/>
      <c r="W365" s="67" t="s">
        <v>149</v>
      </c>
      <c r="X365" s="36" t="str">
        <f t="shared" si="29"/>
        <v>HoNgocBaoTran19T4-QTD131/08/2002</v>
      </c>
      <c r="Y365" s="36" t="e">
        <f>VLOOKUP(B365,'[1]SV17T4-KLT'!$B$9:$F$172,1,0)</f>
        <v>#N/A</v>
      </c>
      <c r="AB365" s="38"/>
    </row>
    <row r="366" spans="1:28" s="37" customFormat="1" ht="18.75" customHeight="1" x14ac:dyDescent="0.25">
      <c r="A366" s="34">
        <v>358</v>
      </c>
      <c r="B366" s="42" t="s">
        <v>1930</v>
      </c>
      <c r="C366" s="43" t="s">
        <v>1931</v>
      </c>
      <c r="D366" s="96" t="s">
        <v>1932</v>
      </c>
      <c r="E366" s="35" t="s">
        <v>1933</v>
      </c>
      <c r="F366" s="35" t="s">
        <v>1934</v>
      </c>
      <c r="G366" s="35" t="s">
        <v>1935</v>
      </c>
      <c r="H366" s="79" t="s">
        <v>1936</v>
      </c>
      <c r="I366" s="41" t="s">
        <v>1826</v>
      </c>
      <c r="J366" s="39"/>
      <c r="K366" s="40" t="s">
        <v>50</v>
      </c>
      <c r="L366" s="80" t="str">
        <f t="shared" si="25"/>
        <v>19T4</v>
      </c>
      <c r="M366" s="81">
        <v>3708000</v>
      </c>
      <c r="N366" s="44">
        <v>1</v>
      </c>
      <c r="O366" s="45">
        <f t="shared" si="26"/>
        <v>3708000</v>
      </c>
      <c r="P366" s="81">
        <v>4532000</v>
      </c>
      <c r="Q366" s="44">
        <v>1</v>
      </c>
      <c r="R366" s="45">
        <f t="shared" si="27"/>
        <v>4532000</v>
      </c>
      <c r="S366" s="81">
        <f t="shared" si="28"/>
        <v>8240000</v>
      </c>
      <c r="T366" s="45" t="s">
        <v>51</v>
      </c>
      <c r="U366" s="82" t="s">
        <v>52</v>
      </c>
      <c r="V366" s="82"/>
      <c r="W366" s="67" t="s">
        <v>149</v>
      </c>
      <c r="X366" s="36" t="str">
        <f t="shared" si="29"/>
        <v>VoThiThanhTruc19T4-QTD123/04/2003</v>
      </c>
      <c r="Y366" s="36" t="e">
        <f>VLOOKUP(B366,'[1]SV17T4-KLT'!$B$9:$F$172,1,0)</f>
        <v>#N/A</v>
      </c>
      <c r="AB366" s="38"/>
    </row>
    <row r="367" spans="1:28" s="37" customFormat="1" ht="18.75" customHeight="1" x14ac:dyDescent="0.25">
      <c r="A367" s="34">
        <v>359</v>
      </c>
      <c r="B367" s="42" t="s">
        <v>1937</v>
      </c>
      <c r="C367" s="43" t="s">
        <v>1938</v>
      </c>
      <c r="D367" s="96" t="s">
        <v>1609</v>
      </c>
      <c r="E367" s="35" t="s">
        <v>1939</v>
      </c>
      <c r="F367" s="35" t="s">
        <v>1611</v>
      </c>
      <c r="G367" s="35" t="s">
        <v>1940</v>
      </c>
      <c r="H367" s="79" t="s">
        <v>937</v>
      </c>
      <c r="I367" s="41" t="s">
        <v>1826</v>
      </c>
      <c r="J367" s="39"/>
      <c r="K367" s="40" t="s">
        <v>50</v>
      </c>
      <c r="L367" s="80" t="str">
        <f t="shared" si="25"/>
        <v>19T4</v>
      </c>
      <c r="M367" s="81">
        <v>3708000</v>
      </c>
      <c r="N367" s="44">
        <v>1</v>
      </c>
      <c r="O367" s="45">
        <f t="shared" si="26"/>
        <v>3708000</v>
      </c>
      <c r="P367" s="81">
        <v>4532000</v>
      </c>
      <c r="Q367" s="44">
        <v>1</v>
      </c>
      <c r="R367" s="45">
        <f t="shared" si="27"/>
        <v>4532000</v>
      </c>
      <c r="S367" s="81">
        <f t="shared" si="28"/>
        <v>8240000</v>
      </c>
      <c r="T367" s="45" t="s">
        <v>51</v>
      </c>
      <c r="U367" s="82" t="s">
        <v>52</v>
      </c>
      <c r="V367" s="82"/>
      <c r="W367" s="67" t="s">
        <v>149</v>
      </c>
      <c r="X367" s="36" t="str">
        <f t="shared" si="29"/>
        <v>PhamDinhPhuongUyen19T4-QTD114/08/2004</v>
      </c>
      <c r="Y367" s="36" t="e">
        <f>VLOOKUP(B367,'[1]SV17T4-KLT'!$B$9:$F$172,1,0)</f>
        <v>#N/A</v>
      </c>
      <c r="AB367" s="38"/>
    </row>
    <row r="368" spans="1:28" s="37" customFormat="1" ht="18.75" customHeight="1" x14ac:dyDescent="0.25">
      <c r="A368" s="34">
        <v>360</v>
      </c>
      <c r="B368" s="42" t="s">
        <v>1941</v>
      </c>
      <c r="C368" s="43" t="s">
        <v>1645</v>
      </c>
      <c r="D368" s="96" t="s">
        <v>173</v>
      </c>
      <c r="E368" s="35" t="s">
        <v>1646</v>
      </c>
      <c r="F368" s="35" t="s">
        <v>173</v>
      </c>
      <c r="G368" s="35" t="s">
        <v>1942</v>
      </c>
      <c r="H368" s="79" t="s">
        <v>1943</v>
      </c>
      <c r="I368" s="41" t="s">
        <v>1944</v>
      </c>
      <c r="J368" s="39"/>
      <c r="K368" s="40" t="s">
        <v>50</v>
      </c>
      <c r="L368" s="80" t="str">
        <f t="shared" si="25"/>
        <v>19T4</v>
      </c>
      <c r="M368" s="81">
        <v>4428000</v>
      </c>
      <c r="N368" s="44">
        <v>1</v>
      </c>
      <c r="O368" s="45">
        <f t="shared" si="26"/>
        <v>4428000</v>
      </c>
      <c r="P368" s="81">
        <v>5904000</v>
      </c>
      <c r="Q368" s="44">
        <v>1</v>
      </c>
      <c r="R368" s="45">
        <f t="shared" si="27"/>
        <v>5904000</v>
      </c>
      <c r="S368" s="81">
        <f t="shared" si="28"/>
        <v>10332000</v>
      </c>
      <c r="T368" s="45" t="s">
        <v>51</v>
      </c>
      <c r="U368" s="82" t="s">
        <v>52</v>
      </c>
      <c r="V368" s="82"/>
      <c r="W368" s="67" t="s">
        <v>149</v>
      </c>
      <c r="X368" s="36" t="str">
        <f t="shared" si="29"/>
        <v>NguyenNhatAnh19T4-QTM118/06/2004</v>
      </c>
      <c r="Y368" s="36" t="e">
        <f>VLOOKUP(B368,'[1]SV17T4-KLT'!$B$9:$F$172,1,0)</f>
        <v>#N/A</v>
      </c>
      <c r="AB368" s="38"/>
    </row>
    <row r="369" spans="1:28" s="37" customFormat="1" ht="18.75" customHeight="1" x14ac:dyDescent="0.25">
      <c r="A369" s="34">
        <v>361</v>
      </c>
      <c r="B369" s="42" t="s">
        <v>1945</v>
      </c>
      <c r="C369" s="43" t="s">
        <v>1946</v>
      </c>
      <c r="D369" s="96" t="s">
        <v>173</v>
      </c>
      <c r="E369" s="35" t="s">
        <v>1947</v>
      </c>
      <c r="F369" s="35" t="s">
        <v>173</v>
      </c>
      <c r="G369" s="35" t="s">
        <v>1948</v>
      </c>
      <c r="H369" s="79" t="s">
        <v>1949</v>
      </c>
      <c r="I369" s="41" t="s">
        <v>1944</v>
      </c>
      <c r="J369" s="39"/>
      <c r="K369" s="40" t="s">
        <v>50</v>
      </c>
      <c r="L369" s="80" t="str">
        <f t="shared" si="25"/>
        <v>19T4</v>
      </c>
      <c r="M369" s="81">
        <v>4428000</v>
      </c>
      <c r="N369" s="44">
        <v>1</v>
      </c>
      <c r="O369" s="45">
        <f t="shared" si="26"/>
        <v>4428000</v>
      </c>
      <c r="P369" s="81">
        <v>5904000</v>
      </c>
      <c r="Q369" s="44">
        <v>1</v>
      </c>
      <c r="R369" s="45">
        <f t="shared" si="27"/>
        <v>5904000</v>
      </c>
      <c r="S369" s="81">
        <f t="shared" si="28"/>
        <v>10332000</v>
      </c>
      <c r="T369" s="45" t="s">
        <v>51</v>
      </c>
      <c r="U369" s="82" t="s">
        <v>52</v>
      </c>
      <c r="V369" s="82"/>
      <c r="W369" s="67" t="s">
        <v>149</v>
      </c>
      <c r="X369" s="36" t="str">
        <f t="shared" si="29"/>
        <v>VoThiTrucAnh19T4-QTM105/02/2004</v>
      </c>
      <c r="Y369" s="36" t="e">
        <f>VLOOKUP(B369,'[1]SV17T4-KLT'!$B$9:$F$172,1,0)</f>
        <v>#N/A</v>
      </c>
      <c r="AB369" s="38"/>
    </row>
    <row r="370" spans="1:28" s="37" customFormat="1" ht="18.75" customHeight="1" x14ac:dyDescent="0.25">
      <c r="A370" s="34">
        <v>362</v>
      </c>
      <c r="B370" s="42" t="s">
        <v>1950</v>
      </c>
      <c r="C370" s="43" t="s">
        <v>1951</v>
      </c>
      <c r="D370" s="96" t="s">
        <v>173</v>
      </c>
      <c r="E370" s="35" t="s">
        <v>1952</v>
      </c>
      <c r="F370" s="35" t="s">
        <v>173</v>
      </c>
      <c r="G370" s="35" t="s">
        <v>1953</v>
      </c>
      <c r="H370" s="79" t="s">
        <v>714</v>
      </c>
      <c r="I370" s="41" t="s">
        <v>1944</v>
      </c>
      <c r="J370" s="39"/>
      <c r="K370" s="40" t="s">
        <v>50</v>
      </c>
      <c r="L370" s="80" t="str">
        <f t="shared" si="25"/>
        <v>19T4</v>
      </c>
      <c r="M370" s="81">
        <v>4428000</v>
      </c>
      <c r="N370" s="44">
        <v>1</v>
      </c>
      <c r="O370" s="45">
        <f t="shared" si="26"/>
        <v>4428000</v>
      </c>
      <c r="P370" s="81">
        <v>5904000</v>
      </c>
      <c r="Q370" s="44">
        <v>1</v>
      </c>
      <c r="R370" s="45">
        <f t="shared" si="27"/>
        <v>5904000</v>
      </c>
      <c r="S370" s="81">
        <f t="shared" si="28"/>
        <v>10332000</v>
      </c>
      <c r="T370" s="45" t="s">
        <v>51</v>
      </c>
      <c r="U370" s="82" t="s">
        <v>52</v>
      </c>
      <c r="V370" s="82"/>
      <c r="W370" s="67" t="s">
        <v>149</v>
      </c>
      <c r="X370" s="36" t="str">
        <f t="shared" si="29"/>
        <v>VuQuocHoangAnh19T4-QTM107/01/2004</v>
      </c>
      <c r="Y370" s="36" t="e">
        <f>VLOOKUP(B370,'[1]SV17T4-KLT'!$B$9:$F$172,1,0)</f>
        <v>#N/A</v>
      </c>
      <c r="AB370" s="38"/>
    </row>
    <row r="371" spans="1:28" s="37" customFormat="1" ht="18.75" customHeight="1" x14ac:dyDescent="0.25">
      <c r="A371" s="34">
        <v>363</v>
      </c>
      <c r="B371" s="42" t="s">
        <v>1954</v>
      </c>
      <c r="C371" s="43" t="s">
        <v>1955</v>
      </c>
      <c r="D371" s="96" t="s">
        <v>112</v>
      </c>
      <c r="E371" s="35" t="s">
        <v>1956</v>
      </c>
      <c r="F371" s="35" t="s">
        <v>114</v>
      </c>
      <c r="G371" s="35" t="s">
        <v>1957</v>
      </c>
      <c r="H371" s="79" t="s">
        <v>582</v>
      </c>
      <c r="I371" s="41" t="s">
        <v>1944</v>
      </c>
      <c r="J371" s="39"/>
      <c r="K371" s="40" t="s">
        <v>50</v>
      </c>
      <c r="L371" s="80" t="str">
        <f t="shared" si="25"/>
        <v>19T4</v>
      </c>
      <c r="M371" s="81">
        <v>4428000</v>
      </c>
      <c r="N371" s="44">
        <v>1</v>
      </c>
      <c r="O371" s="45">
        <f t="shared" si="26"/>
        <v>4428000</v>
      </c>
      <c r="P371" s="81">
        <v>5904000</v>
      </c>
      <c r="Q371" s="44">
        <v>1</v>
      </c>
      <c r="R371" s="45">
        <f t="shared" si="27"/>
        <v>5904000</v>
      </c>
      <c r="S371" s="81">
        <f t="shared" si="28"/>
        <v>10332000</v>
      </c>
      <c r="T371" s="45" t="s">
        <v>51</v>
      </c>
      <c r="U371" s="82" t="s">
        <v>52</v>
      </c>
      <c r="V371" s="82"/>
      <c r="W371" s="67" t="s">
        <v>149</v>
      </c>
      <c r="X371" s="36" t="str">
        <f t="shared" si="29"/>
        <v>TranThaiThanhDat19T4-QTM120/12/2004</v>
      </c>
      <c r="Y371" s="36" t="e">
        <f>VLOOKUP(B371,'[1]SV17T4-KLT'!$B$9:$F$172,1,0)</f>
        <v>#N/A</v>
      </c>
      <c r="AB371" s="38"/>
    </row>
    <row r="372" spans="1:28" s="37" customFormat="1" ht="18.75" customHeight="1" x14ac:dyDescent="0.25">
      <c r="A372" s="34">
        <v>364</v>
      </c>
      <c r="B372" s="42" t="s">
        <v>1958</v>
      </c>
      <c r="C372" s="43" t="s">
        <v>1959</v>
      </c>
      <c r="D372" s="96" t="s">
        <v>1960</v>
      </c>
      <c r="E372" s="35" t="s">
        <v>1961</v>
      </c>
      <c r="F372" s="35" t="s">
        <v>1962</v>
      </c>
      <c r="G372" s="35" t="s">
        <v>1963</v>
      </c>
      <c r="H372" s="79" t="s">
        <v>1964</v>
      </c>
      <c r="I372" s="41" t="s">
        <v>1944</v>
      </c>
      <c r="J372" s="39"/>
      <c r="K372" s="40" t="s">
        <v>50</v>
      </c>
      <c r="L372" s="80" t="str">
        <f t="shared" si="25"/>
        <v>19T4</v>
      </c>
      <c r="M372" s="81">
        <v>4428000</v>
      </c>
      <c r="N372" s="44">
        <v>1</v>
      </c>
      <c r="O372" s="45">
        <f t="shared" si="26"/>
        <v>4428000</v>
      </c>
      <c r="P372" s="81">
        <v>5904000</v>
      </c>
      <c r="Q372" s="44">
        <v>1</v>
      </c>
      <c r="R372" s="45">
        <f t="shared" si="27"/>
        <v>5904000</v>
      </c>
      <c r="S372" s="81">
        <f t="shared" si="28"/>
        <v>10332000</v>
      </c>
      <c r="T372" s="45" t="s">
        <v>51</v>
      </c>
      <c r="U372" s="82" t="s">
        <v>52</v>
      </c>
      <c r="V372" s="82"/>
      <c r="W372" s="67" t="s">
        <v>149</v>
      </c>
      <c r="X372" s="36" t="str">
        <f t="shared" si="29"/>
        <v>NguyenTranBachHuan19T4-QTM117/12/2004</v>
      </c>
      <c r="Y372" s="36" t="e">
        <f>VLOOKUP(B372,'[1]SV17T4-KLT'!$B$9:$F$172,1,0)</f>
        <v>#N/A</v>
      </c>
      <c r="AB372" s="38"/>
    </row>
    <row r="373" spans="1:28" s="37" customFormat="1" ht="18.75" customHeight="1" x14ac:dyDescent="0.25">
      <c r="A373" s="34">
        <v>365</v>
      </c>
      <c r="B373" s="42" t="s">
        <v>1965</v>
      </c>
      <c r="C373" s="43" t="s">
        <v>103</v>
      </c>
      <c r="D373" s="96" t="s">
        <v>245</v>
      </c>
      <c r="E373" s="35" t="s">
        <v>105</v>
      </c>
      <c r="F373" s="35" t="s">
        <v>245</v>
      </c>
      <c r="G373" s="35" t="s">
        <v>1966</v>
      </c>
      <c r="H373" s="79" t="s">
        <v>307</v>
      </c>
      <c r="I373" s="41" t="s">
        <v>1944</v>
      </c>
      <c r="J373" s="39"/>
      <c r="K373" s="40" t="s">
        <v>50</v>
      </c>
      <c r="L373" s="80" t="str">
        <f t="shared" si="25"/>
        <v>19T4</v>
      </c>
      <c r="M373" s="81">
        <v>4428000</v>
      </c>
      <c r="N373" s="44">
        <v>1</v>
      </c>
      <c r="O373" s="45">
        <f t="shared" si="26"/>
        <v>4428000</v>
      </c>
      <c r="P373" s="81">
        <v>5904000</v>
      </c>
      <c r="Q373" s="44">
        <v>1</v>
      </c>
      <c r="R373" s="45">
        <f t="shared" si="27"/>
        <v>5904000</v>
      </c>
      <c r="S373" s="81">
        <f t="shared" si="28"/>
        <v>10332000</v>
      </c>
      <c r="T373" s="45" t="s">
        <v>51</v>
      </c>
      <c r="U373" s="82" t="s">
        <v>52</v>
      </c>
      <c r="V373" s="82"/>
      <c r="W373" s="67" t="s">
        <v>149</v>
      </c>
      <c r="X373" s="36" t="str">
        <f t="shared" si="29"/>
        <v>NguyenQuocHuy19T4-QTM110/09/2004</v>
      </c>
      <c r="Y373" s="36" t="e">
        <f>VLOOKUP(B373,'[1]SV17T4-KLT'!$B$9:$F$172,1,0)</f>
        <v>#N/A</v>
      </c>
      <c r="AB373" s="38"/>
    </row>
    <row r="374" spans="1:28" s="37" customFormat="1" ht="18.75" customHeight="1" x14ac:dyDescent="0.25">
      <c r="A374" s="34">
        <v>366</v>
      </c>
      <c r="B374" s="42" t="s">
        <v>1967</v>
      </c>
      <c r="C374" s="43" t="s">
        <v>1139</v>
      </c>
      <c r="D374" s="96" t="s">
        <v>835</v>
      </c>
      <c r="E374" s="35" t="s">
        <v>1141</v>
      </c>
      <c r="F374" s="35" t="s">
        <v>835</v>
      </c>
      <c r="G374" s="35" t="s">
        <v>1968</v>
      </c>
      <c r="H374" s="79" t="s">
        <v>1055</v>
      </c>
      <c r="I374" s="41" t="s">
        <v>1944</v>
      </c>
      <c r="J374" s="39"/>
      <c r="K374" s="40" t="s">
        <v>50</v>
      </c>
      <c r="L374" s="80" t="str">
        <f t="shared" si="25"/>
        <v>19T4</v>
      </c>
      <c r="M374" s="81">
        <v>4428000</v>
      </c>
      <c r="N374" s="44">
        <v>1</v>
      </c>
      <c r="O374" s="45">
        <f t="shared" si="26"/>
        <v>4428000</v>
      </c>
      <c r="P374" s="81">
        <v>5904000</v>
      </c>
      <c r="Q374" s="44">
        <v>1</v>
      </c>
      <c r="R374" s="45">
        <f t="shared" si="27"/>
        <v>5904000</v>
      </c>
      <c r="S374" s="81">
        <f t="shared" si="28"/>
        <v>10332000</v>
      </c>
      <c r="T374" s="45" t="s">
        <v>51</v>
      </c>
      <c r="U374" s="82" t="s">
        <v>52</v>
      </c>
      <c r="V374" s="82"/>
      <c r="W374" s="67" t="s">
        <v>149</v>
      </c>
      <c r="X374" s="36" t="str">
        <f t="shared" si="29"/>
        <v>LeMinhKhang19T4-QTM122/05/2004</v>
      </c>
      <c r="Y374" s="36" t="e">
        <f>VLOOKUP(B374,'[1]SV17T4-KLT'!$B$9:$F$172,1,0)</f>
        <v>#N/A</v>
      </c>
      <c r="AB374" s="38"/>
    </row>
    <row r="375" spans="1:28" s="37" customFormat="1" ht="18.75" customHeight="1" x14ac:dyDescent="0.25">
      <c r="A375" s="34">
        <v>367</v>
      </c>
      <c r="B375" s="42" t="s">
        <v>1969</v>
      </c>
      <c r="C375" s="43" t="s">
        <v>1970</v>
      </c>
      <c r="D375" s="96" t="s">
        <v>310</v>
      </c>
      <c r="E375" s="35" t="s">
        <v>1971</v>
      </c>
      <c r="F375" s="35" t="s">
        <v>143</v>
      </c>
      <c r="G375" s="35" t="s">
        <v>1972</v>
      </c>
      <c r="H375" s="79" t="s">
        <v>1973</v>
      </c>
      <c r="I375" s="41" t="s">
        <v>1944</v>
      </c>
      <c r="J375" s="39"/>
      <c r="K375" s="40" t="s">
        <v>50</v>
      </c>
      <c r="L375" s="80" t="str">
        <f t="shared" si="25"/>
        <v>19T4</v>
      </c>
      <c r="M375" s="81">
        <v>4428000</v>
      </c>
      <c r="N375" s="44">
        <v>1</v>
      </c>
      <c r="O375" s="45">
        <f t="shared" si="26"/>
        <v>4428000</v>
      </c>
      <c r="P375" s="81">
        <v>5904000</v>
      </c>
      <c r="Q375" s="44">
        <v>1</v>
      </c>
      <c r="R375" s="45">
        <f t="shared" si="27"/>
        <v>5904000</v>
      </c>
      <c r="S375" s="81">
        <f t="shared" si="28"/>
        <v>10332000</v>
      </c>
      <c r="T375" s="45" t="s">
        <v>51</v>
      </c>
      <c r="U375" s="82" t="s">
        <v>52</v>
      </c>
      <c r="V375" s="82"/>
      <c r="W375" s="67" t="s">
        <v>149</v>
      </c>
      <c r="X375" s="36" t="str">
        <f t="shared" si="29"/>
        <v>VuongNhatKhanh19T4-QTM127/06/2004</v>
      </c>
      <c r="Y375" s="36" t="e">
        <f>VLOOKUP(B375,'[1]SV17T4-KLT'!$B$9:$F$172,1,0)</f>
        <v>#N/A</v>
      </c>
      <c r="AB375" s="38"/>
    </row>
    <row r="376" spans="1:28" s="37" customFormat="1" ht="18.75" customHeight="1" x14ac:dyDescent="0.25">
      <c r="A376" s="34">
        <v>368</v>
      </c>
      <c r="B376" s="42" t="s">
        <v>1974</v>
      </c>
      <c r="C376" s="43" t="s">
        <v>1975</v>
      </c>
      <c r="D376" s="96" t="s">
        <v>316</v>
      </c>
      <c r="E376" s="35" t="s">
        <v>1976</v>
      </c>
      <c r="F376" s="35" t="s">
        <v>316</v>
      </c>
      <c r="G376" s="35" t="s">
        <v>1977</v>
      </c>
      <c r="H376" s="79" t="s">
        <v>607</v>
      </c>
      <c r="I376" s="41" t="s">
        <v>1944</v>
      </c>
      <c r="J376" s="39"/>
      <c r="K376" s="40" t="s">
        <v>50</v>
      </c>
      <c r="L376" s="80" t="str">
        <f t="shared" si="25"/>
        <v>19T4</v>
      </c>
      <c r="M376" s="81">
        <v>4428000</v>
      </c>
      <c r="N376" s="44">
        <v>1</v>
      </c>
      <c r="O376" s="45">
        <f t="shared" si="26"/>
        <v>4428000</v>
      </c>
      <c r="P376" s="81">
        <v>5904000</v>
      </c>
      <c r="Q376" s="44">
        <v>1</v>
      </c>
      <c r="R376" s="45">
        <f t="shared" si="27"/>
        <v>5904000</v>
      </c>
      <c r="S376" s="81">
        <f t="shared" si="28"/>
        <v>10332000</v>
      </c>
      <c r="T376" s="45" t="s">
        <v>51</v>
      </c>
      <c r="U376" s="82" t="s">
        <v>52</v>
      </c>
      <c r="V376" s="82"/>
      <c r="W376" s="67" t="s">
        <v>149</v>
      </c>
      <c r="X376" s="36" t="str">
        <f t="shared" si="29"/>
        <v>TranHaiHoangLong19T4-QTM104/08/2004</v>
      </c>
      <c r="Y376" s="36" t="e">
        <f>VLOOKUP(B376,'[1]SV17T4-KLT'!$B$9:$F$172,1,0)</f>
        <v>#N/A</v>
      </c>
      <c r="AB376" s="38"/>
    </row>
    <row r="377" spans="1:28" s="37" customFormat="1" ht="18.75" customHeight="1" x14ac:dyDescent="0.25">
      <c r="A377" s="34">
        <v>369</v>
      </c>
      <c r="B377" s="42" t="s">
        <v>1978</v>
      </c>
      <c r="C377" s="43" t="s">
        <v>1979</v>
      </c>
      <c r="D377" s="96" t="s">
        <v>45</v>
      </c>
      <c r="E377" s="35" t="s">
        <v>1980</v>
      </c>
      <c r="F377" s="35" t="s">
        <v>45</v>
      </c>
      <c r="G377" s="35" t="s">
        <v>1981</v>
      </c>
      <c r="H377" s="79" t="s">
        <v>1982</v>
      </c>
      <c r="I377" s="41" t="s">
        <v>1944</v>
      </c>
      <c r="J377" s="39"/>
      <c r="K377" s="40" t="s">
        <v>50</v>
      </c>
      <c r="L377" s="80" t="str">
        <f t="shared" si="25"/>
        <v>19T4</v>
      </c>
      <c r="M377" s="81">
        <v>4428000</v>
      </c>
      <c r="N377" s="44">
        <v>1</v>
      </c>
      <c r="O377" s="45">
        <f t="shared" si="26"/>
        <v>4428000</v>
      </c>
      <c r="P377" s="81">
        <v>5904000</v>
      </c>
      <c r="Q377" s="44">
        <v>1</v>
      </c>
      <c r="R377" s="45">
        <f t="shared" si="27"/>
        <v>5904000</v>
      </c>
      <c r="S377" s="81">
        <f t="shared" si="28"/>
        <v>10332000</v>
      </c>
      <c r="T377" s="45" t="s">
        <v>51</v>
      </c>
      <c r="U377" s="82" t="s">
        <v>52</v>
      </c>
      <c r="V377" s="82"/>
      <c r="W377" s="67" t="s">
        <v>149</v>
      </c>
      <c r="X377" s="36" t="str">
        <f t="shared" si="29"/>
        <v>LeMinh19T4-QTM118/02/2004</v>
      </c>
      <c r="Y377" s="36" t="e">
        <f>VLOOKUP(B377,'[1]SV17T4-KLT'!$B$9:$F$172,1,0)</f>
        <v>#N/A</v>
      </c>
      <c r="AB377" s="38"/>
    </row>
    <row r="378" spans="1:28" s="37" customFormat="1" ht="18.75" customHeight="1" x14ac:dyDescent="0.25">
      <c r="A378" s="34">
        <v>370</v>
      </c>
      <c r="B378" s="42" t="s">
        <v>1983</v>
      </c>
      <c r="C378" s="43" t="s">
        <v>1984</v>
      </c>
      <c r="D378" s="96" t="s">
        <v>45</v>
      </c>
      <c r="E378" s="35" t="s">
        <v>1985</v>
      </c>
      <c r="F378" s="35" t="s">
        <v>45</v>
      </c>
      <c r="G378" s="35" t="s">
        <v>1986</v>
      </c>
      <c r="H378" s="79" t="s">
        <v>1987</v>
      </c>
      <c r="I378" s="41" t="s">
        <v>1944</v>
      </c>
      <c r="J378" s="39"/>
      <c r="K378" s="40" t="s">
        <v>50</v>
      </c>
      <c r="L378" s="80" t="str">
        <f t="shared" si="25"/>
        <v>19T4</v>
      </c>
      <c r="M378" s="81">
        <v>4428000</v>
      </c>
      <c r="N378" s="44">
        <v>1</v>
      </c>
      <c r="O378" s="45">
        <f t="shared" si="26"/>
        <v>4428000</v>
      </c>
      <c r="P378" s="81">
        <v>5904000</v>
      </c>
      <c r="Q378" s="44">
        <v>1</v>
      </c>
      <c r="R378" s="45">
        <f t="shared" si="27"/>
        <v>5904000</v>
      </c>
      <c r="S378" s="81">
        <f t="shared" si="28"/>
        <v>10332000</v>
      </c>
      <c r="T378" s="45" t="s">
        <v>51</v>
      </c>
      <c r="U378" s="82" t="s">
        <v>52</v>
      </c>
      <c r="V378" s="82"/>
      <c r="W378" s="67" t="s">
        <v>149</v>
      </c>
      <c r="X378" s="36" t="str">
        <f t="shared" si="29"/>
        <v>LeNguyenNhatMinh19T4-QTM112/01/2004</v>
      </c>
      <c r="Y378" s="36" t="e">
        <f>VLOOKUP(B378,'[1]SV17T4-KLT'!$B$9:$F$172,1,0)</f>
        <v>#N/A</v>
      </c>
      <c r="AB378" s="38"/>
    </row>
    <row r="379" spans="1:28" s="37" customFormat="1" ht="18.75" customHeight="1" x14ac:dyDescent="0.25">
      <c r="A379" s="34">
        <v>371</v>
      </c>
      <c r="B379" s="42" t="s">
        <v>1988</v>
      </c>
      <c r="C379" s="43" t="s">
        <v>1989</v>
      </c>
      <c r="D379" s="96" t="s">
        <v>639</v>
      </c>
      <c r="E379" s="35" t="s">
        <v>1990</v>
      </c>
      <c r="F379" s="35" t="s">
        <v>641</v>
      </c>
      <c r="G379" s="35" t="s">
        <v>1991</v>
      </c>
      <c r="H379" s="79" t="s">
        <v>987</v>
      </c>
      <c r="I379" s="41" t="s">
        <v>1944</v>
      </c>
      <c r="J379" s="39"/>
      <c r="K379" s="40" t="s">
        <v>50</v>
      </c>
      <c r="L379" s="80" t="str">
        <f t="shared" si="25"/>
        <v>19T4</v>
      </c>
      <c r="M379" s="81">
        <v>4428000</v>
      </c>
      <c r="N379" s="44">
        <v>1</v>
      </c>
      <c r="O379" s="45">
        <f t="shared" si="26"/>
        <v>4428000</v>
      </c>
      <c r="P379" s="81">
        <v>5904000</v>
      </c>
      <c r="Q379" s="44">
        <v>1</v>
      </c>
      <c r="R379" s="45">
        <f t="shared" si="27"/>
        <v>5904000</v>
      </c>
      <c r="S379" s="81">
        <f t="shared" si="28"/>
        <v>10332000</v>
      </c>
      <c r="T379" s="45" t="s">
        <v>51</v>
      </c>
      <c r="U379" s="82" t="s">
        <v>52</v>
      </c>
      <c r="V379" s="82"/>
      <c r="W379" s="67" t="s">
        <v>149</v>
      </c>
      <c r="X379" s="36" t="str">
        <f t="shared" si="29"/>
        <v>LeXuanNghia19T4-QTM104/01/2004</v>
      </c>
      <c r="Y379" s="36" t="e">
        <f>VLOOKUP(B379,'[1]SV17T4-KLT'!$B$9:$F$172,1,0)</f>
        <v>#N/A</v>
      </c>
      <c r="AB379" s="38"/>
    </row>
    <row r="380" spans="1:28" s="37" customFormat="1" ht="18.75" customHeight="1" x14ac:dyDescent="0.25">
      <c r="A380" s="34">
        <v>372</v>
      </c>
      <c r="B380" s="42" t="s">
        <v>1992</v>
      </c>
      <c r="C380" s="43" t="s">
        <v>1259</v>
      </c>
      <c r="D380" s="96" t="s">
        <v>656</v>
      </c>
      <c r="E380" s="35" t="s">
        <v>704</v>
      </c>
      <c r="F380" s="35" t="s">
        <v>658</v>
      </c>
      <c r="G380" s="35" t="s">
        <v>1260</v>
      </c>
      <c r="H380" s="79" t="s">
        <v>1552</v>
      </c>
      <c r="I380" s="41" t="s">
        <v>1944</v>
      </c>
      <c r="J380" s="39"/>
      <c r="K380" s="40" t="s">
        <v>50</v>
      </c>
      <c r="L380" s="80" t="str">
        <f t="shared" si="25"/>
        <v>19T4</v>
      </c>
      <c r="M380" s="81">
        <v>4428000</v>
      </c>
      <c r="N380" s="44">
        <v>1</v>
      </c>
      <c r="O380" s="45">
        <f t="shared" si="26"/>
        <v>4428000</v>
      </c>
      <c r="P380" s="81">
        <v>5904000</v>
      </c>
      <c r="Q380" s="44">
        <v>1</v>
      </c>
      <c r="R380" s="45">
        <f t="shared" si="27"/>
        <v>5904000</v>
      </c>
      <c r="S380" s="81">
        <f t="shared" si="28"/>
        <v>10332000</v>
      </c>
      <c r="T380" s="45" t="s">
        <v>51</v>
      </c>
      <c r="U380" s="82" t="s">
        <v>52</v>
      </c>
      <c r="V380" s="82"/>
      <c r="W380" s="67" t="s">
        <v>149</v>
      </c>
      <c r="X380" s="36" t="str">
        <f t="shared" si="29"/>
        <v>NguyenThanhNhan19T4-QTM110/10/2004</v>
      </c>
      <c r="Y380" s="36" t="e">
        <f>VLOOKUP(B380,'[1]SV17T4-KLT'!$B$9:$F$172,1,0)</f>
        <v>#N/A</v>
      </c>
      <c r="AB380" s="38"/>
    </row>
    <row r="381" spans="1:28" s="37" customFormat="1" ht="18.75" customHeight="1" x14ac:dyDescent="0.25">
      <c r="A381" s="34">
        <v>373</v>
      </c>
      <c r="B381" s="42" t="s">
        <v>1993</v>
      </c>
      <c r="C381" s="43" t="s">
        <v>1994</v>
      </c>
      <c r="D381" s="96" t="s">
        <v>283</v>
      </c>
      <c r="E381" s="35" t="s">
        <v>1995</v>
      </c>
      <c r="F381" s="35" t="s">
        <v>285</v>
      </c>
      <c r="G381" s="35" t="s">
        <v>1996</v>
      </c>
      <c r="H381" s="79" t="s">
        <v>1381</v>
      </c>
      <c r="I381" s="41" t="s">
        <v>1944</v>
      </c>
      <c r="J381" s="39"/>
      <c r="K381" s="40" t="s">
        <v>50</v>
      </c>
      <c r="L381" s="80" t="str">
        <f t="shared" si="25"/>
        <v>19T4</v>
      </c>
      <c r="M381" s="81">
        <v>4428000</v>
      </c>
      <c r="N381" s="44">
        <v>1</v>
      </c>
      <c r="O381" s="45">
        <f t="shared" si="26"/>
        <v>4428000</v>
      </c>
      <c r="P381" s="81">
        <v>5904000</v>
      </c>
      <c r="Q381" s="44">
        <v>1</v>
      </c>
      <c r="R381" s="45">
        <f t="shared" si="27"/>
        <v>5904000</v>
      </c>
      <c r="S381" s="81">
        <f t="shared" si="28"/>
        <v>10332000</v>
      </c>
      <c r="T381" s="45" t="s">
        <v>51</v>
      </c>
      <c r="U381" s="82" t="s">
        <v>52</v>
      </c>
      <c r="V381" s="82"/>
      <c r="W381" s="67" t="s">
        <v>149</v>
      </c>
      <c r="X381" s="36" t="str">
        <f t="shared" si="29"/>
        <v>HaHoangNhat19T4-QTM101/06/2004</v>
      </c>
      <c r="Y381" s="36" t="e">
        <f>VLOOKUP(B381,'[1]SV17T4-KLT'!$B$9:$F$172,1,0)</f>
        <v>#N/A</v>
      </c>
      <c r="AB381" s="38"/>
    </row>
    <row r="382" spans="1:28" s="37" customFormat="1" ht="18.75" customHeight="1" x14ac:dyDescent="0.25">
      <c r="A382" s="34">
        <v>374</v>
      </c>
      <c r="B382" s="42" t="s">
        <v>1997</v>
      </c>
      <c r="C382" s="43" t="s">
        <v>1998</v>
      </c>
      <c r="D382" s="96" t="s">
        <v>365</v>
      </c>
      <c r="E382" s="35" t="s">
        <v>1999</v>
      </c>
      <c r="F382" s="35" t="s">
        <v>365</v>
      </c>
      <c r="G382" s="35" t="s">
        <v>2000</v>
      </c>
      <c r="H382" s="79" t="s">
        <v>2001</v>
      </c>
      <c r="I382" s="41" t="s">
        <v>1944</v>
      </c>
      <c r="J382" s="39"/>
      <c r="K382" s="40" t="s">
        <v>50</v>
      </c>
      <c r="L382" s="80" t="str">
        <f t="shared" si="25"/>
        <v>19T4</v>
      </c>
      <c r="M382" s="81">
        <v>4428000</v>
      </c>
      <c r="N382" s="44">
        <v>1</v>
      </c>
      <c r="O382" s="45">
        <f t="shared" si="26"/>
        <v>4428000</v>
      </c>
      <c r="P382" s="81">
        <v>5904000</v>
      </c>
      <c r="Q382" s="44">
        <v>1</v>
      </c>
      <c r="R382" s="45">
        <f t="shared" si="27"/>
        <v>5904000</v>
      </c>
      <c r="S382" s="81">
        <f t="shared" si="28"/>
        <v>10332000</v>
      </c>
      <c r="T382" s="45" t="s">
        <v>51</v>
      </c>
      <c r="U382" s="82" t="s">
        <v>52</v>
      </c>
      <c r="V382" s="82"/>
      <c r="W382" s="67" t="s">
        <v>149</v>
      </c>
      <c r="X382" s="36" t="str">
        <f t="shared" si="29"/>
        <v>NguyenTieuPhong19T4-QTM129/12/2004</v>
      </c>
      <c r="Y382" s="36" t="e">
        <f>VLOOKUP(B382,'[1]SV17T4-KLT'!$B$9:$F$172,1,0)</f>
        <v>#N/A</v>
      </c>
      <c r="AB382" s="38"/>
    </row>
    <row r="383" spans="1:28" s="37" customFormat="1" ht="18.75" customHeight="1" x14ac:dyDescent="0.25">
      <c r="A383" s="34">
        <v>375</v>
      </c>
      <c r="B383" s="42" t="s">
        <v>2002</v>
      </c>
      <c r="C383" s="43" t="s">
        <v>2003</v>
      </c>
      <c r="D383" s="96" t="s">
        <v>433</v>
      </c>
      <c r="E383" s="35" t="s">
        <v>2004</v>
      </c>
      <c r="F383" s="35" t="s">
        <v>435</v>
      </c>
      <c r="G383" s="35" t="s">
        <v>2005</v>
      </c>
      <c r="H383" s="79" t="s">
        <v>241</v>
      </c>
      <c r="I383" s="41" t="s">
        <v>1944</v>
      </c>
      <c r="J383" s="39"/>
      <c r="K383" s="40" t="s">
        <v>50</v>
      </c>
      <c r="L383" s="80" t="str">
        <f t="shared" si="25"/>
        <v>19T4</v>
      </c>
      <c r="M383" s="81">
        <v>4428000</v>
      </c>
      <c r="N383" s="44">
        <v>1</v>
      </c>
      <c r="O383" s="45">
        <f t="shared" si="26"/>
        <v>4428000</v>
      </c>
      <c r="P383" s="81">
        <v>5904000</v>
      </c>
      <c r="Q383" s="44">
        <v>1</v>
      </c>
      <c r="R383" s="45">
        <f t="shared" si="27"/>
        <v>5904000</v>
      </c>
      <c r="S383" s="81">
        <f t="shared" si="28"/>
        <v>10332000</v>
      </c>
      <c r="T383" s="45" t="s">
        <v>51</v>
      </c>
      <c r="U383" s="82" t="s">
        <v>52</v>
      </c>
      <c r="V383" s="82"/>
      <c r="W383" s="67" t="s">
        <v>149</v>
      </c>
      <c r="X383" s="36" t="str">
        <f t="shared" si="29"/>
        <v>NgoThienPhuc19T4-QTM130/12/2004</v>
      </c>
      <c r="Y383" s="36" t="e">
        <f>VLOOKUP(B383,'[1]SV17T4-KLT'!$B$9:$F$172,1,0)</f>
        <v>#N/A</v>
      </c>
      <c r="AB383" s="38"/>
    </row>
    <row r="384" spans="1:28" s="37" customFormat="1" ht="18.75" customHeight="1" x14ac:dyDescent="0.25">
      <c r="A384" s="34">
        <v>376</v>
      </c>
      <c r="B384" s="42" t="s">
        <v>2006</v>
      </c>
      <c r="C384" s="43" t="s">
        <v>702</v>
      </c>
      <c r="D384" s="96" t="s">
        <v>433</v>
      </c>
      <c r="E384" s="35" t="s">
        <v>704</v>
      </c>
      <c r="F384" s="35" t="s">
        <v>435</v>
      </c>
      <c r="G384" s="35" t="s">
        <v>2007</v>
      </c>
      <c r="H384" s="79" t="s">
        <v>422</v>
      </c>
      <c r="I384" s="41" t="s">
        <v>1944</v>
      </c>
      <c r="J384" s="39"/>
      <c r="K384" s="40" t="s">
        <v>50</v>
      </c>
      <c r="L384" s="80" t="str">
        <f t="shared" si="25"/>
        <v>19T4</v>
      </c>
      <c r="M384" s="81">
        <v>4428000</v>
      </c>
      <c r="N384" s="44">
        <v>1</v>
      </c>
      <c r="O384" s="45">
        <f t="shared" si="26"/>
        <v>4428000</v>
      </c>
      <c r="P384" s="81">
        <v>5904000</v>
      </c>
      <c r="Q384" s="44">
        <v>1</v>
      </c>
      <c r="R384" s="45">
        <f t="shared" si="27"/>
        <v>5904000</v>
      </c>
      <c r="S384" s="81">
        <f t="shared" si="28"/>
        <v>10332000</v>
      </c>
      <c r="T384" s="45" t="s">
        <v>51</v>
      </c>
      <c r="U384" s="82" t="s">
        <v>52</v>
      </c>
      <c r="V384" s="82"/>
      <c r="W384" s="67" t="s">
        <v>149</v>
      </c>
      <c r="X384" s="36" t="str">
        <f t="shared" si="29"/>
        <v>NguyenThanhPhuc19T4-QTM113/10/2004</v>
      </c>
      <c r="Y384" s="36" t="e">
        <f>VLOOKUP(B384,'[1]SV17T4-KLT'!$B$9:$F$172,1,0)</f>
        <v>#N/A</v>
      </c>
      <c r="AB384" s="38"/>
    </row>
    <row r="385" spans="1:28" s="37" customFormat="1" ht="18.75" customHeight="1" x14ac:dyDescent="0.25">
      <c r="A385" s="34">
        <v>377</v>
      </c>
      <c r="B385" s="42" t="s">
        <v>2008</v>
      </c>
      <c r="C385" s="43" t="s">
        <v>2009</v>
      </c>
      <c r="D385" s="96" t="s">
        <v>2010</v>
      </c>
      <c r="E385" s="35" t="s">
        <v>2011</v>
      </c>
      <c r="F385" s="35" t="s">
        <v>2012</v>
      </c>
      <c r="G385" s="35" t="s">
        <v>2013</v>
      </c>
      <c r="H385" s="79" t="s">
        <v>776</v>
      </c>
      <c r="I385" s="41" t="s">
        <v>1944</v>
      </c>
      <c r="J385" s="39"/>
      <c r="K385" s="40" t="s">
        <v>50</v>
      </c>
      <c r="L385" s="80" t="str">
        <f t="shared" si="25"/>
        <v>19T4</v>
      </c>
      <c r="M385" s="81">
        <v>4428000</v>
      </c>
      <c r="N385" s="44">
        <v>1</v>
      </c>
      <c r="O385" s="45">
        <f t="shared" si="26"/>
        <v>4428000</v>
      </c>
      <c r="P385" s="81">
        <v>5904000</v>
      </c>
      <c r="Q385" s="44">
        <v>1</v>
      </c>
      <c r="R385" s="45">
        <f t="shared" si="27"/>
        <v>5904000</v>
      </c>
      <c r="S385" s="81">
        <f t="shared" si="28"/>
        <v>10332000</v>
      </c>
      <c r="T385" s="45" t="s">
        <v>51</v>
      </c>
      <c r="U385" s="82" t="s">
        <v>52</v>
      </c>
      <c r="V385" s="82"/>
      <c r="W385" s="67" t="s">
        <v>149</v>
      </c>
      <c r="X385" s="36" t="str">
        <f t="shared" si="29"/>
        <v>TranQuangPhuoc19T4-QTM130/07/2004</v>
      </c>
      <c r="Y385" s="36" t="e">
        <f>VLOOKUP(B385,'[1]SV17T4-KLT'!$B$9:$F$172,1,0)</f>
        <v>#N/A</v>
      </c>
      <c r="AB385" s="38"/>
    </row>
    <row r="386" spans="1:28" s="37" customFormat="1" ht="18.75" customHeight="1" x14ac:dyDescent="0.25">
      <c r="A386" s="34">
        <v>378</v>
      </c>
      <c r="B386" s="42" t="s">
        <v>2014</v>
      </c>
      <c r="C386" s="43" t="s">
        <v>2015</v>
      </c>
      <c r="D386" s="96" t="s">
        <v>2016</v>
      </c>
      <c r="E386" s="35" t="s">
        <v>2017</v>
      </c>
      <c r="F386" s="35" t="s">
        <v>2018</v>
      </c>
      <c r="G386" s="35" t="s">
        <v>2019</v>
      </c>
      <c r="H386" s="79" t="s">
        <v>445</v>
      </c>
      <c r="I386" s="41" t="s">
        <v>1944</v>
      </c>
      <c r="J386" s="39"/>
      <c r="K386" s="40" t="s">
        <v>50</v>
      </c>
      <c r="L386" s="80" t="str">
        <f t="shared" si="25"/>
        <v>19T4</v>
      </c>
      <c r="M386" s="81">
        <v>4428000</v>
      </c>
      <c r="N386" s="44">
        <v>1</v>
      </c>
      <c r="O386" s="45">
        <f t="shared" si="26"/>
        <v>4428000</v>
      </c>
      <c r="P386" s="81">
        <v>5904000</v>
      </c>
      <c r="Q386" s="44">
        <v>1</v>
      </c>
      <c r="R386" s="45">
        <f t="shared" si="27"/>
        <v>5904000</v>
      </c>
      <c r="S386" s="81">
        <f t="shared" si="28"/>
        <v>10332000</v>
      </c>
      <c r="T386" s="45" t="s">
        <v>51</v>
      </c>
      <c r="U386" s="82" t="s">
        <v>52</v>
      </c>
      <c r="V386" s="82"/>
      <c r="W386" s="67" t="s">
        <v>149</v>
      </c>
      <c r="X386" s="36" t="str">
        <f t="shared" si="29"/>
        <v>PhamQuocThai19T4-QTM111/06/2004</v>
      </c>
      <c r="Y386" s="36" t="e">
        <f>VLOOKUP(B386,'[1]SV17T4-KLT'!$B$9:$F$172,1,0)</f>
        <v>#N/A</v>
      </c>
      <c r="AB386" s="38"/>
    </row>
    <row r="387" spans="1:28" s="37" customFormat="1" ht="18.75" customHeight="1" x14ac:dyDescent="0.25">
      <c r="A387" s="34">
        <v>379</v>
      </c>
      <c r="B387" s="42" t="s">
        <v>2020</v>
      </c>
      <c r="C387" s="43" t="s">
        <v>2021</v>
      </c>
      <c r="D387" s="96" t="s">
        <v>338</v>
      </c>
      <c r="E387" s="35" t="s">
        <v>2022</v>
      </c>
      <c r="F387" s="35" t="s">
        <v>340</v>
      </c>
      <c r="G387" s="35" t="s">
        <v>2023</v>
      </c>
      <c r="H387" s="79" t="s">
        <v>1982</v>
      </c>
      <c r="I387" s="41" t="s">
        <v>1944</v>
      </c>
      <c r="J387" s="39"/>
      <c r="K387" s="40" t="s">
        <v>50</v>
      </c>
      <c r="L387" s="80" t="str">
        <f t="shared" si="25"/>
        <v>19T4</v>
      </c>
      <c r="M387" s="81">
        <v>4428000</v>
      </c>
      <c r="N387" s="44">
        <v>1</v>
      </c>
      <c r="O387" s="45">
        <f t="shared" si="26"/>
        <v>4428000</v>
      </c>
      <c r="P387" s="81">
        <v>5904000</v>
      </c>
      <c r="Q387" s="44">
        <v>1</v>
      </c>
      <c r="R387" s="45">
        <f t="shared" si="27"/>
        <v>5904000</v>
      </c>
      <c r="S387" s="81">
        <f t="shared" si="28"/>
        <v>10332000</v>
      </c>
      <c r="T387" s="45" t="s">
        <v>51</v>
      </c>
      <c r="U387" s="82" t="s">
        <v>52</v>
      </c>
      <c r="V387" s="82"/>
      <c r="W387" s="67" t="s">
        <v>149</v>
      </c>
      <c r="X387" s="36" t="str">
        <f t="shared" si="29"/>
        <v>NguyenLeDucThanh19T4-QTM118/02/2004</v>
      </c>
      <c r="Y387" s="36" t="e">
        <f>VLOOKUP(B387,'[1]SV17T4-KLT'!$B$9:$F$172,1,0)</f>
        <v>#N/A</v>
      </c>
      <c r="AB387" s="38"/>
    </row>
    <row r="388" spans="1:28" s="37" customFormat="1" ht="18.75" customHeight="1" x14ac:dyDescent="0.25">
      <c r="A388" s="34">
        <v>380</v>
      </c>
      <c r="B388" s="42" t="s">
        <v>2024</v>
      </c>
      <c r="C388" s="43" t="s">
        <v>996</v>
      </c>
      <c r="D388" s="96" t="s">
        <v>755</v>
      </c>
      <c r="E388" s="35" t="s">
        <v>997</v>
      </c>
      <c r="F388" s="35" t="s">
        <v>757</v>
      </c>
      <c r="G388" s="35" t="s">
        <v>2025</v>
      </c>
      <c r="H388" s="79" t="s">
        <v>1900</v>
      </c>
      <c r="I388" s="41" t="s">
        <v>1944</v>
      </c>
      <c r="J388" s="39"/>
      <c r="K388" s="40" t="s">
        <v>50</v>
      </c>
      <c r="L388" s="80" t="str">
        <f t="shared" si="25"/>
        <v>19T4</v>
      </c>
      <c r="M388" s="81">
        <v>4428000</v>
      </c>
      <c r="N388" s="44">
        <v>1</v>
      </c>
      <c r="O388" s="45">
        <f t="shared" si="26"/>
        <v>4428000</v>
      </c>
      <c r="P388" s="81">
        <v>5904000</v>
      </c>
      <c r="Q388" s="44">
        <v>1</v>
      </c>
      <c r="R388" s="45">
        <f t="shared" si="27"/>
        <v>5904000</v>
      </c>
      <c r="S388" s="81">
        <f t="shared" si="28"/>
        <v>10332000</v>
      </c>
      <c r="T388" s="45" t="s">
        <v>51</v>
      </c>
      <c r="U388" s="82" t="s">
        <v>52</v>
      </c>
      <c r="V388" s="82"/>
      <c r="W388" s="67" t="s">
        <v>149</v>
      </c>
      <c r="X388" s="36" t="str">
        <f t="shared" si="29"/>
        <v>NguyenTrongTin19T4-QTM121/08/2004</v>
      </c>
      <c r="Y388" s="36" t="e">
        <f>VLOOKUP(B388,'[1]SV17T4-KLT'!$B$9:$F$172,1,0)</f>
        <v>#N/A</v>
      </c>
      <c r="AB388" s="38"/>
    </row>
    <row r="389" spans="1:28" s="37" customFormat="1" ht="18.75" customHeight="1" x14ac:dyDescent="0.25">
      <c r="A389" s="34">
        <v>381</v>
      </c>
      <c r="B389" s="42" t="s">
        <v>2026</v>
      </c>
      <c r="C389" s="43" t="s">
        <v>2027</v>
      </c>
      <c r="D389" s="96" t="s">
        <v>1401</v>
      </c>
      <c r="E389" s="35" t="s">
        <v>2028</v>
      </c>
      <c r="F389" s="35" t="s">
        <v>1401</v>
      </c>
      <c r="G389" s="35" t="s">
        <v>2029</v>
      </c>
      <c r="H389" s="79" t="s">
        <v>2030</v>
      </c>
      <c r="I389" s="41" t="s">
        <v>1944</v>
      </c>
      <c r="J389" s="39"/>
      <c r="K389" s="40" t="s">
        <v>50</v>
      </c>
      <c r="L389" s="80" t="str">
        <f t="shared" si="25"/>
        <v>19T4</v>
      </c>
      <c r="M389" s="81">
        <v>4428000</v>
      </c>
      <c r="N389" s="44">
        <v>1</v>
      </c>
      <c r="O389" s="45">
        <f t="shared" si="26"/>
        <v>4428000</v>
      </c>
      <c r="P389" s="81">
        <v>5904000</v>
      </c>
      <c r="Q389" s="44">
        <v>1</v>
      </c>
      <c r="R389" s="45">
        <f t="shared" si="27"/>
        <v>5904000</v>
      </c>
      <c r="S389" s="81">
        <f t="shared" si="28"/>
        <v>10332000</v>
      </c>
      <c r="T389" s="45" t="s">
        <v>51</v>
      </c>
      <c r="U389" s="82" t="s">
        <v>52</v>
      </c>
      <c r="V389" s="82"/>
      <c r="W389" s="67" t="s">
        <v>149</v>
      </c>
      <c r="X389" s="36" t="str">
        <f t="shared" si="29"/>
        <v>NguyenLePhuongTrang19T4-QTM122/08/2004</v>
      </c>
      <c r="Y389" s="36" t="e">
        <f>VLOOKUP(B389,'[1]SV17T4-KLT'!$B$9:$F$172,1,0)</f>
        <v>#N/A</v>
      </c>
      <c r="AB389" s="38"/>
    </row>
    <row r="390" spans="1:28" s="37" customFormat="1" ht="18.75" customHeight="1" x14ac:dyDescent="0.25">
      <c r="A390" s="34">
        <v>382</v>
      </c>
      <c r="B390" s="42" t="s">
        <v>2031</v>
      </c>
      <c r="C390" s="43" t="s">
        <v>2032</v>
      </c>
      <c r="D390" s="96" t="s">
        <v>2033</v>
      </c>
      <c r="E390" s="35" t="s">
        <v>2034</v>
      </c>
      <c r="F390" s="35" t="s">
        <v>672</v>
      </c>
      <c r="G390" s="35" t="s">
        <v>2035</v>
      </c>
      <c r="H390" s="79" t="s">
        <v>1096</v>
      </c>
      <c r="I390" s="41" t="s">
        <v>1944</v>
      </c>
      <c r="J390" s="39"/>
      <c r="K390" s="40" t="s">
        <v>50</v>
      </c>
      <c r="L390" s="80" t="str">
        <f t="shared" si="25"/>
        <v>19T4</v>
      </c>
      <c r="M390" s="81">
        <v>4428000</v>
      </c>
      <c r="N390" s="44">
        <v>1</v>
      </c>
      <c r="O390" s="45">
        <f t="shared" si="26"/>
        <v>4428000</v>
      </c>
      <c r="P390" s="81">
        <v>5904000</v>
      </c>
      <c r="Q390" s="44">
        <v>1</v>
      </c>
      <c r="R390" s="45">
        <f t="shared" si="27"/>
        <v>5904000</v>
      </c>
      <c r="S390" s="81">
        <f t="shared" si="28"/>
        <v>10332000</v>
      </c>
      <c r="T390" s="45" t="s">
        <v>51</v>
      </c>
      <c r="U390" s="82" t="s">
        <v>52</v>
      </c>
      <c r="V390" s="82"/>
      <c r="W390" s="67" t="s">
        <v>149</v>
      </c>
      <c r="X390" s="36" t="str">
        <f t="shared" si="29"/>
        <v>LeNgocTri19T4-QTM120/10/2003</v>
      </c>
      <c r="Y390" s="36" t="e">
        <f>VLOOKUP(B390,'[1]SV17T4-KLT'!$B$9:$F$172,1,0)</f>
        <v>#N/A</v>
      </c>
      <c r="AB390" s="38"/>
    </row>
    <row r="391" spans="1:28" s="37" customFormat="1" ht="18.75" customHeight="1" x14ac:dyDescent="0.25">
      <c r="A391" s="34">
        <v>383</v>
      </c>
      <c r="B391" s="42" t="s">
        <v>2036</v>
      </c>
      <c r="C391" s="43" t="s">
        <v>2037</v>
      </c>
      <c r="D391" s="96" t="s">
        <v>2033</v>
      </c>
      <c r="E391" s="35" t="s">
        <v>2038</v>
      </c>
      <c r="F391" s="35" t="s">
        <v>672</v>
      </c>
      <c r="G391" s="35" t="s">
        <v>2039</v>
      </c>
      <c r="H391" s="79" t="s">
        <v>1509</v>
      </c>
      <c r="I391" s="41" t="s">
        <v>1944</v>
      </c>
      <c r="J391" s="39"/>
      <c r="K391" s="40" t="s">
        <v>50</v>
      </c>
      <c r="L391" s="80" t="str">
        <f t="shared" si="25"/>
        <v>19T4</v>
      </c>
      <c r="M391" s="81">
        <v>4428000</v>
      </c>
      <c r="N391" s="44">
        <v>1</v>
      </c>
      <c r="O391" s="45">
        <f t="shared" si="26"/>
        <v>4428000</v>
      </c>
      <c r="P391" s="81">
        <v>5904000</v>
      </c>
      <c r="Q391" s="44">
        <v>1</v>
      </c>
      <c r="R391" s="45">
        <f t="shared" si="27"/>
        <v>5904000</v>
      </c>
      <c r="S391" s="81">
        <f t="shared" si="28"/>
        <v>10332000</v>
      </c>
      <c r="T391" s="45" t="s">
        <v>51</v>
      </c>
      <c r="U391" s="82" t="s">
        <v>52</v>
      </c>
      <c r="V391" s="82"/>
      <c r="W391" s="67" t="s">
        <v>149</v>
      </c>
      <c r="X391" s="36" t="str">
        <f t="shared" si="29"/>
        <v>TrinhVanMinhTri19T4-QTM101/10/2004</v>
      </c>
      <c r="Y391" s="36" t="e">
        <f>VLOOKUP(B391,'[1]SV17T4-KLT'!$B$9:$F$172,1,0)</f>
        <v>#N/A</v>
      </c>
      <c r="AB391" s="38"/>
    </row>
    <row r="392" spans="1:28" s="37" customFormat="1" ht="18.75" customHeight="1" x14ac:dyDescent="0.25">
      <c r="A392" s="34">
        <v>384</v>
      </c>
      <c r="B392" s="42" t="s">
        <v>2040</v>
      </c>
      <c r="C392" s="43" t="s">
        <v>2041</v>
      </c>
      <c r="D392" s="96" t="s">
        <v>2042</v>
      </c>
      <c r="E392" s="35" t="s">
        <v>2043</v>
      </c>
      <c r="F392" s="35" t="s">
        <v>2044</v>
      </c>
      <c r="G392" s="35" t="s">
        <v>2045</v>
      </c>
      <c r="H392" s="79" t="s">
        <v>1672</v>
      </c>
      <c r="I392" s="41" t="s">
        <v>1944</v>
      </c>
      <c r="J392" s="39"/>
      <c r="K392" s="40" t="s">
        <v>50</v>
      </c>
      <c r="L392" s="80" t="str">
        <f t="shared" si="25"/>
        <v>19T4</v>
      </c>
      <c r="M392" s="81">
        <v>4428000</v>
      </c>
      <c r="N392" s="44">
        <v>1</v>
      </c>
      <c r="O392" s="45">
        <f t="shared" si="26"/>
        <v>4428000</v>
      </c>
      <c r="P392" s="81">
        <v>5904000</v>
      </c>
      <c r="Q392" s="44">
        <v>1</v>
      </c>
      <c r="R392" s="45">
        <f t="shared" si="27"/>
        <v>5904000</v>
      </c>
      <c r="S392" s="81">
        <f t="shared" si="28"/>
        <v>10332000</v>
      </c>
      <c r="T392" s="45" t="s">
        <v>51</v>
      </c>
      <c r="U392" s="82" t="s">
        <v>52</v>
      </c>
      <c r="V392" s="82"/>
      <c r="W392" s="67" t="s">
        <v>149</v>
      </c>
      <c r="X392" s="36" t="str">
        <f t="shared" si="29"/>
        <v>TranDinhMinhTriet19T4-QTM128/04/2004</v>
      </c>
      <c r="Y392" s="36" t="e">
        <f>VLOOKUP(B392,'[1]SV17T4-KLT'!$B$9:$F$172,1,0)</f>
        <v>#N/A</v>
      </c>
      <c r="AB392" s="38"/>
    </row>
    <row r="393" spans="1:28" s="37" customFormat="1" ht="18.75" customHeight="1" x14ac:dyDescent="0.25">
      <c r="A393" s="34">
        <v>385</v>
      </c>
      <c r="B393" s="42" t="s">
        <v>2046</v>
      </c>
      <c r="C393" s="43" t="s">
        <v>268</v>
      </c>
      <c r="D393" s="96" t="s">
        <v>82</v>
      </c>
      <c r="E393" s="35" t="s">
        <v>270</v>
      </c>
      <c r="F393" s="35" t="s">
        <v>84</v>
      </c>
      <c r="G393" s="35" t="s">
        <v>2047</v>
      </c>
      <c r="H393" s="79" t="s">
        <v>2048</v>
      </c>
      <c r="I393" s="41" t="s">
        <v>1944</v>
      </c>
      <c r="J393" s="39"/>
      <c r="K393" s="40" t="s">
        <v>50</v>
      </c>
      <c r="L393" s="80" t="str">
        <f t="shared" ref="L393:L456" si="30">LEFT(I393,4)</f>
        <v>19T4</v>
      </c>
      <c r="M393" s="81">
        <v>4428000</v>
      </c>
      <c r="N393" s="44">
        <v>1</v>
      </c>
      <c r="O393" s="45">
        <f t="shared" ref="O393:O456" si="31">N393*M393</f>
        <v>4428000</v>
      </c>
      <c r="P393" s="81">
        <v>5904000</v>
      </c>
      <c r="Q393" s="44">
        <v>1</v>
      </c>
      <c r="R393" s="45">
        <f t="shared" ref="R393:R456" si="32">Q393*P393</f>
        <v>5904000</v>
      </c>
      <c r="S393" s="81">
        <f t="shared" ref="S393:S456" si="33">O393+R393</f>
        <v>10332000</v>
      </c>
      <c r="T393" s="45" t="s">
        <v>51</v>
      </c>
      <c r="U393" s="82" t="s">
        <v>52</v>
      </c>
      <c r="V393" s="82"/>
      <c r="W393" s="67" t="s">
        <v>149</v>
      </c>
      <c r="X393" s="36" t="str">
        <f t="shared" ref="X393:X456" si="34">G393&amp;I393&amp;H393</f>
        <v>PhamAnhTuan19T4-QTM127/04/2003</v>
      </c>
      <c r="Y393" s="36" t="e">
        <f>VLOOKUP(B393,'[1]SV17T4-KLT'!$B$9:$F$172,1,0)</f>
        <v>#N/A</v>
      </c>
      <c r="AB393" s="38"/>
    </row>
    <row r="394" spans="1:28" s="37" customFormat="1" ht="18.75" customHeight="1" x14ac:dyDescent="0.25">
      <c r="A394" s="34">
        <v>386</v>
      </c>
      <c r="B394" s="42" t="s">
        <v>2049</v>
      </c>
      <c r="C394" s="43" t="s">
        <v>2050</v>
      </c>
      <c r="D394" s="96" t="s">
        <v>255</v>
      </c>
      <c r="E394" s="35" t="s">
        <v>2051</v>
      </c>
      <c r="F394" s="35" t="s">
        <v>255</v>
      </c>
      <c r="G394" s="35" t="s">
        <v>2052</v>
      </c>
      <c r="H394" s="79" t="s">
        <v>2053</v>
      </c>
      <c r="I394" s="41" t="s">
        <v>1944</v>
      </c>
      <c r="J394" s="39"/>
      <c r="K394" s="40" t="s">
        <v>50</v>
      </c>
      <c r="L394" s="80" t="str">
        <f t="shared" si="30"/>
        <v>19T4</v>
      </c>
      <c r="M394" s="81">
        <v>4428000</v>
      </c>
      <c r="N394" s="44">
        <v>1</v>
      </c>
      <c r="O394" s="45">
        <f t="shared" si="31"/>
        <v>4428000</v>
      </c>
      <c r="P394" s="81">
        <v>5904000</v>
      </c>
      <c r="Q394" s="44">
        <v>1</v>
      </c>
      <c r="R394" s="45">
        <f t="shared" si="32"/>
        <v>5904000</v>
      </c>
      <c r="S394" s="81">
        <f t="shared" si="33"/>
        <v>10332000</v>
      </c>
      <c r="T394" s="45" t="s">
        <v>51</v>
      </c>
      <c r="U394" s="82" t="s">
        <v>52</v>
      </c>
      <c r="V394" s="82"/>
      <c r="W394" s="67" t="s">
        <v>149</v>
      </c>
      <c r="X394" s="36" t="str">
        <f t="shared" si="34"/>
        <v>LuongTheVinh19T4-QTM104/07/2004</v>
      </c>
      <c r="Y394" s="36" t="e">
        <f>VLOOKUP(B394,'[1]SV17T4-KLT'!$B$9:$F$172,1,0)</f>
        <v>#N/A</v>
      </c>
      <c r="AB394" s="38"/>
    </row>
    <row r="395" spans="1:28" s="37" customFormat="1" ht="18.75" customHeight="1" x14ac:dyDescent="0.25">
      <c r="A395" s="34">
        <v>387</v>
      </c>
      <c r="B395" s="42" t="s">
        <v>2054</v>
      </c>
      <c r="C395" s="43" t="s">
        <v>103</v>
      </c>
      <c r="D395" s="96" t="s">
        <v>2055</v>
      </c>
      <c r="E395" s="35" t="s">
        <v>105</v>
      </c>
      <c r="F395" s="35" t="s">
        <v>126</v>
      </c>
      <c r="G395" s="35" t="s">
        <v>2056</v>
      </c>
      <c r="H395" s="79" t="s">
        <v>2057</v>
      </c>
      <c r="I395" s="41" t="s">
        <v>1944</v>
      </c>
      <c r="J395" s="39"/>
      <c r="K395" s="40" t="s">
        <v>50</v>
      </c>
      <c r="L395" s="80" t="str">
        <f t="shared" si="30"/>
        <v>19T4</v>
      </c>
      <c r="M395" s="81">
        <v>4428000</v>
      </c>
      <c r="N395" s="44">
        <v>1</v>
      </c>
      <c r="O395" s="45">
        <f t="shared" si="31"/>
        <v>4428000</v>
      </c>
      <c r="P395" s="81">
        <v>5904000</v>
      </c>
      <c r="Q395" s="44">
        <v>1</v>
      </c>
      <c r="R395" s="45">
        <f t="shared" si="32"/>
        <v>5904000</v>
      </c>
      <c r="S395" s="81">
        <f t="shared" si="33"/>
        <v>10332000</v>
      </c>
      <c r="T395" s="45" t="s">
        <v>51</v>
      </c>
      <c r="U395" s="82" t="s">
        <v>52</v>
      </c>
      <c r="V395" s="82"/>
      <c r="W395" s="67" t="s">
        <v>149</v>
      </c>
      <c r="X395" s="36" t="str">
        <f t="shared" si="34"/>
        <v>NguyenQuocVuong19T4-QTM113/07/2004</v>
      </c>
      <c r="Y395" s="36" t="e">
        <f>VLOOKUP(B395,'[1]SV17T4-KLT'!$B$9:$F$172,1,0)</f>
        <v>#N/A</v>
      </c>
      <c r="AB395" s="38"/>
    </row>
    <row r="396" spans="1:28" s="37" customFormat="1" ht="18.75" customHeight="1" x14ac:dyDescent="0.25">
      <c r="A396" s="34">
        <v>388</v>
      </c>
      <c r="B396" s="42" t="s">
        <v>2058</v>
      </c>
      <c r="C396" s="43" t="s">
        <v>2059</v>
      </c>
      <c r="D396" s="96" t="s">
        <v>173</v>
      </c>
      <c r="E396" s="35" t="s">
        <v>2060</v>
      </c>
      <c r="F396" s="35" t="s">
        <v>173</v>
      </c>
      <c r="G396" s="35" t="s">
        <v>2061</v>
      </c>
      <c r="H396" s="79" t="s">
        <v>2062</v>
      </c>
      <c r="I396" s="41" t="s">
        <v>2063</v>
      </c>
      <c r="J396" s="39"/>
      <c r="K396" s="40" t="s">
        <v>50</v>
      </c>
      <c r="L396" s="80" t="str">
        <f t="shared" si="30"/>
        <v>19T4</v>
      </c>
      <c r="M396" s="81">
        <v>4428000</v>
      </c>
      <c r="N396" s="44">
        <v>1</v>
      </c>
      <c r="O396" s="45">
        <f t="shared" si="31"/>
        <v>4428000</v>
      </c>
      <c r="P396" s="81">
        <v>6150000</v>
      </c>
      <c r="Q396" s="44">
        <v>1</v>
      </c>
      <c r="R396" s="45">
        <f t="shared" si="32"/>
        <v>6150000</v>
      </c>
      <c r="S396" s="81">
        <f t="shared" si="33"/>
        <v>10578000</v>
      </c>
      <c r="T396" s="45" t="s">
        <v>51</v>
      </c>
      <c r="U396" s="82" t="s">
        <v>52</v>
      </c>
      <c r="V396" s="82"/>
      <c r="W396" s="67" t="s">
        <v>149</v>
      </c>
      <c r="X396" s="36" t="str">
        <f t="shared" si="34"/>
        <v>NguyenVuDuyAnh19T4-VSL102/05/2004</v>
      </c>
      <c r="Y396" s="36" t="e">
        <f>VLOOKUP(B396,'[1]SV17T4-KLT'!$B$9:$F$172,1,0)</f>
        <v>#N/A</v>
      </c>
      <c r="AB396" s="38"/>
    </row>
    <row r="397" spans="1:28" s="37" customFormat="1" ht="18.75" customHeight="1" x14ac:dyDescent="0.25">
      <c r="A397" s="34">
        <v>389</v>
      </c>
      <c r="B397" s="42" t="s">
        <v>2064</v>
      </c>
      <c r="C397" s="43" t="s">
        <v>2065</v>
      </c>
      <c r="D397" s="96" t="s">
        <v>352</v>
      </c>
      <c r="E397" s="35" t="s">
        <v>2066</v>
      </c>
      <c r="F397" s="35" t="s">
        <v>354</v>
      </c>
      <c r="G397" s="35" t="s">
        <v>2067</v>
      </c>
      <c r="H397" s="79" t="s">
        <v>626</v>
      </c>
      <c r="I397" s="41" t="s">
        <v>2063</v>
      </c>
      <c r="J397" s="39"/>
      <c r="K397" s="40" t="s">
        <v>50</v>
      </c>
      <c r="L397" s="80" t="str">
        <f t="shared" si="30"/>
        <v>19T4</v>
      </c>
      <c r="M397" s="81">
        <v>4428000</v>
      </c>
      <c r="N397" s="44">
        <v>1</v>
      </c>
      <c r="O397" s="45">
        <f t="shared" si="31"/>
        <v>4428000</v>
      </c>
      <c r="P397" s="81">
        <v>6150000</v>
      </c>
      <c r="Q397" s="44">
        <v>1</v>
      </c>
      <c r="R397" s="45">
        <f t="shared" si="32"/>
        <v>6150000</v>
      </c>
      <c r="S397" s="81">
        <f t="shared" si="33"/>
        <v>10578000</v>
      </c>
      <c r="T397" s="45" t="s">
        <v>51</v>
      </c>
      <c r="U397" s="82" t="s">
        <v>52</v>
      </c>
      <c r="V397" s="82"/>
      <c r="W397" s="67" t="s">
        <v>149</v>
      </c>
      <c r="X397" s="36" t="str">
        <f t="shared" si="34"/>
        <v>PhanHungCuong19T4-VSL101/02/2004</v>
      </c>
      <c r="Y397" s="36" t="e">
        <f>VLOOKUP(B397,'[1]SV17T4-KLT'!$B$9:$F$172,1,0)</f>
        <v>#N/A</v>
      </c>
      <c r="AB397" s="38"/>
    </row>
    <row r="398" spans="1:28" s="37" customFormat="1" ht="18.75" customHeight="1" x14ac:dyDescent="0.25">
      <c r="A398" s="34">
        <v>390</v>
      </c>
      <c r="B398" s="42" t="s">
        <v>2068</v>
      </c>
      <c r="C398" s="43" t="s">
        <v>2069</v>
      </c>
      <c r="D398" s="96" t="s">
        <v>112</v>
      </c>
      <c r="E398" s="35" t="s">
        <v>2070</v>
      </c>
      <c r="F398" s="35" t="s">
        <v>114</v>
      </c>
      <c r="G398" s="35" t="s">
        <v>2071</v>
      </c>
      <c r="H398" s="79" t="s">
        <v>2072</v>
      </c>
      <c r="I398" s="41" t="s">
        <v>2063</v>
      </c>
      <c r="J398" s="39" t="s">
        <v>170</v>
      </c>
      <c r="K398" s="40" t="s">
        <v>50</v>
      </c>
      <c r="L398" s="80" t="str">
        <f t="shared" si="30"/>
        <v>19T4</v>
      </c>
      <c r="M398" s="81">
        <v>4428000</v>
      </c>
      <c r="N398" s="44">
        <v>1</v>
      </c>
      <c r="O398" s="45">
        <f t="shared" si="31"/>
        <v>4428000</v>
      </c>
      <c r="P398" s="81">
        <v>6150000</v>
      </c>
      <c r="Q398" s="44">
        <v>1</v>
      </c>
      <c r="R398" s="45">
        <f t="shared" si="32"/>
        <v>6150000</v>
      </c>
      <c r="S398" s="81">
        <f t="shared" si="33"/>
        <v>10578000</v>
      </c>
      <c r="T398" s="45" t="s">
        <v>51</v>
      </c>
      <c r="U398" s="82" t="s">
        <v>52</v>
      </c>
      <c r="V398" s="82"/>
      <c r="W398" s="67" t="s">
        <v>149</v>
      </c>
      <c r="X398" s="36" t="str">
        <f t="shared" si="34"/>
        <v>SuThuanDat19T4-VSL117/08/2004</v>
      </c>
      <c r="Y398" s="36" t="e">
        <f>VLOOKUP(B398,'[1]SV17T4-KLT'!$B$9:$F$172,1,0)</f>
        <v>#N/A</v>
      </c>
      <c r="AB398" s="38"/>
    </row>
    <row r="399" spans="1:28" s="37" customFormat="1" ht="18.75" customHeight="1" x14ac:dyDescent="0.25">
      <c r="A399" s="34">
        <v>391</v>
      </c>
      <c r="B399" s="42" t="s">
        <v>2073</v>
      </c>
      <c r="C399" s="43" t="s">
        <v>2074</v>
      </c>
      <c r="D399" s="96" t="s">
        <v>112</v>
      </c>
      <c r="E399" s="35" t="s">
        <v>2075</v>
      </c>
      <c r="F399" s="35" t="s">
        <v>114</v>
      </c>
      <c r="G399" s="35" t="s">
        <v>2076</v>
      </c>
      <c r="H399" s="79" t="s">
        <v>2077</v>
      </c>
      <c r="I399" s="41" t="s">
        <v>2063</v>
      </c>
      <c r="J399" s="39"/>
      <c r="K399" s="40" t="s">
        <v>50</v>
      </c>
      <c r="L399" s="80" t="str">
        <f t="shared" si="30"/>
        <v>19T4</v>
      </c>
      <c r="M399" s="81">
        <v>4428000</v>
      </c>
      <c r="N399" s="44">
        <v>1</v>
      </c>
      <c r="O399" s="45">
        <f t="shared" si="31"/>
        <v>4428000</v>
      </c>
      <c r="P399" s="81">
        <v>6150000</v>
      </c>
      <c r="Q399" s="44">
        <v>1</v>
      </c>
      <c r="R399" s="45">
        <f t="shared" si="32"/>
        <v>6150000</v>
      </c>
      <c r="S399" s="81">
        <f t="shared" si="33"/>
        <v>10578000</v>
      </c>
      <c r="T399" s="45" t="s">
        <v>51</v>
      </c>
      <c r="U399" s="82" t="s">
        <v>52</v>
      </c>
      <c r="V399" s="82"/>
      <c r="W399" s="67" t="s">
        <v>149</v>
      </c>
      <c r="X399" s="36" t="str">
        <f t="shared" si="34"/>
        <v>TranHuynhTienDat19T4-VSL116/07/2003</v>
      </c>
      <c r="Y399" s="36" t="e">
        <f>VLOOKUP(B399,'[1]SV17T4-KLT'!$B$9:$F$172,1,0)</f>
        <v>#N/A</v>
      </c>
      <c r="AB399" s="38"/>
    </row>
    <row r="400" spans="1:28" s="37" customFormat="1" ht="18.75" customHeight="1" x14ac:dyDescent="0.25">
      <c r="A400" s="34">
        <v>392</v>
      </c>
      <c r="B400" s="42" t="s">
        <v>2078</v>
      </c>
      <c r="C400" s="43" t="s">
        <v>2079</v>
      </c>
      <c r="D400" s="96" t="s">
        <v>112</v>
      </c>
      <c r="E400" s="35" t="s">
        <v>2080</v>
      </c>
      <c r="F400" s="35" t="s">
        <v>114</v>
      </c>
      <c r="G400" s="35" t="s">
        <v>2081</v>
      </c>
      <c r="H400" s="79" t="s">
        <v>771</v>
      </c>
      <c r="I400" s="41" t="s">
        <v>2063</v>
      </c>
      <c r="J400" s="39" t="s">
        <v>170</v>
      </c>
      <c r="K400" s="40" t="s">
        <v>50</v>
      </c>
      <c r="L400" s="80" t="str">
        <f t="shared" si="30"/>
        <v>19T4</v>
      </c>
      <c r="M400" s="81">
        <v>4428000</v>
      </c>
      <c r="N400" s="44">
        <v>1</v>
      </c>
      <c r="O400" s="45">
        <f t="shared" si="31"/>
        <v>4428000</v>
      </c>
      <c r="P400" s="81">
        <v>6150000</v>
      </c>
      <c r="Q400" s="44">
        <v>1</v>
      </c>
      <c r="R400" s="45">
        <f t="shared" si="32"/>
        <v>6150000</v>
      </c>
      <c r="S400" s="81">
        <f t="shared" si="33"/>
        <v>10578000</v>
      </c>
      <c r="T400" s="45" t="s">
        <v>51</v>
      </c>
      <c r="U400" s="82" t="s">
        <v>52</v>
      </c>
      <c r="V400" s="82"/>
      <c r="W400" s="67" t="s">
        <v>149</v>
      </c>
      <c r="X400" s="36" t="str">
        <f t="shared" si="34"/>
        <v>TranThaiTinDat19T4-VSL112/04/2004</v>
      </c>
      <c r="Y400" s="36" t="e">
        <f>VLOOKUP(B400,'[1]SV17T4-KLT'!$B$9:$F$172,1,0)</f>
        <v>#N/A</v>
      </c>
      <c r="AB400" s="38"/>
    </row>
    <row r="401" spans="1:28" s="37" customFormat="1" ht="18.75" customHeight="1" x14ac:dyDescent="0.25">
      <c r="A401" s="34">
        <v>393</v>
      </c>
      <c r="B401" s="42" t="s">
        <v>2082</v>
      </c>
      <c r="C401" s="43" t="s">
        <v>809</v>
      </c>
      <c r="D401" s="96" t="s">
        <v>63</v>
      </c>
      <c r="E401" s="35" t="s">
        <v>810</v>
      </c>
      <c r="F401" s="35" t="s">
        <v>65</v>
      </c>
      <c r="G401" s="35" t="s">
        <v>811</v>
      </c>
      <c r="H401" s="79" t="s">
        <v>2083</v>
      </c>
      <c r="I401" s="41" t="s">
        <v>2063</v>
      </c>
      <c r="J401" s="39"/>
      <c r="K401" s="40" t="s">
        <v>50</v>
      </c>
      <c r="L401" s="80" t="str">
        <f t="shared" si="30"/>
        <v>19T4</v>
      </c>
      <c r="M401" s="81">
        <v>4428000</v>
      </c>
      <c r="N401" s="44">
        <v>1</v>
      </c>
      <c r="O401" s="45">
        <f t="shared" si="31"/>
        <v>4428000</v>
      </c>
      <c r="P401" s="81">
        <v>6150000</v>
      </c>
      <c r="Q401" s="44">
        <v>1</v>
      </c>
      <c r="R401" s="45">
        <f t="shared" si="32"/>
        <v>6150000</v>
      </c>
      <c r="S401" s="81">
        <f t="shared" si="33"/>
        <v>10578000</v>
      </c>
      <c r="T401" s="45" t="s">
        <v>51</v>
      </c>
      <c r="U401" s="82" t="s">
        <v>52</v>
      </c>
      <c r="V401" s="82"/>
      <c r="W401" s="67" t="s">
        <v>149</v>
      </c>
      <c r="X401" s="36" t="str">
        <f t="shared" si="34"/>
        <v>DoMinhDuc19T4-VSL108/10/2004</v>
      </c>
      <c r="Y401" s="36" t="e">
        <f>VLOOKUP(B401,'[1]SV17T4-KLT'!$B$9:$F$172,1,0)</f>
        <v>#N/A</v>
      </c>
      <c r="AB401" s="38"/>
    </row>
    <row r="402" spans="1:28" s="37" customFormat="1" ht="18.75" customHeight="1" x14ac:dyDescent="0.25">
      <c r="A402" s="34">
        <v>394</v>
      </c>
      <c r="B402" s="42" t="s">
        <v>2084</v>
      </c>
      <c r="C402" s="43" t="s">
        <v>2085</v>
      </c>
      <c r="D402" s="96" t="s">
        <v>238</v>
      </c>
      <c r="E402" s="35" t="s">
        <v>2086</v>
      </c>
      <c r="F402" s="35" t="s">
        <v>238</v>
      </c>
      <c r="G402" s="35" t="s">
        <v>2087</v>
      </c>
      <c r="H402" s="79" t="s">
        <v>2088</v>
      </c>
      <c r="I402" s="41" t="s">
        <v>2063</v>
      </c>
      <c r="J402" s="39"/>
      <c r="K402" s="40" t="s">
        <v>50</v>
      </c>
      <c r="L402" s="80" t="str">
        <f t="shared" si="30"/>
        <v>19T4</v>
      </c>
      <c r="M402" s="81">
        <v>4428000</v>
      </c>
      <c r="N402" s="44">
        <v>1</v>
      </c>
      <c r="O402" s="45">
        <f t="shared" si="31"/>
        <v>4428000</v>
      </c>
      <c r="P402" s="81">
        <v>6150000</v>
      </c>
      <c r="Q402" s="44">
        <v>1</v>
      </c>
      <c r="R402" s="45">
        <f t="shared" si="32"/>
        <v>6150000</v>
      </c>
      <c r="S402" s="81">
        <f t="shared" si="33"/>
        <v>10578000</v>
      </c>
      <c r="T402" s="45" t="s">
        <v>51</v>
      </c>
      <c r="U402" s="82" t="s">
        <v>52</v>
      </c>
      <c r="V402" s="82"/>
      <c r="W402" s="67" t="s">
        <v>149</v>
      </c>
      <c r="X402" s="36" t="str">
        <f t="shared" si="34"/>
        <v>HoKhanhDuy19T4-VSL125/10/2004</v>
      </c>
      <c r="Y402" s="36" t="e">
        <f>VLOOKUP(B402,'[1]SV17T4-KLT'!$B$9:$F$172,1,0)</f>
        <v>#N/A</v>
      </c>
      <c r="AB402" s="38"/>
    </row>
    <row r="403" spans="1:28" s="37" customFormat="1" ht="18.75" customHeight="1" x14ac:dyDescent="0.25">
      <c r="A403" s="34">
        <v>395</v>
      </c>
      <c r="B403" s="42" t="s">
        <v>2089</v>
      </c>
      <c r="C403" s="43" t="s">
        <v>2090</v>
      </c>
      <c r="D403" s="96" t="s">
        <v>238</v>
      </c>
      <c r="E403" s="35" t="s">
        <v>2091</v>
      </c>
      <c r="F403" s="35" t="s">
        <v>238</v>
      </c>
      <c r="G403" s="35" t="s">
        <v>2092</v>
      </c>
      <c r="H403" s="79" t="s">
        <v>2093</v>
      </c>
      <c r="I403" s="41" t="s">
        <v>2063</v>
      </c>
      <c r="J403" s="39"/>
      <c r="K403" s="40" t="s">
        <v>50</v>
      </c>
      <c r="L403" s="80" t="str">
        <f t="shared" si="30"/>
        <v>19T4</v>
      </c>
      <c r="M403" s="81">
        <v>4428000</v>
      </c>
      <c r="N403" s="44">
        <v>1</v>
      </c>
      <c r="O403" s="45">
        <f t="shared" si="31"/>
        <v>4428000</v>
      </c>
      <c r="P403" s="81">
        <v>6150000</v>
      </c>
      <c r="Q403" s="44">
        <v>1</v>
      </c>
      <c r="R403" s="45">
        <f t="shared" si="32"/>
        <v>6150000</v>
      </c>
      <c r="S403" s="81">
        <f t="shared" si="33"/>
        <v>10578000</v>
      </c>
      <c r="T403" s="45" t="s">
        <v>51</v>
      </c>
      <c r="U403" s="82" t="s">
        <v>52</v>
      </c>
      <c r="V403" s="82"/>
      <c r="W403" s="67" t="s">
        <v>149</v>
      </c>
      <c r="X403" s="36" t="str">
        <f t="shared" si="34"/>
        <v>LucVanDuy19T4-VSL122/12/2004</v>
      </c>
      <c r="Y403" s="36" t="e">
        <f>VLOOKUP(B403,'[1]SV17T4-KLT'!$B$9:$F$172,1,0)</f>
        <v>#N/A</v>
      </c>
      <c r="AB403" s="38"/>
    </row>
    <row r="404" spans="1:28" s="37" customFormat="1" ht="18.75" customHeight="1" x14ac:dyDescent="0.25">
      <c r="A404" s="34">
        <v>396</v>
      </c>
      <c r="B404" s="42" t="s">
        <v>2094</v>
      </c>
      <c r="C404" s="43" t="s">
        <v>702</v>
      </c>
      <c r="D404" s="96" t="s">
        <v>90</v>
      </c>
      <c r="E404" s="35" t="s">
        <v>704</v>
      </c>
      <c r="F404" s="35" t="s">
        <v>92</v>
      </c>
      <c r="G404" s="35" t="s">
        <v>2095</v>
      </c>
      <c r="H404" s="79" t="s">
        <v>1011</v>
      </c>
      <c r="I404" s="41" t="s">
        <v>2063</v>
      </c>
      <c r="J404" s="39"/>
      <c r="K404" s="40" t="s">
        <v>50</v>
      </c>
      <c r="L404" s="80" t="str">
        <f t="shared" si="30"/>
        <v>19T4</v>
      </c>
      <c r="M404" s="81">
        <v>4428000</v>
      </c>
      <c r="N404" s="44">
        <v>1</v>
      </c>
      <c r="O404" s="45">
        <f t="shared" si="31"/>
        <v>4428000</v>
      </c>
      <c r="P404" s="81">
        <v>6150000</v>
      </c>
      <c r="Q404" s="44">
        <v>1</v>
      </c>
      <c r="R404" s="45">
        <f t="shared" si="32"/>
        <v>6150000</v>
      </c>
      <c r="S404" s="81">
        <f t="shared" si="33"/>
        <v>10578000</v>
      </c>
      <c r="T404" s="45" t="s">
        <v>51</v>
      </c>
      <c r="U404" s="82" t="s">
        <v>52</v>
      </c>
      <c r="V404" s="82"/>
      <c r="W404" s="67" t="s">
        <v>149</v>
      </c>
      <c r="X404" s="36" t="str">
        <f t="shared" si="34"/>
        <v>NguyenThanhHieu19T4-VSL114/04/2004</v>
      </c>
      <c r="Y404" s="36" t="e">
        <f>VLOOKUP(B404,'[1]SV17T4-KLT'!$B$9:$F$172,1,0)</f>
        <v>#N/A</v>
      </c>
      <c r="AB404" s="38"/>
    </row>
    <row r="405" spans="1:28" s="37" customFormat="1" ht="18.75" customHeight="1" x14ac:dyDescent="0.25">
      <c r="A405" s="34">
        <v>397</v>
      </c>
      <c r="B405" s="42" t="s">
        <v>2096</v>
      </c>
      <c r="C405" s="43" t="s">
        <v>2097</v>
      </c>
      <c r="D405" s="96" t="s">
        <v>297</v>
      </c>
      <c r="E405" s="35" t="s">
        <v>2098</v>
      </c>
      <c r="F405" s="35" t="s">
        <v>299</v>
      </c>
      <c r="G405" s="35" t="s">
        <v>2099</v>
      </c>
      <c r="H405" s="79" t="s">
        <v>2100</v>
      </c>
      <c r="I405" s="41" t="s">
        <v>2063</v>
      </c>
      <c r="J405" s="39"/>
      <c r="K405" s="40" t="s">
        <v>50</v>
      </c>
      <c r="L405" s="80" t="str">
        <f t="shared" si="30"/>
        <v>19T4</v>
      </c>
      <c r="M405" s="81">
        <v>4428000</v>
      </c>
      <c r="N405" s="44">
        <v>1</v>
      </c>
      <c r="O405" s="45">
        <f t="shared" si="31"/>
        <v>4428000</v>
      </c>
      <c r="P405" s="81">
        <v>6150000</v>
      </c>
      <c r="Q405" s="44">
        <v>1</v>
      </c>
      <c r="R405" s="45">
        <f t="shared" si="32"/>
        <v>6150000</v>
      </c>
      <c r="S405" s="81">
        <f t="shared" si="33"/>
        <v>10578000</v>
      </c>
      <c r="T405" s="45" t="s">
        <v>51</v>
      </c>
      <c r="U405" s="82" t="s">
        <v>52</v>
      </c>
      <c r="V405" s="82"/>
      <c r="W405" s="67" t="s">
        <v>149</v>
      </c>
      <c r="X405" s="36" t="str">
        <f t="shared" si="34"/>
        <v>NguyenHaiHoang19T4-VSL113/05/2003</v>
      </c>
      <c r="Y405" s="36" t="e">
        <f>VLOOKUP(B405,'[1]SV17T4-KLT'!$B$9:$F$172,1,0)</f>
        <v>#N/A</v>
      </c>
      <c r="AB405" s="38"/>
    </row>
    <row r="406" spans="1:28" s="37" customFormat="1" ht="18.75" customHeight="1" x14ac:dyDescent="0.25">
      <c r="A406" s="34">
        <v>398</v>
      </c>
      <c r="B406" s="42" t="s">
        <v>2101</v>
      </c>
      <c r="C406" s="43" t="s">
        <v>2102</v>
      </c>
      <c r="D406" s="96" t="s">
        <v>245</v>
      </c>
      <c r="E406" s="35" t="s">
        <v>2103</v>
      </c>
      <c r="F406" s="35" t="s">
        <v>245</v>
      </c>
      <c r="G406" s="35" t="s">
        <v>2104</v>
      </c>
      <c r="H406" s="79" t="s">
        <v>378</v>
      </c>
      <c r="I406" s="41" t="s">
        <v>2063</v>
      </c>
      <c r="J406" s="39"/>
      <c r="K406" s="40" t="s">
        <v>50</v>
      </c>
      <c r="L406" s="80" t="str">
        <f t="shared" si="30"/>
        <v>19T4</v>
      </c>
      <c r="M406" s="81">
        <v>4428000</v>
      </c>
      <c r="N406" s="44">
        <v>1</v>
      </c>
      <c r="O406" s="45">
        <f t="shared" si="31"/>
        <v>4428000</v>
      </c>
      <c r="P406" s="81">
        <v>6150000</v>
      </c>
      <c r="Q406" s="44">
        <v>1</v>
      </c>
      <c r="R406" s="45">
        <f t="shared" si="32"/>
        <v>6150000</v>
      </c>
      <c r="S406" s="81">
        <f t="shared" si="33"/>
        <v>10578000</v>
      </c>
      <c r="T406" s="45" t="s">
        <v>51</v>
      </c>
      <c r="U406" s="82" t="s">
        <v>52</v>
      </c>
      <c r="V406" s="82"/>
      <c r="W406" s="67" t="s">
        <v>149</v>
      </c>
      <c r="X406" s="36" t="str">
        <f t="shared" si="34"/>
        <v>HaLeHuy19T4-VSL118/11/2004</v>
      </c>
      <c r="Y406" s="36" t="e">
        <f>VLOOKUP(B406,'[1]SV17T4-KLT'!$B$9:$F$172,1,0)</f>
        <v>#N/A</v>
      </c>
      <c r="AB406" s="38"/>
    </row>
    <row r="407" spans="1:28" s="37" customFormat="1" ht="18.75" customHeight="1" x14ac:dyDescent="0.25">
      <c r="A407" s="34">
        <v>399</v>
      </c>
      <c r="B407" s="42" t="s">
        <v>2105</v>
      </c>
      <c r="C407" s="43" t="s">
        <v>2106</v>
      </c>
      <c r="D407" s="96" t="s">
        <v>835</v>
      </c>
      <c r="E407" s="35" t="s">
        <v>2107</v>
      </c>
      <c r="F407" s="35" t="s">
        <v>835</v>
      </c>
      <c r="G407" s="35" t="s">
        <v>2108</v>
      </c>
      <c r="H407" s="79" t="s">
        <v>2109</v>
      </c>
      <c r="I407" s="41" t="s">
        <v>2063</v>
      </c>
      <c r="J407" s="39"/>
      <c r="K407" s="40" t="s">
        <v>50</v>
      </c>
      <c r="L407" s="80" t="str">
        <f t="shared" si="30"/>
        <v>19T4</v>
      </c>
      <c r="M407" s="81">
        <v>4428000</v>
      </c>
      <c r="N407" s="44">
        <v>1</v>
      </c>
      <c r="O407" s="45">
        <f t="shared" si="31"/>
        <v>4428000</v>
      </c>
      <c r="P407" s="81">
        <v>6150000</v>
      </c>
      <c r="Q407" s="44">
        <v>1</v>
      </c>
      <c r="R407" s="45">
        <f t="shared" si="32"/>
        <v>6150000</v>
      </c>
      <c r="S407" s="81">
        <f t="shared" si="33"/>
        <v>10578000</v>
      </c>
      <c r="T407" s="45" t="s">
        <v>51</v>
      </c>
      <c r="U407" s="82" t="s">
        <v>52</v>
      </c>
      <c r="V407" s="82"/>
      <c r="W407" s="67" t="s">
        <v>149</v>
      </c>
      <c r="X407" s="36" t="str">
        <f t="shared" si="34"/>
        <v>VoTrungKhang19T4-VSL117/04/2004</v>
      </c>
      <c r="Y407" s="36" t="e">
        <f>VLOOKUP(B407,'[1]SV17T4-KLT'!$B$9:$F$172,1,0)</f>
        <v>#N/A</v>
      </c>
      <c r="AB407" s="38"/>
    </row>
    <row r="408" spans="1:28" s="37" customFormat="1" ht="18.75" customHeight="1" x14ac:dyDescent="0.25">
      <c r="A408" s="34">
        <v>400</v>
      </c>
      <c r="B408" s="42" t="s">
        <v>2110</v>
      </c>
      <c r="C408" s="43" t="s">
        <v>2015</v>
      </c>
      <c r="D408" s="96" t="s">
        <v>310</v>
      </c>
      <c r="E408" s="35" t="s">
        <v>2017</v>
      </c>
      <c r="F408" s="35" t="s">
        <v>143</v>
      </c>
      <c r="G408" s="35" t="s">
        <v>2111</v>
      </c>
      <c r="H408" s="79" t="s">
        <v>2112</v>
      </c>
      <c r="I408" s="41" t="s">
        <v>2063</v>
      </c>
      <c r="J408" s="39"/>
      <c r="K408" s="40" t="s">
        <v>50</v>
      </c>
      <c r="L408" s="80" t="str">
        <f t="shared" si="30"/>
        <v>19T4</v>
      </c>
      <c r="M408" s="81">
        <v>4428000</v>
      </c>
      <c r="N408" s="44">
        <v>1</v>
      </c>
      <c r="O408" s="45">
        <f t="shared" si="31"/>
        <v>4428000</v>
      </c>
      <c r="P408" s="81">
        <v>6150000</v>
      </c>
      <c r="Q408" s="44">
        <v>1</v>
      </c>
      <c r="R408" s="45">
        <f t="shared" si="32"/>
        <v>6150000</v>
      </c>
      <c r="S408" s="81">
        <f t="shared" si="33"/>
        <v>10578000</v>
      </c>
      <c r="T408" s="45" t="s">
        <v>51</v>
      </c>
      <c r="U408" s="82" t="s">
        <v>52</v>
      </c>
      <c r="V408" s="82"/>
      <c r="W408" s="67" t="s">
        <v>149</v>
      </c>
      <c r="X408" s="36" t="str">
        <f t="shared" si="34"/>
        <v>PhamQuocKhanh19T4-VSL102/09/2004</v>
      </c>
      <c r="Y408" s="36" t="e">
        <f>VLOOKUP(B408,'[1]SV17T4-KLT'!$B$9:$F$172,1,0)</f>
        <v>#N/A</v>
      </c>
      <c r="AB408" s="38"/>
    </row>
    <row r="409" spans="1:28" s="37" customFormat="1" ht="18.75" customHeight="1" x14ac:dyDescent="0.25">
      <c r="A409" s="34">
        <v>401</v>
      </c>
      <c r="B409" s="42" t="s">
        <v>2113</v>
      </c>
      <c r="C409" s="43" t="s">
        <v>1001</v>
      </c>
      <c r="D409" s="96" t="s">
        <v>2114</v>
      </c>
      <c r="E409" s="35" t="s">
        <v>1002</v>
      </c>
      <c r="F409" s="35" t="s">
        <v>2115</v>
      </c>
      <c r="G409" s="35" t="s">
        <v>2116</v>
      </c>
      <c r="H409" s="79" t="s">
        <v>342</v>
      </c>
      <c r="I409" s="41" t="s">
        <v>2063</v>
      </c>
      <c r="J409" s="39"/>
      <c r="K409" s="40" t="s">
        <v>50</v>
      </c>
      <c r="L409" s="80" t="str">
        <f t="shared" si="30"/>
        <v>19T4</v>
      </c>
      <c r="M409" s="81">
        <v>4428000</v>
      </c>
      <c r="N409" s="44">
        <v>1</v>
      </c>
      <c r="O409" s="45">
        <f t="shared" si="31"/>
        <v>4428000</v>
      </c>
      <c r="P409" s="81">
        <v>6150000</v>
      </c>
      <c r="Q409" s="44">
        <v>1</v>
      </c>
      <c r="R409" s="45">
        <f t="shared" si="32"/>
        <v>6150000</v>
      </c>
      <c r="S409" s="81">
        <f t="shared" si="33"/>
        <v>10578000</v>
      </c>
      <c r="T409" s="45" t="s">
        <v>51</v>
      </c>
      <c r="U409" s="82" t="s">
        <v>52</v>
      </c>
      <c r="V409" s="82"/>
      <c r="W409" s="67" t="s">
        <v>149</v>
      </c>
      <c r="X409" s="36" t="str">
        <f t="shared" si="34"/>
        <v>NguyenTrungKien19T4-VSL117/10/2004</v>
      </c>
      <c r="Y409" s="36" t="e">
        <f>VLOOKUP(B409,'[1]SV17T4-KLT'!$B$9:$F$172,1,0)</f>
        <v>#N/A</v>
      </c>
      <c r="AB409" s="38"/>
    </row>
    <row r="410" spans="1:28" s="37" customFormat="1" ht="18.75" customHeight="1" x14ac:dyDescent="0.25">
      <c r="A410" s="34">
        <v>402</v>
      </c>
      <c r="B410" s="42" t="s">
        <v>2117</v>
      </c>
      <c r="C410" s="43" t="s">
        <v>2118</v>
      </c>
      <c r="D410" s="96" t="s">
        <v>2119</v>
      </c>
      <c r="E410" s="35" t="s">
        <v>2120</v>
      </c>
      <c r="F410" s="35" t="s">
        <v>2121</v>
      </c>
      <c r="G410" s="35" t="s">
        <v>2122</v>
      </c>
      <c r="H410" s="79" t="s">
        <v>982</v>
      </c>
      <c r="I410" s="41" t="s">
        <v>2123</v>
      </c>
      <c r="J410" s="39"/>
      <c r="K410" s="40" t="s">
        <v>50</v>
      </c>
      <c r="L410" s="80" t="str">
        <f t="shared" si="30"/>
        <v>19T4</v>
      </c>
      <c r="M410" s="81">
        <v>4428000</v>
      </c>
      <c r="N410" s="44">
        <v>1</v>
      </c>
      <c r="O410" s="45">
        <f t="shared" si="31"/>
        <v>4428000</v>
      </c>
      <c r="P410" s="81">
        <v>6150000</v>
      </c>
      <c r="Q410" s="44">
        <v>1</v>
      </c>
      <c r="R410" s="45">
        <f t="shared" si="32"/>
        <v>6150000</v>
      </c>
      <c r="S410" s="81">
        <f t="shared" si="33"/>
        <v>10578000</v>
      </c>
      <c r="T410" s="45" t="s">
        <v>51</v>
      </c>
      <c r="U410" s="82" t="s">
        <v>52</v>
      </c>
      <c r="V410" s="82"/>
      <c r="W410" s="67" t="s">
        <v>149</v>
      </c>
      <c r="X410" s="36" t="str">
        <f t="shared" si="34"/>
        <v>NguyenLeThanhBach19T4-THU119/12/2004</v>
      </c>
      <c r="Y410" s="36" t="e">
        <f>VLOOKUP(B410,'[1]SV17T4-KLT'!$B$9:$F$172,1,0)</f>
        <v>#N/A</v>
      </c>
      <c r="AB410" s="38"/>
    </row>
    <row r="411" spans="1:28" s="37" customFormat="1" ht="18.75" customHeight="1" x14ac:dyDescent="0.25">
      <c r="A411" s="34">
        <v>403</v>
      </c>
      <c r="B411" s="42" t="s">
        <v>2124</v>
      </c>
      <c r="C411" s="43" t="s">
        <v>2125</v>
      </c>
      <c r="D411" s="96" t="s">
        <v>686</v>
      </c>
      <c r="E411" s="35" t="s">
        <v>2126</v>
      </c>
      <c r="F411" s="35" t="s">
        <v>688</v>
      </c>
      <c r="G411" s="35" t="s">
        <v>2127</v>
      </c>
      <c r="H411" s="79" t="s">
        <v>2128</v>
      </c>
      <c r="I411" s="41" t="s">
        <v>2123</v>
      </c>
      <c r="J411" s="39"/>
      <c r="K411" s="40" t="s">
        <v>50</v>
      </c>
      <c r="L411" s="80" t="str">
        <f t="shared" si="30"/>
        <v>19T4</v>
      </c>
      <c r="M411" s="81">
        <v>4428000</v>
      </c>
      <c r="N411" s="44">
        <v>1</v>
      </c>
      <c r="O411" s="45">
        <f t="shared" si="31"/>
        <v>4428000</v>
      </c>
      <c r="P411" s="81">
        <v>6150000</v>
      </c>
      <c r="Q411" s="44">
        <v>1</v>
      </c>
      <c r="R411" s="45">
        <f t="shared" si="32"/>
        <v>6150000</v>
      </c>
      <c r="S411" s="81">
        <f t="shared" si="33"/>
        <v>10578000</v>
      </c>
      <c r="T411" s="45" t="s">
        <v>51</v>
      </c>
      <c r="U411" s="82" t="s">
        <v>52</v>
      </c>
      <c r="V411" s="82"/>
      <c r="W411" s="67" t="s">
        <v>149</v>
      </c>
      <c r="X411" s="36" t="str">
        <f t="shared" si="34"/>
        <v>PhamTranDucDung19T4-THU103/07/2003</v>
      </c>
      <c r="Y411" s="36" t="e">
        <f>VLOOKUP(B411,'[1]SV17T4-KLT'!$B$9:$F$172,1,0)</f>
        <v>#N/A</v>
      </c>
      <c r="AB411" s="38"/>
    </row>
    <row r="412" spans="1:28" s="37" customFormat="1" ht="18.75" customHeight="1" x14ac:dyDescent="0.25">
      <c r="A412" s="34">
        <v>404</v>
      </c>
      <c r="B412" s="42" t="s">
        <v>2129</v>
      </c>
      <c r="C412" s="43" t="s">
        <v>2130</v>
      </c>
      <c r="D412" s="96" t="s">
        <v>1058</v>
      </c>
      <c r="E412" s="35" t="s">
        <v>2131</v>
      </c>
      <c r="F412" s="35" t="s">
        <v>1060</v>
      </c>
      <c r="G412" s="35" t="s">
        <v>2132</v>
      </c>
      <c r="H412" s="79" t="s">
        <v>1422</v>
      </c>
      <c r="I412" s="41" t="s">
        <v>2123</v>
      </c>
      <c r="J412" s="39"/>
      <c r="K412" s="40" t="s">
        <v>50</v>
      </c>
      <c r="L412" s="80" t="str">
        <f t="shared" si="30"/>
        <v>19T4</v>
      </c>
      <c r="M412" s="81">
        <v>4428000</v>
      </c>
      <c r="N412" s="44">
        <v>1</v>
      </c>
      <c r="O412" s="45">
        <f t="shared" si="31"/>
        <v>4428000</v>
      </c>
      <c r="P412" s="81">
        <v>6150000</v>
      </c>
      <c r="Q412" s="44">
        <v>1</v>
      </c>
      <c r="R412" s="45">
        <f t="shared" si="32"/>
        <v>6150000</v>
      </c>
      <c r="S412" s="81">
        <f t="shared" si="33"/>
        <v>10578000</v>
      </c>
      <c r="T412" s="45" t="s">
        <v>51</v>
      </c>
      <c r="U412" s="82" t="s">
        <v>52</v>
      </c>
      <c r="V412" s="82"/>
      <c r="W412" s="67" t="s">
        <v>149</v>
      </c>
      <c r="X412" s="36" t="str">
        <f t="shared" si="34"/>
        <v>NguyenBaoHan19T4-THU110/02/2004</v>
      </c>
      <c r="Y412" s="36" t="e">
        <f>VLOOKUP(B412,'[1]SV17T4-KLT'!$B$9:$F$172,1,0)</f>
        <v>#N/A</v>
      </c>
      <c r="AB412" s="38"/>
    </row>
    <row r="413" spans="1:28" s="37" customFormat="1" ht="18.75" customHeight="1" x14ac:dyDescent="0.25">
      <c r="A413" s="34">
        <v>405</v>
      </c>
      <c r="B413" s="42" t="s">
        <v>2133</v>
      </c>
      <c r="C413" s="43" t="s">
        <v>2016</v>
      </c>
      <c r="D413" s="96" t="s">
        <v>1430</v>
      </c>
      <c r="E413" s="35" t="s">
        <v>2018</v>
      </c>
      <c r="F413" s="35" t="s">
        <v>1167</v>
      </c>
      <c r="G413" s="35" t="s">
        <v>2134</v>
      </c>
      <c r="H413" s="79" t="s">
        <v>2135</v>
      </c>
      <c r="I413" s="41" t="s">
        <v>2123</v>
      </c>
      <c r="J413" s="39"/>
      <c r="K413" s="40" t="s">
        <v>50</v>
      </c>
      <c r="L413" s="80" t="str">
        <f t="shared" si="30"/>
        <v>19T4</v>
      </c>
      <c r="M413" s="81">
        <v>4428000</v>
      </c>
      <c r="N413" s="44">
        <v>1</v>
      </c>
      <c r="O413" s="45">
        <f t="shared" si="31"/>
        <v>4428000</v>
      </c>
      <c r="P413" s="81">
        <v>6150000</v>
      </c>
      <c r="Q413" s="44">
        <v>1</v>
      </c>
      <c r="R413" s="45">
        <f t="shared" si="32"/>
        <v>6150000</v>
      </c>
      <c r="S413" s="81">
        <f t="shared" si="33"/>
        <v>10578000</v>
      </c>
      <c r="T413" s="45" t="s">
        <v>51</v>
      </c>
      <c r="U413" s="82" t="s">
        <v>52</v>
      </c>
      <c r="V413" s="82"/>
      <c r="W413" s="67" t="s">
        <v>149</v>
      </c>
      <c r="X413" s="36" t="str">
        <f t="shared" si="34"/>
        <v>ThaiHoa19T4-THU119/03/2004</v>
      </c>
      <c r="Y413" s="36" t="e">
        <f>VLOOKUP(B413,'[1]SV17T4-KLT'!$B$9:$F$172,1,0)</f>
        <v>#N/A</v>
      </c>
      <c r="AB413" s="38"/>
    </row>
    <row r="414" spans="1:28" s="37" customFormat="1" ht="18.75" customHeight="1" x14ac:dyDescent="0.25">
      <c r="A414" s="34">
        <v>406</v>
      </c>
      <c r="B414" s="42" t="s">
        <v>2136</v>
      </c>
      <c r="C414" s="43" t="s">
        <v>754</v>
      </c>
      <c r="D414" s="96" t="s">
        <v>245</v>
      </c>
      <c r="E414" s="35" t="s">
        <v>756</v>
      </c>
      <c r="F414" s="35" t="s">
        <v>245</v>
      </c>
      <c r="G414" s="35" t="s">
        <v>2137</v>
      </c>
      <c r="H414" s="79" t="s">
        <v>511</v>
      </c>
      <c r="I414" s="41" t="s">
        <v>2123</v>
      </c>
      <c r="J414" s="39"/>
      <c r="K414" s="40" t="s">
        <v>50</v>
      </c>
      <c r="L414" s="80" t="str">
        <f t="shared" si="30"/>
        <v>19T4</v>
      </c>
      <c r="M414" s="81">
        <v>4428000</v>
      </c>
      <c r="N414" s="44">
        <v>1</v>
      </c>
      <c r="O414" s="45">
        <f t="shared" si="31"/>
        <v>4428000</v>
      </c>
      <c r="P414" s="81">
        <v>6150000</v>
      </c>
      <c r="Q414" s="44">
        <v>1</v>
      </c>
      <c r="R414" s="45">
        <f t="shared" si="32"/>
        <v>6150000</v>
      </c>
      <c r="S414" s="81">
        <f t="shared" si="33"/>
        <v>10578000</v>
      </c>
      <c r="T414" s="45" t="s">
        <v>51</v>
      </c>
      <c r="U414" s="82" t="s">
        <v>52</v>
      </c>
      <c r="V414" s="82"/>
      <c r="W414" s="67" t="s">
        <v>149</v>
      </c>
      <c r="X414" s="36" t="str">
        <f t="shared" si="34"/>
        <v>TranDucHuy19T4-THU112/03/2004</v>
      </c>
      <c r="Y414" s="36" t="e">
        <f>VLOOKUP(B414,'[1]SV17T4-KLT'!$B$9:$F$172,1,0)</f>
        <v>#N/A</v>
      </c>
      <c r="AB414" s="38"/>
    </row>
    <row r="415" spans="1:28" s="37" customFormat="1" ht="18.75" customHeight="1" x14ac:dyDescent="0.25">
      <c r="A415" s="34">
        <v>407</v>
      </c>
      <c r="B415" s="42" t="s">
        <v>2138</v>
      </c>
      <c r="C415" s="43" t="s">
        <v>2139</v>
      </c>
      <c r="D415" s="96" t="s">
        <v>961</v>
      </c>
      <c r="E415" s="35" t="s">
        <v>2140</v>
      </c>
      <c r="F415" s="35" t="s">
        <v>961</v>
      </c>
      <c r="G415" s="35" t="s">
        <v>2141</v>
      </c>
      <c r="H415" s="79" t="s">
        <v>2142</v>
      </c>
      <c r="I415" s="41" t="s">
        <v>2123</v>
      </c>
      <c r="J415" s="39"/>
      <c r="K415" s="40" t="s">
        <v>50</v>
      </c>
      <c r="L415" s="80" t="str">
        <f t="shared" si="30"/>
        <v>19T4</v>
      </c>
      <c r="M415" s="81">
        <v>4428000</v>
      </c>
      <c r="N415" s="44">
        <v>1</v>
      </c>
      <c r="O415" s="45">
        <f t="shared" si="31"/>
        <v>4428000</v>
      </c>
      <c r="P415" s="81">
        <v>6150000</v>
      </c>
      <c r="Q415" s="44">
        <v>1</v>
      </c>
      <c r="R415" s="45">
        <f t="shared" si="32"/>
        <v>6150000</v>
      </c>
      <c r="S415" s="81">
        <f t="shared" si="33"/>
        <v>10578000</v>
      </c>
      <c r="T415" s="45" t="s">
        <v>51</v>
      </c>
      <c r="U415" s="82" t="s">
        <v>52</v>
      </c>
      <c r="V415" s="82"/>
      <c r="W415" s="67" t="s">
        <v>149</v>
      </c>
      <c r="X415" s="36" t="str">
        <f t="shared" si="34"/>
        <v>LeNguyenAnhKhoa19T4-THU127/04/2004</v>
      </c>
      <c r="Y415" s="36" t="e">
        <f>VLOOKUP(B415,'[1]SV17T4-KLT'!$B$9:$F$172,1,0)</f>
        <v>#N/A</v>
      </c>
      <c r="AB415" s="38"/>
    </row>
    <row r="416" spans="1:28" s="37" customFormat="1" ht="18.75" customHeight="1" x14ac:dyDescent="0.25">
      <c r="A416" s="34">
        <v>408</v>
      </c>
      <c r="B416" s="42" t="s">
        <v>2143</v>
      </c>
      <c r="C416" s="43" t="s">
        <v>2144</v>
      </c>
      <c r="D416" s="96" t="s">
        <v>166</v>
      </c>
      <c r="E416" s="35" t="s">
        <v>2145</v>
      </c>
      <c r="F416" s="35" t="s">
        <v>168</v>
      </c>
      <c r="G416" s="35" t="s">
        <v>2146</v>
      </c>
      <c r="H416" s="79" t="s">
        <v>307</v>
      </c>
      <c r="I416" s="41" t="s">
        <v>2123</v>
      </c>
      <c r="J416" s="39"/>
      <c r="K416" s="40" t="s">
        <v>50</v>
      </c>
      <c r="L416" s="80" t="str">
        <f t="shared" si="30"/>
        <v>19T4</v>
      </c>
      <c r="M416" s="81">
        <v>4428000</v>
      </c>
      <c r="N416" s="44">
        <v>1</v>
      </c>
      <c r="O416" s="45">
        <f t="shared" si="31"/>
        <v>4428000</v>
      </c>
      <c r="P416" s="81">
        <v>6150000</v>
      </c>
      <c r="Q416" s="44">
        <v>1</v>
      </c>
      <c r="R416" s="45">
        <f t="shared" si="32"/>
        <v>6150000</v>
      </c>
      <c r="S416" s="81">
        <f t="shared" si="33"/>
        <v>10578000</v>
      </c>
      <c r="T416" s="45" t="s">
        <v>51</v>
      </c>
      <c r="U416" s="82" t="s">
        <v>52</v>
      </c>
      <c r="V416" s="82"/>
      <c r="W416" s="67" t="s">
        <v>149</v>
      </c>
      <c r="X416" s="36" t="str">
        <f t="shared" si="34"/>
        <v>DaoTanKiet19T4-THU110/09/2004</v>
      </c>
      <c r="Y416" s="36" t="e">
        <f>VLOOKUP(B416,'[1]SV17T4-KLT'!$B$9:$F$172,1,0)</f>
        <v>#N/A</v>
      </c>
      <c r="AB416" s="38"/>
    </row>
    <row r="417" spans="1:28" s="37" customFormat="1" ht="18.75" customHeight="1" x14ac:dyDescent="0.25">
      <c r="A417" s="34">
        <v>409</v>
      </c>
      <c r="B417" s="42" t="s">
        <v>2147</v>
      </c>
      <c r="C417" s="43" t="s">
        <v>2148</v>
      </c>
      <c r="D417" s="96" t="s">
        <v>2149</v>
      </c>
      <c r="E417" s="35" t="s">
        <v>2150</v>
      </c>
      <c r="F417" s="35" t="s">
        <v>2149</v>
      </c>
      <c r="G417" s="35" t="s">
        <v>2151</v>
      </c>
      <c r="H417" s="79" t="s">
        <v>682</v>
      </c>
      <c r="I417" s="41" t="s">
        <v>2123</v>
      </c>
      <c r="J417" s="39"/>
      <c r="K417" s="40" t="s">
        <v>50</v>
      </c>
      <c r="L417" s="80" t="str">
        <f t="shared" si="30"/>
        <v>19T4</v>
      </c>
      <c r="M417" s="81">
        <v>4428000</v>
      </c>
      <c r="N417" s="44">
        <v>1</v>
      </c>
      <c r="O417" s="45">
        <f t="shared" si="31"/>
        <v>4428000</v>
      </c>
      <c r="P417" s="81">
        <v>6150000</v>
      </c>
      <c r="Q417" s="44">
        <v>1</v>
      </c>
      <c r="R417" s="45">
        <f t="shared" si="32"/>
        <v>6150000</v>
      </c>
      <c r="S417" s="81">
        <f t="shared" si="33"/>
        <v>10578000</v>
      </c>
      <c r="T417" s="45" t="s">
        <v>51</v>
      </c>
      <c r="U417" s="82" t="s">
        <v>52</v>
      </c>
      <c r="V417" s="82"/>
      <c r="W417" s="67" t="s">
        <v>149</v>
      </c>
      <c r="X417" s="36" t="str">
        <f t="shared" si="34"/>
        <v>TranNguyenTraMi19T4-THU128/05/2004</v>
      </c>
      <c r="Y417" s="36" t="e">
        <f>VLOOKUP(B417,'[1]SV17T4-KLT'!$B$9:$F$172,1,0)</f>
        <v>#N/A</v>
      </c>
      <c r="AB417" s="38"/>
    </row>
    <row r="418" spans="1:28" s="37" customFormat="1" ht="18.75" customHeight="1" x14ac:dyDescent="0.25">
      <c r="A418" s="34">
        <v>410</v>
      </c>
      <c r="B418" s="42" t="s">
        <v>2152</v>
      </c>
      <c r="C418" s="43" t="s">
        <v>345</v>
      </c>
      <c r="D418" s="96" t="s">
        <v>45</v>
      </c>
      <c r="E418" s="35" t="s">
        <v>346</v>
      </c>
      <c r="F418" s="35" t="s">
        <v>45</v>
      </c>
      <c r="G418" s="35" t="s">
        <v>2153</v>
      </c>
      <c r="H418" s="79" t="s">
        <v>2154</v>
      </c>
      <c r="I418" s="41" t="s">
        <v>2123</v>
      </c>
      <c r="J418" s="39"/>
      <c r="K418" s="40" t="s">
        <v>50</v>
      </c>
      <c r="L418" s="80" t="str">
        <f t="shared" si="30"/>
        <v>19T4</v>
      </c>
      <c r="M418" s="81">
        <v>4428000</v>
      </c>
      <c r="N418" s="44">
        <v>1</v>
      </c>
      <c r="O418" s="45">
        <f t="shared" si="31"/>
        <v>4428000</v>
      </c>
      <c r="P418" s="81">
        <v>6150000</v>
      </c>
      <c r="Q418" s="44">
        <v>1</v>
      </c>
      <c r="R418" s="45">
        <f t="shared" si="32"/>
        <v>6150000</v>
      </c>
      <c r="S418" s="81">
        <f t="shared" si="33"/>
        <v>10578000</v>
      </c>
      <c r="T418" s="45" t="s">
        <v>51</v>
      </c>
      <c r="U418" s="82" t="s">
        <v>52</v>
      </c>
      <c r="V418" s="82"/>
      <c r="W418" s="67" t="s">
        <v>149</v>
      </c>
      <c r="X418" s="36" t="str">
        <f t="shared" si="34"/>
        <v>NguyenQuangMinh19T4-THU122/11/2004</v>
      </c>
      <c r="Y418" s="36" t="e">
        <f>VLOOKUP(B418,'[1]SV17T4-KLT'!$B$9:$F$172,1,0)</f>
        <v>#N/A</v>
      </c>
      <c r="AB418" s="38"/>
    </row>
    <row r="419" spans="1:28" s="37" customFormat="1" ht="18.75" customHeight="1" x14ac:dyDescent="0.25">
      <c r="A419" s="34">
        <v>411</v>
      </c>
      <c r="B419" s="42" t="s">
        <v>2155</v>
      </c>
      <c r="C419" s="43" t="s">
        <v>2009</v>
      </c>
      <c r="D419" s="96" t="s">
        <v>45</v>
      </c>
      <c r="E419" s="35" t="s">
        <v>2011</v>
      </c>
      <c r="F419" s="35" t="s">
        <v>45</v>
      </c>
      <c r="G419" s="35" t="s">
        <v>2156</v>
      </c>
      <c r="H419" s="79" t="s">
        <v>660</v>
      </c>
      <c r="I419" s="41" t="s">
        <v>2123</v>
      </c>
      <c r="J419" s="39"/>
      <c r="K419" s="40" t="s">
        <v>50</v>
      </c>
      <c r="L419" s="80" t="str">
        <f t="shared" si="30"/>
        <v>19T4</v>
      </c>
      <c r="M419" s="81">
        <v>4428000</v>
      </c>
      <c r="N419" s="44">
        <v>1</v>
      </c>
      <c r="O419" s="45">
        <f t="shared" si="31"/>
        <v>4428000</v>
      </c>
      <c r="P419" s="81">
        <v>6150000</v>
      </c>
      <c r="Q419" s="44">
        <v>1</v>
      </c>
      <c r="R419" s="45">
        <f t="shared" si="32"/>
        <v>6150000</v>
      </c>
      <c r="S419" s="81">
        <f t="shared" si="33"/>
        <v>10578000</v>
      </c>
      <c r="T419" s="45" t="s">
        <v>51</v>
      </c>
      <c r="U419" s="82" t="s">
        <v>52</v>
      </c>
      <c r="V419" s="82"/>
      <c r="W419" s="67" t="s">
        <v>149</v>
      </c>
      <c r="X419" s="36" t="str">
        <f t="shared" si="34"/>
        <v>TranQuangMinh19T4-THU103/10/2004</v>
      </c>
      <c r="Y419" s="36" t="e">
        <f>VLOOKUP(B419,'[1]SV17T4-KLT'!$B$9:$F$172,1,0)</f>
        <v>#N/A</v>
      </c>
      <c r="AB419" s="38"/>
    </row>
    <row r="420" spans="1:28" s="37" customFormat="1" ht="18.75" customHeight="1" x14ac:dyDescent="0.25">
      <c r="A420" s="34">
        <v>412</v>
      </c>
      <c r="B420" s="42" t="s">
        <v>2157</v>
      </c>
      <c r="C420" s="43" t="s">
        <v>2158</v>
      </c>
      <c r="D420" s="96" t="s">
        <v>2159</v>
      </c>
      <c r="E420" s="35" t="s">
        <v>2160</v>
      </c>
      <c r="F420" s="35" t="s">
        <v>881</v>
      </c>
      <c r="G420" s="35" t="s">
        <v>2161</v>
      </c>
      <c r="H420" s="79" t="s">
        <v>1557</v>
      </c>
      <c r="I420" s="41" t="s">
        <v>2123</v>
      </c>
      <c r="J420" s="39"/>
      <c r="K420" s="40" t="s">
        <v>50</v>
      </c>
      <c r="L420" s="80" t="str">
        <f t="shared" si="30"/>
        <v>19T4</v>
      </c>
      <c r="M420" s="81">
        <v>4428000</v>
      </c>
      <c r="N420" s="44">
        <v>1</v>
      </c>
      <c r="O420" s="45">
        <f t="shared" si="31"/>
        <v>4428000</v>
      </c>
      <c r="P420" s="81">
        <v>6150000</v>
      </c>
      <c r="Q420" s="44">
        <v>1</v>
      </c>
      <c r="R420" s="45">
        <f t="shared" si="32"/>
        <v>6150000</v>
      </c>
      <c r="S420" s="81">
        <f t="shared" si="33"/>
        <v>10578000</v>
      </c>
      <c r="T420" s="45" t="s">
        <v>51</v>
      </c>
      <c r="U420" s="82" t="s">
        <v>52</v>
      </c>
      <c r="V420" s="82"/>
      <c r="W420" s="67" t="s">
        <v>149</v>
      </c>
      <c r="X420" s="36" t="str">
        <f t="shared" si="34"/>
        <v>DoanLeThucMy19T4-THU110/11/2004</v>
      </c>
      <c r="Y420" s="36" t="e">
        <f>VLOOKUP(B420,'[1]SV17T4-KLT'!$B$9:$F$172,1,0)</f>
        <v>#N/A</v>
      </c>
      <c r="AB420" s="38"/>
    </row>
    <row r="421" spans="1:28" s="37" customFormat="1" ht="18.75" customHeight="1" x14ac:dyDescent="0.25">
      <c r="A421" s="34">
        <v>413</v>
      </c>
      <c r="B421" s="42" t="s">
        <v>2162</v>
      </c>
      <c r="C421" s="43" t="s">
        <v>2163</v>
      </c>
      <c r="D421" s="96" t="s">
        <v>568</v>
      </c>
      <c r="E421" s="35" t="s">
        <v>2164</v>
      </c>
      <c r="F421" s="35" t="s">
        <v>570</v>
      </c>
      <c r="G421" s="35" t="s">
        <v>2165</v>
      </c>
      <c r="H421" s="79" t="s">
        <v>1310</v>
      </c>
      <c r="I421" s="41" t="s">
        <v>2123</v>
      </c>
      <c r="J421" s="39"/>
      <c r="K421" s="40" t="s">
        <v>50</v>
      </c>
      <c r="L421" s="80" t="str">
        <f t="shared" si="30"/>
        <v>19T4</v>
      </c>
      <c r="M421" s="81">
        <v>4428000</v>
      </c>
      <c r="N421" s="44">
        <v>1</v>
      </c>
      <c r="O421" s="45">
        <f t="shared" si="31"/>
        <v>4428000</v>
      </c>
      <c r="P421" s="81">
        <v>6150000</v>
      </c>
      <c r="Q421" s="44">
        <v>1</v>
      </c>
      <c r="R421" s="45">
        <f t="shared" si="32"/>
        <v>6150000</v>
      </c>
      <c r="S421" s="81">
        <f t="shared" si="33"/>
        <v>10578000</v>
      </c>
      <c r="T421" s="45" t="s">
        <v>51</v>
      </c>
      <c r="U421" s="82" t="s">
        <v>52</v>
      </c>
      <c r="V421" s="82"/>
      <c r="W421" s="67" t="s">
        <v>149</v>
      </c>
      <c r="X421" s="36" t="str">
        <f t="shared" si="34"/>
        <v>DauTrinhNhuNgoc19T4-THU113/12/2004</v>
      </c>
      <c r="Y421" s="36" t="e">
        <f>VLOOKUP(B421,'[1]SV17T4-KLT'!$B$9:$F$172,1,0)</f>
        <v>#N/A</v>
      </c>
      <c r="AB421" s="38"/>
    </row>
    <row r="422" spans="1:28" s="37" customFormat="1" ht="18.75" customHeight="1" x14ac:dyDescent="0.25">
      <c r="A422" s="34">
        <v>414</v>
      </c>
      <c r="B422" s="42" t="s">
        <v>2166</v>
      </c>
      <c r="C422" s="43" t="s">
        <v>2167</v>
      </c>
      <c r="D422" s="96" t="s">
        <v>2168</v>
      </c>
      <c r="E422" s="35" t="s">
        <v>2169</v>
      </c>
      <c r="F422" s="35" t="s">
        <v>2168</v>
      </c>
      <c r="G422" s="35" t="s">
        <v>2170</v>
      </c>
      <c r="H422" s="79" t="s">
        <v>2171</v>
      </c>
      <c r="I422" s="41" t="s">
        <v>2123</v>
      </c>
      <c r="J422" s="39"/>
      <c r="K422" s="40" t="s">
        <v>50</v>
      </c>
      <c r="L422" s="80" t="str">
        <f t="shared" si="30"/>
        <v>19T4</v>
      </c>
      <c r="M422" s="81">
        <v>4428000</v>
      </c>
      <c r="N422" s="44">
        <v>1</v>
      </c>
      <c r="O422" s="45">
        <f t="shared" si="31"/>
        <v>4428000</v>
      </c>
      <c r="P422" s="81">
        <v>6150000</v>
      </c>
      <c r="Q422" s="44">
        <v>1</v>
      </c>
      <c r="R422" s="45">
        <f t="shared" si="32"/>
        <v>6150000</v>
      </c>
      <c r="S422" s="81">
        <f t="shared" si="33"/>
        <v>10578000</v>
      </c>
      <c r="T422" s="45" t="s">
        <v>51</v>
      </c>
      <c r="U422" s="82" t="s">
        <v>52</v>
      </c>
      <c r="V422" s="82"/>
      <c r="W422" s="67" t="s">
        <v>149</v>
      </c>
      <c r="X422" s="36" t="str">
        <f t="shared" si="34"/>
        <v>NguyenDangAnNinh19T4-THU116/01/2003</v>
      </c>
      <c r="Y422" s="36" t="e">
        <f>VLOOKUP(B422,'[1]SV17T4-KLT'!$B$9:$F$172,1,0)</f>
        <v>#N/A</v>
      </c>
      <c r="AB422" s="38"/>
    </row>
    <row r="423" spans="1:28" s="37" customFormat="1" ht="18.75" customHeight="1" x14ac:dyDescent="0.25">
      <c r="A423" s="34">
        <v>415</v>
      </c>
      <c r="B423" s="42" t="s">
        <v>2172</v>
      </c>
      <c r="C423" s="43" t="s">
        <v>1415</v>
      </c>
      <c r="D423" s="96" t="s">
        <v>2173</v>
      </c>
      <c r="E423" s="35" t="s">
        <v>1416</v>
      </c>
      <c r="F423" s="35" t="s">
        <v>2173</v>
      </c>
      <c r="G423" s="35" t="s">
        <v>2174</v>
      </c>
      <c r="H423" s="79" t="s">
        <v>2175</v>
      </c>
      <c r="I423" s="41" t="s">
        <v>2123</v>
      </c>
      <c r="J423" s="39"/>
      <c r="K423" s="40" t="s">
        <v>50</v>
      </c>
      <c r="L423" s="80" t="str">
        <f t="shared" si="30"/>
        <v>19T4</v>
      </c>
      <c r="M423" s="81">
        <v>4428000</v>
      </c>
      <c r="N423" s="44">
        <v>1</v>
      </c>
      <c r="O423" s="45">
        <f t="shared" si="31"/>
        <v>4428000</v>
      </c>
      <c r="P423" s="81">
        <v>6150000</v>
      </c>
      <c r="Q423" s="44">
        <v>1</v>
      </c>
      <c r="R423" s="45">
        <f t="shared" si="32"/>
        <v>6150000</v>
      </c>
      <c r="S423" s="81">
        <f t="shared" si="33"/>
        <v>10578000</v>
      </c>
      <c r="T423" s="45" t="s">
        <v>51</v>
      </c>
      <c r="U423" s="82" t="s">
        <v>52</v>
      </c>
      <c r="V423" s="82"/>
      <c r="W423" s="67" t="s">
        <v>149</v>
      </c>
      <c r="X423" s="36" t="str">
        <f t="shared" si="34"/>
        <v>PhamHoangSang19T4-THU103/08/2003</v>
      </c>
      <c r="Y423" s="36" t="e">
        <f>VLOOKUP(B423,'[1]SV17T4-KLT'!$B$9:$F$172,1,0)</f>
        <v>#N/A</v>
      </c>
      <c r="AB423" s="38"/>
    </row>
    <row r="424" spans="1:28" s="37" customFormat="1" ht="18.75" customHeight="1" x14ac:dyDescent="0.25">
      <c r="A424" s="34">
        <v>416</v>
      </c>
      <c r="B424" s="42" t="s">
        <v>2176</v>
      </c>
      <c r="C424" s="43" t="s">
        <v>2177</v>
      </c>
      <c r="D424" s="96" t="s">
        <v>721</v>
      </c>
      <c r="E424" s="35" t="s">
        <v>2178</v>
      </c>
      <c r="F424" s="35" t="s">
        <v>722</v>
      </c>
      <c r="G424" s="35" t="s">
        <v>2179</v>
      </c>
      <c r="H424" s="79" t="s">
        <v>2180</v>
      </c>
      <c r="I424" s="41" t="s">
        <v>2123</v>
      </c>
      <c r="J424" s="39"/>
      <c r="K424" s="40" t="s">
        <v>50</v>
      </c>
      <c r="L424" s="80" t="str">
        <f t="shared" si="30"/>
        <v>19T4</v>
      </c>
      <c r="M424" s="81">
        <v>4428000</v>
      </c>
      <c r="N424" s="44">
        <v>1</v>
      </c>
      <c r="O424" s="45">
        <f t="shared" si="31"/>
        <v>4428000</v>
      </c>
      <c r="P424" s="81">
        <v>6150000</v>
      </c>
      <c r="Q424" s="44">
        <v>1</v>
      </c>
      <c r="R424" s="45">
        <f t="shared" si="32"/>
        <v>6150000</v>
      </c>
      <c r="S424" s="81">
        <f t="shared" si="33"/>
        <v>10578000</v>
      </c>
      <c r="T424" s="45" t="s">
        <v>51</v>
      </c>
      <c r="U424" s="82" t="s">
        <v>52</v>
      </c>
      <c r="V424" s="82"/>
      <c r="W424" s="67" t="s">
        <v>149</v>
      </c>
      <c r="X424" s="36" t="str">
        <f t="shared" si="34"/>
        <v>LeTranThienTai19T4-THU121/11/2004</v>
      </c>
      <c r="Y424" s="36" t="e">
        <f>VLOOKUP(B424,'[1]SV17T4-KLT'!$B$9:$F$172,1,0)</f>
        <v>#N/A</v>
      </c>
      <c r="AB424" s="38"/>
    </row>
    <row r="425" spans="1:28" s="37" customFormat="1" ht="18.75" customHeight="1" x14ac:dyDescent="0.25">
      <c r="A425" s="34">
        <v>417</v>
      </c>
      <c r="B425" s="42" t="s">
        <v>2181</v>
      </c>
      <c r="C425" s="43" t="s">
        <v>2182</v>
      </c>
      <c r="D425" s="96" t="s">
        <v>413</v>
      </c>
      <c r="E425" s="35" t="s">
        <v>2183</v>
      </c>
      <c r="F425" s="35" t="s">
        <v>415</v>
      </c>
      <c r="G425" s="35" t="s">
        <v>2184</v>
      </c>
      <c r="H425" s="79" t="s">
        <v>2185</v>
      </c>
      <c r="I425" s="41" t="s">
        <v>2123</v>
      </c>
      <c r="J425" s="39"/>
      <c r="K425" s="40" t="s">
        <v>50</v>
      </c>
      <c r="L425" s="80" t="str">
        <f t="shared" si="30"/>
        <v>19T4</v>
      </c>
      <c r="M425" s="81">
        <v>4428000</v>
      </c>
      <c r="N425" s="44">
        <v>1</v>
      </c>
      <c r="O425" s="45">
        <f t="shared" si="31"/>
        <v>4428000</v>
      </c>
      <c r="P425" s="81">
        <v>6150000</v>
      </c>
      <c r="Q425" s="44">
        <v>1</v>
      </c>
      <c r="R425" s="45">
        <f t="shared" si="32"/>
        <v>6150000</v>
      </c>
      <c r="S425" s="81">
        <f t="shared" si="33"/>
        <v>10578000</v>
      </c>
      <c r="T425" s="45" t="s">
        <v>51</v>
      </c>
      <c r="U425" s="82" t="s">
        <v>52</v>
      </c>
      <c r="V425" s="82"/>
      <c r="W425" s="67" t="s">
        <v>149</v>
      </c>
      <c r="X425" s="36" t="str">
        <f t="shared" si="34"/>
        <v>HoThanhTam19T4-THU121/07/2004</v>
      </c>
      <c r="Y425" s="36" t="e">
        <f>VLOOKUP(B425,'[1]SV17T4-KLT'!$B$9:$F$172,1,0)</f>
        <v>#N/A</v>
      </c>
      <c r="AB425" s="38"/>
    </row>
    <row r="426" spans="1:28" s="37" customFormat="1" ht="18.75" customHeight="1" x14ac:dyDescent="0.25">
      <c r="A426" s="34">
        <v>418</v>
      </c>
      <c r="B426" s="42" t="s">
        <v>2186</v>
      </c>
      <c r="C426" s="43" t="s">
        <v>2187</v>
      </c>
      <c r="D426" s="96" t="s">
        <v>739</v>
      </c>
      <c r="E426" s="35" t="s">
        <v>2188</v>
      </c>
      <c r="F426" s="35" t="s">
        <v>443</v>
      </c>
      <c r="G426" s="35" t="s">
        <v>2189</v>
      </c>
      <c r="H426" s="79" t="s">
        <v>368</v>
      </c>
      <c r="I426" s="41" t="s">
        <v>2123</v>
      </c>
      <c r="J426" s="39"/>
      <c r="K426" s="40" t="s">
        <v>50</v>
      </c>
      <c r="L426" s="80" t="str">
        <f t="shared" si="30"/>
        <v>19T4</v>
      </c>
      <c r="M426" s="81">
        <v>4428000</v>
      </c>
      <c r="N426" s="44">
        <v>1</v>
      </c>
      <c r="O426" s="45">
        <f t="shared" si="31"/>
        <v>4428000</v>
      </c>
      <c r="P426" s="81">
        <v>6150000</v>
      </c>
      <c r="Q426" s="44">
        <v>1</v>
      </c>
      <c r="R426" s="45">
        <f t="shared" si="32"/>
        <v>6150000</v>
      </c>
      <c r="S426" s="81">
        <f t="shared" si="33"/>
        <v>10578000</v>
      </c>
      <c r="T426" s="45" t="s">
        <v>51</v>
      </c>
      <c r="U426" s="82" t="s">
        <v>52</v>
      </c>
      <c r="V426" s="82"/>
      <c r="W426" s="67" t="s">
        <v>149</v>
      </c>
      <c r="X426" s="36" t="str">
        <f t="shared" si="34"/>
        <v>PhanNhatTan19T4-THU121/05/2004</v>
      </c>
      <c r="Y426" s="36" t="e">
        <f>VLOOKUP(B426,'[1]SV17T4-KLT'!$B$9:$F$172,1,0)</f>
        <v>#N/A</v>
      </c>
      <c r="AB426" s="38"/>
    </row>
    <row r="427" spans="1:28" s="37" customFormat="1" ht="18.75" customHeight="1" x14ac:dyDescent="0.25">
      <c r="A427" s="34">
        <v>419</v>
      </c>
      <c r="B427" s="42" t="s">
        <v>2190</v>
      </c>
      <c r="C427" s="43" t="s">
        <v>2191</v>
      </c>
      <c r="D427" s="96" t="s">
        <v>1903</v>
      </c>
      <c r="E427" s="35" t="s">
        <v>2192</v>
      </c>
      <c r="F427" s="35" t="s">
        <v>749</v>
      </c>
      <c r="G427" s="35" t="s">
        <v>2193</v>
      </c>
      <c r="H427" s="79" t="s">
        <v>2194</v>
      </c>
      <c r="I427" s="41" t="s">
        <v>2123</v>
      </c>
      <c r="J427" s="39"/>
      <c r="K427" s="40" t="s">
        <v>50</v>
      </c>
      <c r="L427" s="80" t="str">
        <f t="shared" si="30"/>
        <v>19T4</v>
      </c>
      <c r="M427" s="81">
        <v>4428000</v>
      </c>
      <c r="N427" s="44">
        <v>1</v>
      </c>
      <c r="O427" s="45">
        <f t="shared" si="31"/>
        <v>4428000</v>
      </c>
      <c r="P427" s="81">
        <v>6150000</v>
      </c>
      <c r="Q427" s="44">
        <v>1</v>
      </c>
      <c r="R427" s="45">
        <f t="shared" si="32"/>
        <v>6150000</v>
      </c>
      <c r="S427" s="81">
        <f t="shared" si="33"/>
        <v>10578000</v>
      </c>
      <c r="T427" s="45" t="s">
        <v>51</v>
      </c>
      <c r="U427" s="82" t="s">
        <v>52</v>
      </c>
      <c r="V427" s="82"/>
      <c r="W427" s="67" t="s">
        <v>149</v>
      </c>
      <c r="X427" s="36" t="str">
        <f t="shared" si="34"/>
        <v>TruongThiThanhThao19T4-THU119/05/2002</v>
      </c>
      <c r="Y427" s="36" t="e">
        <f>VLOOKUP(B427,'[1]SV17T4-KLT'!$B$9:$F$172,1,0)</f>
        <v>#N/A</v>
      </c>
      <c r="AB427" s="38"/>
    </row>
    <row r="428" spans="1:28" s="37" customFormat="1" ht="18.75" customHeight="1" x14ac:dyDescent="0.25">
      <c r="A428" s="34">
        <v>420</v>
      </c>
      <c r="B428" s="42" t="s">
        <v>2195</v>
      </c>
      <c r="C428" s="43" t="s">
        <v>2196</v>
      </c>
      <c r="D428" s="96" t="s">
        <v>276</v>
      </c>
      <c r="E428" s="35" t="s">
        <v>2196</v>
      </c>
      <c r="F428" s="35" t="s">
        <v>154</v>
      </c>
      <c r="G428" s="35" t="s">
        <v>2197</v>
      </c>
      <c r="H428" s="79" t="s">
        <v>2198</v>
      </c>
      <c r="I428" s="41" t="s">
        <v>2123</v>
      </c>
      <c r="J428" s="39"/>
      <c r="K428" s="40" t="s">
        <v>50</v>
      </c>
      <c r="L428" s="80" t="str">
        <f t="shared" si="30"/>
        <v>19T4</v>
      </c>
      <c r="M428" s="81">
        <v>4428000</v>
      </c>
      <c r="N428" s="44">
        <v>1</v>
      </c>
      <c r="O428" s="45">
        <f t="shared" si="31"/>
        <v>4428000</v>
      </c>
      <c r="P428" s="81">
        <v>6150000</v>
      </c>
      <c r="Q428" s="44">
        <v>1</v>
      </c>
      <c r="R428" s="45">
        <f t="shared" si="32"/>
        <v>6150000</v>
      </c>
      <c r="S428" s="81">
        <f t="shared" si="33"/>
        <v>10578000</v>
      </c>
      <c r="T428" s="45" t="s">
        <v>51</v>
      </c>
      <c r="U428" s="82" t="s">
        <v>52</v>
      </c>
      <c r="V428" s="82"/>
      <c r="W428" s="67" t="s">
        <v>149</v>
      </c>
      <c r="X428" s="36" t="str">
        <f t="shared" si="34"/>
        <v>NinhQuangThien19T4-THU121/03/2002</v>
      </c>
      <c r="Y428" s="36" t="e">
        <f>VLOOKUP(B428,'[1]SV17T4-KLT'!$B$9:$F$172,1,0)</f>
        <v>#N/A</v>
      </c>
      <c r="AB428" s="38"/>
    </row>
    <row r="429" spans="1:28" s="37" customFormat="1" ht="18.75" customHeight="1" x14ac:dyDescent="0.25">
      <c r="A429" s="34">
        <v>421</v>
      </c>
      <c r="B429" s="42" t="s">
        <v>2199</v>
      </c>
      <c r="C429" s="43" t="s">
        <v>1307</v>
      </c>
      <c r="D429" s="96" t="s">
        <v>483</v>
      </c>
      <c r="E429" s="35" t="s">
        <v>1308</v>
      </c>
      <c r="F429" s="35" t="s">
        <v>485</v>
      </c>
      <c r="G429" s="35" t="s">
        <v>2200</v>
      </c>
      <c r="H429" s="79" t="s">
        <v>2201</v>
      </c>
      <c r="I429" s="41" t="s">
        <v>2123</v>
      </c>
      <c r="J429" s="39"/>
      <c r="K429" s="40" t="s">
        <v>50</v>
      </c>
      <c r="L429" s="80" t="str">
        <f t="shared" si="30"/>
        <v>19T4</v>
      </c>
      <c r="M429" s="81">
        <v>4428000</v>
      </c>
      <c r="N429" s="44">
        <v>1</v>
      </c>
      <c r="O429" s="45">
        <f t="shared" si="31"/>
        <v>4428000</v>
      </c>
      <c r="P429" s="81">
        <v>6150000</v>
      </c>
      <c r="Q429" s="44">
        <v>1</v>
      </c>
      <c r="R429" s="45">
        <f t="shared" si="32"/>
        <v>6150000</v>
      </c>
      <c r="S429" s="81">
        <f t="shared" si="33"/>
        <v>10578000</v>
      </c>
      <c r="T429" s="45" t="s">
        <v>51</v>
      </c>
      <c r="U429" s="82" t="s">
        <v>52</v>
      </c>
      <c r="V429" s="82"/>
      <c r="W429" s="67" t="s">
        <v>149</v>
      </c>
      <c r="X429" s="36" t="str">
        <f t="shared" si="34"/>
        <v>NguyenTheThuan19T4-THU105/04/2004</v>
      </c>
      <c r="Y429" s="36" t="e">
        <f>VLOOKUP(B429,'[1]SV17T4-KLT'!$B$9:$F$172,1,0)</f>
        <v>#N/A</v>
      </c>
      <c r="AB429" s="38"/>
    </row>
    <row r="430" spans="1:28" s="37" customFormat="1" ht="18.75" customHeight="1" x14ac:dyDescent="0.25">
      <c r="A430" s="34">
        <v>422</v>
      </c>
      <c r="B430" s="42" t="s">
        <v>2202</v>
      </c>
      <c r="C430" s="43" t="s">
        <v>412</v>
      </c>
      <c r="D430" s="96" t="s">
        <v>1498</v>
      </c>
      <c r="E430" s="35" t="s">
        <v>414</v>
      </c>
      <c r="F430" s="35" t="s">
        <v>1287</v>
      </c>
      <c r="G430" s="35" t="s">
        <v>2203</v>
      </c>
      <c r="H430" s="79" t="s">
        <v>1850</v>
      </c>
      <c r="I430" s="41" t="s">
        <v>2123</v>
      </c>
      <c r="J430" s="39"/>
      <c r="K430" s="40" t="s">
        <v>50</v>
      </c>
      <c r="L430" s="80" t="str">
        <f t="shared" si="30"/>
        <v>19T4</v>
      </c>
      <c r="M430" s="81">
        <v>4428000</v>
      </c>
      <c r="N430" s="44">
        <v>1</v>
      </c>
      <c r="O430" s="45">
        <f t="shared" si="31"/>
        <v>4428000</v>
      </c>
      <c r="P430" s="81">
        <v>6150000</v>
      </c>
      <c r="Q430" s="44">
        <v>1</v>
      </c>
      <c r="R430" s="45">
        <f t="shared" si="32"/>
        <v>6150000</v>
      </c>
      <c r="S430" s="81">
        <f t="shared" si="33"/>
        <v>10578000</v>
      </c>
      <c r="T430" s="45" t="s">
        <v>51</v>
      </c>
      <c r="U430" s="82" t="s">
        <v>52</v>
      </c>
      <c r="V430" s="82"/>
      <c r="W430" s="67" t="s">
        <v>149</v>
      </c>
      <c r="X430" s="36" t="str">
        <f t="shared" si="34"/>
        <v>TranMinhTien19T4-THU128/07/2004</v>
      </c>
      <c r="Y430" s="36" t="e">
        <f>VLOOKUP(B430,'[1]SV17T4-KLT'!$B$9:$F$172,1,0)</f>
        <v>#N/A</v>
      </c>
      <c r="AB430" s="38"/>
    </row>
    <row r="431" spans="1:28" s="37" customFormat="1" ht="18.75" customHeight="1" x14ac:dyDescent="0.25">
      <c r="A431" s="34">
        <v>423</v>
      </c>
      <c r="B431" s="42" t="s">
        <v>2204</v>
      </c>
      <c r="C431" s="43" t="s">
        <v>2205</v>
      </c>
      <c r="D431" s="96" t="s">
        <v>1394</v>
      </c>
      <c r="E431" s="35" t="s">
        <v>2206</v>
      </c>
      <c r="F431" s="35" t="s">
        <v>1396</v>
      </c>
      <c r="G431" s="35" t="s">
        <v>2207</v>
      </c>
      <c r="H431" s="79" t="s">
        <v>915</v>
      </c>
      <c r="I431" s="41" t="s">
        <v>2123</v>
      </c>
      <c r="J431" s="39"/>
      <c r="K431" s="40" t="s">
        <v>50</v>
      </c>
      <c r="L431" s="80" t="str">
        <f t="shared" si="30"/>
        <v>19T4</v>
      </c>
      <c r="M431" s="81">
        <v>4428000</v>
      </c>
      <c r="N431" s="44">
        <v>1</v>
      </c>
      <c r="O431" s="45">
        <f t="shared" si="31"/>
        <v>4428000</v>
      </c>
      <c r="P431" s="81">
        <v>6150000</v>
      </c>
      <c r="Q431" s="44">
        <v>1</v>
      </c>
      <c r="R431" s="45">
        <f t="shared" si="32"/>
        <v>6150000</v>
      </c>
      <c r="S431" s="81">
        <f t="shared" si="33"/>
        <v>10578000</v>
      </c>
      <c r="T431" s="45" t="s">
        <v>51</v>
      </c>
      <c r="U431" s="82" t="s">
        <v>52</v>
      </c>
      <c r="V431" s="82"/>
      <c r="W431" s="67" t="s">
        <v>149</v>
      </c>
      <c r="X431" s="36" t="str">
        <f t="shared" si="34"/>
        <v>NguyenThiBaoTran19T4-THU131/05/2004</v>
      </c>
      <c r="Y431" s="36" t="e">
        <f>VLOOKUP(B431,'[1]SV17T4-KLT'!$B$9:$F$172,1,0)</f>
        <v>#N/A</v>
      </c>
      <c r="AB431" s="38"/>
    </row>
    <row r="432" spans="1:28" s="37" customFormat="1" ht="18.75" customHeight="1" x14ac:dyDescent="0.25">
      <c r="A432" s="34">
        <v>424</v>
      </c>
      <c r="B432" s="42" t="s">
        <v>2208</v>
      </c>
      <c r="C432" s="43" t="s">
        <v>2209</v>
      </c>
      <c r="D432" s="96" t="s">
        <v>82</v>
      </c>
      <c r="E432" s="35" t="s">
        <v>2210</v>
      </c>
      <c r="F432" s="35" t="s">
        <v>84</v>
      </c>
      <c r="G432" s="35" t="s">
        <v>2211</v>
      </c>
      <c r="H432" s="79" t="s">
        <v>2212</v>
      </c>
      <c r="I432" s="41" t="s">
        <v>2123</v>
      </c>
      <c r="J432" s="39"/>
      <c r="K432" s="40" t="s">
        <v>50</v>
      </c>
      <c r="L432" s="80" t="str">
        <f t="shared" si="30"/>
        <v>19T4</v>
      </c>
      <c r="M432" s="81">
        <v>4428000</v>
      </c>
      <c r="N432" s="44">
        <v>1</v>
      </c>
      <c r="O432" s="45">
        <f t="shared" si="31"/>
        <v>4428000</v>
      </c>
      <c r="P432" s="81">
        <v>6150000</v>
      </c>
      <c r="Q432" s="44">
        <v>1</v>
      </c>
      <c r="R432" s="45">
        <f t="shared" si="32"/>
        <v>6150000</v>
      </c>
      <c r="S432" s="81">
        <f t="shared" si="33"/>
        <v>10578000</v>
      </c>
      <c r="T432" s="45" t="s">
        <v>51</v>
      </c>
      <c r="U432" s="82" t="s">
        <v>52</v>
      </c>
      <c r="V432" s="82"/>
      <c r="W432" s="67" t="s">
        <v>149</v>
      </c>
      <c r="X432" s="36" t="str">
        <f t="shared" si="34"/>
        <v>DinhHoangTuan19T4-THU114/05/2004</v>
      </c>
      <c r="Y432" s="36" t="e">
        <f>VLOOKUP(B432,'[1]SV17T4-KLT'!$B$9:$F$172,1,0)</f>
        <v>#N/A</v>
      </c>
      <c r="AB432" s="38"/>
    </row>
    <row r="433" spans="1:28" s="37" customFormat="1" ht="18.75" customHeight="1" x14ac:dyDescent="0.25">
      <c r="A433" s="34">
        <v>425</v>
      </c>
      <c r="B433" s="42" t="s">
        <v>2213</v>
      </c>
      <c r="C433" s="43" t="s">
        <v>2214</v>
      </c>
      <c r="D433" s="96" t="s">
        <v>332</v>
      </c>
      <c r="E433" s="35" t="s">
        <v>231</v>
      </c>
      <c r="F433" s="35" t="s">
        <v>332</v>
      </c>
      <c r="G433" s="35" t="s">
        <v>2215</v>
      </c>
      <c r="H433" s="79" t="s">
        <v>469</v>
      </c>
      <c r="I433" s="41" t="s">
        <v>2123</v>
      </c>
      <c r="J433" s="39"/>
      <c r="K433" s="40" t="s">
        <v>50</v>
      </c>
      <c r="L433" s="80" t="str">
        <f t="shared" si="30"/>
        <v>19T4</v>
      </c>
      <c r="M433" s="81">
        <v>4428000</v>
      </c>
      <c r="N433" s="44">
        <v>1</v>
      </c>
      <c r="O433" s="45">
        <f t="shared" si="31"/>
        <v>4428000</v>
      </c>
      <c r="P433" s="81">
        <v>6150000</v>
      </c>
      <c r="Q433" s="44">
        <v>1</v>
      </c>
      <c r="R433" s="45">
        <f t="shared" si="32"/>
        <v>6150000</v>
      </c>
      <c r="S433" s="81">
        <f t="shared" si="33"/>
        <v>10578000</v>
      </c>
      <c r="T433" s="45" t="s">
        <v>51</v>
      </c>
      <c r="U433" s="82" t="s">
        <v>52</v>
      </c>
      <c r="V433" s="82"/>
      <c r="W433" s="67" t="s">
        <v>149</v>
      </c>
      <c r="X433" s="36" t="str">
        <f t="shared" si="34"/>
        <v>VoThanhVy19T4-THU126/11/2003</v>
      </c>
      <c r="Y433" s="36" t="e">
        <f>VLOOKUP(B433,'[1]SV17T4-KLT'!$B$9:$F$172,1,0)</f>
        <v>#N/A</v>
      </c>
      <c r="AB433" s="38"/>
    </row>
    <row r="434" spans="1:28" s="37" customFormat="1" ht="18.75" customHeight="1" x14ac:dyDescent="0.25">
      <c r="A434" s="34">
        <v>426</v>
      </c>
      <c r="B434" s="42" t="s">
        <v>2216</v>
      </c>
      <c r="C434" s="43" t="s">
        <v>2217</v>
      </c>
      <c r="D434" s="96" t="s">
        <v>591</v>
      </c>
      <c r="E434" s="35" t="s">
        <v>2218</v>
      </c>
      <c r="F434" s="35" t="s">
        <v>593</v>
      </c>
      <c r="G434" s="35" t="s">
        <v>2219</v>
      </c>
      <c r="H434" s="79" t="s">
        <v>196</v>
      </c>
      <c r="I434" s="41" t="s">
        <v>2220</v>
      </c>
      <c r="J434" s="39" t="s">
        <v>170</v>
      </c>
      <c r="K434" s="40" t="s">
        <v>50</v>
      </c>
      <c r="L434" s="80" t="str">
        <f t="shared" si="30"/>
        <v>19T4</v>
      </c>
      <c r="M434" s="81">
        <v>4428000</v>
      </c>
      <c r="N434" s="44">
        <v>1</v>
      </c>
      <c r="O434" s="45">
        <f t="shared" si="31"/>
        <v>4428000</v>
      </c>
      <c r="P434" s="81">
        <v>6150000</v>
      </c>
      <c r="Q434" s="44">
        <v>1</v>
      </c>
      <c r="R434" s="45">
        <f t="shared" si="32"/>
        <v>6150000</v>
      </c>
      <c r="S434" s="81">
        <f t="shared" si="33"/>
        <v>10578000</v>
      </c>
      <c r="T434" s="45" t="s">
        <v>51</v>
      </c>
      <c r="U434" s="82" t="s">
        <v>52</v>
      </c>
      <c r="V434" s="82"/>
      <c r="W434" s="67" t="s">
        <v>149</v>
      </c>
      <c r="X434" s="36" t="str">
        <f t="shared" si="34"/>
        <v>MachNguyenQuocBao19T4-TKĐ110/08/2003</v>
      </c>
      <c r="Y434" s="36" t="e">
        <f>VLOOKUP(B434,'[1]SV17T4-KLT'!$B$9:$F$172,1,0)</f>
        <v>#N/A</v>
      </c>
      <c r="AB434" s="38"/>
    </row>
    <row r="435" spans="1:28" s="37" customFormat="1" ht="18.75" customHeight="1" x14ac:dyDescent="0.25">
      <c r="A435" s="34">
        <v>427</v>
      </c>
      <c r="B435" s="42" t="s">
        <v>2221</v>
      </c>
      <c r="C435" s="43" t="s">
        <v>1013</v>
      </c>
      <c r="D435" s="96" t="s">
        <v>2222</v>
      </c>
      <c r="E435" s="35" t="s">
        <v>1015</v>
      </c>
      <c r="F435" s="35" t="s">
        <v>2223</v>
      </c>
      <c r="G435" s="35" t="s">
        <v>2224</v>
      </c>
      <c r="H435" s="79" t="s">
        <v>2072</v>
      </c>
      <c r="I435" s="41" t="s">
        <v>2220</v>
      </c>
      <c r="J435" s="39"/>
      <c r="K435" s="40" t="s">
        <v>50</v>
      </c>
      <c r="L435" s="80" t="str">
        <f t="shared" si="30"/>
        <v>19T4</v>
      </c>
      <c r="M435" s="81">
        <v>4428000</v>
      </c>
      <c r="N435" s="44">
        <v>1</v>
      </c>
      <c r="O435" s="45">
        <f t="shared" si="31"/>
        <v>4428000</v>
      </c>
      <c r="P435" s="81">
        <v>6150000</v>
      </c>
      <c r="Q435" s="44">
        <v>1</v>
      </c>
      <c r="R435" s="45">
        <f t="shared" si="32"/>
        <v>6150000</v>
      </c>
      <c r="S435" s="81">
        <f t="shared" si="33"/>
        <v>10578000</v>
      </c>
      <c r="T435" s="45" t="s">
        <v>51</v>
      </c>
      <c r="U435" s="82" t="s">
        <v>52</v>
      </c>
      <c r="V435" s="82"/>
      <c r="W435" s="67" t="s">
        <v>149</v>
      </c>
      <c r="X435" s="36" t="str">
        <f t="shared" si="34"/>
        <v>NguyenHuuChien19T4-TKĐ117/08/2004</v>
      </c>
      <c r="Y435" s="36" t="e">
        <f>VLOOKUP(B435,'[1]SV17T4-KLT'!$B$9:$F$172,1,0)</f>
        <v>#N/A</v>
      </c>
      <c r="AB435" s="38"/>
    </row>
    <row r="436" spans="1:28" s="37" customFormat="1" ht="18.75" customHeight="1" x14ac:dyDescent="0.25">
      <c r="A436" s="34">
        <v>428</v>
      </c>
      <c r="B436" s="42" t="s">
        <v>2225</v>
      </c>
      <c r="C436" s="43" t="s">
        <v>97</v>
      </c>
      <c r="D436" s="96" t="s">
        <v>112</v>
      </c>
      <c r="E436" s="35" t="s">
        <v>99</v>
      </c>
      <c r="F436" s="35" t="s">
        <v>114</v>
      </c>
      <c r="G436" s="35" t="s">
        <v>2226</v>
      </c>
      <c r="H436" s="79" t="s">
        <v>2227</v>
      </c>
      <c r="I436" s="41" t="s">
        <v>2220</v>
      </c>
      <c r="J436" s="39"/>
      <c r="K436" s="40" t="s">
        <v>50</v>
      </c>
      <c r="L436" s="80" t="str">
        <f t="shared" si="30"/>
        <v>19T4</v>
      </c>
      <c r="M436" s="81">
        <v>4428000</v>
      </c>
      <c r="N436" s="44">
        <v>1</v>
      </c>
      <c r="O436" s="45">
        <f t="shared" si="31"/>
        <v>4428000</v>
      </c>
      <c r="P436" s="81">
        <v>6150000</v>
      </c>
      <c r="Q436" s="44">
        <v>1</v>
      </c>
      <c r="R436" s="45">
        <f t="shared" si="32"/>
        <v>6150000</v>
      </c>
      <c r="S436" s="81">
        <f t="shared" si="33"/>
        <v>10578000</v>
      </c>
      <c r="T436" s="45" t="s">
        <v>51</v>
      </c>
      <c r="U436" s="82" t="s">
        <v>52</v>
      </c>
      <c r="V436" s="82"/>
      <c r="W436" s="67" t="s">
        <v>149</v>
      </c>
      <c r="X436" s="36" t="str">
        <f t="shared" si="34"/>
        <v>NguyenTienDat19T4-TKĐ119/10/2004</v>
      </c>
      <c r="Y436" s="36" t="e">
        <f>VLOOKUP(B436,'[1]SV17T4-KLT'!$B$9:$F$172,1,0)</f>
        <v>#N/A</v>
      </c>
      <c r="AB436" s="38"/>
    </row>
    <row r="437" spans="1:28" s="37" customFormat="1" ht="18.75" customHeight="1" x14ac:dyDescent="0.25">
      <c r="A437" s="34">
        <v>429</v>
      </c>
      <c r="B437" s="42" t="s">
        <v>2228</v>
      </c>
      <c r="C437" s="43" t="s">
        <v>2229</v>
      </c>
      <c r="D437" s="96" t="s">
        <v>297</v>
      </c>
      <c r="E437" s="35" t="s">
        <v>2230</v>
      </c>
      <c r="F437" s="35" t="s">
        <v>299</v>
      </c>
      <c r="G437" s="35" t="s">
        <v>2231</v>
      </c>
      <c r="H437" s="79" t="s">
        <v>1781</v>
      </c>
      <c r="I437" s="41" t="s">
        <v>2220</v>
      </c>
      <c r="J437" s="39"/>
      <c r="K437" s="40" t="s">
        <v>50</v>
      </c>
      <c r="L437" s="80" t="str">
        <f t="shared" si="30"/>
        <v>19T4</v>
      </c>
      <c r="M437" s="81">
        <v>4428000</v>
      </c>
      <c r="N437" s="44">
        <v>1</v>
      </c>
      <c r="O437" s="45">
        <f t="shared" si="31"/>
        <v>4428000</v>
      </c>
      <c r="P437" s="81">
        <v>6150000</v>
      </c>
      <c r="Q437" s="44">
        <v>1</v>
      </c>
      <c r="R437" s="45">
        <f t="shared" si="32"/>
        <v>6150000</v>
      </c>
      <c r="S437" s="81">
        <f t="shared" si="33"/>
        <v>10578000</v>
      </c>
      <c r="T437" s="45" t="s">
        <v>51</v>
      </c>
      <c r="U437" s="82" t="s">
        <v>52</v>
      </c>
      <c r="V437" s="82"/>
      <c r="W437" s="67" t="s">
        <v>149</v>
      </c>
      <c r="X437" s="36" t="str">
        <f t="shared" si="34"/>
        <v>VuNguyenAnhHoang19T4-TKĐ128/10/2004</v>
      </c>
      <c r="Y437" s="36" t="e">
        <f>VLOOKUP(B437,'[1]SV17T4-KLT'!$B$9:$F$172,1,0)</f>
        <v>#N/A</v>
      </c>
      <c r="AB437" s="38"/>
    </row>
    <row r="438" spans="1:28" s="37" customFormat="1" ht="18.75" customHeight="1" x14ac:dyDescent="0.25">
      <c r="A438" s="34">
        <v>430</v>
      </c>
      <c r="B438" s="42" t="s">
        <v>2232</v>
      </c>
      <c r="C438" s="43" t="s">
        <v>2233</v>
      </c>
      <c r="D438" s="96" t="s">
        <v>245</v>
      </c>
      <c r="E438" s="35" t="s">
        <v>1646</v>
      </c>
      <c r="F438" s="35" t="s">
        <v>245</v>
      </c>
      <c r="G438" s="35" t="s">
        <v>2234</v>
      </c>
      <c r="H438" s="79" t="s">
        <v>781</v>
      </c>
      <c r="I438" s="41" t="s">
        <v>2220</v>
      </c>
      <c r="J438" s="39"/>
      <c r="K438" s="40" t="s">
        <v>50</v>
      </c>
      <c r="L438" s="80" t="str">
        <f t="shared" si="30"/>
        <v>19T4</v>
      </c>
      <c r="M438" s="81">
        <v>4428000</v>
      </c>
      <c r="N438" s="44">
        <v>1</v>
      </c>
      <c r="O438" s="45">
        <f t="shared" si="31"/>
        <v>4428000</v>
      </c>
      <c r="P438" s="81">
        <v>6150000</v>
      </c>
      <c r="Q438" s="44">
        <v>1</v>
      </c>
      <c r="R438" s="45">
        <f t="shared" si="32"/>
        <v>6150000</v>
      </c>
      <c r="S438" s="81">
        <f t="shared" si="33"/>
        <v>10578000</v>
      </c>
      <c r="T438" s="45" t="s">
        <v>51</v>
      </c>
      <c r="U438" s="82" t="s">
        <v>52</v>
      </c>
      <c r="V438" s="82"/>
      <c r="W438" s="67" t="s">
        <v>149</v>
      </c>
      <c r="X438" s="36" t="str">
        <f t="shared" si="34"/>
        <v>NguyenNhatHuy19T4-TKĐ111/05/2004</v>
      </c>
      <c r="Y438" s="36" t="e">
        <f>VLOOKUP(B438,'[1]SV17T4-KLT'!$B$9:$F$172,1,0)</f>
        <v>#N/A</v>
      </c>
      <c r="AB438" s="38"/>
    </row>
    <row r="439" spans="1:28" s="37" customFormat="1" ht="18.75" customHeight="1" x14ac:dyDescent="0.25">
      <c r="A439" s="34">
        <v>431</v>
      </c>
      <c r="B439" s="42" t="s">
        <v>2235</v>
      </c>
      <c r="C439" s="43" t="s">
        <v>62</v>
      </c>
      <c r="D439" s="96" t="s">
        <v>245</v>
      </c>
      <c r="E439" s="35" t="s">
        <v>64</v>
      </c>
      <c r="F439" s="35" t="s">
        <v>245</v>
      </c>
      <c r="G439" s="35" t="s">
        <v>2236</v>
      </c>
      <c r="H439" s="79" t="s">
        <v>2237</v>
      </c>
      <c r="I439" s="41" t="s">
        <v>2220</v>
      </c>
      <c r="J439" s="39" t="s">
        <v>170</v>
      </c>
      <c r="K439" s="40" t="s">
        <v>50</v>
      </c>
      <c r="L439" s="80" t="str">
        <f t="shared" si="30"/>
        <v>19T4</v>
      </c>
      <c r="M439" s="81">
        <v>4428000</v>
      </c>
      <c r="N439" s="44">
        <v>1</v>
      </c>
      <c r="O439" s="45">
        <f t="shared" si="31"/>
        <v>4428000</v>
      </c>
      <c r="P439" s="81">
        <v>6150000</v>
      </c>
      <c r="Q439" s="44">
        <v>1</v>
      </c>
      <c r="R439" s="45">
        <f t="shared" si="32"/>
        <v>6150000</v>
      </c>
      <c r="S439" s="81">
        <f t="shared" si="33"/>
        <v>10578000</v>
      </c>
      <c r="T439" s="45" t="s">
        <v>51</v>
      </c>
      <c r="U439" s="82" t="s">
        <v>52</v>
      </c>
      <c r="V439" s="82"/>
      <c r="W439" s="67" t="s">
        <v>149</v>
      </c>
      <c r="X439" s="36" t="str">
        <f t="shared" si="34"/>
        <v>TranVanHuy19T4-TKĐ111/04/2002</v>
      </c>
      <c r="Y439" s="36" t="e">
        <f>VLOOKUP(B439,'[1]SV17T4-KLT'!$B$9:$F$172,1,0)</f>
        <v>#N/A</v>
      </c>
      <c r="AB439" s="38"/>
    </row>
    <row r="440" spans="1:28" s="37" customFormat="1" ht="18.75" customHeight="1" x14ac:dyDescent="0.25">
      <c r="A440" s="34">
        <v>432</v>
      </c>
      <c r="B440" s="42" t="s">
        <v>2238</v>
      </c>
      <c r="C440" s="43" t="s">
        <v>2239</v>
      </c>
      <c r="D440" s="96" t="s">
        <v>166</v>
      </c>
      <c r="E440" s="35" t="s">
        <v>2240</v>
      </c>
      <c r="F440" s="35" t="s">
        <v>168</v>
      </c>
      <c r="G440" s="35" t="s">
        <v>2241</v>
      </c>
      <c r="H440" s="79" t="s">
        <v>487</v>
      </c>
      <c r="I440" s="41" t="s">
        <v>2220</v>
      </c>
      <c r="J440" s="39"/>
      <c r="K440" s="40" t="s">
        <v>50</v>
      </c>
      <c r="L440" s="80" t="str">
        <f t="shared" si="30"/>
        <v>19T4</v>
      </c>
      <c r="M440" s="81">
        <v>4428000</v>
      </c>
      <c r="N440" s="44">
        <v>1</v>
      </c>
      <c r="O440" s="45">
        <f t="shared" si="31"/>
        <v>4428000</v>
      </c>
      <c r="P440" s="81">
        <v>6150000</v>
      </c>
      <c r="Q440" s="44">
        <v>1</v>
      </c>
      <c r="R440" s="45">
        <f t="shared" si="32"/>
        <v>6150000</v>
      </c>
      <c r="S440" s="81">
        <f t="shared" si="33"/>
        <v>10578000</v>
      </c>
      <c r="T440" s="45" t="s">
        <v>51</v>
      </c>
      <c r="U440" s="82" t="s">
        <v>52</v>
      </c>
      <c r="V440" s="82"/>
      <c r="W440" s="67" t="s">
        <v>149</v>
      </c>
      <c r="X440" s="36" t="str">
        <f t="shared" si="34"/>
        <v>NgoGiaKiet19T4-TKĐ103/01/2004</v>
      </c>
      <c r="Y440" s="36" t="e">
        <f>VLOOKUP(B440,'[1]SV17T4-KLT'!$B$9:$F$172,1,0)</f>
        <v>#N/A</v>
      </c>
      <c r="AB440" s="38"/>
    </row>
    <row r="441" spans="1:28" s="37" customFormat="1" ht="18.75" customHeight="1" x14ac:dyDescent="0.25">
      <c r="A441" s="34">
        <v>433</v>
      </c>
      <c r="B441" s="42" t="s">
        <v>2242</v>
      </c>
      <c r="C441" s="43" t="s">
        <v>1383</v>
      </c>
      <c r="D441" s="96" t="s">
        <v>1359</v>
      </c>
      <c r="E441" s="35" t="s">
        <v>1384</v>
      </c>
      <c r="F441" s="35" t="s">
        <v>1361</v>
      </c>
      <c r="G441" s="35" t="s">
        <v>2243</v>
      </c>
      <c r="H441" s="79" t="s">
        <v>1028</v>
      </c>
      <c r="I441" s="41" t="s">
        <v>2220</v>
      </c>
      <c r="J441" s="39"/>
      <c r="K441" s="40" t="s">
        <v>50</v>
      </c>
      <c r="L441" s="80" t="str">
        <f t="shared" si="30"/>
        <v>19T4</v>
      </c>
      <c r="M441" s="81">
        <v>4428000</v>
      </c>
      <c r="N441" s="44">
        <v>1</v>
      </c>
      <c r="O441" s="45">
        <f t="shared" si="31"/>
        <v>4428000</v>
      </c>
      <c r="P441" s="81">
        <v>6150000</v>
      </c>
      <c r="Q441" s="44">
        <v>1</v>
      </c>
      <c r="R441" s="45">
        <f t="shared" si="32"/>
        <v>6150000</v>
      </c>
      <c r="S441" s="81">
        <f t="shared" si="33"/>
        <v>10578000</v>
      </c>
      <c r="T441" s="45" t="s">
        <v>51</v>
      </c>
      <c r="U441" s="82" t="s">
        <v>52</v>
      </c>
      <c r="V441" s="82"/>
      <c r="W441" s="67" t="s">
        <v>149</v>
      </c>
      <c r="X441" s="36" t="str">
        <f t="shared" si="34"/>
        <v>NguyenHuynhKy19T4-TKĐ108/09/2004</v>
      </c>
      <c r="Y441" s="36" t="e">
        <f>VLOOKUP(B441,'[1]SV17T4-KLT'!$B$9:$F$172,1,0)</f>
        <v>#N/A</v>
      </c>
      <c r="AB441" s="38"/>
    </row>
    <row r="442" spans="1:28" s="37" customFormat="1" ht="18.75" customHeight="1" x14ac:dyDescent="0.25">
      <c r="A442" s="34">
        <v>434</v>
      </c>
      <c r="B442" s="42" t="s">
        <v>2244</v>
      </c>
      <c r="C442" s="43" t="s">
        <v>183</v>
      </c>
      <c r="D442" s="96" t="s">
        <v>972</v>
      </c>
      <c r="E442" s="35" t="s">
        <v>185</v>
      </c>
      <c r="F442" s="35" t="s">
        <v>972</v>
      </c>
      <c r="G442" s="35" t="s">
        <v>2245</v>
      </c>
      <c r="H442" s="79" t="s">
        <v>2246</v>
      </c>
      <c r="I442" s="41" t="s">
        <v>2220</v>
      </c>
      <c r="J442" s="39"/>
      <c r="K442" s="40" t="s">
        <v>50</v>
      </c>
      <c r="L442" s="80" t="str">
        <f t="shared" si="30"/>
        <v>19T4</v>
      </c>
      <c r="M442" s="81">
        <v>4428000</v>
      </c>
      <c r="N442" s="44">
        <v>1</v>
      </c>
      <c r="O442" s="45">
        <f t="shared" si="31"/>
        <v>4428000</v>
      </c>
      <c r="P442" s="81">
        <v>6150000</v>
      </c>
      <c r="Q442" s="44">
        <v>1</v>
      </c>
      <c r="R442" s="45">
        <f t="shared" si="32"/>
        <v>6150000</v>
      </c>
      <c r="S442" s="81">
        <f t="shared" si="33"/>
        <v>10578000</v>
      </c>
      <c r="T442" s="45" t="s">
        <v>51</v>
      </c>
      <c r="U442" s="82" t="s">
        <v>52</v>
      </c>
      <c r="V442" s="82"/>
      <c r="W442" s="67" t="s">
        <v>149</v>
      </c>
      <c r="X442" s="36" t="str">
        <f t="shared" si="34"/>
        <v>TruongGiaLinh19T4-TKĐ115/07/2004</v>
      </c>
      <c r="Y442" s="36" t="e">
        <f>VLOOKUP(B442,'[1]SV17T4-KLT'!$B$9:$F$172,1,0)</f>
        <v>#N/A</v>
      </c>
      <c r="AB442" s="38"/>
    </row>
    <row r="443" spans="1:28" s="37" customFormat="1" ht="18.75" customHeight="1" x14ac:dyDescent="0.25">
      <c r="A443" s="34">
        <v>435</v>
      </c>
      <c r="B443" s="42" t="s">
        <v>2247</v>
      </c>
      <c r="C443" s="43" t="s">
        <v>2248</v>
      </c>
      <c r="D443" s="96" t="s">
        <v>45</v>
      </c>
      <c r="E443" s="35" t="s">
        <v>2249</v>
      </c>
      <c r="F443" s="35" t="s">
        <v>45</v>
      </c>
      <c r="G443" s="35" t="s">
        <v>2250</v>
      </c>
      <c r="H443" s="79" t="s">
        <v>248</v>
      </c>
      <c r="I443" s="41" t="s">
        <v>2220</v>
      </c>
      <c r="J443" s="39"/>
      <c r="K443" s="40" t="s">
        <v>50</v>
      </c>
      <c r="L443" s="80" t="str">
        <f t="shared" si="30"/>
        <v>19T4</v>
      </c>
      <c r="M443" s="81">
        <v>4428000</v>
      </c>
      <c r="N443" s="44">
        <v>1</v>
      </c>
      <c r="O443" s="45">
        <f t="shared" si="31"/>
        <v>4428000</v>
      </c>
      <c r="P443" s="81">
        <v>6150000</v>
      </c>
      <c r="Q443" s="44">
        <v>1</v>
      </c>
      <c r="R443" s="45">
        <f t="shared" si="32"/>
        <v>6150000</v>
      </c>
      <c r="S443" s="81">
        <f t="shared" si="33"/>
        <v>10578000</v>
      </c>
      <c r="T443" s="45" t="s">
        <v>51</v>
      </c>
      <c r="U443" s="82" t="s">
        <v>52</v>
      </c>
      <c r="V443" s="82"/>
      <c r="W443" s="67" t="s">
        <v>149</v>
      </c>
      <c r="X443" s="36" t="str">
        <f t="shared" si="34"/>
        <v>HoangHuyMinh19T4-TKĐ116/07/2004</v>
      </c>
      <c r="Y443" s="36" t="e">
        <f>VLOOKUP(B443,'[1]SV17T4-KLT'!$B$9:$F$172,1,0)</f>
        <v>#N/A</v>
      </c>
      <c r="AB443" s="38"/>
    </row>
    <row r="444" spans="1:28" s="37" customFormat="1" ht="18.75" customHeight="1" x14ac:dyDescent="0.25">
      <c r="A444" s="34">
        <v>436</v>
      </c>
      <c r="B444" s="42" t="s">
        <v>2251</v>
      </c>
      <c r="C444" s="43" t="s">
        <v>2252</v>
      </c>
      <c r="D444" s="96" t="s">
        <v>656</v>
      </c>
      <c r="E444" s="35" t="s">
        <v>2253</v>
      </c>
      <c r="F444" s="35" t="s">
        <v>658</v>
      </c>
      <c r="G444" s="35" t="s">
        <v>2254</v>
      </c>
      <c r="H444" s="79" t="s">
        <v>577</v>
      </c>
      <c r="I444" s="41" t="s">
        <v>2220</v>
      </c>
      <c r="J444" s="39"/>
      <c r="K444" s="40" t="s">
        <v>50</v>
      </c>
      <c r="L444" s="80" t="str">
        <f t="shared" si="30"/>
        <v>19T4</v>
      </c>
      <c r="M444" s="81">
        <v>4428000</v>
      </c>
      <c r="N444" s="44">
        <v>1</v>
      </c>
      <c r="O444" s="45">
        <f t="shared" si="31"/>
        <v>4428000</v>
      </c>
      <c r="P444" s="81">
        <v>6150000</v>
      </c>
      <c r="Q444" s="44">
        <v>1</v>
      </c>
      <c r="R444" s="45">
        <f t="shared" si="32"/>
        <v>6150000</v>
      </c>
      <c r="S444" s="81">
        <f t="shared" si="33"/>
        <v>10578000</v>
      </c>
      <c r="T444" s="45" t="s">
        <v>51</v>
      </c>
      <c r="U444" s="82" t="s">
        <v>52</v>
      </c>
      <c r="V444" s="82"/>
      <c r="W444" s="67" t="s">
        <v>149</v>
      </c>
      <c r="X444" s="36" t="str">
        <f t="shared" si="34"/>
        <v>DangVoThanhNhan19T4-TKĐ112/09/2004</v>
      </c>
      <c r="Y444" s="36" t="e">
        <f>VLOOKUP(B444,'[1]SV17T4-KLT'!$B$9:$F$172,1,0)</f>
        <v>#N/A</v>
      </c>
      <c r="AB444" s="38"/>
    </row>
    <row r="445" spans="1:28" s="37" customFormat="1" ht="18.75" customHeight="1" x14ac:dyDescent="0.25">
      <c r="A445" s="34">
        <v>437</v>
      </c>
      <c r="B445" s="42" t="s">
        <v>2255</v>
      </c>
      <c r="C445" s="43" t="s">
        <v>2256</v>
      </c>
      <c r="D445" s="96" t="s">
        <v>508</v>
      </c>
      <c r="E445" s="35" t="s">
        <v>2257</v>
      </c>
      <c r="F445" s="35" t="s">
        <v>509</v>
      </c>
      <c r="G445" s="35" t="s">
        <v>2258</v>
      </c>
      <c r="H445" s="79" t="s">
        <v>2259</v>
      </c>
      <c r="I445" s="41" t="s">
        <v>2220</v>
      </c>
      <c r="J445" s="39"/>
      <c r="K445" s="40" t="s">
        <v>50</v>
      </c>
      <c r="L445" s="80" t="str">
        <f t="shared" si="30"/>
        <v>19T4</v>
      </c>
      <c r="M445" s="81">
        <v>4428000</v>
      </c>
      <c r="N445" s="44">
        <v>1</v>
      </c>
      <c r="O445" s="45">
        <f t="shared" si="31"/>
        <v>4428000</v>
      </c>
      <c r="P445" s="81">
        <v>6150000</v>
      </c>
      <c r="Q445" s="44">
        <v>1</v>
      </c>
      <c r="R445" s="45">
        <f t="shared" si="32"/>
        <v>6150000</v>
      </c>
      <c r="S445" s="81">
        <f t="shared" si="33"/>
        <v>10578000</v>
      </c>
      <c r="T445" s="45" t="s">
        <v>51</v>
      </c>
      <c r="U445" s="82" t="s">
        <v>52</v>
      </c>
      <c r="V445" s="82"/>
      <c r="W445" s="67" t="s">
        <v>149</v>
      </c>
      <c r="X445" s="36" t="str">
        <f t="shared" si="34"/>
        <v>DaoThinhPhat19T4-TKĐ119/10/2003</v>
      </c>
      <c r="Y445" s="36" t="e">
        <f>VLOOKUP(B445,'[1]SV17T4-KLT'!$B$9:$F$172,1,0)</f>
        <v>#N/A</v>
      </c>
      <c r="AB445" s="38"/>
    </row>
    <row r="446" spans="1:28" s="37" customFormat="1" ht="18.75" customHeight="1" x14ac:dyDescent="0.25">
      <c r="A446" s="34">
        <v>438</v>
      </c>
      <c r="B446" s="42" t="s">
        <v>2260</v>
      </c>
      <c r="C446" s="43" t="s">
        <v>2261</v>
      </c>
      <c r="D446" s="96" t="s">
        <v>508</v>
      </c>
      <c r="E446" s="35" t="s">
        <v>2262</v>
      </c>
      <c r="F446" s="35" t="s">
        <v>509</v>
      </c>
      <c r="G446" s="35" t="s">
        <v>2263</v>
      </c>
      <c r="H446" s="79" t="s">
        <v>2264</v>
      </c>
      <c r="I446" s="41" t="s">
        <v>2220</v>
      </c>
      <c r="J446" s="39"/>
      <c r="K446" s="40" t="s">
        <v>50</v>
      </c>
      <c r="L446" s="80" t="str">
        <f t="shared" si="30"/>
        <v>19T4</v>
      </c>
      <c r="M446" s="81">
        <v>4428000</v>
      </c>
      <c r="N446" s="44">
        <v>1</v>
      </c>
      <c r="O446" s="45">
        <f t="shared" si="31"/>
        <v>4428000</v>
      </c>
      <c r="P446" s="81">
        <v>6150000</v>
      </c>
      <c r="Q446" s="44">
        <v>1</v>
      </c>
      <c r="R446" s="45">
        <f t="shared" si="32"/>
        <v>6150000</v>
      </c>
      <c r="S446" s="81">
        <f t="shared" si="33"/>
        <v>10578000</v>
      </c>
      <c r="T446" s="45" t="s">
        <v>51</v>
      </c>
      <c r="U446" s="82" t="s">
        <v>52</v>
      </c>
      <c r="V446" s="82"/>
      <c r="W446" s="67" t="s">
        <v>149</v>
      </c>
      <c r="X446" s="36" t="str">
        <f t="shared" si="34"/>
        <v>NguyenTheTienPhat19T4-TKĐ107/08/2004</v>
      </c>
      <c r="Y446" s="36" t="e">
        <f>VLOOKUP(B446,'[1]SV17T4-KLT'!$B$9:$F$172,1,0)</f>
        <v>#N/A</v>
      </c>
      <c r="AB446" s="38"/>
    </row>
    <row r="447" spans="1:28" s="37" customFormat="1" ht="18.75" customHeight="1" x14ac:dyDescent="0.25">
      <c r="A447" s="34">
        <v>439</v>
      </c>
      <c r="B447" s="42" t="s">
        <v>2265</v>
      </c>
      <c r="C447" s="43" t="s">
        <v>2266</v>
      </c>
      <c r="D447" s="96" t="s">
        <v>508</v>
      </c>
      <c r="E447" s="35" t="s">
        <v>360</v>
      </c>
      <c r="F447" s="35" t="s">
        <v>509</v>
      </c>
      <c r="G447" s="35" t="s">
        <v>2267</v>
      </c>
      <c r="H447" s="79" t="s">
        <v>2268</v>
      </c>
      <c r="I447" s="41" t="s">
        <v>2220</v>
      </c>
      <c r="J447" s="39" t="s">
        <v>170</v>
      </c>
      <c r="K447" s="40" t="s">
        <v>50</v>
      </c>
      <c r="L447" s="80" t="str">
        <f t="shared" si="30"/>
        <v>19T4</v>
      </c>
      <c r="M447" s="81">
        <v>4428000</v>
      </c>
      <c r="N447" s="44">
        <v>1</v>
      </c>
      <c r="O447" s="45">
        <f t="shared" si="31"/>
        <v>4428000</v>
      </c>
      <c r="P447" s="81">
        <v>6150000</v>
      </c>
      <c r="Q447" s="44">
        <v>1</v>
      </c>
      <c r="R447" s="45">
        <f t="shared" si="32"/>
        <v>6150000</v>
      </c>
      <c r="S447" s="81">
        <f t="shared" si="33"/>
        <v>10578000</v>
      </c>
      <c r="T447" s="45" t="s">
        <v>51</v>
      </c>
      <c r="U447" s="82" t="s">
        <v>52</v>
      </c>
      <c r="V447" s="82"/>
      <c r="W447" s="67" t="s">
        <v>149</v>
      </c>
      <c r="X447" s="36" t="str">
        <f t="shared" si="34"/>
        <v>TranNguyenPhat19T4-TKĐ129/03/2004</v>
      </c>
      <c r="Y447" s="36" t="e">
        <f>VLOOKUP(B447,'[1]SV17T4-KLT'!$B$9:$F$172,1,0)</f>
        <v>#N/A</v>
      </c>
      <c r="AB447" s="38"/>
    </row>
    <row r="448" spans="1:28" s="37" customFormat="1" ht="18.75" customHeight="1" x14ac:dyDescent="0.25">
      <c r="A448" s="34">
        <v>440</v>
      </c>
      <c r="B448" s="42" t="s">
        <v>2269</v>
      </c>
      <c r="C448" s="43" t="s">
        <v>2270</v>
      </c>
      <c r="D448" s="96" t="s">
        <v>2271</v>
      </c>
      <c r="E448" s="35" t="s">
        <v>2272</v>
      </c>
      <c r="F448" s="35" t="s">
        <v>2271</v>
      </c>
      <c r="G448" s="35" t="s">
        <v>2273</v>
      </c>
      <c r="H448" s="79" t="s">
        <v>2274</v>
      </c>
      <c r="I448" s="41" t="s">
        <v>2220</v>
      </c>
      <c r="J448" s="39"/>
      <c r="K448" s="40" t="s">
        <v>50</v>
      </c>
      <c r="L448" s="80" t="str">
        <f t="shared" si="30"/>
        <v>19T4</v>
      </c>
      <c r="M448" s="81">
        <v>4428000</v>
      </c>
      <c r="N448" s="44">
        <v>1</v>
      </c>
      <c r="O448" s="45">
        <f t="shared" si="31"/>
        <v>4428000</v>
      </c>
      <c r="P448" s="81">
        <v>6150000</v>
      </c>
      <c r="Q448" s="44">
        <v>1</v>
      </c>
      <c r="R448" s="45">
        <f t="shared" si="32"/>
        <v>6150000</v>
      </c>
      <c r="S448" s="81">
        <f t="shared" si="33"/>
        <v>10578000</v>
      </c>
      <c r="T448" s="45" t="s">
        <v>51</v>
      </c>
      <c r="U448" s="82" t="s">
        <v>52</v>
      </c>
      <c r="V448" s="82"/>
      <c r="W448" s="67" t="s">
        <v>149</v>
      </c>
      <c r="X448" s="36" t="str">
        <f t="shared" si="34"/>
        <v>NguyenHoAnhThy19T4-TKĐ105/03/2004</v>
      </c>
      <c r="Y448" s="36" t="e">
        <f>VLOOKUP(B448,'[1]SV17T4-KLT'!$B$9:$F$172,1,0)</f>
        <v>#N/A</v>
      </c>
      <c r="AB448" s="38"/>
    </row>
    <row r="449" spans="1:28" s="37" customFormat="1" ht="18.75" customHeight="1" x14ac:dyDescent="0.25">
      <c r="A449" s="34">
        <v>441</v>
      </c>
      <c r="B449" s="42" t="s">
        <v>2275</v>
      </c>
      <c r="C449" s="43" t="s">
        <v>2276</v>
      </c>
      <c r="D449" s="96" t="s">
        <v>1286</v>
      </c>
      <c r="E449" s="35" t="s">
        <v>2277</v>
      </c>
      <c r="F449" s="35" t="s">
        <v>1287</v>
      </c>
      <c r="G449" s="35" t="s">
        <v>2278</v>
      </c>
      <c r="H449" s="79" t="s">
        <v>2279</v>
      </c>
      <c r="I449" s="41" t="s">
        <v>2220</v>
      </c>
      <c r="J449" s="39"/>
      <c r="K449" s="40" t="s">
        <v>50</v>
      </c>
      <c r="L449" s="80" t="str">
        <f t="shared" si="30"/>
        <v>19T4</v>
      </c>
      <c r="M449" s="81">
        <v>4428000</v>
      </c>
      <c r="N449" s="44">
        <v>1</v>
      </c>
      <c r="O449" s="45">
        <f t="shared" si="31"/>
        <v>4428000</v>
      </c>
      <c r="P449" s="81">
        <v>6150000</v>
      </c>
      <c r="Q449" s="44">
        <v>1</v>
      </c>
      <c r="R449" s="45">
        <f t="shared" si="32"/>
        <v>6150000</v>
      </c>
      <c r="S449" s="81">
        <f t="shared" si="33"/>
        <v>10578000</v>
      </c>
      <c r="T449" s="45" t="s">
        <v>51</v>
      </c>
      <c r="U449" s="82" t="s">
        <v>52</v>
      </c>
      <c r="V449" s="82"/>
      <c r="W449" s="67" t="s">
        <v>149</v>
      </c>
      <c r="X449" s="36" t="str">
        <f t="shared" si="34"/>
        <v>NguyenNgocThuyTien19T4-TKĐ123/03/2004</v>
      </c>
      <c r="Y449" s="36" t="e">
        <f>VLOOKUP(B449,'[1]SV17T4-KLT'!$B$9:$F$172,1,0)</f>
        <v>#N/A</v>
      </c>
      <c r="AB449" s="38"/>
    </row>
    <row r="450" spans="1:28" s="37" customFormat="1" ht="18.75" customHeight="1" x14ac:dyDescent="0.25">
      <c r="A450" s="34">
        <v>442</v>
      </c>
      <c r="B450" s="42" t="s">
        <v>2280</v>
      </c>
      <c r="C450" s="43" t="s">
        <v>70</v>
      </c>
      <c r="D450" s="96" t="s">
        <v>1692</v>
      </c>
      <c r="E450" s="35" t="s">
        <v>72</v>
      </c>
      <c r="F450" s="35" t="s">
        <v>1694</v>
      </c>
      <c r="G450" s="35" t="s">
        <v>2281</v>
      </c>
      <c r="H450" s="79" t="s">
        <v>2282</v>
      </c>
      <c r="I450" s="41" t="s">
        <v>2220</v>
      </c>
      <c r="J450" s="39"/>
      <c r="K450" s="40" t="s">
        <v>50</v>
      </c>
      <c r="L450" s="80" t="str">
        <f t="shared" si="30"/>
        <v>19T4</v>
      </c>
      <c r="M450" s="81">
        <v>4428000</v>
      </c>
      <c r="N450" s="44">
        <v>1</v>
      </c>
      <c r="O450" s="45">
        <f t="shared" si="31"/>
        <v>4428000</v>
      </c>
      <c r="P450" s="81">
        <v>6150000</v>
      </c>
      <c r="Q450" s="44">
        <v>1</v>
      </c>
      <c r="R450" s="45">
        <f t="shared" si="32"/>
        <v>6150000</v>
      </c>
      <c r="S450" s="81">
        <f t="shared" si="33"/>
        <v>10578000</v>
      </c>
      <c r="T450" s="45" t="s">
        <v>51</v>
      </c>
      <c r="U450" s="82" t="s">
        <v>52</v>
      </c>
      <c r="V450" s="82"/>
      <c r="W450" s="67" t="s">
        <v>149</v>
      </c>
      <c r="X450" s="36" t="str">
        <f t="shared" si="34"/>
        <v>BuiNgocTram19T4-TKĐ116/05/2004</v>
      </c>
      <c r="Y450" s="36" t="e">
        <f>VLOOKUP(B450,'[1]SV17T4-KLT'!$B$9:$F$172,1,0)</f>
        <v>#N/A</v>
      </c>
      <c r="AB450" s="38"/>
    </row>
    <row r="451" spans="1:28" s="37" customFormat="1" ht="18.75" customHeight="1" x14ac:dyDescent="0.25">
      <c r="A451" s="34">
        <v>443</v>
      </c>
      <c r="B451" s="42" t="s">
        <v>2283</v>
      </c>
      <c r="C451" s="43" t="s">
        <v>2284</v>
      </c>
      <c r="D451" s="96" t="s">
        <v>1394</v>
      </c>
      <c r="E451" s="35" t="s">
        <v>2285</v>
      </c>
      <c r="F451" s="35" t="s">
        <v>1396</v>
      </c>
      <c r="G451" s="35" t="s">
        <v>2286</v>
      </c>
      <c r="H451" s="79" t="s">
        <v>2287</v>
      </c>
      <c r="I451" s="41" t="s">
        <v>2220</v>
      </c>
      <c r="J451" s="39"/>
      <c r="K451" s="40" t="s">
        <v>50</v>
      </c>
      <c r="L451" s="80" t="str">
        <f t="shared" si="30"/>
        <v>19T4</v>
      </c>
      <c r="M451" s="81">
        <v>4428000</v>
      </c>
      <c r="N451" s="44">
        <v>1</v>
      </c>
      <c r="O451" s="45">
        <f t="shared" si="31"/>
        <v>4428000</v>
      </c>
      <c r="P451" s="81">
        <v>6150000</v>
      </c>
      <c r="Q451" s="44">
        <v>1</v>
      </c>
      <c r="R451" s="45">
        <f t="shared" si="32"/>
        <v>6150000</v>
      </c>
      <c r="S451" s="81">
        <f t="shared" si="33"/>
        <v>10578000</v>
      </c>
      <c r="T451" s="45" t="s">
        <v>51</v>
      </c>
      <c r="U451" s="82" t="s">
        <v>52</v>
      </c>
      <c r="V451" s="82"/>
      <c r="W451" s="67" t="s">
        <v>149</v>
      </c>
      <c r="X451" s="36" t="str">
        <f t="shared" si="34"/>
        <v>PhamTuTran19T4-TKĐ125/12/2004</v>
      </c>
      <c r="Y451" s="36" t="e">
        <f>VLOOKUP(B451,'[1]SV17T4-KLT'!$B$9:$F$172,1,0)</f>
        <v>#N/A</v>
      </c>
      <c r="AB451" s="38"/>
    </row>
    <row r="452" spans="1:28" s="37" customFormat="1" ht="18.75" customHeight="1" x14ac:dyDescent="0.25">
      <c r="A452" s="34">
        <v>444</v>
      </c>
      <c r="B452" s="42" t="s">
        <v>2288</v>
      </c>
      <c r="C452" s="43" t="s">
        <v>2289</v>
      </c>
      <c r="D452" s="96" t="s">
        <v>1401</v>
      </c>
      <c r="E452" s="35" t="s">
        <v>2290</v>
      </c>
      <c r="F452" s="35" t="s">
        <v>1401</v>
      </c>
      <c r="G452" s="35" t="s">
        <v>2291</v>
      </c>
      <c r="H452" s="79" t="s">
        <v>969</v>
      </c>
      <c r="I452" s="41" t="s">
        <v>2220</v>
      </c>
      <c r="J452" s="39"/>
      <c r="K452" s="40" t="s">
        <v>50</v>
      </c>
      <c r="L452" s="80" t="str">
        <f t="shared" si="30"/>
        <v>19T4</v>
      </c>
      <c r="M452" s="81">
        <v>4428000</v>
      </c>
      <c r="N452" s="44">
        <v>1</v>
      </c>
      <c r="O452" s="45">
        <f t="shared" si="31"/>
        <v>4428000</v>
      </c>
      <c r="P452" s="81">
        <v>6150000</v>
      </c>
      <c r="Q452" s="44">
        <v>1</v>
      </c>
      <c r="R452" s="45">
        <f t="shared" si="32"/>
        <v>6150000</v>
      </c>
      <c r="S452" s="81">
        <f t="shared" si="33"/>
        <v>10578000</v>
      </c>
      <c r="T452" s="45" t="s">
        <v>51</v>
      </c>
      <c r="U452" s="82" t="s">
        <v>52</v>
      </c>
      <c r="V452" s="82"/>
      <c r="W452" s="67" t="s">
        <v>149</v>
      </c>
      <c r="X452" s="36" t="str">
        <f t="shared" si="34"/>
        <v>HaThiHuyenTrang19T4-TKĐ107/09/2004</v>
      </c>
      <c r="Y452" s="36" t="e">
        <f>VLOOKUP(B452,'[1]SV17T4-KLT'!$B$9:$F$172,1,0)</f>
        <v>#N/A</v>
      </c>
      <c r="AB452" s="38"/>
    </row>
    <row r="453" spans="1:28" s="37" customFormat="1" ht="18.75" customHeight="1" x14ac:dyDescent="0.25">
      <c r="A453" s="34">
        <v>445</v>
      </c>
      <c r="B453" s="42" t="s">
        <v>2292</v>
      </c>
      <c r="C453" s="43" t="s">
        <v>2293</v>
      </c>
      <c r="D453" s="96" t="s">
        <v>2294</v>
      </c>
      <c r="E453" s="35" t="s">
        <v>2295</v>
      </c>
      <c r="F453" s="35" t="s">
        <v>2294</v>
      </c>
      <c r="G453" s="35" t="s">
        <v>2296</v>
      </c>
      <c r="H453" s="79" t="s">
        <v>2297</v>
      </c>
      <c r="I453" s="41" t="s">
        <v>2220</v>
      </c>
      <c r="J453" s="39"/>
      <c r="K453" s="40" t="s">
        <v>50</v>
      </c>
      <c r="L453" s="80" t="str">
        <f t="shared" si="30"/>
        <v>19T4</v>
      </c>
      <c r="M453" s="81">
        <v>4428000</v>
      </c>
      <c r="N453" s="44">
        <v>1</v>
      </c>
      <c r="O453" s="45">
        <f t="shared" si="31"/>
        <v>4428000</v>
      </c>
      <c r="P453" s="81">
        <v>6150000</v>
      </c>
      <c r="Q453" s="44">
        <v>1</v>
      </c>
      <c r="R453" s="45">
        <f t="shared" si="32"/>
        <v>6150000</v>
      </c>
      <c r="S453" s="81">
        <f t="shared" si="33"/>
        <v>10578000</v>
      </c>
      <c r="T453" s="45" t="s">
        <v>51</v>
      </c>
      <c r="U453" s="82" t="s">
        <v>52</v>
      </c>
      <c r="V453" s="82"/>
      <c r="W453" s="67" t="s">
        <v>149</v>
      </c>
      <c r="X453" s="36" t="str">
        <f t="shared" si="34"/>
        <v>NguyenThiVanTrinh19T4-TKĐ110/03/2002</v>
      </c>
      <c r="Y453" s="36" t="e">
        <f>VLOOKUP(B453,'[1]SV17T4-KLT'!$B$9:$F$172,1,0)</f>
        <v>#N/A</v>
      </c>
      <c r="AB453" s="38"/>
    </row>
    <row r="454" spans="1:28" s="37" customFormat="1" ht="18.75" customHeight="1" x14ac:dyDescent="0.25">
      <c r="A454" s="34">
        <v>446</v>
      </c>
      <c r="B454" s="42" t="s">
        <v>2298</v>
      </c>
      <c r="C454" s="43" t="s">
        <v>2299</v>
      </c>
      <c r="D454" s="96" t="s">
        <v>82</v>
      </c>
      <c r="E454" s="35" t="s">
        <v>2300</v>
      </c>
      <c r="F454" s="35" t="s">
        <v>84</v>
      </c>
      <c r="G454" s="35" t="s">
        <v>2301</v>
      </c>
      <c r="H454" s="79" t="s">
        <v>1672</v>
      </c>
      <c r="I454" s="41" t="s">
        <v>2220</v>
      </c>
      <c r="J454" s="39"/>
      <c r="K454" s="40" t="s">
        <v>50</v>
      </c>
      <c r="L454" s="80" t="str">
        <f t="shared" si="30"/>
        <v>19T4</v>
      </c>
      <c r="M454" s="81">
        <v>4428000</v>
      </c>
      <c r="N454" s="44">
        <v>1</v>
      </c>
      <c r="O454" s="45">
        <f t="shared" si="31"/>
        <v>4428000</v>
      </c>
      <c r="P454" s="81">
        <v>6150000</v>
      </c>
      <c r="Q454" s="44">
        <v>1</v>
      </c>
      <c r="R454" s="45">
        <f t="shared" si="32"/>
        <v>6150000</v>
      </c>
      <c r="S454" s="81">
        <f t="shared" si="33"/>
        <v>10578000</v>
      </c>
      <c r="T454" s="45" t="s">
        <v>51</v>
      </c>
      <c r="U454" s="82" t="s">
        <v>52</v>
      </c>
      <c r="V454" s="82"/>
      <c r="W454" s="67" t="s">
        <v>149</v>
      </c>
      <c r="X454" s="36" t="str">
        <f t="shared" si="34"/>
        <v>LuuThaiTuan19T4-TKĐ128/04/2004</v>
      </c>
      <c r="Y454" s="36" t="e">
        <f>VLOOKUP(B454,'[1]SV17T4-KLT'!$B$9:$F$172,1,0)</f>
        <v>#N/A</v>
      </c>
      <c r="AB454" s="38"/>
    </row>
    <row r="455" spans="1:28" s="37" customFormat="1" ht="18.75" customHeight="1" x14ac:dyDescent="0.25">
      <c r="A455" s="34">
        <v>447</v>
      </c>
      <c r="B455" s="42" t="s">
        <v>2302</v>
      </c>
      <c r="C455" s="43" t="s">
        <v>2303</v>
      </c>
      <c r="D455" s="96" t="s">
        <v>332</v>
      </c>
      <c r="E455" s="35" t="s">
        <v>2304</v>
      </c>
      <c r="F455" s="35" t="s">
        <v>332</v>
      </c>
      <c r="G455" s="35" t="s">
        <v>2305</v>
      </c>
      <c r="H455" s="79" t="s">
        <v>2306</v>
      </c>
      <c r="I455" s="41" t="s">
        <v>2220</v>
      </c>
      <c r="J455" s="39"/>
      <c r="K455" s="40" t="s">
        <v>50</v>
      </c>
      <c r="L455" s="80" t="str">
        <f t="shared" si="30"/>
        <v>19T4</v>
      </c>
      <c r="M455" s="81">
        <v>4428000</v>
      </c>
      <c r="N455" s="44">
        <v>1</v>
      </c>
      <c r="O455" s="45">
        <f t="shared" si="31"/>
        <v>4428000</v>
      </c>
      <c r="P455" s="81">
        <v>6396000</v>
      </c>
      <c r="Q455" s="44">
        <v>1</v>
      </c>
      <c r="R455" s="45">
        <f t="shared" si="32"/>
        <v>6396000</v>
      </c>
      <c r="S455" s="81">
        <f t="shared" si="33"/>
        <v>10824000</v>
      </c>
      <c r="T455" s="45" t="s">
        <v>51</v>
      </c>
      <c r="U455" s="82" t="s">
        <v>52</v>
      </c>
      <c r="V455" s="82"/>
      <c r="W455" s="67" t="s">
        <v>149</v>
      </c>
      <c r="X455" s="36" t="str">
        <f t="shared" si="34"/>
        <v>BuiMyVy19T4-TKĐ103/06/2004</v>
      </c>
      <c r="Y455" s="36" t="e">
        <f>VLOOKUP(B455,'[1]SV17T4-KLT'!$B$9:$F$172,1,0)</f>
        <v>#N/A</v>
      </c>
      <c r="AB455" s="38"/>
    </row>
    <row r="456" spans="1:28" s="37" customFormat="1" ht="18.75" customHeight="1" x14ac:dyDescent="0.25">
      <c r="A456" s="34">
        <v>448</v>
      </c>
      <c r="B456" s="42" t="s">
        <v>2307</v>
      </c>
      <c r="C456" s="43" t="s">
        <v>2308</v>
      </c>
      <c r="D456" s="96" t="s">
        <v>173</v>
      </c>
      <c r="E456" s="35" t="s">
        <v>2309</v>
      </c>
      <c r="F456" s="35" t="s">
        <v>173</v>
      </c>
      <c r="G456" s="35" t="s">
        <v>2310</v>
      </c>
      <c r="H456" s="79" t="s">
        <v>2311</v>
      </c>
      <c r="I456" s="41" t="s">
        <v>2312</v>
      </c>
      <c r="J456" s="39"/>
      <c r="K456" s="40" t="s">
        <v>50</v>
      </c>
      <c r="L456" s="80" t="str">
        <f t="shared" si="30"/>
        <v>19T4</v>
      </c>
      <c r="M456" s="81">
        <v>4428000</v>
      </c>
      <c r="N456" s="44">
        <v>1</v>
      </c>
      <c r="O456" s="45">
        <f t="shared" si="31"/>
        <v>4428000</v>
      </c>
      <c r="P456" s="81">
        <v>6150000</v>
      </c>
      <c r="Q456" s="44">
        <v>1</v>
      </c>
      <c r="R456" s="45">
        <f t="shared" si="32"/>
        <v>6150000</v>
      </c>
      <c r="S456" s="81">
        <f t="shared" si="33"/>
        <v>10578000</v>
      </c>
      <c r="T456" s="45" t="s">
        <v>51</v>
      </c>
      <c r="U456" s="82" t="s">
        <v>52</v>
      </c>
      <c r="V456" s="82"/>
      <c r="W456" s="67" t="s">
        <v>149</v>
      </c>
      <c r="X456" s="36" t="str">
        <f t="shared" si="34"/>
        <v>NguyenTranHoangAnh19T4-TKĐ223/04/2004</v>
      </c>
      <c r="Y456" s="36" t="e">
        <f>VLOOKUP(B456,'[1]SV17T4-KLT'!$B$9:$F$172,1,0)</f>
        <v>#N/A</v>
      </c>
      <c r="AB456" s="38"/>
    </row>
    <row r="457" spans="1:28" s="37" customFormat="1" ht="18.75" customHeight="1" x14ac:dyDescent="0.25">
      <c r="A457" s="34">
        <v>449</v>
      </c>
      <c r="B457" s="42" t="s">
        <v>2313</v>
      </c>
      <c r="C457" s="43" t="s">
        <v>399</v>
      </c>
      <c r="D457" s="96" t="s">
        <v>173</v>
      </c>
      <c r="E457" s="35" t="s">
        <v>400</v>
      </c>
      <c r="F457" s="35" t="s">
        <v>173</v>
      </c>
      <c r="G457" s="35" t="s">
        <v>401</v>
      </c>
      <c r="H457" s="79" t="s">
        <v>636</v>
      </c>
      <c r="I457" s="41" t="s">
        <v>2312</v>
      </c>
      <c r="J457" s="39"/>
      <c r="K457" s="40" t="s">
        <v>50</v>
      </c>
      <c r="L457" s="80" t="str">
        <f t="shared" ref="L457:L520" si="35">LEFT(I457,4)</f>
        <v>19T4</v>
      </c>
      <c r="M457" s="81">
        <v>4428000</v>
      </c>
      <c r="N457" s="44">
        <v>1</v>
      </c>
      <c r="O457" s="45">
        <f t="shared" ref="O457:O520" si="36">N457*M457</f>
        <v>4428000</v>
      </c>
      <c r="P457" s="81">
        <v>6150000</v>
      </c>
      <c r="Q457" s="44">
        <v>1</v>
      </c>
      <c r="R457" s="45">
        <f t="shared" ref="R457:R520" si="37">Q457*P457</f>
        <v>6150000</v>
      </c>
      <c r="S457" s="81">
        <f t="shared" ref="S457:S520" si="38">O457+R457</f>
        <v>10578000</v>
      </c>
      <c r="T457" s="45" t="s">
        <v>51</v>
      </c>
      <c r="U457" s="82" t="s">
        <v>52</v>
      </c>
      <c r="V457" s="82"/>
      <c r="W457" s="67" t="s">
        <v>149</v>
      </c>
      <c r="X457" s="36" t="str">
        <f t="shared" ref="X457:X520" si="39">G457&amp;I457&amp;H457</f>
        <v>PhamThiPhuongAnh19T4-TKĐ222/09/2004</v>
      </c>
      <c r="Y457" s="36" t="e">
        <f>VLOOKUP(B457,'[1]SV17T4-KLT'!$B$9:$F$172,1,0)</f>
        <v>#N/A</v>
      </c>
      <c r="AB457" s="38"/>
    </row>
    <row r="458" spans="1:28" s="37" customFormat="1" ht="18.75" customHeight="1" x14ac:dyDescent="0.25">
      <c r="A458" s="34">
        <v>450</v>
      </c>
      <c r="B458" s="42" t="s">
        <v>2314</v>
      </c>
      <c r="C458" s="43" t="s">
        <v>1307</v>
      </c>
      <c r="D458" s="96" t="s">
        <v>591</v>
      </c>
      <c r="E458" s="35" t="s">
        <v>1308</v>
      </c>
      <c r="F458" s="35" t="s">
        <v>593</v>
      </c>
      <c r="G458" s="35" t="s">
        <v>2315</v>
      </c>
      <c r="H458" s="79" t="s">
        <v>409</v>
      </c>
      <c r="I458" s="41" t="s">
        <v>2312</v>
      </c>
      <c r="J458" s="39"/>
      <c r="K458" s="40" t="s">
        <v>50</v>
      </c>
      <c r="L458" s="80" t="str">
        <f t="shared" si="35"/>
        <v>19T4</v>
      </c>
      <c r="M458" s="81">
        <v>4428000</v>
      </c>
      <c r="N458" s="44">
        <v>1</v>
      </c>
      <c r="O458" s="45">
        <f t="shared" si="36"/>
        <v>4428000</v>
      </c>
      <c r="P458" s="81">
        <v>6150000</v>
      </c>
      <c r="Q458" s="44">
        <v>1</v>
      </c>
      <c r="R458" s="45">
        <f t="shared" si="37"/>
        <v>6150000</v>
      </c>
      <c r="S458" s="81">
        <f t="shared" si="38"/>
        <v>10578000</v>
      </c>
      <c r="T458" s="45" t="s">
        <v>51</v>
      </c>
      <c r="U458" s="82" t="s">
        <v>52</v>
      </c>
      <c r="V458" s="82"/>
      <c r="W458" s="67" t="s">
        <v>149</v>
      </c>
      <c r="X458" s="36" t="str">
        <f t="shared" si="39"/>
        <v>NguyenTheBao19T4-TKĐ208/07/2004</v>
      </c>
      <c r="Y458" s="36" t="e">
        <f>VLOOKUP(B458,'[1]SV17T4-KLT'!$B$9:$F$172,1,0)</f>
        <v>#N/A</v>
      </c>
      <c r="AB458" s="38"/>
    </row>
    <row r="459" spans="1:28" s="37" customFormat="1" ht="18.75" customHeight="1" x14ac:dyDescent="0.25">
      <c r="A459" s="34">
        <v>451</v>
      </c>
      <c r="B459" s="42" t="s">
        <v>2316</v>
      </c>
      <c r="C459" s="43" t="s">
        <v>1450</v>
      </c>
      <c r="D459" s="96" t="s">
        <v>425</v>
      </c>
      <c r="E459" s="35" t="s">
        <v>1451</v>
      </c>
      <c r="F459" s="35" t="s">
        <v>427</v>
      </c>
      <c r="G459" s="35" t="s">
        <v>2317</v>
      </c>
      <c r="H459" s="79" t="s">
        <v>2142</v>
      </c>
      <c r="I459" s="41" t="s">
        <v>2312</v>
      </c>
      <c r="J459" s="39"/>
      <c r="K459" s="40" t="s">
        <v>50</v>
      </c>
      <c r="L459" s="80" t="str">
        <f t="shared" si="35"/>
        <v>19T4</v>
      </c>
      <c r="M459" s="81">
        <v>4428000</v>
      </c>
      <c r="N459" s="44">
        <v>1</v>
      </c>
      <c r="O459" s="45">
        <f t="shared" si="36"/>
        <v>4428000</v>
      </c>
      <c r="P459" s="81">
        <v>6150000</v>
      </c>
      <c r="Q459" s="44">
        <v>1</v>
      </c>
      <c r="R459" s="45">
        <f t="shared" si="37"/>
        <v>6150000</v>
      </c>
      <c r="S459" s="81">
        <f t="shared" si="38"/>
        <v>10578000</v>
      </c>
      <c r="T459" s="45" t="s">
        <v>51</v>
      </c>
      <c r="U459" s="82" t="s">
        <v>52</v>
      </c>
      <c r="V459" s="82"/>
      <c r="W459" s="67" t="s">
        <v>149</v>
      </c>
      <c r="X459" s="36" t="str">
        <f t="shared" si="39"/>
        <v>PhamMinhChau19T4-TKĐ227/04/2004</v>
      </c>
      <c r="Y459" s="36" t="e">
        <f>VLOOKUP(B459,'[1]SV17T4-KLT'!$B$9:$F$172,1,0)</f>
        <v>#N/A</v>
      </c>
      <c r="AB459" s="38"/>
    </row>
    <row r="460" spans="1:28" s="37" customFormat="1" ht="18.75" customHeight="1" x14ac:dyDescent="0.25">
      <c r="A460" s="34">
        <v>452</v>
      </c>
      <c r="B460" s="42" t="s">
        <v>2318</v>
      </c>
      <c r="C460" s="43" t="s">
        <v>2319</v>
      </c>
      <c r="D460" s="96" t="s">
        <v>238</v>
      </c>
      <c r="E460" s="35" t="s">
        <v>2320</v>
      </c>
      <c r="F460" s="35" t="s">
        <v>238</v>
      </c>
      <c r="G460" s="35" t="s">
        <v>2321</v>
      </c>
      <c r="H460" s="79" t="s">
        <v>1581</v>
      </c>
      <c r="I460" s="41" t="s">
        <v>2312</v>
      </c>
      <c r="J460" s="39"/>
      <c r="K460" s="40" t="s">
        <v>50</v>
      </c>
      <c r="L460" s="80" t="str">
        <f t="shared" si="35"/>
        <v>19T4</v>
      </c>
      <c r="M460" s="81">
        <v>4428000</v>
      </c>
      <c r="N460" s="44">
        <v>1</v>
      </c>
      <c r="O460" s="45">
        <f t="shared" si="36"/>
        <v>4428000</v>
      </c>
      <c r="P460" s="81">
        <v>4182000</v>
      </c>
      <c r="Q460" s="44">
        <v>1</v>
      </c>
      <c r="R460" s="45">
        <f t="shared" si="37"/>
        <v>4182000</v>
      </c>
      <c r="S460" s="81">
        <f t="shared" si="38"/>
        <v>8610000</v>
      </c>
      <c r="T460" s="45" t="s">
        <v>51</v>
      </c>
      <c r="U460" s="82" t="s">
        <v>52</v>
      </c>
      <c r="V460" s="82"/>
      <c r="W460" s="67" t="s">
        <v>149</v>
      </c>
      <c r="X460" s="36" t="str">
        <f t="shared" si="39"/>
        <v>TranNguyenKhanhDuy19T4-TKĐ213/10/2003</v>
      </c>
      <c r="Y460" s="36" t="e">
        <f>VLOOKUP(B460,'[1]SV17T4-KLT'!$B$9:$F$172,1,0)</f>
        <v>#N/A</v>
      </c>
      <c r="AB460" s="38"/>
    </row>
    <row r="461" spans="1:28" s="37" customFormat="1" ht="18.75" customHeight="1" x14ac:dyDescent="0.25">
      <c r="A461" s="34">
        <v>453</v>
      </c>
      <c r="B461" s="42" t="s">
        <v>2322</v>
      </c>
      <c r="C461" s="43" t="s">
        <v>2323</v>
      </c>
      <c r="D461" s="96" t="s">
        <v>1058</v>
      </c>
      <c r="E461" s="35" t="s">
        <v>2324</v>
      </c>
      <c r="F461" s="35" t="s">
        <v>1060</v>
      </c>
      <c r="G461" s="35" t="s">
        <v>2325</v>
      </c>
      <c r="H461" s="79" t="s">
        <v>2326</v>
      </c>
      <c r="I461" s="41" t="s">
        <v>2312</v>
      </c>
      <c r="J461" s="39"/>
      <c r="K461" s="40" t="s">
        <v>50</v>
      </c>
      <c r="L461" s="80" t="str">
        <f t="shared" si="35"/>
        <v>19T4</v>
      </c>
      <c r="M461" s="81">
        <v>4428000</v>
      </c>
      <c r="N461" s="44">
        <v>1</v>
      </c>
      <c r="O461" s="45">
        <f t="shared" si="36"/>
        <v>4428000</v>
      </c>
      <c r="P461" s="81">
        <v>6150000</v>
      </c>
      <c r="Q461" s="44">
        <v>1</v>
      </c>
      <c r="R461" s="45">
        <f t="shared" si="37"/>
        <v>6150000</v>
      </c>
      <c r="S461" s="81">
        <f t="shared" si="38"/>
        <v>10578000</v>
      </c>
      <c r="T461" s="45" t="s">
        <v>51</v>
      </c>
      <c r="U461" s="82" t="s">
        <v>52</v>
      </c>
      <c r="V461" s="82"/>
      <c r="W461" s="67" t="s">
        <v>149</v>
      </c>
      <c r="X461" s="36" t="str">
        <f t="shared" si="39"/>
        <v>NguyenHoangNgocHan19T4-TKĐ211/08/2004</v>
      </c>
      <c r="Y461" s="36" t="e">
        <f>VLOOKUP(B461,'[1]SV17T4-KLT'!$B$9:$F$172,1,0)</f>
        <v>#N/A</v>
      </c>
      <c r="AB461" s="38"/>
    </row>
    <row r="462" spans="1:28" s="37" customFormat="1" ht="18.75" customHeight="1" x14ac:dyDescent="0.25">
      <c r="A462" s="34">
        <v>454</v>
      </c>
      <c r="B462" s="42" t="s">
        <v>2327</v>
      </c>
      <c r="C462" s="43" t="s">
        <v>2328</v>
      </c>
      <c r="D462" s="96" t="s">
        <v>90</v>
      </c>
      <c r="E462" s="35" t="s">
        <v>2329</v>
      </c>
      <c r="F462" s="35" t="s">
        <v>92</v>
      </c>
      <c r="G462" s="35" t="s">
        <v>2330</v>
      </c>
      <c r="H462" s="79" t="s">
        <v>1253</v>
      </c>
      <c r="I462" s="41" t="s">
        <v>2312</v>
      </c>
      <c r="J462" s="39"/>
      <c r="K462" s="40" t="s">
        <v>50</v>
      </c>
      <c r="L462" s="80" t="str">
        <f t="shared" si="35"/>
        <v>19T4</v>
      </c>
      <c r="M462" s="81">
        <v>4428000</v>
      </c>
      <c r="N462" s="44">
        <v>1</v>
      </c>
      <c r="O462" s="45">
        <f t="shared" si="36"/>
        <v>4428000</v>
      </c>
      <c r="P462" s="81">
        <v>6150000</v>
      </c>
      <c r="Q462" s="44">
        <v>1</v>
      </c>
      <c r="R462" s="45">
        <f t="shared" si="37"/>
        <v>6150000</v>
      </c>
      <c r="S462" s="81">
        <f t="shared" si="38"/>
        <v>10578000</v>
      </c>
      <c r="T462" s="45" t="s">
        <v>51</v>
      </c>
      <c r="U462" s="82" t="s">
        <v>52</v>
      </c>
      <c r="V462" s="82"/>
      <c r="W462" s="67" t="s">
        <v>149</v>
      </c>
      <c r="X462" s="36" t="str">
        <f t="shared" si="39"/>
        <v>DinhTrungHieu19T4-TKĐ209/03/2004</v>
      </c>
      <c r="Y462" s="36" t="e">
        <f>VLOOKUP(B462,'[1]SV17T4-KLT'!$B$9:$F$172,1,0)</f>
        <v>#N/A</v>
      </c>
      <c r="AB462" s="38"/>
    </row>
    <row r="463" spans="1:28" s="37" customFormat="1" ht="18.75" customHeight="1" x14ac:dyDescent="0.25">
      <c r="A463" s="34">
        <v>455</v>
      </c>
      <c r="B463" s="42" t="s">
        <v>2331</v>
      </c>
      <c r="C463" s="43" t="s">
        <v>419</v>
      </c>
      <c r="D463" s="96" t="s">
        <v>534</v>
      </c>
      <c r="E463" s="35" t="s">
        <v>420</v>
      </c>
      <c r="F463" s="35" t="s">
        <v>263</v>
      </c>
      <c r="G463" s="35" t="s">
        <v>2332</v>
      </c>
      <c r="H463" s="79" t="s">
        <v>2333</v>
      </c>
      <c r="I463" s="41" t="s">
        <v>2312</v>
      </c>
      <c r="J463" s="39"/>
      <c r="K463" s="40" t="s">
        <v>50</v>
      </c>
      <c r="L463" s="80" t="str">
        <f t="shared" si="35"/>
        <v>19T4</v>
      </c>
      <c r="M463" s="81">
        <v>4428000</v>
      </c>
      <c r="N463" s="44">
        <v>1</v>
      </c>
      <c r="O463" s="45">
        <f t="shared" si="36"/>
        <v>4428000</v>
      </c>
      <c r="P463" s="81">
        <v>6150000</v>
      </c>
      <c r="Q463" s="44">
        <v>1</v>
      </c>
      <c r="R463" s="45">
        <f t="shared" si="37"/>
        <v>6150000</v>
      </c>
      <c r="S463" s="81">
        <f t="shared" si="38"/>
        <v>10578000</v>
      </c>
      <c r="T463" s="45" t="s">
        <v>51</v>
      </c>
      <c r="U463" s="82" t="s">
        <v>52</v>
      </c>
      <c r="V463" s="82"/>
      <c r="W463" s="67" t="s">
        <v>149</v>
      </c>
      <c r="X463" s="36" t="str">
        <f t="shared" si="39"/>
        <v>NguyenTanHung19T4-TKĐ209/04/2004</v>
      </c>
      <c r="Y463" s="36" t="e">
        <f>VLOOKUP(B463,'[1]SV17T4-KLT'!$B$9:$F$172,1,0)</f>
        <v>#N/A</v>
      </c>
      <c r="AB463" s="38"/>
    </row>
    <row r="464" spans="1:28" s="37" customFormat="1" ht="18.75" customHeight="1" x14ac:dyDescent="0.25">
      <c r="A464" s="34">
        <v>456</v>
      </c>
      <c r="B464" s="42" t="s">
        <v>2334</v>
      </c>
      <c r="C464" s="43" t="s">
        <v>2335</v>
      </c>
      <c r="D464" s="96" t="s">
        <v>143</v>
      </c>
      <c r="E464" s="35" t="s">
        <v>2336</v>
      </c>
      <c r="F464" s="35" t="s">
        <v>143</v>
      </c>
      <c r="G464" s="35" t="s">
        <v>2337</v>
      </c>
      <c r="H464" s="79" t="s">
        <v>2112</v>
      </c>
      <c r="I464" s="41" t="s">
        <v>2312</v>
      </c>
      <c r="J464" s="39"/>
      <c r="K464" s="40" t="s">
        <v>50</v>
      </c>
      <c r="L464" s="80" t="str">
        <f t="shared" si="35"/>
        <v>19T4</v>
      </c>
      <c r="M464" s="81">
        <v>4428000</v>
      </c>
      <c r="N464" s="44">
        <v>1</v>
      </c>
      <c r="O464" s="45">
        <f t="shared" si="36"/>
        <v>4428000</v>
      </c>
      <c r="P464" s="81">
        <v>6150000</v>
      </c>
      <c r="Q464" s="44">
        <v>1</v>
      </c>
      <c r="R464" s="45">
        <f t="shared" si="37"/>
        <v>6150000</v>
      </c>
      <c r="S464" s="81">
        <f t="shared" si="38"/>
        <v>10578000</v>
      </c>
      <c r="T464" s="45" t="s">
        <v>51</v>
      </c>
      <c r="U464" s="82" t="s">
        <v>52</v>
      </c>
      <c r="V464" s="82"/>
      <c r="W464" s="67" t="s">
        <v>149</v>
      </c>
      <c r="X464" s="36" t="str">
        <f t="shared" si="39"/>
        <v>PhanNgocNguyenKhanh19T4-TKĐ202/09/2004</v>
      </c>
      <c r="Y464" s="36" t="e">
        <f>VLOOKUP(B464,'[1]SV17T4-KLT'!$B$9:$F$172,1,0)</f>
        <v>#N/A</v>
      </c>
      <c r="AB464" s="38"/>
    </row>
    <row r="465" spans="1:28" s="37" customFormat="1" ht="18.75" customHeight="1" x14ac:dyDescent="0.25">
      <c r="A465" s="34">
        <v>457</v>
      </c>
      <c r="B465" s="42" t="s">
        <v>2338</v>
      </c>
      <c r="C465" s="43" t="s">
        <v>2339</v>
      </c>
      <c r="D465" s="96" t="s">
        <v>310</v>
      </c>
      <c r="E465" s="35" t="s">
        <v>2340</v>
      </c>
      <c r="F465" s="35" t="s">
        <v>143</v>
      </c>
      <c r="G465" s="35" t="s">
        <v>2341</v>
      </c>
      <c r="H465" s="79" t="s">
        <v>2311</v>
      </c>
      <c r="I465" s="41" t="s">
        <v>2312</v>
      </c>
      <c r="J465" s="39"/>
      <c r="K465" s="40" t="s">
        <v>50</v>
      </c>
      <c r="L465" s="80" t="str">
        <f t="shared" si="35"/>
        <v>19T4</v>
      </c>
      <c r="M465" s="81">
        <v>4428000</v>
      </c>
      <c r="N465" s="44">
        <v>1</v>
      </c>
      <c r="O465" s="45">
        <f t="shared" si="36"/>
        <v>4428000</v>
      </c>
      <c r="P465" s="81">
        <v>6150000</v>
      </c>
      <c r="Q465" s="44">
        <v>1</v>
      </c>
      <c r="R465" s="45">
        <f t="shared" si="37"/>
        <v>6150000</v>
      </c>
      <c r="S465" s="81">
        <f t="shared" si="38"/>
        <v>10578000</v>
      </c>
      <c r="T465" s="45" t="s">
        <v>51</v>
      </c>
      <c r="U465" s="82" t="s">
        <v>52</v>
      </c>
      <c r="V465" s="82"/>
      <c r="W465" s="67" t="s">
        <v>149</v>
      </c>
      <c r="X465" s="36" t="str">
        <f t="shared" si="39"/>
        <v>LeDinhKhanh19T4-TKĐ223/04/2004</v>
      </c>
      <c r="Y465" s="36" t="e">
        <f>VLOOKUP(B465,'[1]SV17T4-KLT'!$B$9:$F$172,1,0)</f>
        <v>#N/A</v>
      </c>
      <c r="AB465" s="38"/>
    </row>
    <row r="466" spans="1:28" s="37" customFormat="1" ht="18.75" customHeight="1" x14ac:dyDescent="0.25">
      <c r="A466" s="34">
        <v>458</v>
      </c>
      <c r="B466" s="42" t="s">
        <v>2342</v>
      </c>
      <c r="C466" s="43" t="s">
        <v>2343</v>
      </c>
      <c r="D466" s="96" t="s">
        <v>2344</v>
      </c>
      <c r="E466" s="35" t="s">
        <v>2345</v>
      </c>
      <c r="F466" s="35" t="s">
        <v>2344</v>
      </c>
      <c r="G466" s="35" t="s">
        <v>2346</v>
      </c>
      <c r="H466" s="79" t="s">
        <v>2347</v>
      </c>
      <c r="I466" s="41" t="s">
        <v>2312</v>
      </c>
      <c r="J466" s="39"/>
      <c r="K466" s="40" t="s">
        <v>50</v>
      </c>
      <c r="L466" s="80" t="str">
        <f t="shared" si="35"/>
        <v>19T4</v>
      </c>
      <c r="M466" s="81">
        <v>4428000</v>
      </c>
      <c r="N466" s="44">
        <v>1</v>
      </c>
      <c r="O466" s="45">
        <f t="shared" si="36"/>
        <v>4428000</v>
      </c>
      <c r="P466" s="81">
        <v>6150000</v>
      </c>
      <c r="Q466" s="44">
        <v>1</v>
      </c>
      <c r="R466" s="45">
        <f t="shared" si="37"/>
        <v>6150000</v>
      </c>
      <c r="S466" s="81">
        <f t="shared" si="38"/>
        <v>10578000</v>
      </c>
      <c r="T466" s="45" t="s">
        <v>51</v>
      </c>
      <c r="U466" s="82" t="s">
        <v>52</v>
      </c>
      <c r="V466" s="82"/>
      <c r="W466" s="67" t="s">
        <v>149</v>
      </c>
      <c r="X466" s="36" t="str">
        <f t="shared" si="39"/>
        <v>PhamNguyenHoangKim19T4-TKĐ227/05/2004</v>
      </c>
      <c r="Y466" s="36" t="e">
        <f>VLOOKUP(B466,'[1]SV17T4-KLT'!$B$9:$F$172,1,0)</f>
        <v>#N/A</v>
      </c>
      <c r="AB466" s="38"/>
    </row>
    <row r="467" spans="1:28" s="37" customFormat="1" ht="18.75" customHeight="1" x14ac:dyDescent="0.25">
      <c r="A467" s="34">
        <v>459</v>
      </c>
      <c r="B467" s="42" t="s">
        <v>2348</v>
      </c>
      <c r="C467" s="43" t="s">
        <v>2349</v>
      </c>
      <c r="D467" s="96" t="s">
        <v>316</v>
      </c>
      <c r="E467" s="35" t="s">
        <v>2350</v>
      </c>
      <c r="F467" s="35" t="s">
        <v>316</v>
      </c>
      <c r="G467" s="35" t="s">
        <v>2351</v>
      </c>
      <c r="H467" s="79" t="s">
        <v>2352</v>
      </c>
      <c r="I467" s="41" t="s">
        <v>2312</v>
      </c>
      <c r="J467" s="39"/>
      <c r="K467" s="40" t="s">
        <v>50</v>
      </c>
      <c r="L467" s="80" t="str">
        <f t="shared" si="35"/>
        <v>19T4</v>
      </c>
      <c r="M467" s="81">
        <v>4428000</v>
      </c>
      <c r="N467" s="44">
        <v>1</v>
      </c>
      <c r="O467" s="45">
        <f t="shared" si="36"/>
        <v>4428000</v>
      </c>
      <c r="P467" s="81">
        <v>6150000</v>
      </c>
      <c r="Q467" s="44">
        <v>1</v>
      </c>
      <c r="R467" s="45">
        <f t="shared" si="37"/>
        <v>6150000</v>
      </c>
      <c r="S467" s="81">
        <f t="shared" si="38"/>
        <v>10578000</v>
      </c>
      <c r="T467" s="45" t="s">
        <v>51</v>
      </c>
      <c r="U467" s="82" t="s">
        <v>52</v>
      </c>
      <c r="V467" s="82"/>
      <c r="W467" s="67" t="s">
        <v>149</v>
      </c>
      <c r="X467" s="36" t="str">
        <f t="shared" si="39"/>
        <v>DoBaoLong19T4-TKĐ230/01/2002</v>
      </c>
      <c r="Y467" s="36" t="e">
        <f>VLOOKUP(B467,'[1]SV17T4-KLT'!$B$9:$F$172,1,0)</f>
        <v>#N/A</v>
      </c>
      <c r="AB467" s="38"/>
    </row>
    <row r="468" spans="1:28" s="37" customFormat="1" ht="18.75" customHeight="1" x14ac:dyDescent="0.25">
      <c r="A468" s="34">
        <v>460</v>
      </c>
      <c r="B468" s="42" t="s">
        <v>2353</v>
      </c>
      <c r="C468" s="43" t="s">
        <v>2354</v>
      </c>
      <c r="D468" s="96" t="s">
        <v>503</v>
      </c>
      <c r="E468" s="35" t="s">
        <v>2355</v>
      </c>
      <c r="F468" s="35" t="s">
        <v>503</v>
      </c>
      <c r="G468" s="35" t="s">
        <v>2356</v>
      </c>
      <c r="H468" s="79" t="s">
        <v>2357</v>
      </c>
      <c r="I468" s="41" t="s">
        <v>2312</v>
      </c>
      <c r="J468" s="39"/>
      <c r="K468" s="40" t="s">
        <v>50</v>
      </c>
      <c r="L468" s="80" t="str">
        <f t="shared" si="35"/>
        <v>19T4</v>
      </c>
      <c r="M468" s="81">
        <v>4428000</v>
      </c>
      <c r="N468" s="44">
        <v>1</v>
      </c>
      <c r="O468" s="45">
        <f t="shared" si="36"/>
        <v>4428000</v>
      </c>
      <c r="P468" s="81">
        <v>6150000</v>
      </c>
      <c r="Q468" s="44">
        <v>1</v>
      </c>
      <c r="R468" s="45">
        <f t="shared" si="37"/>
        <v>6150000</v>
      </c>
      <c r="S468" s="81">
        <f t="shared" si="38"/>
        <v>10578000</v>
      </c>
      <c r="T468" s="45" t="s">
        <v>51</v>
      </c>
      <c r="U468" s="82" t="s">
        <v>52</v>
      </c>
      <c r="V468" s="82"/>
      <c r="W468" s="67" t="s">
        <v>149</v>
      </c>
      <c r="X468" s="36" t="str">
        <f t="shared" si="39"/>
        <v>LaiHuynhThanhNghi19T4-TKĐ209/11/2004</v>
      </c>
      <c r="Y468" s="36" t="e">
        <f>VLOOKUP(B468,'[1]SV17T4-KLT'!$B$9:$F$172,1,0)</f>
        <v>#N/A</v>
      </c>
      <c r="AB468" s="38"/>
    </row>
    <row r="469" spans="1:28" s="37" customFormat="1" ht="18.75" customHeight="1" x14ac:dyDescent="0.25">
      <c r="A469" s="34">
        <v>461</v>
      </c>
      <c r="B469" s="42" t="s">
        <v>2358</v>
      </c>
      <c r="C469" s="43" t="s">
        <v>2359</v>
      </c>
      <c r="D469" s="96" t="s">
        <v>283</v>
      </c>
      <c r="E469" s="35" t="s">
        <v>2360</v>
      </c>
      <c r="F469" s="35" t="s">
        <v>285</v>
      </c>
      <c r="G469" s="35" t="s">
        <v>2361</v>
      </c>
      <c r="H469" s="79" t="s">
        <v>1300</v>
      </c>
      <c r="I469" s="41" t="s">
        <v>2312</v>
      </c>
      <c r="J469" s="39"/>
      <c r="K469" s="40" t="s">
        <v>50</v>
      </c>
      <c r="L469" s="80" t="str">
        <f t="shared" si="35"/>
        <v>19T4</v>
      </c>
      <c r="M469" s="81">
        <v>4428000</v>
      </c>
      <c r="N469" s="44">
        <v>1</v>
      </c>
      <c r="O469" s="45">
        <f t="shared" si="36"/>
        <v>4428000</v>
      </c>
      <c r="P469" s="81">
        <v>6150000</v>
      </c>
      <c r="Q469" s="44">
        <v>1</v>
      </c>
      <c r="R469" s="45">
        <f t="shared" si="37"/>
        <v>6150000</v>
      </c>
      <c r="S469" s="81">
        <f t="shared" si="38"/>
        <v>10578000</v>
      </c>
      <c r="T469" s="45" t="s">
        <v>51</v>
      </c>
      <c r="U469" s="82" t="s">
        <v>52</v>
      </c>
      <c r="V469" s="82"/>
      <c r="W469" s="67" t="s">
        <v>149</v>
      </c>
      <c r="X469" s="36" t="str">
        <f t="shared" si="39"/>
        <v>NgoMinhNhat19T4-TKĐ229/10/2004</v>
      </c>
      <c r="Y469" s="36" t="e">
        <f>VLOOKUP(B469,'[1]SV17T4-KLT'!$B$9:$F$172,1,0)</f>
        <v>#N/A</v>
      </c>
      <c r="AB469" s="38"/>
    </row>
    <row r="470" spans="1:28" s="37" customFormat="1" ht="18.75" customHeight="1" x14ac:dyDescent="0.25">
      <c r="A470" s="34">
        <v>462</v>
      </c>
      <c r="B470" s="42" t="s">
        <v>2362</v>
      </c>
      <c r="C470" s="43" t="s">
        <v>2363</v>
      </c>
      <c r="D470" s="96" t="s">
        <v>903</v>
      </c>
      <c r="E470" s="35" t="s">
        <v>2364</v>
      </c>
      <c r="F470" s="35" t="s">
        <v>903</v>
      </c>
      <c r="G470" s="35" t="s">
        <v>2365</v>
      </c>
      <c r="H470" s="79" t="s">
        <v>457</v>
      </c>
      <c r="I470" s="41" t="s">
        <v>2312</v>
      </c>
      <c r="J470" s="39" t="s">
        <v>170</v>
      </c>
      <c r="K470" s="40" t="s">
        <v>50</v>
      </c>
      <c r="L470" s="80" t="str">
        <f t="shared" si="35"/>
        <v>19T4</v>
      </c>
      <c r="M470" s="81">
        <v>4428000</v>
      </c>
      <c r="N470" s="44">
        <v>1</v>
      </c>
      <c r="O470" s="45">
        <f t="shared" si="36"/>
        <v>4428000</v>
      </c>
      <c r="P470" s="81">
        <v>6150000</v>
      </c>
      <c r="Q470" s="44">
        <v>1</v>
      </c>
      <c r="R470" s="45">
        <f t="shared" si="37"/>
        <v>6150000</v>
      </c>
      <c r="S470" s="81">
        <f t="shared" si="38"/>
        <v>10578000</v>
      </c>
      <c r="T470" s="45" t="s">
        <v>51</v>
      </c>
      <c r="U470" s="82" t="s">
        <v>52</v>
      </c>
      <c r="V470" s="82"/>
      <c r="W470" s="67" t="s">
        <v>149</v>
      </c>
      <c r="X470" s="36" t="str">
        <f t="shared" si="39"/>
        <v>HinhNgocNhi19T4-TKĐ224/04/2004</v>
      </c>
      <c r="Y470" s="36" t="e">
        <f>VLOOKUP(B470,'[1]SV17T4-KLT'!$B$9:$F$172,1,0)</f>
        <v>#N/A</v>
      </c>
      <c r="AB470" s="38"/>
    </row>
    <row r="471" spans="1:28" s="37" customFormat="1" ht="18.75" customHeight="1" x14ac:dyDescent="0.25">
      <c r="A471" s="34">
        <v>463</v>
      </c>
      <c r="B471" s="42" t="s">
        <v>2366</v>
      </c>
      <c r="C471" s="43" t="s">
        <v>2367</v>
      </c>
      <c r="D471" s="96" t="s">
        <v>903</v>
      </c>
      <c r="E471" s="35" t="s">
        <v>2368</v>
      </c>
      <c r="F471" s="35" t="s">
        <v>903</v>
      </c>
      <c r="G471" s="35" t="s">
        <v>2369</v>
      </c>
      <c r="H471" s="79" t="s">
        <v>781</v>
      </c>
      <c r="I471" s="41" t="s">
        <v>2312</v>
      </c>
      <c r="J471" s="39"/>
      <c r="K471" s="40" t="s">
        <v>50</v>
      </c>
      <c r="L471" s="80" t="str">
        <f t="shared" si="35"/>
        <v>19T4</v>
      </c>
      <c r="M471" s="81">
        <v>4428000</v>
      </c>
      <c r="N471" s="44">
        <v>1</v>
      </c>
      <c r="O471" s="45">
        <f t="shared" si="36"/>
        <v>4428000</v>
      </c>
      <c r="P471" s="81">
        <v>6150000</v>
      </c>
      <c r="Q471" s="44">
        <v>1</v>
      </c>
      <c r="R471" s="45">
        <f t="shared" si="37"/>
        <v>6150000</v>
      </c>
      <c r="S471" s="81">
        <f t="shared" si="38"/>
        <v>10578000</v>
      </c>
      <c r="T471" s="45" t="s">
        <v>51</v>
      </c>
      <c r="U471" s="82" t="s">
        <v>52</v>
      </c>
      <c r="V471" s="82"/>
      <c r="W471" s="67" t="s">
        <v>149</v>
      </c>
      <c r="X471" s="36" t="str">
        <f t="shared" si="39"/>
        <v>NguyenLocThaoNhi19T4-TKĐ211/05/2004</v>
      </c>
      <c r="Y471" s="36" t="e">
        <f>VLOOKUP(B471,'[1]SV17T4-KLT'!$B$9:$F$172,1,0)</f>
        <v>#N/A</v>
      </c>
      <c r="AB471" s="38"/>
    </row>
    <row r="472" spans="1:28" s="37" customFormat="1" ht="18.75" customHeight="1" x14ac:dyDescent="0.25">
      <c r="A472" s="34">
        <v>464</v>
      </c>
      <c r="B472" s="42" t="s">
        <v>2370</v>
      </c>
      <c r="C472" s="43" t="s">
        <v>2371</v>
      </c>
      <c r="D472" s="96" t="s">
        <v>903</v>
      </c>
      <c r="E472" s="35" t="s">
        <v>2372</v>
      </c>
      <c r="F472" s="35" t="s">
        <v>903</v>
      </c>
      <c r="G472" s="35" t="s">
        <v>2373</v>
      </c>
      <c r="H472" s="79" t="s">
        <v>2374</v>
      </c>
      <c r="I472" s="41" t="s">
        <v>2312</v>
      </c>
      <c r="J472" s="39"/>
      <c r="K472" s="40" t="s">
        <v>50</v>
      </c>
      <c r="L472" s="80" t="str">
        <f t="shared" si="35"/>
        <v>19T4</v>
      </c>
      <c r="M472" s="81">
        <v>4428000</v>
      </c>
      <c r="N472" s="44">
        <v>1</v>
      </c>
      <c r="O472" s="45">
        <f t="shared" si="36"/>
        <v>4428000</v>
      </c>
      <c r="P472" s="81">
        <v>6150000</v>
      </c>
      <c r="Q472" s="44">
        <v>1</v>
      </c>
      <c r="R472" s="45">
        <f t="shared" si="37"/>
        <v>6150000</v>
      </c>
      <c r="S472" s="81">
        <f t="shared" si="38"/>
        <v>10578000</v>
      </c>
      <c r="T472" s="45" t="s">
        <v>51</v>
      </c>
      <c r="U472" s="82" t="s">
        <v>52</v>
      </c>
      <c r="V472" s="82"/>
      <c r="W472" s="67" t="s">
        <v>149</v>
      </c>
      <c r="X472" s="36" t="str">
        <f t="shared" si="39"/>
        <v>NguyenThuyThuyNhi19T4-TKĐ228/11/1999</v>
      </c>
      <c r="Y472" s="36" t="e">
        <f>VLOOKUP(B472,'[1]SV17T4-KLT'!$B$9:$F$172,1,0)</f>
        <v>#N/A</v>
      </c>
      <c r="AB472" s="38"/>
    </row>
    <row r="473" spans="1:28" s="37" customFormat="1" ht="18.75" customHeight="1" x14ac:dyDescent="0.25">
      <c r="A473" s="34">
        <v>465</v>
      </c>
      <c r="B473" s="42" t="s">
        <v>2375</v>
      </c>
      <c r="C473" s="43" t="s">
        <v>2376</v>
      </c>
      <c r="D473" s="96" t="s">
        <v>903</v>
      </c>
      <c r="E473" s="35" t="s">
        <v>2377</v>
      </c>
      <c r="F473" s="35" t="s">
        <v>903</v>
      </c>
      <c r="G473" s="35" t="s">
        <v>2378</v>
      </c>
      <c r="H473" s="79" t="s">
        <v>2379</v>
      </c>
      <c r="I473" s="41" t="s">
        <v>2312</v>
      </c>
      <c r="J473" s="39"/>
      <c r="K473" s="40" t="s">
        <v>50</v>
      </c>
      <c r="L473" s="80" t="str">
        <f t="shared" si="35"/>
        <v>19T4</v>
      </c>
      <c r="M473" s="81">
        <v>4428000</v>
      </c>
      <c r="N473" s="44">
        <v>1</v>
      </c>
      <c r="O473" s="45">
        <f t="shared" si="36"/>
        <v>4428000</v>
      </c>
      <c r="P473" s="81">
        <v>6150000</v>
      </c>
      <c r="Q473" s="44">
        <v>1</v>
      </c>
      <c r="R473" s="45">
        <f t="shared" si="37"/>
        <v>6150000</v>
      </c>
      <c r="S473" s="81">
        <f t="shared" si="38"/>
        <v>10578000</v>
      </c>
      <c r="T473" s="45" t="s">
        <v>51</v>
      </c>
      <c r="U473" s="82" t="s">
        <v>52</v>
      </c>
      <c r="V473" s="82"/>
      <c r="W473" s="67" t="s">
        <v>149</v>
      </c>
      <c r="X473" s="36" t="str">
        <f t="shared" si="39"/>
        <v>TranNguyenPhuongNhi19T4-TKĐ201/08/2004</v>
      </c>
      <c r="Y473" s="36" t="e">
        <f>VLOOKUP(B473,'[1]SV17T4-KLT'!$B$9:$F$172,1,0)</f>
        <v>#N/A</v>
      </c>
      <c r="AB473" s="38"/>
    </row>
    <row r="474" spans="1:28" s="37" customFormat="1" ht="18.75" customHeight="1" x14ac:dyDescent="0.25">
      <c r="A474" s="34">
        <v>466</v>
      </c>
      <c r="B474" s="42" t="s">
        <v>2380</v>
      </c>
      <c r="C474" s="43" t="s">
        <v>2381</v>
      </c>
      <c r="D474" s="96" t="s">
        <v>1571</v>
      </c>
      <c r="E474" s="35" t="s">
        <v>2382</v>
      </c>
      <c r="F474" s="35" t="s">
        <v>1573</v>
      </c>
      <c r="G474" s="35" t="s">
        <v>2383</v>
      </c>
      <c r="H474" s="79" t="s">
        <v>1850</v>
      </c>
      <c r="I474" s="41" t="s">
        <v>2312</v>
      </c>
      <c r="J474" s="39"/>
      <c r="K474" s="40" t="s">
        <v>50</v>
      </c>
      <c r="L474" s="80" t="str">
        <f t="shared" si="35"/>
        <v>19T4</v>
      </c>
      <c r="M474" s="81">
        <v>4428000</v>
      </c>
      <c r="N474" s="44">
        <v>1</v>
      </c>
      <c r="O474" s="45">
        <f t="shared" si="36"/>
        <v>4428000</v>
      </c>
      <c r="P474" s="81">
        <v>6150000</v>
      </c>
      <c r="Q474" s="44">
        <v>1</v>
      </c>
      <c r="R474" s="45">
        <f t="shared" si="37"/>
        <v>6150000</v>
      </c>
      <c r="S474" s="81">
        <f t="shared" si="38"/>
        <v>10578000</v>
      </c>
      <c r="T474" s="45" t="s">
        <v>51</v>
      </c>
      <c r="U474" s="82" t="s">
        <v>52</v>
      </c>
      <c r="V474" s="82"/>
      <c r="W474" s="67" t="s">
        <v>149</v>
      </c>
      <c r="X474" s="36" t="str">
        <f t="shared" si="39"/>
        <v>DoanQuynhNhu19T4-TKĐ228/07/2004</v>
      </c>
      <c r="Y474" s="36" t="e">
        <f>VLOOKUP(B474,'[1]SV17T4-KLT'!$B$9:$F$172,1,0)</f>
        <v>#N/A</v>
      </c>
      <c r="AB474" s="38"/>
    </row>
    <row r="475" spans="1:28" s="37" customFormat="1" ht="18.75" customHeight="1" x14ac:dyDescent="0.25">
      <c r="A475" s="34">
        <v>467</v>
      </c>
      <c r="B475" s="42" t="s">
        <v>2384</v>
      </c>
      <c r="C475" s="43" t="s">
        <v>2385</v>
      </c>
      <c r="D475" s="96" t="s">
        <v>433</v>
      </c>
      <c r="E475" s="35" t="s">
        <v>2386</v>
      </c>
      <c r="F475" s="35" t="s">
        <v>435</v>
      </c>
      <c r="G475" s="35" t="s">
        <v>2387</v>
      </c>
      <c r="H475" s="79" t="s">
        <v>511</v>
      </c>
      <c r="I475" s="41" t="s">
        <v>2312</v>
      </c>
      <c r="J475" s="39"/>
      <c r="K475" s="40" t="s">
        <v>50</v>
      </c>
      <c r="L475" s="80" t="str">
        <f t="shared" si="35"/>
        <v>19T4</v>
      </c>
      <c r="M475" s="81">
        <v>4428000</v>
      </c>
      <c r="N475" s="44">
        <v>1</v>
      </c>
      <c r="O475" s="45">
        <f t="shared" si="36"/>
        <v>4428000</v>
      </c>
      <c r="P475" s="81">
        <v>6150000</v>
      </c>
      <c r="Q475" s="44">
        <v>1</v>
      </c>
      <c r="R475" s="45">
        <f t="shared" si="37"/>
        <v>6150000</v>
      </c>
      <c r="S475" s="81">
        <f t="shared" si="38"/>
        <v>10578000</v>
      </c>
      <c r="T475" s="45" t="s">
        <v>51</v>
      </c>
      <c r="U475" s="82" t="s">
        <v>52</v>
      </c>
      <c r="V475" s="82"/>
      <c r="W475" s="67" t="s">
        <v>149</v>
      </c>
      <c r="X475" s="36" t="str">
        <f t="shared" si="39"/>
        <v>NguyenThienPhuc19T4-TKĐ212/03/2004</v>
      </c>
      <c r="Y475" s="36" t="e">
        <f>VLOOKUP(B475,'[1]SV17T4-KLT'!$B$9:$F$172,1,0)</f>
        <v>#N/A</v>
      </c>
      <c r="AB475" s="38"/>
    </row>
    <row r="476" spans="1:28" s="37" customFormat="1" ht="18.75" customHeight="1" x14ac:dyDescent="0.25">
      <c r="A476" s="34">
        <v>468</v>
      </c>
      <c r="B476" s="42" t="s">
        <v>2388</v>
      </c>
      <c r="C476" s="43" t="s">
        <v>2389</v>
      </c>
      <c r="D476" s="96" t="s">
        <v>2390</v>
      </c>
      <c r="E476" s="35" t="s">
        <v>2391</v>
      </c>
      <c r="F476" s="35" t="s">
        <v>2392</v>
      </c>
      <c r="G476" s="35" t="s">
        <v>2393</v>
      </c>
      <c r="H476" s="79" t="s">
        <v>516</v>
      </c>
      <c r="I476" s="41" t="s">
        <v>2312</v>
      </c>
      <c r="J476" s="39"/>
      <c r="K476" s="40" t="s">
        <v>50</v>
      </c>
      <c r="L476" s="80" t="str">
        <f t="shared" si="35"/>
        <v>19T4</v>
      </c>
      <c r="M476" s="81">
        <v>4428000</v>
      </c>
      <c r="N476" s="44">
        <v>1</v>
      </c>
      <c r="O476" s="45">
        <f t="shared" si="36"/>
        <v>4428000</v>
      </c>
      <c r="P476" s="81">
        <v>6150000</v>
      </c>
      <c r="Q476" s="44">
        <v>1</v>
      </c>
      <c r="R476" s="45">
        <f t="shared" si="37"/>
        <v>6150000</v>
      </c>
      <c r="S476" s="81">
        <f t="shared" si="38"/>
        <v>10578000</v>
      </c>
      <c r="T476" s="45" t="s">
        <v>51</v>
      </c>
      <c r="U476" s="82" t="s">
        <v>52</v>
      </c>
      <c r="V476" s="82"/>
      <c r="W476" s="67" t="s">
        <v>149</v>
      </c>
      <c r="X476" s="36" t="str">
        <f t="shared" si="39"/>
        <v>NguyenHuynhTuQuyen19T4-TKĐ209/07/2004</v>
      </c>
      <c r="Y476" s="36" t="e">
        <f>VLOOKUP(B476,'[1]SV17T4-KLT'!$B$9:$F$172,1,0)</f>
        <v>#N/A</v>
      </c>
      <c r="AB476" s="38"/>
    </row>
    <row r="477" spans="1:28" s="37" customFormat="1" ht="18.75" customHeight="1" x14ac:dyDescent="0.25">
      <c r="A477" s="34">
        <v>469</v>
      </c>
      <c r="B477" s="42" t="s">
        <v>2394</v>
      </c>
      <c r="C477" s="43" t="s">
        <v>2395</v>
      </c>
      <c r="D477" s="96" t="s">
        <v>2390</v>
      </c>
      <c r="E477" s="35" t="s">
        <v>2396</v>
      </c>
      <c r="F477" s="35" t="s">
        <v>2392</v>
      </c>
      <c r="G477" s="35" t="s">
        <v>2397</v>
      </c>
      <c r="H477" s="79" t="s">
        <v>2398</v>
      </c>
      <c r="I477" s="41" t="s">
        <v>2312</v>
      </c>
      <c r="J477" s="39"/>
      <c r="K477" s="40" t="s">
        <v>50</v>
      </c>
      <c r="L477" s="80" t="str">
        <f t="shared" si="35"/>
        <v>19T4</v>
      </c>
      <c r="M477" s="81">
        <v>4428000</v>
      </c>
      <c r="N477" s="44">
        <v>1</v>
      </c>
      <c r="O477" s="45">
        <f t="shared" si="36"/>
        <v>4428000</v>
      </c>
      <c r="P477" s="81">
        <v>6150000</v>
      </c>
      <c r="Q477" s="44">
        <v>1</v>
      </c>
      <c r="R477" s="45">
        <f t="shared" si="37"/>
        <v>6150000</v>
      </c>
      <c r="S477" s="81">
        <f t="shared" si="38"/>
        <v>10578000</v>
      </c>
      <c r="T477" s="45" t="s">
        <v>51</v>
      </c>
      <c r="U477" s="82" t="s">
        <v>52</v>
      </c>
      <c r="V477" s="82"/>
      <c r="W477" s="67" t="s">
        <v>149</v>
      </c>
      <c r="X477" s="36" t="str">
        <f t="shared" si="39"/>
        <v>VoTuQuyen19T4-TKĐ218/03/2004</v>
      </c>
      <c r="Y477" s="36" t="e">
        <f>VLOOKUP(B477,'[1]SV17T4-KLT'!$B$9:$F$172,1,0)</f>
        <v>#N/A</v>
      </c>
      <c r="AB477" s="38"/>
    </row>
    <row r="478" spans="1:28" s="37" customFormat="1" ht="18.75" customHeight="1" x14ac:dyDescent="0.25">
      <c r="A478" s="34">
        <v>470</v>
      </c>
      <c r="B478" s="42" t="s">
        <v>2399</v>
      </c>
      <c r="C478" s="43" t="s">
        <v>2400</v>
      </c>
      <c r="D478" s="96" t="s">
        <v>2401</v>
      </c>
      <c r="E478" s="35" t="s">
        <v>2402</v>
      </c>
      <c r="F478" s="35" t="s">
        <v>2403</v>
      </c>
      <c r="G478" s="35" t="s">
        <v>2404</v>
      </c>
      <c r="H478" s="79" t="s">
        <v>527</v>
      </c>
      <c r="I478" s="41" t="s">
        <v>2312</v>
      </c>
      <c r="J478" s="39"/>
      <c r="K478" s="40" t="s">
        <v>50</v>
      </c>
      <c r="L478" s="80" t="str">
        <f t="shared" si="35"/>
        <v>19T4</v>
      </c>
      <c r="M478" s="81">
        <v>4428000</v>
      </c>
      <c r="N478" s="44">
        <v>1</v>
      </c>
      <c r="O478" s="45">
        <f t="shared" si="36"/>
        <v>4428000</v>
      </c>
      <c r="P478" s="81">
        <v>6150000</v>
      </c>
      <c r="Q478" s="44">
        <v>1</v>
      </c>
      <c r="R478" s="45">
        <f t="shared" si="37"/>
        <v>6150000</v>
      </c>
      <c r="S478" s="81">
        <f t="shared" si="38"/>
        <v>10578000</v>
      </c>
      <c r="T478" s="45" t="s">
        <v>51</v>
      </c>
      <c r="U478" s="82" t="s">
        <v>52</v>
      </c>
      <c r="V478" s="82"/>
      <c r="W478" s="67" t="s">
        <v>149</v>
      </c>
      <c r="X478" s="36" t="str">
        <f t="shared" si="39"/>
        <v>NguyenDuongNgocQuynh19T4-TKĐ221/09/2004</v>
      </c>
      <c r="Y478" s="36" t="e">
        <f>VLOOKUP(B478,'[1]SV17T4-KLT'!$B$9:$F$172,1,0)</f>
        <v>#N/A</v>
      </c>
      <c r="AB478" s="38"/>
    </row>
    <row r="479" spans="1:28" s="37" customFormat="1" ht="18.75" customHeight="1" x14ac:dyDescent="0.25">
      <c r="A479" s="34">
        <v>471</v>
      </c>
      <c r="B479" s="42" t="s">
        <v>2405</v>
      </c>
      <c r="C479" s="43" t="s">
        <v>2406</v>
      </c>
      <c r="D479" s="96" t="s">
        <v>2401</v>
      </c>
      <c r="E479" s="35" t="s">
        <v>2407</v>
      </c>
      <c r="F479" s="35" t="s">
        <v>2403</v>
      </c>
      <c r="G479" s="35" t="s">
        <v>2408</v>
      </c>
      <c r="H479" s="79" t="s">
        <v>2409</v>
      </c>
      <c r="I479" s="41" t="s">
        <v>2312</v>
      </c>
      <c r="J479" s="39"/>
      <c r="K479" s="40" t="s">
        <v>50</v>
      </c>
      <c r="L479" s="80" t="str">
        <f t="shared" si="35"/>
        <v>19T4</v>
      </c>
      <c r="M479" s="81">
        <v>4428000</v>
      </c>
      <c r="N479" s="44">
        <v>1</v>
      </c>
      <c r="O479" s="45">
        <f t="shared" si="36"/>
        <v>4428000</v>
      </c>
      <c r="P479" s="81">
        <v>6150000</v>
      </c>
      <c r="Q479" s="44">
        <v>1</v>
      </c>
      <c r="R479" s="45">
        <f t="shared" si="37"/>
        <v>6150000</v>
      </c>
      <c r="S479" s="81">
        <f t="shared" si="38"/>
        <v>10578000</v>
      </c>
      <c r="T479" s="45" t="s">
        <v>51</v>
      </c>
      <c r="U479" s="82" t="s">
        <v>52</v>
      </c>
      <c r="V479" s="82"/>
      <c r="W479" s="67" t="s">
        <v>149</v>
      </c>
      <c r="X479" s="36" t="str">
        <f t="shared" si="39"/>
        <v>VuNhuQuynh19T4-TKĐ214/11/2004</v>
      </c>
      <c r="Y479" s="36" t="e">
        <f>VLOOKUP(B479,'[1]SV17T4-KLT'!$B$9:$F$172,1,0)</f>
        <v>#N/A</v>
      </c>
      <c r="AB479" s="38"/>
    </row>
    <row r="480" spans="1:28" s="37" customFormat="1" ht="18.75" customHeight="1" x14ac:dyDescent="0.25">
      <c r="A480" s="34">
        <v>472</v>
      </c>
      <c r="B480" s="42" t="s">
        <v>2410</v>
      </c>
      <c r="C480" s="43" t="s">
        <v>1383</v>
      </c>
      <c r="D480" s="96" t="s">
        <v>721</v>
      </c>
      <c r="E480" s="35" t="s">
        <v>1384</v>
      </c>
      <c r="F480" s="35" t="s">
        <v>722</v>
      </c>
      <c r="G480" s="35" t="s">
        <v>2411</v>
      </c>
      <c r="H480" s="79" t="s">
        <v>348</v>
      </c>
      <c r="I480" s="41" t="s">
        <v>2312</v>
      </c>
      <c r="J480" s="39"/>
      <c r="K480" s="40" t="s">
        <v>50</v>
      </c>
      <c r="L480" s="80" t="str">
        <f t="shared" si="35"/>
        <v>19T4</v>
      </c>
      <c r="M480" s="81">
        <v>4428000</v>
      </c>
      <c r="N480" s="44">
        <v>1</v>
      </c>
      <c r="O480" s="45">
        <f t="shared" si="36"/>
        <v>4428000</v>
      </c>
      <c r="P480" s="81">
        <v>6150000</v>
      </c>
      <c r="Q480" s="44">
        <v>1</v>
      </c>
      <c r="R480" s="45">
        <f t="shared" si="37"/>
        <v>6150000</v>
      </c>
      <c r="S480" s="81">
        <f t="shared" si="38"/>
        <v>10578000</v>
      </c>
      <c r="T480" s="45" t="s">
        <v>51</v>
      </c>
      <c r="U480" s="82" t="s">
        <v>52</v>
      </c>
      <c r="V480" s="82"/>
      <c r="W480" s="67" t="s">
        <v>149</v>
      </c>
      <c r="X480" s="36" t="str">
        <f t="shared" si="39"/>
        <v>NguyenHuynhTai19T4-TKĐ211/03/2004</v>
      </c>
      <c r="Y480" s="36" t="e">
        <f>VLOOKUP(B480,'[1]SV17T4-KLT'!$B$9:$F$172,1,0)</f>
        <v>#N/A</v>
      </c>
      <c r="AB480" s="38"/>
    </row>
    <row r="481" spans="1:28" s="37" customFormat="1" ht="18.75" customHeight="1" x14ac:dyDescent="0.25">
      <c r="A481" s="34">
        <v>473</v>
      </c>
      <c r="B481" s="42" t="s">
        <v>2412</v>
      </c>
      <c r="C481" s="43" t="s">
        <v>1064</v>
      </c>
      <c r="D481" s="96" t="s">
        <v>1903</v>
      </c>
      <c r="E481" s="35" t="s">
        <v>1065</v>
      </c>
      <c r="F481" s="35" t="s">
        <v>749</v>
      </c>
      <c r="G481" s="35" t="s">
        <v>2413</v>
      </c>
      <c r="H481" s="79" t="s">
        <v>2414</v>
      </c>
      <c r="I481" s="41" t="s">
        <v>2312</v>
      </c>
      <c r="J481" s="39"/>
      <c r="K481" s="40" t="s">
        <v>50</v>
      </c>
      <c r="L481" s="80" t="str">
        <f t="shared" si="35"/>
        <v>19T4</v>
      </c>
      <c r="M481" s="81">
        <v>4428000</v>
      </c>
      <c r="N481" s="44">
        <v>1</v>
      </c>
      <c r="O481" s="45">
        <f t="shared" si="36"/>
        <v>4428000</v>
      </c>
      <c r="P481" s="81">
        <v>6150000</v>
      </c>
      <c r="Q481" s="44">
        <v>1</v>
      </c>
      <c r="R481" s="45">
        <f t="shared" si="37"/>
        <v>6150000</v>
      </c>
      <c r="S481" s="81">
        <f t="shared" si="38"/>
        <v>10578000</v>
      </c>
      <c r="T481" s="45" t="s">
        <v>51</v>
      </c>
      <c r="U481" s="82" t="s">
        <v>52</v>
      </c>
      <c r="V481" s="82"/>
      <c r="W481" s="67" t="s">
        <v>149</v>
      </c>
      <c r="X481" s="36" t="str">
        <f t="shared" si="39"/>
        <v>NguyenThiThuThao19T4-TKĐ206/12/2004</v>
      </c>
      <c r="Y481" s="36" t="e">
        <f>VLOOKUP(B481,'[1]SV17T4-KLT'!$B$9:$F$172,1,0)</f>
        <v>#N/A</v>
      </c>
      <c r="AB481" s="38"/>
    </row>
    <row r="482" spans="1:28" s="37" customFormat="1" ht="18.75" customHeight="1" x14ac:dyDescent="0.25">
      <c r="A482" s="34">
        <v>474</v>
      </c>
      <c r="B482" s="42" t="s">
        <v>2415</v>
      </c>
      <c r="C482" s="43" t="s">
        <v>1139</v>
      </c>
      <c r="D482" s="96" t="s">
        <v>276</v>
      </c>
      <c r="E482" s="35" t="s">
        <v>1141</v>
      </c>
      <c r="F482" s="35" t="s">
        <v>154</v>
      </c>
      <c r="G482" s="35" t="s">
        <v>2416</v>
      </c>
      <c r="H482" s="79" t="s">
        <v>2417</v>
      </c>
      <c r="I482" s="41" t="s">
        <v>2312</v>
      </c>
      <c r="J482" s="39"/>
      <c r="K482" s="40" t="s">
        <v>50</v>
      </c>
      <c r="L482" s="80" t="str">
        <f t="shared" si="35"/>
        <v>19T4</v>
      </c>
      <c r="M482" s="81">
        <v>4428000</v>
      </c>
      <c r="N482" s="44">
        <v>1</v>
      </c>
      <c r="O482" s="45">
        <f t="shared" si="36"/>
        <v>4428000</v>
      </c>
      <c r="P482" s="81">
        <v>6150000</v>
      </c>
      <c r="Q482" s="44">
        <v>1</v>
      </c>
      <c r="R482" s="45">
        <f t="shared" si="37"/>
        <v>6150000</v>
      </c>
      <c r="S482" s="81">
        <f t="shared" si="38"/>
        <v>10578000</v>
      </c>
      <c r="T482" s="45" t="s">
        <v>51</v>
      </c>
      <c r="U482" s="82" t="s">
        <v>52</v>
      </c>
      <c r="V482" s="82"/>
      <c r="W482" s="67" t="s">
        <v>149</v>
      </c>
      <c r="X482" s="36" t="str">
        <f t="shared" si="39"/>
        <v>LeMinhThien19T4-TKĐ215/06/2004</v>
      </c>
      <c r="Y482" s="36" t="e">
        <f>VLOOKUP(B482,'[1]SV17T4-KLT'!$B$9:$F$172,1,0)</f>
        <v>#N/A</v>
      </c>
      <c r="AB482" s="38"/>
    </row>
    <row r="483" spans="1:28" s="37" customFormat="1" ht="18.75" customHeight="1" x14ac:dyDescent="0.25">
      <c r="A483" s="34">
        <v>475</v>
      </c>
      <c r="B483" s="42" t="s">
        <v>2418</v>
      </c>
      <c r="C483" s="43" t="s">
        <v>945</v>
      </c>
      <c r="D483" s="96" t="s">
        <v>2033</v>
      </c>
      <c r="E483" s="35" t="s">
        <v>946</v>
      </c>
      <c r="F483" s="35" t="s">
        <v>672</v>
      </c>
      <c r="G483" s="35" t="s">
        <v>2419</v>
      </c>
      <c r="H483" s="79" t="s">
        <v>1987</v>
      </c>
      <c r="I483" s="41" t="s">
        <v>2312</v>
      </c>
      <c r="J483" s="39"/>
      <c r="K483" s="40" t="s">
        <v>50</v>
      </c>
      <c r="L483" s="80" t="str">
        <f t="shared" si="35"/>
        <v>19T4</v>
      </c>
      <c r="M483" s="81">
        <v>4428000</v>
      </c>
      <c r="N483" s="44">
        <v>1</v>
      </c>
      <c r="O483" s="45">
        <f t="shared" si="36"/>
        <v>4428000</v>
      </c>
      <c r="P483" s="81">
        <v>6150000</v>
      </c>
      <c r="Q483" s="44">
        <v>1</v>
      </c>
      <c r="R483" s="45">
        <f t="shared" si="37"/>
        <v>6150000</v>
      </c>
      <c r="S483" s="81">
        <f t="shared" si="38"/>
        <v>10578000</v>
      </c>
      <c r="T483" s="45" t="s">
        <v>51</v>
      </c>
      <c r="U483" s="82" t="s">
        <v>52</v>
      </c>
      <c r="V483" s="82"/>
      <c r="W483" s="67" t="s">
        <v>149</v>
      </c>
      <c r="X483" s="36" t="str">
        <f t="shared" si="39"/>
        <v>NguyenVanTri19T4-TKĐ212/01/2004</v>
      </c>
      <c r="Y483" s="36" t="e">
        <f>VLOOKUP(B483,'[1]SV17T4-KLT'!$B$9:$F$172,1,0)</f>
        <v>#N/A</v>
      </c>
      <c r="AB483" s="38"/>
    </row>
    <row r="484" spans="1:28" s="37" customFormat="1" ht="18.75" customHeight="1" x14ac:dyDescent="0.25">
      <c r="A484" s="34">
        <v>476</v>
      </c>
      <c r="B484" s="42" t="s">
        <v>2420</v>
      </c>
      <c r="C484" s="43" t="s">
        <v>2421</v>
      </c>
      <c r="D484" s="96" t="s">
        <v>98</v>
      </c>
      <c r="E484" s="35" t="s">
        <v>2422</v>
      </c>
      <c r="F484" s="35" t="s">
        <v>98</v>
      </c>
      <c r="G484" s="35" t="s">
        <v>2423</v>
      </c>
      <c r="H484" s="79" t="s">
        <v>2424</v>
      </c>
      <c r="I484" s="41" t="s">
        <v>2312</v>
      </c>
      <c r="J484" s="39"/>
      <c r="K484" s="40" t="s">
        <v>50</v>
      </c>
      <c r="L484" s="80" t="str">
        <f t="shared" si="35"/>
        <v>19T4</v>
      </c>
      <c r="M484" s="81">
        <v>4428000</v>
      </c>
      <c r="N484" s="44">
        <v>1</v>
      </c>
      <c r="O484" s="45">
        <f t="shared" si="36"/>
        <v>4428000</v>
      </c>
      <c r="P484" s="81">
        <v>6150000</v>
      </c>
      <c r="Q484" s="44">
        <v>1</v>
      </c>
      <c r="R484" s="45">
        <f t="shared" si="37"/>
        <v>6150000</v>
      </c>
      <c r="S484" s="81">
        <f t="shared" si="38"/>
        <v>10578000</v>
      </c>
      <c r="T484" s="45" t="s">
        <v>51</v>
      </c>
      <c r="U484" s="82" t="s">
        <v>52</v>
      </c>
      <c r="V484" s="82"/>
      <c r="W484" s="67" t="s">
        <v>149</v>
      </c>
      <c r="X484" s="36" t="str">
        <f t="shared" si="39"/>
        <v>DuongQuocTrung19T4-TKĐ215/11/2003</v>
      </c>
      <c r="Y484" s="36" t="e">
        <f>VLOOKUP(B484,'[1]SV17T4-KLT'!$B$9:$F$172,1,0)</f>
        <v>#N/A</v>
      </c>
      <c r="AB484" s="38"/>
    </row>
    <row r="485" spans="1:28" s="37" customFormat="1" ht="18.75" customHeight="1" x14ac:dyDescent="0.25">
      <c r="A485" s="34">
        <v>477</v>
      </c>
      <c r="B485" s="42" t="s">
        <v>2425</v>
      </c>
      <c r="C485" s="43" t="s">
        <v>2426</v>
      </c>
      <c r="D485" s="96" t="s">
        <v>332</v>
      </c>
      <c r="E485" s="35" t="s">
        <v>2427</v>
      </c>
      <c r="F485" s="35" t="s">
        <v>332</v>
      </c>
      <c r="G485" s="35" t="s">
        <v>2428</v>
      </c>
      <c r="H485" s="79" t="s">
        <v>1568</v>
      </c>
      <c r="I485" s="41" t="s">
        <v>2312</v>
      </c>
      <c r="J485" s="39"/>
      <c r="K485" s="40" t="s">
        <v>50</v>
      </c>
      <c r="L485" s="80" t="str">
        <f t="shared" si="35"/>
        <v>19T4</v>
      </c>
      <c r="M485" s="81">
        <v>4428000</v>
      </c>
      <c r="N485" s="44">
        <v>1</v>
      </c>
      <c r="O485" s="45">
        <f t="shared" si="36"/>
        <v>4428000</v>
      </c>
      <c r="P485" s="81">
        <v>6150000</v>
      </c>
      <c r="Q485" s="44">
        <v>1</v>
      </c>
      <c r="R485" s="45">
        <f t="shared" si="37"/>
        <v>6150000</v>
      </c>
      <c r="S485" s="81">
        <f t="shared" si="38"/>
        <v>10578000</v>
      </c>
      <c r="T485" s="45" t="s">
        <v>51</v>
      </c>
      <c r="U485" s="82" t="s">
        <v>52</v>
      </c>
      <c r="V485" s="82"/>
      <c r="W485" s="67" t="s">
        <v>149</v>
      </c>
      <c r="X485" s="36" t="str">
        <f t="shared" si="39"/>
        <v>TranThaoVy19T4-TKĐ205/08/2004</v>
      </c>
      <c r="Y485" s="36" t="e">
        <f>VLOOKUP(B485,'[1]SV17T4-KLT'!$B$9:$F$172,1,0)</f>
        <v>#N/A</v>
      </c>
      <c r="AB485" s="38"/>
    </row>
    <row r="486" spans="1:28" s="37" customFormat="1" ht="18.75" customHeight="1" x14ac:dyDescent="0.25">
      <c r="A486" s="34">
        <v>478</v>
      </c>
      <c r="B486" s="42" t="s">
        <v>2429</v>
      </c>
      <c r="C486" s="43" t="s">
        <v>2430</v>
      </c>
      <c r="D486" s="96" t="s">
        <v>173</v>
      </c>
      <c r="E486" s="35" t="s">
        <v>2431</v>
      </c>
      <c r="F486" s="35" t="s">
        <v>173</v>
      </c>
      <c r="G486" s="35" t="s">
        <v>2432</v>
      </c>
      <c r="H486" s="79" t="s">
        <v>1863</v>
      </c>
      <c r="I486" s="41" t="s">
        <v>2433</v>
      </c>
      <c r="J486" s="39"/>
      <c r="K486" s="40" t="s">
        <v>50</v>
      </c>
      <c r="L486" s="80" t="str">
        <f t="shared" si="35"/>
        <v>19T4</v>
      </c>
      <c r="M486" s="81">
        <v>4428000</v>
      </c>
      <c r="N486" s="44">
        <v>1</v>
      </c>
      <c r="O486" s="45">
        <f t="shared" si="36"/>
        <v>4428000</v>
      </c>
      <c r="P486" s="81">
        <v>5904000</v>
      </c>
      <c r="Q486" s="44">
        <v>1</v>
      </c>
      <c r="R486" s="45">
        <f t="shared" si="37"/>
        <v>5904000</v>
      </c>
      <c r="S486" s="81">
        <f t="shared" si="38"/>
        <v>10332000</v>
      </c>
      <c r="T486" s="45" t="s">
        <v>51</v>
      </c>
      <c r="U486" s="82" t="s">
        <v>52</v>
      </c>
      <c r="V486" s="82"/>
      <c r="W486" s="67" t="s">
        <v>149</v>
      </c>
      <c r="X486" s="36" t="str">
        <f t="shared" si="39"/>
        <v>TrinhDucAnh19T4-TKW126/02/2004</v>
      </c>
      <c r="Y486" s="36" t="e">
        <f>VLOOKUP(B486,'[1]SV17T4-KLT'!$B$9:$F$172,1,0)</f>
        <v>#N/A</v>
      </c>
      <c r="AB486" s="38"/>
    </row>
    <row r="487" spans="1:28" s="37" customFormat="1" ht="18.75" customHeight="1" x14ac:dyDescent="0.25">
      <c r="A487" s="34">
        <v>479</v>
      </c>
      <c r="B487" s="42" t="s">
        <v>2434</v>
      </c>
      <c r="C487" s="43" t="s">
        <v>2435</v>
      </c>
      <c r="D487" s="96" t="s">
        <v>1319</v>
      </c>
      <c r="E487" s="35" t="s">
        <v>2436</v>
      </c>
      <c r="F487" s="35" t="s">
        <v>1321</v>
      </c>
      <c r="G487" s="35" t="s">
        <v>2437</v>
      </c>
      <c r="H487" s="79" t="s">
        <v>786</v>
      </c>
      <c r="I487" s="41" t="s">
        <v>2433</v>
      </c>
      <c r="J487" s="39"/>
      <c r="K487" s="40" t="s">
        <v>50</v>
      </c>
      <c r="L487" s="80" t="str">
        <f t="shared" si="35"/>
        <v>19T4</v>
      </c>
      <c r="M487" s="81">
        <v>4674000</v>
      </c>
      <c r="N487" s="44">
        <v>1</v>
      </c>
      <c r="O487" s="45">
        <f t="shared" si="36"/>
        <v>4674000</v>
      </c>
      <c r="P487" s="81">
        <v>5904000</v>
      </c>
      <c r="Q487" s="44">
        <v>1</v>
      </c>
      <c r="R487" s="45">
        <f t="shared" si="37"/>
        <v>5904000</v>
      </c>
      <c r="S487" s="81">
        <f t="shared" si="38"/>
        <v>10578000</v>
      </c>
      <c r="T487" s="45" t="s">
        <v>51</v>
      </c>
      <c r="U487" s="82" t="s">
        <v>52</v>
      </c>
      <c r="V487" s="82"/>
      <c r="W487" s="67" t="s">
        <v>149</v>
      </c>
      <c r="X487" s="36" t="str">
        <f t="shared" si="39"/>
        <v>DuongThanhBinh19T4-TKW119/11/2004</v>
      </c>
      <c r="Y487" s="36" t="e">
        <f>VLOOKUP(B487,'[1]SV17T4-KLT'!$B$9:$F$172,1,0)</f>
        <v>#N/A</v>
      </c>
      <c r="AB487" s="38"/>
    </row>
    <row r="488" spans="1:28" s="37" customFormat="1" ht="18.75" customHeight="1" x14ac:dyDescent="0.25">
      <c r="A488" s="34">
        <v>480</v>
      </c>
      <c r="B488" s="42" t="s">
        <v>2438</v>
      </c>
      <c r="C488" s="43" t="s">
        <v>1450</v>
      </c>
      <c r="D488" s="96" t="s">
        <v>2439</v>
      </c>
      <c r="E488" s="35" t="s">
        <v>1451</v>
      </c>
      <c r="F488" s="35" t="s">
        <v>1046</v>
      </c>
      <c r="G488" s="35" t="s">
        <v>2440</v>
      </c>
      <c r="H488" s="79" t="s">
        <v>1568</v>
      </c>
      <c r="I488" s="41" t="s">
        <v>2433</v>
      </c>
      <c r="J488" s="39"/>
      <c r="K488" s="40" t="s">
        <v>50</v>
      </c>
      <c r="L488" s="80" t="str">
        <f t="shared" si="35"/>
        <v>19T4</v>
      </c>
      <c r="M488" s="81">
        <v>4428000</v>
      </c>
      <c r="N488" s="44">
        <v>1</v>
      </c>
      <c r="O488" s="45">
        <f t="shared" si="36"/>
        <v>4428000</v>
      </c>
      <c r="P488" s="81">
        <v>5904000</v>
      </c>
      <c r="Q488" s="44">
        <v>1</v>
      </c>
      <c r="R488" s="45">
        <f t="shared" si="37"/>
        <v>5904000</v>
      </c>
      <c r="S488" s="81">
        <f t="shared" si="38"/>
        <v>10332000</v>
      </c>
      <c r="T488" s="45" t="s">
        <v>51</v>
      </c>
      <c r="U488" s="82" t="s">
        <v>52</v>
      </c>
      <c r="V488" s="82"/>
      <c r="W488" s="67" t="s">
        <v>149</v>
      </c>
      <c r="X488" s="36" t="str">
        <f t="shared" si="39"/>
        <v>PhamMinhChi19T4-TKW105/08/2004</v>
      </c>
      <c r="Y488" s="36" t="e">
        <f>VLOOKUP(B488,'[1]SV17T4-KLT'!$B$9:$F$172,1,0)</f>
        <v>#N/A</v>
      </c>
      <c r="AB488" s="38"/>
    </row>
    <row r="489" spans="1:28" s="37" customFormat="1" ht="18.75" customHeight="1" x14ac:dyDescent="0.25">
      <c r="A489" s="34">
        <v>481</v>
      </c>
      <c r="B489" s="42" t="s">
        <v>2441</v>
      </c>
      <c r="C489" s="43" t="s">
        <v>2442</v>
      </c>
      <c r="D489" s="96" t="s">
        <v>352</v>
      </c>
      <c r="E489" s="35" t="s">
        <v>2443</v>
      </c>
      <c r="F489" s="35" t="s">
        <v>354</v>
      </c>
      <c r="G489" s="35" t="s">
        <v>2444</v>
      </c>
      <c r="H489" s="79" t="s">
        <v>2279</v>
      </c>
      <c r="I489" s="41" t="s">
        <v>2433</v>
      </c>
      <c r="J489" s="39"/>
      <c r="K489" s="40" t="s">
        <v>50</v>
      </c>
      <c r="L489" s="80" t="str">
        <f t="shared" si="35"/>
        <v>19T4</v>
      </c>
      <c r="M489" s="81">
        <v>4428000</v>
      </c>
      <c r="N489" s="44">
        <v>1</v>
      </c>
      <c r="O489" s="45">
        <f t="shared" si="36"/>
        <v>4428000</v>
      </c>
      <c r="P489" s="81">
        <v>5904000</v>
      </c>
      <c r="Q489" s="44">
        <v>1</v>
      </c>
      <c r="R489" s="45">
        <f t="shared" si="37"/>
        <v>5904000</v>
      </c>
      <c r="S489" s="81">
        <f t="shared" si="38"/>
        <v>10332000</v>
      </c>
      <c r="T489" s="45" t="s">
        <v>51</v>
      </c>
      <c r="U489" s="82" t="s">
        <v>52</v>
      </c>
      <c r="V489" s="82"/>
      <c r="W489" s="67" t="s">
        <v>149</v>
      </c>
      <c r="X489" s="36" t="str">
        <f t="shared" si="39"/>
        <v>VuTuanCuong19T4-TKW123/03/2004</v>
      </c>
      <c r="Y489" s="36" t="e">
        <f>VLOOKUP(B489,'[1]SV17T4-KLT'!$B$9:$F$172,1,0)</f>
        <v>#N/A</v>
      </c>
      <c r="AB489" s="38"/>
    </row>
    <row r="490" spans="1:28" s="37" customFormat="1" ht="18.75" customHeight="1" x14ac:dyDescent="0.25">
      <c r="A490" s="34">
        <v>482</v>
      </c>
      <c r="B490" s="42" t="s">
        <v>2445</v>
      </c>
      <c r="C490" s="43" t="s">
        <v>1259</v>
      </c>
      <c r="D490" s="96" t="s">
        <v>870</v>
      </c>
      <c r="E490" s="35" t="s">
        <v>704</v>
      </c>
      <c r="F490" s="35" t="s">
        <v>870</v>
      </c>
      <c r="G490" s="35" t="s">
        <v>2446</v>
      </c>
      <c r="H490" s="79" t="s">
        <v>2093</v>
      </c>
      <c r="I490" s="41" t="s">
        <v>2433</v>
      </c>
      <c r="J490" s="39"/>
      <c r="K490" s="40" t="s">
        <v>50</v>
      </c>
      <c r="L490" s="80" t="str">
        <f t="shared" si="35"/>
        <v>19T4</v>
      </c>
      <c r="M490" s="81">
        <v>4428000</v>
      </c>
      <c r="N490" s="44">
        <v>1</v>
      </c>
      <c r="O490" s="45">
        <f t="shared" si="36"/>
        <v>4428000</v>
      </c>
      <c r="P490" s="81">
        <v>5904000</v>
      </c>
      <c r="Q490" s="44">
        <v>1</v>
      </c>
      <c r="R490" s="45">
        <f t="shared" si="37"/>
        <v>5904000</v>
      </c>
      <c r="S490" s="81">
        <f t="shared" si="38"/>
        <v>10332000</v>
      </c>
      <c r="T490" s="45" t="s">
        <v>51</v>
      </c>
      <c r="U490" s="82" t="s">
        <v>52</v>
      </c>
      <c r="V490" s="82"/>
      <c r="W490" s="67" t="s">
        <v>149</v>
      </c>
      <c r="X490" s="36" t="str">
        <f t="shared" si="39"/>
        <v>NguyenThanhDanh19T4-TKW122/12/2004</v>
      </c>
      <c r="Y490" s="36" t="e">
        <f>VLOOKUP(B490,'[1]SV17T4-KLT'!$B$9:$F$172,1,0)</f>
        <v>#N/A</v>
      </c>
      <c r="AB490" s="38"/>
    </row>
    <row r="491" spans="1:28" s="37" customFormat="1" ht="18.75" customHeight="1" x14ac:dyDescent="0.25">
      <c r="A491" s="34">
        <v>483</v>
      </c>
      <c r="B491" s="42" t="s">
        <v>2447</v>
      </c>
      <c r="C491" s="43" t="s">
        <v>370</v>
      </c>
      <c r="D491" s="96" t="s">
        <v>63</v>
      </c>
      <c r="E491" s="35" t="s">
        <v>372</v>
      </c>
      <c r="F491" s="35" t="s">
        <v>65</v>
      </c>
      <c r="G491" s="35" t="s">
        <v>2448</v>
      </c>
      <c r="H491" s="79" t="s">
        <v>2449</v>
      </c>
      <c r="I491" s="41" t="s">
        <v>2433</v>
      </c>
      <c r="J491" s="39"/>
      <c r="K491" s="40" t="s">
        <v>50</v>
      </c>
      <c r="L491" s="80" t="str">
        <f t="shared" si="35"/>
        <v>19T4</v>
      </c>
      <c r="M491" s="81">
        <v>4428000</v>
      </c>
      <c r="N491" s="44">
        <v>1</v>
      </c>
      <c r="O491" s="45">
        <f t="shared" si="36"/>
        <v>4428000</v>
      </c>
      <c r="P491" s="81">
        <v>5904000</v>
      </c>
      <c r="Q491" s="44">
        <v>1</v>
      </c>
      <c r="R491" s="45">
        <f t="shared" si="37"/>
        <v>5904000</v>
      </c>
      <c r="S491" s="81">
        <f t="shared" si="38"/>
        <v>10332000</v>
      </c>
      <c r="T491" s="45" t="s">
        <v>51</v>
      </c>
      <c r="U491" s="82" t="s">
        <v>52</v>
      </c>
      <c r="V491" s="82"/>
      <c r="W491" s="67" t="s">
        <v>149</v>
      </c>
      <c r="X491" s="36" t="str">
        <f t="shared" si="39"/>
        <v>NguyenNgocDuc19T4-TKW104/11/2003</v>
      </c>
      <c r="Y491" s="36" t="e">
        <f>VLOOKUP(B491,'[1]SV17T4-KLT'!$B$9:$F$172,1,0)</f>
        <v>#N/A</v>
      </c>
      <c r="AB491" s="38"/>
    </row>
    <row r="492" spans="1:28" s="37" customFormat="1" ht="18.75" customHeight="1" x14ac:dyDescent="0.25">
      <c r="A492" s="34">
        <v>484</v>
      </c>
      <c r="B492" s="42" t="s">
        <v>2450</v>
      </c>
      <c r="C492" s="43" t="s">
        <v>2451</v>
      </c>
      <c r="D492" s="96" t="s">
        <v>1167</v>
      </c>
      <c r="E492" s="35" t="s">
        <v>2452</v>
      </c>
      <c r="F492" s="35" t="s">
        <v>1167</v>
      </c>
      <c r="G492" s="35" t="s">
        <v>2453</v>
      </c>
      <c r="H492" s="79" t="s">
        <v>1356</v>
      </c>
      <c r="I492" s="41" t="s">
        <v>2433</v>
      </c>
      <c r="J492" s="39"/>
      <c r="K492" s="40" t="s">
        <v>50</v>
      </c>
      <c r="L492" s="80" t="str">
        <f t="shared" si="35"/>
        <v>19T4</v>
      </c>
      <c r="M492" s="81">
        <v>4428000</v>
      </c>
      <c r="N492" s="44">
        <v>1</v>
      </c>
      <c r="O492" s="45">
        <f t="shared" si="36"/>
        <v>4428000</v>
      </c>
      <c r="P492" s="81">
        <v>5904000</v>
      </c>
      <c r="Q492" s="44">
        <v>1</v>
      </c>
      <c r="R492" s="45">
        <f t="shared" si="37"/>
        <v>5904000</v>
      </c>
      <c r="S492" s="81">
        <f t="shared" si="38"/>
        <v>10332000</v>
      </c>
      <c r="T492" s="45" t="s">
        <v>51</v>
      </c>
      <c r="U492" s="82" t="s">
        <v>52</v>
      </c>
      <c r="V492" s="82"/>
      <c r="W492" s="67" t="s">
        <v>149</v>
      </c>
      <c r="X492" s="36" t="str">
        <f t="shared" si="39"/>
        <v>LeThiMyHoa19T4-TKW123/09/2004</v>
      </c>
      <c r="Y492" s="36" t="e">
        <f>VLOOKUP(B492,'[1]SV17T4-KLT'!$B$9:$F$172,1,0)</f>
        <v>#N/A</v>
      </c>
      <c r="AB492" s="38"/>
    </row>
    <row r="493" spans="1:28" s="37" customFormat="1" ht="18.75" customHeight="1" x14ac:dyDescent="0.25">
      <c r="A493" s="34">
        <v>485</v>
      </c>
      <c r="B493" s="42" t="s">
        <v>2454</v>
      </c>
      <c r="C493" s="43" t="s">
        <v>2455</v>
      </c>
      <c r="D493" s="96" t="s">
        <v>297</v>
      </c>
      <c r="E493" s="35" t="s">
        <v>2455</v>
      </c>
      <c r="F493" s="35" t="s">
        <v>299</v>
      </c>
      <c r="G493" s="35" t="s">
        <v>2456</v>
      </c>
      <c r="H493" s="79" t="s">
        <v>1275</v>
      </c>
      <c r="I493" s="41" t="s">
        <v>2433</v>
      </c>
      <c r="J493" s="39"/>
      <c r="K493" s="40" t="s">
        <v>50</v>
      </c>
      <c r="L493" s="80" t="str">
        <f t="shared" si="35"/>
        <v>19T4</v>
      </c>
      <c r="M493" s="81">
        <v>4428000</v>
      </c>
      <c r="N493" s="44">
        <v>1</v>
      </c>
      <c r="O493" s="45">
        <f t="shared" si="36"/>
        <v>4428000</v>
      </c>
      <c r="P493" s="81">
        <v>5904000</v>
      </c>
      <c r="Q493" s="44">
        <v>1</v>
      </c>
      <c r="R493" s="45">
        <f t="shared" si="37"/>
        <v>5904000</v>
      </c>
      <c r="S493" s="81">
        <f t="shared" si="38"/>
        <v>10332000</v>
      </c>
      <c r="T493" s="45" t="s">
        <v>51</v>
      </c>
      <c r="U493" s="82" t="s">
        <v>52</v>
      </c>
      <c r="V493" s="82"/>
      <c r="W493" s="67" t="s">
        <v>149</v>
      </c>
      <c r="X493" s="36" t="str">
        <f t="shared" si="39"/>
        <v>MaiHuyHoang19T4-TKW120/10/2004</v>
      </c>
      <c r="Y493" s="36" t="e">
        <f>VLOOKUP(B493,'[1]SV17T4-KLT'!$B$9:$F$172,1,0)</f>
        <v>#N/A</v>
      </c>
      <c r="AB493" s="38"/>
    </row>
    <row r="494" spans="1:28" s="37" customFormat="1" ht="18.75" customHeight="1" x14ac:dyDescent="0.25">
      <c r="A494" s="34">
        <v>486</v>
      </c>
      <c r="B494" s="42" t="s">
        <v>2457</v>
      </c>
      <c r="C494" s="43" t="s">
        <v>2458</v>
      </c>
      <c r="D494" s="96" t="s">
        <v>297</v>
      </c>
      <c r="E494" s="35" t="s">
        <v>2459</v>
      </c>
      <c r="F494" s="35" t="s">
        <v>299</v>
      </c>
      <c r="G494" s="35" t="s">
        <v>2460</v>
      </c>
      <c r="H494" s="79" t="s">
        <v>1648</v>
      </c>
      <c r="I494" s="41" t="s">
        <v>2433</v>
      </c>
      <c r="J494" s="39"/>
      <c r="K494" s="40" t="s">
        <v>50</v>
      </c>
      <c r="L494" s="80" t="str">
        <f t="shared" si="35"/>
        <v>19T4</v>
      </c>
      <c r="M494" s="81">
        <v>4428000</v>
      </c>
      <c r="N494" s="44">
        <v>1</v>
      </c>
      <c r="O494" s="45">
        <f t="shared" si="36"/>
        <v>4428000</v>
      </c>
      <c r="P494" s="81">
        <v>5904000</v>
      </c>
      <c r="Q494" s="44">
        <v>1</v>
      </c>
      <c r="R494" s="45">
        <f t="shared" si="37"/>
        <v>5904000</v>
      </c>
      <c r="S494" s="81">
        <f t="shared" si="38"/>
        <v>10332000</v>
      </c>
      <c r="T494" s="45" t="s">
        <v>51</v>
      </c>
      <c r="U494" s="82" t="s">
        <v>52</v>
      </c>
      <c r="V494" s="82"/>
      <c r="W494" s="67" t="s">
        <v>149</v>
      </c>
      <c r="X494" s="36" t="str">
        <f t="shared" si="39"/>
        <v>NguyenQuocHuyHoang19T4-TKW112/12/2004</v>
      </c>
      <c r="Y494" s="36" t="e">
        <f>VLOOKUP(B494,'[1]SV17T4-KLT'!$B$9:$F$172,1,0)</f>
        <v>#N/A</v>
      </c>
      <c r="AB494" s="38"/>
    </row>
    <row r="495" spans="1:28" s="37" customFormat="1" ht="18.75" customHeight="1" x14ac:dyDescent="0.25">
      <c r="A495" s="34">
        <v>487</v>
      </c>
      <c r="B495" s="42" t="s">
        <v>2461</v>
      </c>
      <c r="C495" s="43" t="s">
        <v>2462</v>
      </c>
      <c r="D495" s="96" t="s">
        <v>245</v>
      </c>
      <c r="E495" s="35" t="s">
        <v>2463</v>
      </c>
      <c r="F495" s="35" t="s">
        <v>245</v>
      </c>
      <c r="G495" s="35" t="s">
        <v>2464</v>
      </c>
      <c r="H495" s="79" t="s">
        <v>1062</v>
      </c>
      <c r="I495" s="41" t="s">
        <v>2433</v>
      </c>
      <c r="J495" s="39"/>
      <c r="K495" s="40" t="s">
        <v>50</v>
      </c>
      <c r="L495" s="80" t="str">
        <f t="shared" si="35"/>
        <v>19T4</v>
      </c>
      <c r="M495" s="81">
        <v>4428000</v>
      </c>
      <c r="N495" s="44">
        <v>1</v>
      </c>
      <c r="O495" s="45">
        <f t="shared" si="36"/>
        <v>4428000</v>
      </c>
      <c r="P495" s="81">
        <v>5904000</v>
      </c>
      <c r="Q495" s="44">
        <v>1</v>
      </c>
      <c r="R495" s="45">
        <f t="shared" si="37"/>
        <v>5904000</v>
      </c>
      <c r="S495" s="81">
        <f t="shared" si="38"/>
        <v>10332000</v>
      </c>
      <c r="T495" s="45" t="s">
        <v>51</v>
      </c>
      <c r="U495" s="82" t="s">
        <v>52</v>
      </c>
      <c r="V495" s="82"/>
      <c r="W495" s="67" t="s">
        <v>149</v>
      </c>
      <c r="X495" s="36" t="str">
        <f t="shared" si="39"/>
        <v>PhamGiaHuy19T4-TKW102/10/2004</v>
      </c>
      <c r="Y495" s="36" t="e">
        <f>VLOOKUP(B495,'[1]SV17T4-KLT'!$B$9:$F$172,1,0)</f>
        <v>#N/A</v>
      </c>
      <c r="AB495" s="38"/>
    </row>
    <row r="496" spans="1:28" s="37" customFormat="1" ht="18.75" customHeight="1" x14ac:dyDescent="0.25">
      <c r="A496" s="34">
        <v>488</v>
      </c>
      <c r="B496" s="42" t="s">
        <v>2465</v>
      </c>
      <c r="C496" s="43" t="s">
        <v>2466</v>
      </c>
      <c r="D496" s="96" t="s">
        <v>835</v>
      </c>
      <c r="E496" s="35" t="s">
        <v>2467</v>
      </c>
      <c r="F496" s="35" t="s">
        <v>835</v>
      </c>
      <c r="G496" s="35" t="s">
        <v>2468</v>
      </c>
      <c r="H496" s="79" t="s">
        <v>2469</v>
      </c>
      <c r="I496" s="41" t="s">
        <v>2433</v>
      </c>
      <c r="J496" s="39" t="s">
        <v>170</v>
      </c>
      <c r="K496" s="40" t="s">
        <v>50</v>
      </c>
      <c r="L496" s="80" t="str">
        <f t="shared" si="35"/>
        <v>19T4</v>
      </c>
      <c r="M496" s="81">
        <v>4428000</v>
      </c>
      <c r="N496" s="44">
        <v>1</v>
      </c>
      <c r="O496" s="45">
        <f t="shared" si="36"/>
        <v>4428000</v>
      </c>
      <c r="P496" s="81">
        <v>5904000</v>
      </c>
      <c r="Q496" s="44">
        <v>1</v>
      </c>
      <c r="R496" s="45">
        <f t="shared" si="37"/>
        <v>5904000</v>
      </c>
      <c r="S496" s="81">
        <f t="shared" si="38"/>
        <v>10332000</v>
      </c>
      <c r="T496" s="45" t="s">
        <v>51</v>
      </c>
      <c r="U496" s="82" t="s">
        <v>52</v>
      </c>
      <c r="V496" s="82"/>
      <c r="W496" s="67" t="s">
        <v>149</v>
      </c>
      <c r="X496" s="36" t="str">
        <f t="shared" si="39"/>
        <v>TranNhueKhang19T4-TKW128/01/2004</v>
      </c>
      <c r="Y496" s="36" t="e">
        <f>VLOOKUP(B496,'[1]SV17T4-KLT'!$B$9:$F$172,1,0)</f>
        <v>#N/A</v>
      </c>
      <c r="AB496" s="38"/>
    </row>
    <row r="497" spans="1:28" s="37" customFormat="1" ht="18.75" customHeight="1" x14ac:dyDescent="0.25">
      <c r="A497" s="34">
        <v>489</v>
      </c>
      <c r="B497" s="42" t="s">
        <v>2470</v>
      </c>
      <c r="C497" s="43" t="s">
        <v>2471</v>
      </c>
      <c r="D497" s="96" t="s">
        <v>961</v>
      </c>
      <c r="E497" s="35" t="s">
        <v>2472</v>
      </c>
      <c r="F497" s="35" t="s">
        <v>961</v>
      </c>
      <c r="G497" s="35" t="s">
        <v>2473</v>
      </c>
      <c r="H497" s="79" t="s">
        <v>1964</v>
      </c>
      <c r="I497" s="41" t="s">
        <v>2433</v>
      </c>
      <c r="J497" s="39"/>
      <c r="K497" s="40" t="s">
        <v>50</v>
      </c>
      <c r="L497" s="80" t="str">
        <f t="shared" si="35"/>
        <v>19T4</v>
      </c>
      <c r="M497" s="81">
        <v>4428000</v>
      </c>
      <c r="N497" s="44">
        <v>1</v>
      </c>
      <c r="O497" s="45">
        <f t="shared" si="36"/>
        <v>4428000</v>
      </c>
      <c r="P497" s="81">
        <v>5904000</v>
      </c>
      <c r="Q497" s="44">
        <v>1</v>
      </c>
      <c r="R497" s="45">
        <f t="shared" si="37"/>
        <v>5904000</v>
      </c>
      <c r="S497" s="81">
        <f t="shared" si="38"/>
        <v>10332000</v>
      </c>
      <c r="T497" s="45" t="s">
        <v>51</v>
      </c>
      <c r="U497" s="82" t="s">
        <v>52</v>
      </c>
      <c r="V497" s="82"/>
      <c r="W497" s="67" t="s">
        <v>149</v>
      </c>
      <c r="X497" s="36" t="str">
        <f t="shared" si="39"/>
        <v>NguyenTangThanhKhoa19T4-TKW117/12/2004</v>
      </c>
      <c r="Y497" s="36" t="e">
        <f>VLOOKUP(B497,'[1]SV17T4-KLT'!$B$9:$F$172,1,0)</f>
        <v>#N/A</v>
      </c>
      <c r="AB497" s="38"/>
    </row>
    <row r="498" spans="1:28" s="37" customFormat="1" ht="18.75" customHeight="1" x14ac:dyDescent="0.25">
      <c r="A498" s="34">
        <v>490</v>
      </c>
      <c r="B498" s="42" t="s">
        <v>2474</v>
      </c>
      <c r="C498" s="43" t="s">
        <v>2130</v>
      </c>
      <c r="D498" s="96" t="s">
        <v>316</v>
      </c>
      <c r="E498" s="35" t="s">
        <v>2131</v>
      </c>
      <c r="F498" s="35" t="s">
        <v>316</v>
      </c>
      <c r="G498" s="35" t="s">
        <v>2475</v>
      </c>
      <c r="H498" s="79" t="s">
        <v>2476</v>
      </c>
      <c r="I498" s="41" t="s">
        <v>2433</v>
      </c>
      <c r="J498" s="39"/>
      <c r="K498" s="40" t="s">
        <v>50</v>
      </c>
      <c r="L498" s="80" t="str">
        <f t="shared" si="35"/>
        <v>19T4</v>
      </c>
      <c r="M498" s="81">
        <v>4428000</v>
      </c>
      <c r="N498" s="44">
        <v>1</v>
      </c>
      <c r="O498" s="45">
        <f t="shared" si="36"/>
        <v>4428000</v>
      </c>
      <c r="P498" s="81">
        <v>5904000</v>
      </c>
      <c r="Q498" s="44">
        <v>1</v>
      </c>
      <c r="R498" s="45">
        <f t="shared" si="37"/>
        <v>5904000</v>
      </c>
      <c r="S498" s="81">
        <f t="shared" si="38"/>
        <v>10332000</v>
      </c>
      <c r="T498" s="45" t="s">
        <v>51</v>
      </c>
      <c r="U498" s="82" t="s">
        <v>52</v>
      </c>
      <c r="V498" s="82"/>
      <c r="W498" s="67" t="s">
        <v>149</v>
      </c>
      <c r="X498" s="36" t="str">
        <f t="shared" si="39"/>
        <v>NguyenBaoLong19T4-TKW131/03/2004</v>
      </c>
      <c r="Y498" s="36" t="e">
        <f>VLOOKUP(B498,'[1]SV17T4-KLT'!$B$9:$F$172,1,0)</f>
        <v>#N/A</v>
      </c>
      <c r="AB498" s="38"/>
    </row>
    <row r="499" spans="1:28" s="37" customFormat="1" ht="18.75" customHeight="1" x14ac:dyDescent="0.25">
      <c r="A499" s="34">
        <v>491</v>
      </c>
      <c r="B499" s="42" t="s">
        <v>2477</v>
      </c>
      <c r="C499" s="43" t="s">
        <v>2478</v>
      </c>
      <c r="D499" s="96" t="s">
        <v>316</v>
      </c>
      <c r="E499" s="35" t="s">
        <v>2479</v>
      </c>
      <c r="F499" s="35" t="s">
        <v>316</v>
      </c>
      <c r="G499" s="35" t="s">
        <v>2480</v>
      </c>
      <c r="H499" s="79" t="s">
        <v>2481</v>
      </c>
      <c r="I499" s="41" t="s">
        <v>2433</v>
      </c>
      <c r="J499" s="39"/>
      <c r="K499" s="40" t="s">
        <v>50</v>
      </c>
      <c r="L499" s="80" t="str">
        <f t="shared" si="35"/>
        <v>19T4</v>
      </c>
      <c r="M499" s="81">
        <v>4428000</v>
      </c>
      <c r="N499" s="44">
        <v>1</v>
      </c>
      <c r="O499" s="45">
        <f t="shared" si="36"/>
        <v>4428000</v>
      </c>
      <c r="P499" s="81">
        <v>5904000</v>
      </c>
      <c r="Q499" s="44">
        <v>1</v>
      </c>
      <c r="R499" s="45">
        <f t="shared" si="37"/>
        <v>5904000</v>
      </c>
      <c r="S499" s="81">
        <f t="shared" si="38"/>
        <v>10332000</v>
      </c>
      <c r="T499" s="45" t="s">
        <v>51</v>
      </c>
      <c r="U499" s="82" t="s">
        <v>52</v>
      </c>
      <c r="V499" s="82"/>
      <c r="W499" s="67" t="s">
        <v>149</v>
      </c>
      <c r="X499" s="36" t="str">
        <f t="shared" si="39"/>
        <v>NguyenNamLong19T4-TKW125/03/2004</v>
      </c>
      <c r="Y499" s="36" t="e">
        <f>VLOOKUP(B499,'[1]SV17T4-KLT'!$B$9:$F$172,1,0)</f>
        <v>#N/A</v>
      </c>
      <c r="AB499" s="38"/>
    </row>
    <row r="500" spans="1:28" s="37" customFormat="1" ht="18.75" customHeight="1" x14ac:dyDescent="0.25">
      <c r="A500" s="34">
        <v>492</v>
      </c>
      <c r="B500" s="42" t="s">
        <v>2482</v>
      </c>
      <c r="C500" s="43" t="s">
        <v>2483</v>
      </c>
      <c r="D500" s="96" t="s">
        <v>45</v>
      </c>
      <c r="E500" s="35" t="s">
        <v>2484</v>
      </c>
      <c r="F500" s="35" t="s">
        <v>45</v>
      </c>
      <c r="G500" s="35" t="s">
        <v>2485</v>
      </c>
      <c r="H500" s="79" t="s">
        <v>2486</v>
      </c>
      <c r="I500" s="41" t="s">
        <v>2433</v>
      </c>
      <c r="J500" s="39"/>
      <c r="K500" s="40" t="s">
        <v>50</v>
      </c>
      <c r="L500" s="80" t="str">
        <f t="shared" si="35"/>
        <v>19T4</v>
      </c>
      <c r="M500" s="81">
        <v>4428000</v>
      </c>
      <c r="N500" s="44">
        <v>1</v>
      </c>
      <c r="O500" s="45">
        <f t="shared" si="36"/>
        <v>4428000</v>
      </c>
      <c r="P500" s="81">
        <v>5904000</v>
      </c>
      <c r="Q500" s="44">
        <v>1</v>
      </c>
      <c r="R500" s="45">
        <f t="shared" si="37"/>
        <v>5904000</v>
      </c>
      <c r="S500" s="81">
        <f t="shared" si="38"/>
        <v>10332000</v>
      </c>
      <c r="T500" s="45" t="s">
        <v>51</v>
      </c>
      <c r="U500" s="82" t="s">
        <v>52</v>
      </c>
      <c r="V500" s="82"/>
      <c r="W500" s="67" t="s">
        <v>149</v>
      </c>
      <c r="X500" s="36" t="str">
        <f t="shared" si="39"/>
        <v>LeNguyenQuangMinh19T4-TKW127/12/2004</v>
      </c>
      <c r="Y500" s="36" t="e">
        <f>VLOOKUP(B500,'[1]SV17T4-KLT'!$B$9:$F$172,1,0)</f>
        <v>#N/A</v>
      </c>
      <c r="AB500" s="38"/>
    </row>
    <row r="501" spans="1:28" s="37" customFormat="1" ht="18.75" customHeight="1" x14ac:dyDescent="0.25">
      <c r="A501" s="34">
        <v>493</v>
      </c>
      <c r="B501" s="42" t="s">
        <v>2487</v>
      </c>
      <c r="C501" s="43" t="s">
        <v>2488</v>
      </c>
      <c r="D501" s="96" t="s">
        <v>886</v>
      </c>
      <c r="E501" s="35" t="s">
        <v>2489</v>
      </c>
      <c r="F501" s="35" t="s">
        <v>888</v>
      </c>
      <c r="G501" s="35" t="s">
        <v>2490</v>
      </c>
      <c r="H501" s="79" t="s">
        <v>2491</v>
      </c>
      <c r="I501" s="41" t="s">
        <v>2433</v>
      </c>
      <c r="J501" s="39"/>
      <c r="K501" s="40" t="s">
        <v>50</v>
      </c>
      <c r="L501" s="80" t="str">
        <f t="shared" si="35"/>
        <v>19T4</v>
      </c>
      <c r="M501" s="81">
        <v>4428000</v>
      </c>
      <c r="N501" s="44">
        <v>1</v>
      </c>
      <c r="O501" s="45">
        <f t="shared" si="36"/>
        <v>4428000</v>
      </c>
      <c r="P501" s="81">
        <v>5904000</v>
      </c>
      <c r="Q501" s="44">
        <v>1</v>
      </c>
      <c r="R501" s="45">
        <f t="shared" si="37"/>
        <v>5904000</v>
      </c>
      <c r="S501" s="81">
        <f t="shared" si="38"/>
        <v>10332000</v>
      </c>
      <c r="T501" s="45" t="s">
        <v>51</v>
      </c>
      <c r="U501" s="82" t="s">
        <v>52</v>
      </c>
      <c r="V501" s="82"/>
      <c r="W501" s="67" t="s">
        <v>149</v>
      </c>
      <c r="X501" s="36" t="str">
        <f t="shared" si="39"/>
        <v>NguyenNgocKimNgan19T4-TKW117/06/2004</v>
      </c>
      <c r="Y501" s="36" t="e">
        <f>VLOOKUP(B501,'[1]SV17T4-KLT'!$B$9:$F$172,1,0)</f>
        <v>#N/A</v>
      </c>
      <c r="AB501" s="38"/>
    </row>
    <row r="502" spans="1:28" s="37" customFormat="1" ht="18.75" customHeight="1" x14ac:dyDescent="0.25">
      <c r="A502" s="34">
        <v>494</v>
      </c>
      <c r="B502" s="42" t="s">
        <v>2492</v>
      </c>
      <c r="C502" s="43" t="s">
        <v>2493</v>
      </c>
      <c r="D502" s="96" t="s">
        <v>568</v>
      </c>
      <c r="E502" s="35" t="s">
        <v>2494</v>
      </c>
      <c r="F502" s="35" t="s">
        <v>570</v>
      </c>
      <c r="G502" s="35" t="s">
        <v>2495</v>
      </c>
      <c r="H502" s="79" t="s">
        <v>2496</v>
      </c>
      <c r="I502" s="41" t="s">
        <v>2433</v>
      </c>
      <c r="J502" s="39"/>
      <c r="K502" s="40" t="s">
        <v>50</v>
      </c>
      <c r="L502" s="80" t="str">
        <f t="shared" si="35"/>
        <v>19T4</v>
      </c>
      <c r="M502" s="81">
        <v>4428000</v>
      </c>
      <c r="N502" s="44">
        <v>1</v>
      </c>
      <c r="O502" s="45">
        <f t="shared" si="36"/>
        <v>4428000</v>
      </c>
      <c r="P502" s="81">
        <v>5904000</v>
      </c>
      <c r="Q502" s="44">
        <v>1</v>
      </c>
      <c r="R502" s="45">
        <f t="shared" si="37"/>
        <v>5904000</v>
      </c>
      <c r="S502" s="81">
        <f t="shared" si="38"/>
        <v>10332000</v>
      </c>
      <c r="T502" s="45" t="s">
        <v>51</v>
      </c>
      <c r="U502" s="82" t="s">
        <v>52</v>
      </c>
      <c r="V502" s="82"/>
      <c r="W502" s="67" t="s">
        <v>149</v>
      </c>
      <c r="X502" s="36" t="str">
        <f t="shared" si="39"/>
        <v>ChuNguyenTuanNgoc19T4-TKW118/08/2003</v>
      </c>
      <c r="Y502" s="36" t="e">
        <f>VLOOKUP(B502,'[1]SV17T4-KLT'!$B$9:$F$172,1,0)</f>
        <v>#N/A</v>
      </c>
      <c r="AB502" s="38"/>
    </row>
    <row r="503" spans="1:28" s="37" customFormat="1" ht="18.75" customHeight="1" x14ac:dyDescent="0.25">
      <c r="A503" s="34">
        <v>495</v>
      </c>
      <c r="B503" s="42" t="s">
        <v>2497</v>
      </c>
      <c r="C503" s="43" t="s">
        <v>2498</v>
      </c>
      <c r="D503" s="96" t="s">
        <v>2499</v>
      </c>
      <c r="E503" s="35" t="s">
        <v>2500</v>
      </c>
      <c r="F503" s="35" t="s">
        <v>658</v>
      </c>
      <c r="G503" s="35" t="s">
        <v>2501</v>
      </c>
      <c r="H503" s="79" t="s">
        <v>2502</v>
      </c>
      <c r="I503" s="41" t="s">
        <v>2433</v>
      </c>
      <c r="J503" s="39"/>
      <c r="K503" s="40" t="s">
        <v>50</v>
      </c>
      <c r="L503" s="80" t="str">
        <f t="shared" si="35"/>
        <v>19T4</v>
      </c>
      <c r="M503" s="81">
        <v>4428000</v>
      </c>
      <c r="N503" s="44">
        <v>1</v>
      </c>
      <c r="O503" s="45">
        <f t="shared" si="36"/>
        <v>4428000</v>
      </c>
      <c r="P503" s="81">
        <v>5904000</v>
      </c>
      <c r="Q503" s="44">
        <v>1</v>
      </c>
      <c r="R503" s="45">
        <f t="shared" si="37"/>
        <v>5904000</v>
      </c>
      <c r="S503" s="81">
        <f t="shared" si="38"/>
        <v>10332000</v>
      </c>
      <c r="T503" s="45" t="s">
        <v>51</v>
      </c>
      <c r="U503" s="82" t="s">
        <v>52</v>
      </c>
      <c r="V503" s="82"/>
      <c r="W503" s="67" t="s">
        <v>149</v>
      </c>
      <c r="X503" s="36" t="str">
        <f t="shared" si="39"/>
        <v>BuiThanhNhan19T4-TKW110/06/2004</v>
      </c>
      <c r="Y503" s="36" t="e">
        <f>VLOOKUP(B503,'[1]SV17T4-KLT'!$B$9:$F$172,1,0)</f>
        <v>#N/A</v>
      </c>
      <c r="AB503" s="38"/>
    </row>
    <row r="504" spans="1:28" s="37" customFormat="1" ht="18.75" customHeight="1" x14ac:dyDescent="0.25">
      <c r="A504" s="34">
        <v>496</v>
      </c>
      <c r="B504" s="42" t="s">
        <v>2503</v>
      </c>
      <c r="C504" s="43" t="s">
        <v>2504</v>
      </c>
      <c r="D504" s="96" t="s">
        <v>903</v>
      </c>
      <c r="E504" s="35" t="s">
        <v>2505</v>
      </c>
      <c r="F504" s="35" t="s">
        <v>903</v>
      </c>
      <c r="G504" s="35" t="s">
        <v>2506</v>
      </c>
      <c r="H504" s="79" t="s">
        <v>1886</v>
      </c>
      <c r="I504" s="41" t="s">
        <v>2433</v>
      </c>
      <c r="J504" s="39"/>
      <c r="K504" s="40" t="s">
        <v>50</v>
      </c>
      <c r="L504" s="80" t="str">
        <f t="shared" si="35"/>
        <v>19T4</v>
      </c>
      <c r="M504" s="81">
        <v>4428000</v>
      </c>
      <c r="N504" s="44">
        <v>1</v>
      </c>
      <c r="O504" s="45">
        <f t="shared" si="36"/>
        <v>4428000</v>
      </c>
      <c r="P504" s="81">
        <v>5904000</v>
      </c>
      <c r="Q504" s="44">
        <v>1</v>
      </c>
      <c r="R504" s="45">
        <f t="shared" si="37"/>
        <v>5904000</v>
      </c>
      <c r="S504" s="81">
        <f t="shared" si="38"/>
        <v>10332000</v>
      </c>
      <c r="T504" s="45" t="s">
        <v>51</v>
      </c>
      <c r="U504" s="82" t="s">
        <v>52</v>
      </c>
      <c r="V504" s="82"/>
      <c r="W504" s="67" t="s">
        <v>149</v>
      </c>
      <c r="X504" s="36" t="str">
        <f t="shared" si="39"/>
        <v>LePhuongNhi19T4-TKW113/05/2004</v>
      </c>
      <c r="Y504" s="36" t="e">
        <f>VLOOKUP(B504,'[1]SV17T4-KLT'!$B$9:$F$172,1,0)</f>
        <v>#N/A</v>
      </c>
      <c r="AB504" s="38"/>
    </row>
    <row r="505" spans="1:28" s="37" customFormat="1" ht="18.75" customHeight="1" x14ac:dyDescent="0.25">
      <c r="A505" s="34">
        <v>497</v>
      </c>
      <c r="B505" s="42" t="s">
        <v>2507</v>
      </c>
      <c r="C505" s="43" t="s">
        <v>907</v>
      </c>
      <c r="D505" s="96" t="s">
        <v>903</v>
      </c>
      <c r="E505" s="35" t="s">
        <v>908</v>
      </c>
      <c r="F505" s="35" t="s">
        <v>903</v>
      </c>
      <c r="G505" s="35" t="s">
        <v>909</v>
      </c>
      <c r="H505" s="79" t="s">
        <v>1055</v>
      </c>
      <c r="I505" s="41" t="s">
        <v>2433</v>
      </c>
      <c r="J505" s="39"/>
      <c r="K505" s="40" t="s">
        <v>50</v>
      </c>
      <c r="L505" s="80" t="str">
        <f t="shared" si="35"/>
        <v>19T4</v>
      </c>
      <c r="M505" s="81">
        <v>4428000</v>
      </c>
      <c r="N505" s="44">
        <v>1</v>
      </c>
      <c r="O505" s="45">
        <f t="shared" si="36"/>
        <v>4428000</v>
      </c>
      <c r="P505" s="81">
        <v>5904000</v>
      </c>
      <c r="Q505" s="44">
        <v>1</v>
      </c>
      <c r="R505" s="45">
        <f t="shared" si="37"/>
        <v>5904000</v>
      </c>
      <c r="S505" s="81">
        <f t="shared" si="38"/>
        <v>10332000</v>
      </c>
      <c r="T505" s="45" t="s">
        <v>51</v>
      </c>
      <c r="U505" s="82" t="s">
        <v>52</v>
      </c>
      <c r="V505" s="82"/>
      <c r="W505" s="67" t="s">
        <v>149</v>
      </c>
      <c r="X505" s="36" t="str">
        <f t="shared" si="39"/>
        <v>TranThiYenNhi19T4-TKW122/05/2004</v>
      </c>
      <c r="Y505" s="36" t="e">
        <f>VLOOKUP(B505,'[1]SV17T4-KLT'!$B$9:$F$172,1,0)</f>
        <v>#N/A</v>
      </c>
      <c r="AB505" s="38"/>
    </row>
    <row r="506" spans="1:28" s="37" customFormat="1" ht="18.75" customHeight="1" x14ac:dyDescent="0.25">
      <c r="A506" s="34">
        <v>498</v>
      </c>
      <c r="B506" s="42" t="s">
        <v>2508</v>
      </c>
      <c r="C506" s="43" t="s">
        <v>2509</v>
      </c>
      <c r="D506" s="96" t="s">
        <v>508</v>
      </c>
      <c r="E506" s="35" t="s">
        <v>2510</v>
      </c>
      <c r="F506" s="35" t="s">
        <v>509</v>
      </c>
      <c r="G506" s="35" t="s">
        <v>2511</v>
      </c>
      <c r="H506" s="79" t="s">
        <v>1613</v>
      </c>
      <c r="I506" s="41" t="s">
        <v>2433</v>
      </c>
      <c r="J506" s="39"/>
      <c r="K506" s="40" t="s">
        <v>50</v>
      </c>
      <c r="L506" s="80" t="str">
        <f t="shared" si="35"/>
        <v>19T4</v>
      </c>
      <c r="M506" s="81">
        <v>4428000</v>
      </c>
      <c r="N506" s="44">
        <v>1</v>
      </c>
      <c r="O506" s="45">
        <f t="shared" si="36"/>
        <v>4428000</v>
      </c>
      <c r="P506" s="81">
        <v>5904000</v>
      </c>
      <c r="Q506" s="44">
        <v>1</v>
      </c>
      <c r="R506" s="45">
        <f t="shared" si="37"/>
        <v>5904000</v>
      </c>
      <c r="S506" s="81">
        <f t="shared" si="38"/>
        <v>10332000</v>
      </c>
      <c r="T506" s="45" t="s">
        <v>51</v>
      </c>
      <c r="U506" s="82" t="s">
        <v>52</v>
      </c>
      <c r="V506" s="82"/>
      <c r="W506" s="67" t="s">
        <v>149</v>
      </c>
      <c r="X506" s="36" t="str">
        <f t="shared" si="39"/>
        <v>DinhTaiPhat19T4-TKW129/07/2004</v>
      </c>
      <c r="Y506" s="36" t="e">
        <f>VLOOKUP(B506,'[1]SV17T4-KLT'!$B$9:$F$172,1,0)</f>
        <v>#N/A</v>
      </c>
      <c r="AB506" s="38"/>
    </row>
    <row r="507" spans="1:28" s="37" customFormat="1" ht="18.75" customHeight="1" x14ac:dyDescent="0.25">
      <c r="A507" s="34">
        <v>499</v>
      </c>
      <c r="B507" s="42" t="s">
        <v>2512</v>
      </c>
      <c r="C507" s="43" t="s">
        <v>2513</v>
      </c>
      <c r="D507" s="96" t="s">
        <v>508</v>
      </c>
      <c r="E507" s="35" t="s">
        <v>2514</v>
      </c>
      <c r="F507" s="35" t="s">
        <v>509</v>
      </c>
      <c r="G507" s="35" t="s">
        <v>2515</v>
      </c>
      <c r="H507" s="79" t="s">
        <v>462</v>
      </c>
      <c r="I507" s="41" t="s">
        <v>2433</v>
      </c>
      <c r="J507" s="39"/>
      <c r="K507" s="40" t="s">
        <v>50</v>
      </c>
      <c r="L507" s="80" t="str">
        <f t="shared" si="35"/>
        <v>19T4</v>
      </c>
      <c r="M507" s="81">
        <v>4428000</v>
      </c>
      <c r="N507" s="44">
        <v>1</v>
      </c>
      <c r="O507" s="45">
        <f t="shared" si="36"/>
        <v>4428000</v>
      </c>
      <c r="P507" s="81">
        <v>5904000</v>
      </c>
      <c r="Q507" s="44">
        <v>1</v>
      </c>
      <c r="R507" s="45">
        <f t="shared" si="37"/>
        <v>5904000</v>
      </c>
      <c r="S507" s="81">
        <f t="shared" si="38"/>
        <v>10332000</v>
      </c>
      <c r="T507" s="45" t="s">
        <v>51</v>
      </c>
      <c r="U507" s="82" t="s">
        <v>52</v>
      </c>
      <c r="V507" s="82"/>
      <c r="W507" s="67" t="s">
        <v>149</v>
      </c>
      <c r="X507" s="36" t="str">
        <f t="shared" si="39"/>
        <v>LeViPhat19T4-TKW125/01/2004</v>
      </c>
      <c r="Y507" s="36" t="e">
        <f>VLOOKUP(B507,'[1]SV17T4-KLT'!$B$9:$F$172,1,0)</f>
        <v>#N/A</v>
      </c>
      <c r="AB507" s="38"/>
    </row>
    <row r="508" spans="1:28" s="37" customFormat="1" ht="18.75" customHeight="1" x14ac:dyDescent="0.25">
      <c r="A508" s="34">
        <v>500</v>
      </c>
      <c r="B508" s="42" t="s">
        <v>2516</v>
      </c>
      <c r="C508" s="43" t="s">
        <v>702</v>
      </c>
      <c r="D508" s="96" t="s">
        <v>365</v>
      </c>
      <c r="E508" s="35" t="s">
        <v>704</v>
      </c>
      <c r="F508" s="35" t="s">
        <v>365</v>
      </c>
      <c r="G508" s="35" t="s">
        <v>2517</v>
      </c>
      <c r="H508" s="79" t="s">
        <v>2518</v>
      </c>
      <c r="I508" s="41" t="s">
        <v>2433</v>
      </c>
      <c r="J508" s="39"/>
      <c r="K508" s="40" t="s">
        <v>50</v>
      </c>
      <c r="L508" s="80" t="str">
        <f t="shared" si="35"/>
        <v>19T4</v>
      </c>
      <c r="M508" s="81">
        <v>4428000</v>
      </c>
      <c r="N508" s="44">
        <v>1</v>
      </c>
      <c r="O508" s="45">
        <f t="shared" si="36"/>
        <v>4428000</v>
      </c>
      <c r="P508" s="81">
        <v>5904000</v>
      </c>
      <c r="Q508" s="44">
        <v>1</v>
      </c>
      <c r="R508" s="45">
        <f t="shared" si="37"/>
        <v>5904000</v>
      </c>
      <c r="S508" s="81">
        <f t="shared" si="38"/>
        <v>10332000</v>
      </c>
      <c r="T508" s="45" t="s">
        <v>51</v>
      </c>
      <c r="U508" s="82" t="s">
        <v>52</v>
      </c>
      <c r="V508" s="82"/>
      <c r="W508" s="67" t="s">
        <v>149</v>
      </c>
      <c r="X508" s="36" t="str">
        <f t="shared" si="39"/>
        <v>NguyenThanhPhong19T4-TKW124/03/2004</v>
      </c>
      <c r="Y508" s="36" t="e">
        <f>VLOOKUP(B508,'[1]SV17T4-KLT'!$B$9:$F$172,1,0)</f>
        <v>#N/A</v>
      </c>
      <c r="AB508" s="38"/>
    </row>
    <row r="509" spans="1:28" s="37" customFormat="1" ht="18.75" customHeight="1" x14ac:dyDescent="0.25">
      <c r="A509" s="34">
        <v>501</v>
      </c>
      <c r="B509" s="42" t="s">
        <v>2519</v>
      </c>
      <c r="C509" s="43" t="s">
        <v>2520</v>
      </c>
      <c r="D509" s="96" t="s">
        <v>433</v>
      </c>
      <c r="E509" s="35" t="s">
        <v>2521</v>
      </c>
      <c r="F509" s="35" t="s">
        <v>435</v>
      </c>
      <c r="G509" s="35" t="s">
        <v>2522</v>
      </c>
      <c r="H509" s="79" t="s">
        <v>445</v>
      </c>
      <c r="I509" s="41" t="s">
        <v>2433</v>
      </c>
      <c r="J509" s="39"/>
      <c r="K509" s="40" t="s">
        <v>50</v>
      </c>
      <c r="L509" s="80" t="str">
        <f t="shared" si="35"/>
        <v>19T4</v>
      </c>
      <c r="M509" s="81">
        <v>4428000</v>
      </c>
      <c r="N509" s="44">
        <v>1</v>
      </c>
      <c r="O509" s="45">
        <f t="shared" si="36"/>
        <v>4428000</v>
      </c>
      <c r="P509" s="81">
        <v>5904000</v>
      </c>
      <c r="Q509" s="44">
        <v>1</v>
      </c>
      <c r="R509" s="45">
        <f t="shared" si="37"/>
        <v>5904000</v>
      </c>
      <c r="S509" s="81">
        <f t="shared" si="38"/>
        <v>10332000</v>
      </c>
      <c r="T509" s="45" t="s">
        <v>51</v>
      </c>
      <c r="U509" s="82" t="s">
        <v>52</v>
      </c>
      <c r="V509" s="82"/>
      <c r="W509" s="67" t="s">
        <v>149</v>
      </c>
      <c r="X509" s="36" t="str">
        <f t="shared" si="39"/>
        <v>NguyenDongPhuc19T4-TKW111/06/2004</v>
      </c>
      <c r="Y509" s="36" t="e">
        <f>VLOOKUP(B509,'[1]SV17T4-KLT'!$B$9:$F$172,1,0)</f>
        <v>#N/A</v>
      </c>
      <c r="AB509" s="38"/>
    </row>
    <row r="510" spans="1:28" s="37" customFormat="1" ht="18.75" customHeight="1" x14ac:dyDescent="0.25">
      <c r="A510" s="34">
        <v>502</v>
      </c>
      <c r="B510" s="42" t="s">
        <v>2523</v>
      </c>
      <c r="C510" s="43" t="s">
        <v>2524</v>
      </c>
      <c r="D510" s="96" t="s">
        <v>433</v>
      </c>
      <c r="E510" s="35" t="s">
        <v>2525</v>
      </c>
      <c r="F510" s="35" t="s">
        <v>435</v>
      </c>
      <c r="G510" s="35" t="s">
        <v>2526</v>
      </c>
      <c r="H510" s="79" t="s">
        <v>2527</v>
      </c>
      <c r="I510" s="41" t="s">
        <v>2433</v>
      </c>
      <c r="J510" s="39"/>
      <c r="K510" s="40" t="s">
        <v>50</v>
      </c>
      <c r="L510" s="80" t="str">
        <f t="shared" si="35"/>
        <v>19T4</v>
      </c>
      <c r="M510" s="81">
        <v>4428000</v>
      </c>
      <c r="N510" s="44">
        <v>1</v>
      </c>
      <c r="O510" s="45">
        <f t="shared" si="36"/>
        <v>4428000</v>
      </c>
      <c r="P510" s="81">
        <v>5904000</v>
      </c>
      <c r="Q510" s="44">
        <v>1</v>
      </c>
      <c r="R510" s="45">
        <f t="shared" si="37"/>
        <v>5904000</v>
      </c>
      <c r="S510" s="81">
        <f t="shared" si="38"/>
        <v>10332000</v>
      </c>
      <c r="T510" s="45" t="s">
        <v>51</v>
      </c>
      <c r="U510" s="82" t="s">
        <v>52</v>
      </c>
      <c r="V510" s="82"/>
      <c r="W510" s="67" t="s">
        <v>149</v>
      </c>
      <c r="X510" s="36" t="str">
        <f t="shared" si="39"/>
        <v>NguyenNgocHoangPhuc19T4-TKW124/01/2004</v>
      </c>
      <c r="Y510" s="36" t="e">
        <f>VLOOKUP(B510,'[1]SV17T4-KLT'!$B$9:$F$172,1,0)</f>
        <v>#N/A</v>
      </c>
      <c r="AB510" s="38"/>
    </row>
    <row r="511" spans="1:28" s="37" customFormat="1" ht="18.75" customHeight="1" x14ac:dyDescent="0.25">
      <c r="A511" s="34">
        <v>503</v>
      </c>
      <c r="B511" s="42" t="s">
        <v>2528</v>
      </c>
      <c r="C511" s="43" t="s">
        <v>2529</v>
      </c>
      <c r="D511" s="96" t="s">
        <v>2010</v>
      </c>
      <c r="E511" s="35" t="s">
        <v>2530</v>
      </c>
      <c r="F511" s="35" t="s">
        <v>2012</v>
      </c>
      <c r="G511" s="35" t="s">
        <v>2531</v>
      </c>
      <c r="H511" s="79" t="s">
        <v>895</v>
      </c>
      <c r="I511" s="41" t="s">
        <v>2433</v>
      </c>
      <c r="J511" s="39"/>
      <c r="K511" s="40" t="s">
        <v>50</v>
      </c>
      <c r="L511" s="80" t="str">
        <f t="shared" si="35"/>
        <v>19T4</v>
      </c>
      <c r="M511" s="81">
        <v>4428000</v>
      </c>
      <c r="N511" s="44">
        <v>1</v>
      </c>
      <c r="O511" s="45">
        <f t="shared" si="36"/>
        <v>4428000</v>
      </c>
      <c r="P511" s="81">
        <v>5904000</v>
      </c>
      <c r="Q511" s="44">
        <v>1</v>
      </c>
      <c r="R511" s="45">
        <f t="shared" si="37"/>
        <v>5904000</v>
      </c>
      <c r="S511" s="81">
        <f t="shared" si="38"/>
        <v>10332000</v>
      </c>
      <c r="T511" s="45" t="s">
        <v>51</v>
      </c>
      <c r="U511" s="82" t="s">
        <v>52</v>
      </c>
      <c r="V511" s="82"/>
      <c r="W511" s="67" t="s">
        <v>149</v>
      </c>
      <c r="X511" s="36" t="str">
        <f t="shared" si="39"/>
        <v>HaVanHoangPhuoc19T4-TKW111/11/2004</v>
      </c>
      <c r="Y511" s="36" t="e">
        <f>VLOOKUP(B511,'[1]SV17T4-KLT'!$B$9:$F$172,1,0)</f>
        <v>#N/A</v>
      </c>
      <c r="AB511" s="38"/>
    </row>
    <row r="512" spans="1:28" s="37" customFormat="1" ht="18.75" customHeight="1" x14ac:dyDescent="0.25">
      <c r="A512" s="34">
        <v>504</v>
      </c>
      <c r="B512" s="42" t="s">
        <v>2532</v>
      </c>
      <c r="C512" s="43" t="s">
        <v>2533</v>
      </c>
      <c r="D512" s="96" t="s">
        <v>413</v>
      </c>
      <c r="E512" s="35" t="s">
        <v>2534</v>
      </c>
      <c r="F512" s="35" t="s">
        <v>415</v>
      </c>
      <c r="G512" s="35" t="s">
        <v>2535</v>
      </c>
      <c r="H512" s="79" t="s">
        <v>2536</v>
      </c>
      <c r="I512" s="41" t="s">
        <v>2433</v>
      </c>
      <c r="J512" s="39"/>
      <c r="K512" s="40" t="s">
        <v>50</v>
      </c>
      <c r="L512" s="80" t="str">
        <f t="shared" si="35"/>
        <v>19T4</v>
      </c>
      <c r="M512" s="81">
        <v>4428000</v>
      </c>
      <c r="N512" s="44">
        <v>1</v>
      </c>
      <c r="O512" s="45">
        <f t="shared" si="36"/>
        <v>4428000</v>
      </c>
      <c r="P512" s="81">
        <v>5904000</v>
      </c>
      <c r="Q512" s="44">
        <v>1</v>
      </c>
      <c r="R512" s="45">
        <f t="shared" si="37"/>
        <v>5904000</v>
      </c>
      <c r="S512" s="81">
        <f t="shared" si="38"/>
        <v>10332000</v>
      </c>
      <c r="T512" s="45" t="s">
        <v>51</v>
      </c>
      <c r="U512" s="82" t="s">
        <v>52</v>
      </c>
      <c r="V512" s="82"/>
      <c r="W512" s="67" t="s">
        <v>149</v>
      </c>
      <c r="X512" s="36" t="str">
        <f t="shared" si="39"/>
        <v>NguyenDacNhanTam19T4-TKW102/03/2004</v>
      </c>
      <c r="Y512" s="36" t="e">
        <f>VLOOKUP(B512,'[1]SV17T4-KLT'!$B$9:$F$172,1,0)</f>
        <v>#N/A</v>
      </c>
      <c r="AB512" s="38"/>
    </row>
    <row r="513" spans="1:28" s="37" customFormat="1" ht="18.75" customHeight="1" x14ac:dyDescent="0.25">
      <c r="A513" s="34">
        <v>505</v>
      </c>
      <c r="B513" s="42" t="s">
        <v>2537</v>
      </c>
      <c r="C513" s="43" t="s">
        <v>2538</v>
      </c>
      <c r="D513" s="96" t="s">
        <v>413</v>
      </c>
      <c r="E513" s="35" t="s">
        <v>2539</v>
      </c>
      <c r="F513" s="35" t="s">
        <v>415</v>
      </c>
      <c r="G513" s="35" t="s">
        <v>2540</v>
      </c>
      <c r="H513" s="79" t="s">
        <v>1280</v>
      </c>
      <c r="I513" s="41" t="s">
        <v>2433</v>
      </c>
      <c r="J513" s="39"/>
      <c r="K513" s="40" t="s">
        <v>50</v>
      </c>
      <c r="L513" s="80" t="str">
        <f t="shared" si="35"/>
        <v>19T4</v>
      </c>
      <c r="M513" s="81">
        <v>4428000</v>
      </c>
      <c r="N513" s="44">
        <v>1</v>
      </c>
      <c r="O513" s="45">
        <f t="shared" si="36"/>
        <v>4428000</v>
      </c>
      <c r="P513" s="81">
        <v>5904000</v>
      </c>
      <c r="Q513" s="44">
        <v>1</v>
      </c>
      <c r="R513" s="45">
        <f t="shared" si="37"/>
        <v>5904000</v>
      </c>
      <c r="S513" s="81">
        <f t="shared" si="38"/>
        <v>10332000</v>
      </c>
      <c r="T513" s="45" t="s">
        <v>51</v>
      </c>
      <c r="U513" s="82" t="s">
        <v>52</v>
      </c>
      <c r="V513" s="82"/>
      <c r="W513" s="67" t="s">
        <v>149</v>
      </c>
      <c r="X513" s="36" t="str">
        <f t="shared" si="39"/>
        <v>TaMinhTam19T4-TKW103/11/2004</v>
      </c>
      <c r="Y513" s="36" t="e">
        <f>VLOOKUP(B513,'[1]SV17T4-KLT'!$B$9:$F$172,1,0)</f>
        <v>#N/A</v>
      </c>
      <c r="AB513" s="38"/>
    </row>
    <row r="514" spans="1:28" s="37" customFormat="1" ht="18.75" customHeight="1" x14ac:dyDescent="0.25">
      <c r="A514" s="34">
        <v>506</v>
      </c>
      <c r="B514" s="42" t="s">
        <v>2541</v>
      </c>
      <c r="C514" s="43" t="s">
        <v>2542</v>
      </c>
      <c r="D514" s="96" t="s">
        <v>2016</v>
      </c>
      <c r="E514" s="35" t="s">
        <v>2543</v>
      </c>
      <c r="F514" s="35" t="s">
        <v>2018</v>
      </c>
      <c r="G514" s="35" t="s">
        <v>2544</v>
      </c>
      <c r="H514" s="79" t="s">
        <v>2527</v>
      </c>
      <c r="I514" s="41" t="s">
        <v>2433</v>
      </c>
      <c r="J514" s="39"/>
      <c r="K514" s="40" t="s">
        <v>50</v>
      </c>
      <c r="L514" s="80" t="str">
        <f t="shared" si="35"/>
        <v>19T4</v>
      </c>
      <c r="M514" s="81">
        <v>4428000</v>
      </c>
      <c r="N514" s="44">
        <v>1</v>
      </c>
      <c r="O514" s="45">
        <f t="shared" si="36"/>
        <v>4428000</v>
      </c>
      <c r="P514" s="81">
        <v>5904000</v>
      </c>
      <c r="Q514" s="44">
        <v>1</v>
      </c>
      <c r="R514" s="45">
        <f t="shared" si="37"/>
        <v>5904000</v>
      </c>
      <c r="S514" s="81">
        <f t="shared" si="38"/>
        <v>10332000</v>
      </c>
      <c r="T514" s="45" t="s">
        <v>51</v>
      </c>
      <c r="U514" s="82" t="s">
        <v>52</v>
      </c>
      <c r="V514" s="82"/>
      <c r="W514" s="67" t="s">
        <v>149</v>
      </c>
      <c r="X514" s="36" t="str">
        <f t="shared" si="39"/>
        <v>LeQuocThai19T4-TKW124/01/2004</v>
      </c>
      <c r="Y514" s="36" t="e">
        <f>VLOOKUP(B514,'[1]SV17T4-KLT'!$B$9:$F$172,1,0)</f>
        <v>#N/A</v>
      </c>
      <c r="AB514" s="38"/>
    </row>
    <row r="515" spans="1:28" s="37" customFormat="1" ht="18.75" customHeight="1" x14ac:dyDescent="0.25">
      <c r="A515" s="34">
        <v>507</v>
      </c>
      <c r="B515" s="42" t="s">
        <v>2545</v>
      </c>
      <c r="C515" s="43" t="s">
        <v>2546</v>
      </c>
      <c r="D515" s="96" t="s">
        <v>2016</v>
      </c>
      <c r="E515" s="35" t="s">
        <v>2547</v>
      </c>
      <c r="F515" s="35" t="s">
        <v>2018</v>
      </c>
      <c r="G515" s="35" t="s">
        <v>2548</v>
      </c>
      <c r="H515" s="79" t="s">
        <v>2549</v>
      </c>
      <c r="I515" s="41" t="s">
        <v>2433</v>
      </c>
      <c r="J515" s="39"/>
      <c r="K515" s="40" t="s">
        <v>50</v>
      </c>
      <c r="L515" s="80" t="str">
        <f t="shared" si="35"/>
        <v>19T4</v>
      </c>
      <c r="M515" s="81">
        <v>4428000</v>
      </c>
      <c r="N515" s="44">
        <v>1</v>
      </c>
      <c r="O515" s="45">
        <f t="shared" si="36"/>
        <v>4428000</v>
      </c>
      <c r="P515" s="81">
        <v>5904000</v>
      </c>
      <c r="Q515" s="44">
        <v>1</v>
      </c>
      <c r="R515" s="45">
        <f t="shared" si="37"/>
        <v>5904000</v>
      </c>
      <c r="S515" s="81">
        <f t="shared" si="38"/>
        <v>10332000</v>
      </c>
      <c r="T515" s="45" t="s">
        <v>51</v>
      </c>
      <c r="U515" s="82" t="s">
        <v>52</v>
      </c>
      <c r="V515" s="82"/>
      <c r="W515" s="67" t="s">
        <v>149</v>
      </c>
      <c r="X515" s="36" t="str">
        <f t="shared" si="39"/>
        <v>PhungVanThai19T4-TKW119/04/2004</v>
      </c>
      <c r="Y515" s="36" t="e">
        <f>VLOOKUP(B515,'[1]SV17T4-KLT'!$B$9:$F$172,1,0)</f>
        <v>#N/A</v>
      </c>
      <c r="AB515" s="38"/>
    </row>
    <row r="516" spans="1:28" s="37" customFormat="1" ht="18.75" customHeight="1" x14ac:dyDescent="0.25">
      <c r="A516" s="34">
        <v>508</v>
      </c>
      <c r="B516" s="42" t="s">
        <v>2550</v>
      </c>
      <c r="C516" s="43" t="s">
        <v>2551</v>
      </c>
      <c r="D516" s="96" t="s">
        <v>1903</v>
      </c>
      <c r="E516" s="35" t="s">
        <v>2552</v>
      </c>
      <c r="F516" s="35" t="s">
        <v>749</v>
      </c>
      <c r="G516" s="35" t="s">
        <v>2553</v>
      </c>
      <c r="H516" s="79" t="s">
        <v>2554</v>
      </c>
      <c r="I516" s="41" t="s">
        <v>2433</v>
      </c>
      <c r="J516" s="39"/>
      <c r="K516" s="40" t="s">
        <v>50</v>
      </c>
      <c r="L516" s="80" t="str">
        <f t="shared" si="35"/>
        <v>19T4</v>
      </c>
      <c r="M516" s="81">
        <v>4428000</v>
      </c>
      <c r="N516" s="44">
        <v>1</v>
      </c>
      <c r="O516" s="45">
        <f t="shared" si="36"/>
        <v>4428000</v>
      </c>
      <c r="P516" s="81">
        <v>5904000</v>
      </c>
      <c r="Q516" s="44">
        <v>1</v>
      </c>
      <c r="R516" s="45">
        <f t="shared" si="37"/>
        <v>5904000</v>
      </c>
      <c r="S516" s="81">
        <f t="shared" si="38"/>
        <v>10332000</v>
      </c>
      <c r="T516" s="45" t="s">
        <v>51</v>
      </c>
      <c r="U516" s="82" t="s">
        <v>52</v>
      </c>
      <c r="V516" s="82"/>
      <c r="W516" s="67" t="s">
        <v>149</v>
      </c>
      <c r="X516" s="36" t="str">
        <f t="shared" si="39"/>
        <v>VoThiMinhThao19T4-TKW128/11/2004</v>
      </c>
      <c r="Y516" s="36" t="e">
        <f>VLOOKUP(B516,'[1]SV17T4-KLT'!$B$9:$F$172,1,0)</f>
        <v>#N/A</v>
      </c>
      <c r="AB516" s="38"/>
    </row>
    <row r="517" spans="1:28" s="37" customFormat="1" ht="18.75" customHeight="1" x14ac:dyDescent="0.25">
      <c r="A517" s="34">
        <v>509</v>
      </c>
      <c r="B517" s="42" t="s">
        <v>2555</v>
      </c>
      <c r="C517" s="43" t="s">
        <v>2556</v>
      </c>
      <c r="D517" s="96" t="s">
        <v>276</v>
      </c>
      <c r="E517" s="35" t="s">
        <v>2557</v>
      </c>
      <c r="F517" s="35" t="s">
        <v>154</v>
      </c>
      <c r="G517" s="35" t="s">
        <v>2558</v>
      </c>
      <c r="H517" s="79" t="s">
        <v>2559</v>
      </c>
      <c r="I517" s="41" t="s">
        <v>2433</v>
      </c>
      <c r="J517" s="39"/>
      <c r="K517" s="40" t="s">
        <v>50</v>
      </c>
      <c r="L517" s="80" t="str">
        <f t="shared" si="35"/>
        <v>19T4</v>
      </c>
      <c r="M517" s="81">
        <v>4428000</v>
      </c>
      <c r="N517" s="44">
        <v>1</v>
      </c>
      <c r="O517" s="45">
        <f t="shared" si="36"/>
        <v>4428000</v>
      </c>
      <c r="P517" s="81">
        <v>5904000</v>
      </c>
      <c r="Q517" s="44">
        <v>1</v>
      </c>
      <c r="R517" s="45">
        <f t="shared" si="37"/>
        <v>5904000</v>
      </c>
      <c r="S517" s="81">
        <f t="shared" si="38"/>
        <v>10332000</v>
      </c>
      <c r="T517" s="45" t="s">
        <v>51</v>
      </c>
      <c r="U517" s="82" t="s">
        <v>52</v>
      </c>
      <c r="V517" s="82"/>
      <c r="W517" s="67" t="s">
        <v>149</v>
      </c>
      <c r="X517" s="36" t="str">
        <f t="shared" si="39"/>
        <v>PhungQuocThien19T4-TKW118/10/2002</v>
      </c>
      <c r="Y517" s="36" t="e">
        <f>VLOOKUP(B517,'[1]SV17T4-KLT'!$B$9:$F$172,1,0)</f>
        <v>#N/A</v>
      </c>
      <c r="AB517" s="38"/>
    </row>
    <row r="518" spans="1:28" s="37" customFormat="1" ht="18.75" customHeight="1" x14ac:dyDescent="0.25">
      <c r="A518" s="34">
        <v>510</v>
      </c>
      <c r="B518" s="42" t="s">
        <v>2560</v>
      </c>
      <c r="C518" s="43" t="s">
        <v>2561</v>
      </c>
      <c r="D518" s="96" t="s">
        <v>755</v>
      </c>
      <c r="E518" s="35" t="s">
        <v>2562</v>
      </c>
      <c r="F518" s="35" t="s">
        <v>757</v>
      </c>
      <c r="G518" s="35" t="s">
        <v>2563</v>
      </c>
      <c r="H518" s="79" t="s">
        <v>2564</v>
      </c>
      <c r="I518" s="41" t="s">
        <v>2433</v>
      </c>
      <c r="J518" s="39"/>
      <c r="K518" s="40" t="s">
        <v>50</v>
      </c>
      <c r="L518" s="80" t="str">
        <f t="shared" si="35"/>
        <v>19T4</v>
      </c>
      <c r="M518" s="81">
        <v>4428000</v>
      </c>
      <c r="N518" s="44">
        <v>1</v>
      </c>
      <c r="O518" s="45">
        <f t="shared" si="36"/>
        <v>4428000</v>
      </c>
      <c r="P518" s="81">
        <v>5904000</v>
      </c>
      <c r="Q518" s="44">
        <v>1</v>
      </c>
      <c r="R518" s="45">
        <f t="shared" si="37"/>
        <v>5904000</v>
      </c>
      <c r="S518" s="81">
        <f t="shared" si="38"/>
        <v>10332000</v>
      </c>
      <c r="T518" s="45" t="s">
        <v>51</v>
      </c>
      <c r="U518" s="82" t="s">
        <v>52</v>
      </c>
      <c r="V518" s="82"/>
      <c r="W518" s="67" t="s">
        <v>149</v>
      </c>
      <c r="X518" s="36" t="str">
        <f t="shared" si="39"/>
        <v>PhanHuuTin19T4-TKW130/05/2004</v>
      </c>
      <c r="Y518" s="36" t="e">
        <f>VLOOKUP(B518,'[1]SV17T4-KLT'!$B$9:$F$172,1,0)</f>
        <v>#N/A</v>
      </c>
      <c r="AB518" s="38"/>
    </row>
    <row r="519" spans="1:28" s="37" customFormat="1" ht="18.75" customHeight="1" x14ac:dyDescent="0.25">
      <c r="A519" s="34">
        <v>511</v>
      </c>
      <c r="B519" s="42" t="s">
        <v>2565</v>
      </c>
      <c r="C519" s="43" t="s">
        <v>2566</v>
      </c>
      <c r="D519" s="96" t="s">
        <v>2294</v>
      </c>
      <c r="E519" s="35" t="s">
        <v>2567</v>
      </c>
      <c r="F519" s="35" t="s">
        <v>2294</v>
      </c>
      <c r="G519" s="35" t="s">
        <v>2568</v>
      </c>
      <c r="H519" s="79" t="s">
        <v>2569</v>
      </c>
      <c r="I519" s="41" t="s">
        <v>2433</v>
      </c>
      <c r="J519" s="39"/>
      <c r="K519" s="40" t="s">
        <v>50</v>
      </c>
      <c r="L519" s="80" t="str">
        <f t="shared" si="35"/>
        <v>19T4</v>
      </c>
      <c r="M519" s="81">
        <v>4428000</v>
      </c>
      <c r="N519" s="44">
        <v>1</v>
      </c>
      <c r="O519" s="45">
        <f t="shared" si="36"/>
        <v>4428000</v>
      </c>
      <c r="P519" s="81">
        <v>5904000</v>
      </c>
      <c r="Q519" s="44">
        <v>1</v>
      </c>
      <c r="R519" s="45">
        <f t="shared" si="37"/>
        <v>5904000</v>
      </c>
      <c r="S519" s="81">
        <f t="shared" si="38"/>
        <v>10332000</v>
      </c>
      <c r="T519" s="45" t="s">
        <v>51</v>
      </c>
      <c r="U519" s="82" t="s">
        <v>52</v>
      </c>
      <c r="V519" s="82"/>
      <c r="W519" s="67" t="s">
        <v>149</v>
      </c>
      <c r="X519" s="36" t="str">
        <f t="shared" si="39"/>
        <v>PhamNgocPhuongTrinh19T4-TKW129/07/2003</v>
      </c>
      <c r="Y519" s="36" t="e">
        <f>VLOOKUP(B519,'[1]SV17T4-KLT'!$B$9:$F$172,1,0)</f>
        <v>#N/A</v>
      </c>
      <c r="AB519" s="38"/>
    </row>
    <row r="520" spans="1:28" s="37" customFormat="1" ht="18.75" customHeight="1" x14ac:dyDescent="0.25">
      <c r="A520" s="34">
        <v>512</v>
      </c>
      <c r="B520" s="42" t="s">
        <v>2570</v>
      </c>
      <c r="C520" s="43" t="s">
        <v>2571</v>
      </c>
      <c r="D520" s="96" t="s">
        <v>2572</v>
      </c>
      <c r="E520" s="35" t="s">
        <v>2573</v>
      </c>
      <c r="F520" s="35" t="s">
        <v>2574</v>
      </c>
      <c r="G520" s="35" t="s">
        <v>2575</v>
      </c>
      <c r="H520" s="79" t="s">
        <v>1305</v>
      </c>
      <c r="I520" s="41" t="s">
        <v>2433</v>
      </c>
      <c r="J520" s="39"/>
      <c r="K520" s="40" t="s">
        <v>50</v>
      </c>
      <c r="L520" s="80" t="str">
        <f t="shared" si="35"/>
        <v>19T4</v>
      </c>
      <c r="M520" s="81">
        <v>4428000</v>
      </c>
      <c r="N520" s="44">
        <v>1</v>
      </c>
      <c r="O520" s="45">
        <f t="shared" si="36"/>
        <v>4428000</v>
      </c>
      <c r="P520" s="81">
        <v>5904000</v>
      </c>
      <c r="Q520" s="44">
        <v>1</v>
      </c>
      <c r="R520" s="45">
        <f t="shared" si="37"/>
        <v>5904000</v>
      </c>
      <c r="S520" s="81">
        <f t="shared" si="38"/>
        <v>10332000</v>
      </c>
      <c r="T520" s="45" t="s">
        <v>51</v>
      </c>
      <c r="U520" s="82" t="s">
        <v>52</v>
      </c>
      <c r="V520" s="82"/>
      <c r="W520" s="67" t="s">
        <v>149</v>
      </c>
      <c r="X520" s="36" t="str">
        <f t="shared" si="39"/>
        <v>LeManhTuong19T4-TKW108/03/2004</v>
      </c>
      <c r="Y520" s="36" t="e">
        <f>VLOOKUP(B520,'[1]SV17T4-KLT'!$B$9:$F$172,1,0)</f>
        <v>#N/A</v>
      </c>
      <c r="AB520" s="38"/>
    </row>
    <row r="521" spans="1:28" s="37" customFormat="1" ht="18.75" customHeight="1" x14ac:dyDescent="0.25">
      <c r="A521" s="34">
        <v>513</v>
      </c>
      <c r="B521" s="42" t="s">
        <v>2576</v>
      </c>
      <c r="C521" s="43" t="s">
        <v>834</v>
      </c>
      <c r="D521" s="96" t="s">
        <v>321</v>
      </c>
      <c r="E521" s="35" t="s">
        <v>836</v>
      </c>
      <c r="F521" s="35" t="s">
        <v>322</v>
      </c>
      <c r="G521" s="35" t="s">
        <v>2577</v>
      </c>
      <c r="H521" s="79" t="s">
        <v>319</v>
      </c>
      <c r="I521" s="41" t="s">
        <v>2433</v>
      </c>
      <c r="J521" s="39"/>
      <c r="K521" s="40" t="s">
        <v>50</v>
      </c>
      <c r="L521" s="80" t="str">
        <f t="shared" ref="L521:L523" si="40">LEFT(I521,4)</f>
        <v>19T4</v>
      </c>
      <c r="M521" s="81">
        <v>4428000</v>
      </c>
      <c r="N521" s="44">
        <v>1</v>
      </c>
      <c r="O521" s="45">
        <f t="shared" ref="O521:O523" si="41">N521*M521</f>
        <v>4428000</v>
      </c>
      <c r="P521" s="81">
        <v>5904000</v>
      </c>
      <c r="Q521" s="44">
        <v>1</v>
      </c>
      <c r="R521" s="45">
        <f t="shared" ref="R521:R523" si="42">Q521*P521</f>
        <v>5904000</v>
      </c>
      <c r="S521" s="81">
        <f t="shared" ref="S521:S523" si="43">O521+R521</f>
        <v>10332000</v>
      </c>
      <c r="T521" s="45" t="s">
        <v>51</v>
      </c>
      <c r="U521" s="82" t="s">
        <v>52</v>
      </c>
      <c r="V521" s="82"/>
      <c r="W521" s="67" t="s">
        <v>149</v>
      </c>
      <c r="X521" s="36" t="str">
        <f t="shared" ref="X521:X523" si="44">G521&amp;I521&amp;H521</f>
        <v>TranTuanViet19T4-TKW113/02/2004</v>
      </c>
      <c r="Y521" s="36" t="e">
        <f>VLOOKUP(B521,'[1]SV17T4-KLT'!$B$9:$F$172,1,0)</f>
        <v>#N/A</v>
      </c>
      <c r="AB521" s="38"/>
    </row>
    <row r="522" spans="1:28" s="37" customFormat="1" ht="18.75" customHeight="1" x14ac:dyDescent="0.25">
      <c r="A522" s="34">
        <v>514</v>
      </c>
      <c r="B522" s="42" t="s">
        <v>2578</v>
      </c>
      <c r="C522" s="43" t="s">
        <v>2579</v>
      </c>
      <c r="D522" s="96" t="s">
        <v>490</v>
      </c>
      <c r="E522" s="35" t="s">
        <v>2580</v>
      </c>
      <c r="F522" s="35" t="s">
        <v>492</v>
      </c>
      <c r="G522" s="35" t="s">
        <v>2581</v>
      </c>
      <c r="H522" s="79" t="s">
        <v>2582</v>
      </c>
      <c r="I522" s="41" t="s">
        <v>2433</v>
      </c>
      <c r="J522" s="39" t="s">
        <v>170</v>
      </c>
      <c r="K522" s="40" t="s">
        <v>50</v>
      </c>
      <c r="L522" s="80" t="str">
        <f t="shared" si="40"/>
        <v>19T4</v>
      </c>
      <c r="M522" s="81">
        <v>4428000</v>
      </c>
      <c r="N522" s="44">
        <v>1</v>
      </c>
      <c r="O522" s="45">
        <f t="shared" si="41"/>
        <v>4428000</v>
      </c>
      <c r="P522" s="81">
        <v>5904000</v>
      </c>
      <c r="Q522" s="44">
        <v>1</v>
      </c>
      <c r="R522" s="45">
        <f t="shared" si="42"/>
        <v>5904000</v>
      </c>
      <c r="S522" s="81">
        <f t="shared" si="43"/>
        <v>10332000</v>
      </c>
      <c r="T522" s="45" t="s">
        <v>51</v>
      </c>
      <c r="U522" s="82" t="s">
        <v>52</v>
      </c>
      <c r="V522" s="82"/>
      <c r="W522" s="68" t="s">
        <v>149</v>
      </c>
      <c r="X522" s="36" t="str">
        <f t="shared" si="44"/>
        <v>ChangBaVu19T4-TKW107/07/2004</v>
      </c>
      <c r="Y522" s="36" t="e">
        <f>VLOOKUP(B522,'[1]SV17T4-KLT'!$B$9:$F$172,1,0)</f>
        <v>#N/A</v>
      </c>
      <c r="AB522" s="38"/>
    </row>
    <row r="523" spans="1:28" s="37" customFormat="1" ht="18.75" customHeight="1" x14ac:dyDescent="0.25">
      <c r="A523" s="34">
        <v>515</v>
      </c>
      <c r="B523" s="42" t="s">
        <v>2583</v>
      </c>
      <c r="C523" s="43" t="s">
        <v>2584</v>
      </c>
      <c r="D523" s="96" t="s">
        <v>490</v>
      </c>
      <c r="E523" s="35" t="s">
        <v>2585</v>
      </c>
      <c r="F523" s="35" t="s">
        <v>492</v>
      </c>
      <c r="G523" s="35" t="s">
        <v>2586</v>
      </c>
      <c r="H523" s="79" t="s">
        <v>2587</v>
      </c>
      <c r="I523" s="41" t="s">
        <v>2433</v>
      </c>
      <c r="J523" s="39"/>
      <c r="K523" s="40" t="s">
        <v>50</v>
      </c>
      <c r="L523" s="80" t="str">
        <f t="shared" si="40"/>
        <v>19T4</v>
      </c>
      <c r="M523" s="81">
        <v>4428000</v>
      </c>
      <c r="N523" s="44">
        <v>1</v>
      </c>
      <c r="O523" s="45">
        <f t="shared" si="41"/>
        <v>4428000</v>
      </c>
      <c r="P523" s="81">
        <v>5904000</v>
      </c>
      <c r="Q523" s="44">
        <v>1</v>
      </c>
      <c r="R523" s="45">
        <f t="shared" si="42"/>
        <v>5904000</v>
      </c>
      <c r="S523" s="81">
        <f t="shared" si="43"/>
        <v>10332000</v>
      </c>
      <c r="T523" s="45" t="s">
        <v>51</v>
      </c>
      <c r="U523" s="82" t="s">
        <v>52</v>
      </c>
      <c r="V523" s="82"/>
      <c r="W523" s="69" t="s">
        <v>149</v>
      </c>
      <c r="X523" s="36" t="str">
        <f t="shared" si="44"/>
        <v>NguyenPhamThanhVu19T4-TKW115/11/2002</v>
      </c>
      <c r="Y523" s="36" t="e">
        <f>VLOOKUP(B523,'[1]SV17T4-KLT'!$B$9:$F$172,1,0)</f>
        <v>#N/A</v>
      </c>
      <c r="AB523" s="38"/>
    </row>
    <row r="524" spans="1:28" ht="15.75" customHeight="1" x14ac:dyDescent="0.25">
      <c r="A524" s="48"/>
      <c r="B524" s="48"/>
      <c r="C524" s="94"/>
      <c r="D524" s="97"/>
      <c r="E524" s="32"/>
      <c r="F524" s="32"/>
      <c r="G524" s="32"/>
      <c r="H524" s="87" t="s">
        <v>2588</v>
      </c>
      <c r="I524" s="48">
        <f>A523</f>
        <v>515</v>
      </c>
      <c r="J524" s="88"/>
      <c r="K524" s="89" t="e">
        <f>#REF!</f>
        <v>#REF!</v>
      </c>
      <c r="L524" s="89" t="s">
        <v>2596</v>
      </c>
      <c r="M524" s="46">
        <f>SUM(M10:M523)</f>
        <v>2203434000</v>
      </c>
      <c r="N524" s="90"/>
      <c r="O524" s="46">
        <f>SUM(O10:O523)</f>
        <v>2203434000</v>
      </c>
      <c r="P524" s="46">
        <f>SUM(P10:P523)</f>
        <v>2889126000</v>
      </c>
      <c r="Q524" s="46"/>
      <c r="R524" s="46">
        <f>SUM(R10:R523)</f>
        <v>2882475000</v>
      </c>
      <c r="S524" s="46">
        <f>SUM(S10:S523)</f>
        <v>5085909000</v>
      </c>
      <c r="T524" s="47"/>
      <c r="U524" s="48"/>
      <c r="V524" s="48"/>
      <c r="W524" s="49"/>
      <c r="X524" s="50" t="str">
        <f>G524&amp;I524</f>
        <v>515</v>
      </c>
      <c r="Y524" s="50"/>
      <c r="AA524" s="37"/>
    </row>
    <row r="525" spans="1:28" ht="15.75" hidden="1" customHeight="1" x14ac:dyDescent="0.25">
      <c r="A525" s="103" t="str">
        <f>"Bằng chữ: "&amp;[2]!vnd(S524)&amp;" ngàn đồng./."</f>
        <v>Bằng chữ: Năm tỷ, không trăm tám mươi lăm triệu, chín trăm lẻ chín ngàn ngàn đồng./.</v>
      </c>
      <c r="B525" s="103"/>
      <c r="C525" s="103"/>
      <c r="D525" s="103"/>
      <c r="E525" s="103"/>
      <c r="F525" s="103"/>
      <c r="G525" s="103"/>
      <c r="H525" s="103"/>
      <c r="I525" s="103"/>
      <c r="J525" s="103"/>
      <c r="K525" s="103"/>
      <c r="L525" s="103"/>
      <c r="M525" s="103"/>
      <c r="N525" s="103"/>
      <c r="O525" s="103"/>
      <c r="P525" s="103"/>
      <c r="Q525" s="103"/>
      <c r="R525" s="103"/>
      <c r="S525" s="103"/>
      <c r="T525" s="103"/>
      <c r="U525" s="103"/>
      <c r="V525" s="103"/>
      <c r="W525" s="51"/>
      <c r="X525" s="52" t="str">
        <f>G525&amp;I525</f>
        <v/>
      </c>
      <c r="Y525" s="52"/>
      <c r="AA525" s="37"/>
    </row>
    <row r="526" spans="1:28" ht="15" hidden="1" customHeight="1" x14ac:dyDescent="0.25">
      <c r="A526" s="53"/>
      <c r="B526" s="54"/>
      <c r="C526" s="53"/>
      <c r="D526" s="53"/>
      <c r="H526" s="55"/>
      <c r="I526" s="107" t="s">
        <v>2595</v>
      </c>
      <c r="J526" s="107"/>
      <c r="K526" s="107"/>
      <c r="L526" s="107"/>
      <c r="M526" s="107"/>
      <c r="N526" s="107"/>
      <c r="O526" s="107"/>
      <c r="P526" s="107"/>
      <c r="Q526" s="107"/>
      <c r="R526" s="107"/>
      <c r="S526" s="107"/>
      <c r="T526" s="107"/>
      <c r="U526" s="107"/>
      <c r="V526" s="107"/>
      <c r="W526" s="58"/>
      <c r="X526" s="59" t="str">
        <f>G526&amp;I526</f>
        <v>Thành phố Hồ Chí Minh, ngày 22 tháng 01 năm 2021</v>
      </c>
      <c r="Y526" s="59"/>
      <c r="AA526" s="37"/>
    </row>
    <row r="527" spans="1:28" ht="15" hidden="1" customHeight="1" x14ac:dyDescent="0.25">
      <c r="A527" s="104" t="s">
        <v>2589</v>
      </c>
      <c r="B527" s="104"/>
      <c r="C527" s="104"/>
      <c r="D527" s="106" t="s">
        <v>2590</v>
      </c>
      <c r="E527" s="106"/>
      <c r="F527" s="106"/>
      <c r="G527" s="106"/>
      <c r="H527" s="106"/>
      <c r="I527" s="106"/>
      <c r="J527" s="60"/>
      <c r="K527" s="60"/>
      <c r="L527" s="60"/>
      <c r="M527" s="60"/>
      <c r="N527" s="60"/>
      <c r="O527" s="60"/>
      <c r="P527" s="60"/>
      <c r="Q527" s="60"/>
      <c r="R527" s="61" t="s">
        <v>2591</v>
      </c>
      <c r="S527" s="108" t="s">
        <v>2591</v>
      </c>
      <c r="T527" s="108"/>
      <c r="U527" s="108"/>
      <c r="V527" s="108"/>
      <c r="W527" s="61"/>
      <c r="X527" s="59" t="str">
        <f>G527&amp;I527</f>
        <v/>
      </c>
      <c r="Y527" s="59"/>
    </row>
    <row r="528" spans="1:28" hidden="1" x14ac:dyDescent="0.25">
      <c r="A528" s="53"/>
      <c r="B528" s="54"/>
      <c r="C528" s="53"/>
      <c r="D528" s="53"/>
      <c r="H528" s="55"/>
      <c r="I528" s="14"/>
      <c r="J528" s="56"/>
      <c r="K528" s="53"/>
      <c r="L528" s="2"/>
      <c r="M528" s="57"/>
      <c r="N528" s="2"/>
      <c r="O528" s="57"/>
      <c r="P528" s="62"/>
      <c r="Q528" s="62"/>
      <c r="R528" s="63"/>
      <c r="S528" s="62"/>
      <c r="T528" s="62"/>
      <c r="U528" s="62"/>
      <c r="V528" s="62"/>
      <c r="W528" s="53"/>
      <c r="X528" s="64"/>
      <c r="Y528" s="64"/>
    </row>
    <row r="529" spans="1:25" ht="15.75" hidden="1" x14ac:dyDescent="0.25">
      <c r="A529" s="2"/>
      <c r="B529" s="2"/>
      <c r="C529" s="2"/>
      <c r="D529" s="2"/>
      <c r="H529" s="1"/>
      <c r="I529" s="2"/>
      <c r="J529" s="2"/>
      <c r="K529" s="3"/>
      <c r="L529" s="4"/>
      <c r="M529" s="5"/>
      <c r="N529" s="5"/>
      <c r="O529" s="6"/>
      <c r="P529" s="8"/>
      <c r="Q529" s="5"/>
      <c r="R529" s="9"/>
      <c r="S529" s="10"/>
      <c r="T529" s="9"/>
      <c r="U529" s="2"/>
      <c r="V529" s="2"/>
      <c r="W529" s="10"/>
      <c r="X529" s="11"/>
      <c r="Y529" s="11"/>
    </row>
    <row r="530" spans="1:25" ht="15.75" hidden="1" x14ac:dyDescent="0.25">
      <c r="A530" s="2"/>
      <c r="B530" s="2"/>
      <c r="C530" s="2"/>
      <c r="D530" s="2"/>
      <c r="H530" s="1"/>
      <c r="I530" s="2"/>
      <c r="J530" s="2"/>
      <c r="K530" s="3"/>
      <c r="L530" s="4"/>
      <c r="M530" s="5"/>
      <c r="N530" s="5"/>
      <c r="O530" s="6"/>
      <c r="P530" s="8"/>
      <c r="Q530" s="5"/>
      <c r="R530" s="9"/>
      <c r="S530" s="10"/>
      <c r="T530" s="9"/>
      <c r="U530" s="2"/>
      <c r="V530" s="2"/>
      <c r="W530" s="10"/>
      <c r="X530" s="11"/>
      <c r="Y530" s="11"/>
    </row>
    <row r="531" spans="1:25" ht="15.75" hidden="1" x14ac:dyDescent="0.25">
      <c r="A531" s="2"/>
      <c r="B531" s="2"/>
      <c r="C531" s="2"/>
      <c r="D531" s="2"/>
      <c r="H531" s="1"/>
      <c r="I531" s="2"/>
      <c r="J531" s="2"/>
      <c r="K531" s="3"/>
      <c r="L531" s="4"/>
      <c r="M531" s="5"/>
      <c r="N531" s="5"/>
      <c r="O531" s="6"/>
      <c r="P531" s="8"/>
      <c r="Q531" s="5"/>
      <c r="R531" s="9"/>
      <c r="S531" s="10"/>
      <c r="T531" s="9"/>
      <c r="U531" s="2"/>
      <c r="V531" s="2"/>
      <c r="W531" s="10"/>
      <c r="X531" s="11"/>
      <c r="Y531" s="11"/>
    </row>
    <row r="532" spans="1:25" ht="15" hidden="1" customHeight="1" x14ac:dyDescent="0.25">
      <c r="A532" s="105" t="s">
        <v>2592</v>
      </c>
      <c r="B532" s="105"/>
      <c r="C532" s="105"/>
      <c r="D532" s="57" t="s">
        <v>2593</v>
      </c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61" t="s">
        <v>2594</v>
      </c>
      <c r="S532" s="61"/>
      <c r="T532" s="61"/>
      <c r="U532" s="61"/>
      <c r="V532" s="61"/>
      <c r="W532" s="61"/>
    </row>
    <row r="533" spans="1:25" hidden="1" x14ac:dyDescent="0.25"/>
    <row r="534" spans="1:25" hidden="1" x14ac:dyDescent="0.25"/>
    <row r="535" spans="1:25" hidden="1" x14ac:dyDescent="0.25"/>
    <row r="536" spans="1:25" s="91" customFormat="1" ht="15.75" hidden="1" x14ac:dyDescent="0.25">
      <c r="A536" s="98" t="s">
        <v>2592</v>
      </c>
      <c r="B536" s="98"/>
      <c r="C536" s="98"/>
      <c r="D536" s="98" t="s">
        <v>2593</v>
      </c>
      <c r="E536" s="98"/>
      <c r="F536" s="98"/>
      <c r="G536" s="98"/>
      <c r="H536" s="98"/>
      <c r="I536" s="98"/>
      <c r="S536" s="98" t="s">
        <v>2594</v>
      </c>
      <c r="T536" s="98"/>
      <c r="U536" s="98"/>
      <c r="V536" s="98"/>
      <c r="X536" s="92"/>
      <c r="Y536" s="92"/>
    </row>
    <row r="537" spans="1:25" hidden="1" x14ac:dyDescent="0.25"/>
  </sheetData>
  <mergeCells count="17">
    <mergeCell ref="A4:C4"/>
    <mergeCell ref="S536:V536"/>
    <mergeCell ref="A536:C536"/>
    <mergeCell ref="D536:I536"/>
    <mergeCell ref="H1:Y1"/>
    <mergeCell ref="H2:Y2"/>
    <mergeCell ref="A5:W5"/>
    <mergeCell ref="A6:W6"/>
    <mergeCell ref="A525:V525"/>
    <mergeCell ref="A527:C527"/>
    <mergeCell ref="A532:C532"/>
    <mergeCell ref="D527:I527"/>
    <mergeCell ref="I526:V526"/>
    <mergeCell ref="S527:V527"/>
    <mergeCell ref="A1:D1"/>
    <mergeCell ref="A2:D2"/>
    <mergeCell ref="A3:D3"/>
  </mergeCells>
  <pageMargins left="0.64" right="0.17" top="0.75" bottom="0.6" header="0.38" footer="0.3"/>
  <pageSetup paperSize="9" orientation="portrait" r:id="rId1"/>
  <headerFooter>
    <oddFooter>&amp;R&amp;P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không cấm thi và báo nợ</vt:lpstr>
      <vt:lpstr>'DS không cấm thi và báo nợ'!Print_Area</vt:lpstr>
      <vt:lpstr>'DS không cấm thi và báo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cp:lastPrinted>2021-01-22T10:43:32Z</cp:lastPrinted>
  <dcterms:created xsi:type="dcterms:W3CDTF">2021-01-22T10:08:00Z</dcterms:created>
  <dcterms:modified xsi:type="dcterms:W3CDTF">2021-01-25T10:19:32Z</dcterms:modified>
</cp:coreProperties>
</file>