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"/>
    </mc:Choice>
  </mc:AlternateContent>
  <bookViews>
    <workbookView xWindow="-120" yWindow="-120" windowWidth="20730" windowHeight="11760" activeTab="1"/>
  </bookViews>
  <sheets>
    <sheet name="CBGVNV" sheetId="1" r:id="rId1"/>
    <sheet name="Sinh viên" sheetId="2" r:id="rId2"/>
    <sheet name="LOP" sheetId="6" state="hidden" r:id="rId3"/>
    <sheet name="CHU NHIEM" sheetId="5" state="hidden" r:id="rId4"/>
    <sheet name="18" sheetId="8" state="hidden" r:id="rId5"/>
    <sheet name="19" sheetId="9" state="hidden" r:id="rId6"/>
    <sheet name="20" sheetId="10" state="hidden" r:id="rId7"/>
  </sheets>
  <definedNames>
    <definedName name="_xlnm._FilterDatabase" localSheetId="5" hidden="1">'19'!$A$2:$D$101</definedName>
    <definedName name="_xlnm._FilterDatabase" localSheetId="0" hidden="1">CBGVNV!$A$8:$G$31</definedName>
    <definedName name="_xlnm._FilterDatabase" localSheetId="1" hidden="1">'Sinh viên'!$A$9:$I$270</definedName>
    <definedName name="_xlnm.Print_Area" localSheetId="1">'Sinh viên'!$A$1:$G$270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7" i="2" l="1"/>
  <c r="F268" i="2"/>
  <c r="F269" i="2"/>
  <c r="E269" i="2"/>
  <c r="H269" i="2"/>
  <c r="I269" i="2"/>
  <c r="F265" i="2"/>
  <c r="N471" i="6" l="1"/>
  <c r="N472" i="6"/>
  <c r="L473" i="6"/>
  <c r="L488" i="6" s="1"/>
  <c r="N473" i="6"/>
  <c r="N474" i="6"/>
  <c r="N475" i="6"/>
  <c r="N476" i="6"/>
  <c r="N477" i="6"/>
  <c r="N478" i="6"/>
  <c r="N479" i="6"/>
  <c r="N480" i="6"/>
  <c r="N481" i="6"/>
  <c r="N482" i="6"/>
  <c r="N483" i="6"/>
  <c r="D480" i="6"/>
  <c r="L487" i="6"/>
  <c r="L486" i="6"/>
  <c r="L485" i="6"/>
  <c r="L484" i="6"/>
  <c r="L483" i="6"/>
  <c r="L482" i="6"/>
  <c r="L481" i="6"/>
  <c r="L480" i="6"/>
  <c r="L479" i="6"/>
  <c r="L478" i="6"/>
  <c r="L477" i="6"/>
  <c r="L476" i="6"/>
  <c r="L475" i="6"/>
  <c r="L474" i="6"/>
  <c r="L472" i="6"/>
  <c r="L471" i="6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O33" i="8"/>
  <c r="N33" i="8"/>
  <c r="L33" i="8"/>
  <c r="K33" i="8"/>
  <c r="O32" i="8"/>
  <c r="N32" i="8"/>
  <c r="L32" i="8"/>
  <c r="K32" i="8"/>
  <c r="O31" i="8"/>
  <c r="N31" i="8"/>
  <c r="L31" i="8"/>
  <c r="K31" i="8"/>
  <c r="O30" i="8"/>
  <c r="N30" i="8"/>
  <c r="L30" i="8"/>
  <c r="K30" i="8"/>
  <c r="O29" i="8"/>
  <c r="N29" i="8"/>
  <c r="L29" i="8"/>
  <c r="K29" i="8"/>
  <c r="O28" i="8"/>
  <c r="N28" i="8"/>
  <c r="L28" i="8"/>
  <c r="K28" i="8"/>
  <c r="O27" i="8"/>
  <c r="N27" i="8"/>
  <c r="L27" i="8"/>
  <c r="K27" i="8"/>
  <c r="O26" i="8"/>
  <c r="N26" i="8"/>
  <c r="L26" i="8"/>
  <c r="K26" i="8"/>
  <c r="O25" i="8"/>
  <c r="N25" i="8"/>
  <c r="L25" i="8"/>
  <c r="K25" i="8"/>
  <c r="O24" i="8"/>
  <c r="N24" i="8"/>
  <c r="L24" i="8"/>
  <c r="K24" i="8"/>
  <c r="O23" i="8"/>
  <c r="N23" i="8"/>
  <c r="L23" i="8"/>
  <c r="K23" i="8"/>
  <c r="O22" i="8"/>
  <c r="N22" i="8"/>
  <c r="L22" i="8"/>
  <c r="K22" i="8"/>
  <c r="O21" i="8"/>
  <c r="N21" i="8"/>
  <c r="L21" i="8"/>
  <c r="K21" i="8"/>
  <c r="O20" i="8"/>
  <c r="N20" i="8"/>
  <c r="L20" i="8"/>
  <c r="K20" i="8"/>
  <c r="O19" i="8"/>
  <c r="N19" i="8"/>
  <c r="L19" i="8"/>
  <c r="K19" i="8"/>
  <c r="O18" i="8"/>
  <c r="N18" i="8"/>
  <c r="L18" i="8"/>
  <c r="K18" i="8"/>
  <c r="O17" i="8"/>
  <c r="N17" i="8"/>
  <c r="L17" i="8"/>
  <c r="K17" i="8"/>
  <c r="O16" i="8"/>
  <c r="N16" i="8"/>
  <c r="L16" i="8"/>
  <c r="K16" i="8"/>
  <c r="O15" i="8"/>
  <c r="N15" i="8"/>
  <c r="L15" i="8"/>
  <c r="K15" i="8"/>
  <c r="O14" i="8"/>
  <c r="N14" i="8"/>
  <c r="L14" i="8"/>
  <c r="K14" i="8"/>
  <c r="O13" i="8"/>
  <c r="N13" i="8"/>
  <c r="L13" i="8"/>
  <c r="K13" i="8"/>
  <c r="O12" i="8"/>
  <c r="N12" i="8"/>
  <c r="L12" i="8"/>
  <c r="K12" i="8"/>
  <c r="O11" i="8"/>
  <c r="N11" i="8"/>
  <c r="L11" i="8"/>
  <c r="K11" i="8"/>
  <c r="O10" i="8"/>
  <c r="N10" i="8"/>
  <c r="L10" i="8"/>
  <c r="K10" i="8"/>
  <c r="O9" i="8"/>
  <c r="N9" i="8"/>
  <c r="L9" i="8"/>
  <c r="K9" i="8"/>
  <c r="O8" i="8"/>
  <c r="N8" i="8"/>
  <c r="L8" i="8"/>
  <c r="K8" i="8"/>
  <c r="O7" i="8"/>
  <c r="N7" i="8"/>
  <c r="L7" i="8"/>
  <c r="K7" i="8"/>
  <c r="O6" i="8"/>
  <c r="N6" i="8"/>
  <c r="L6" i="8"/>
  <c r="K6" i="8"/>
  <c r="O5" i="8"/>
  <c r="N5" i="8"/>
  <c r="L5" i="8"/>
  <c r="K5" i="8"/>
  <c r="O4" i="8"/>
  <c r="N4" i="8"/>
  <c r="L4" i="8"/>
  <c r="K4" i="8"/>
  <c r="O3" i="8"/>
  <c r="N3" i="8"/>
  <c r="L3" i="8"/>
  <c r="K3" i="8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2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87" i="10"/>
  <c r="D88" i="10"/>
  <c r="D89" i="10"/>
  <c r="D90" i="10"/>
  <c r="D91" i="10"/>
  <c r="D92" i="10"/>
  <c r="D93" i="10"/>
  <c r="D94" i="10"/>
  <c r="D81" i="10"/>
  <c r="D82" i="10"/>
  <c r="D83" i="10"/>
  <c r="D84" i="10"/>
  <c r="D85" i="10"/>
  <c r="D86" i="10"/>
  <c r="D77" i="10"/>
  <c r="D78" i="10"/>
  <c r="D79" i="10"/>
  <c r="D80" i="10"/>
  <c r="D74" i="10"/>
  <c r="D75" i="10"/>
  <c r="D76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I58" i="2"/>
  <c r="I59" i="2"/>
  <c r="H58" i="2"/>
  <c r="H59" i="2"/>
  <c r="F58" i="2"/>
  <c r="F59" i="2"/>
  <c r="E58" i="2"/>
  <c r="E59" i="2"/>
  <c r="D50" i="10"/>
  <c r="D51" i="10"/>
  <c r="D52" i="10"/>
  <c r="D53" i="10"/>
  <c r="D54" i="10"/>
  <c r="D55" i="10"/>
  <c r="D56" i="10"/>
  <c r="D57" i="10"/>
  <c r="D58" i="10"/>
  <c r="D59" i="10"/>
  <c r="D60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" i="10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" i="8"/>
  <c r="F2" i="9" l="1"/>
  <c r="F266" i="2"/>
  <c r="F262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31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32" i="2"/>
  <c r="H231" i="2"/>
  <c r="I228" i="2"/>
  <c r="H228" i="2"/>
  <c r="H227" i="2"/>
  <c r="H201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10" i="2"/>
  <c r="E232" i="2"/>
  <c r="F232" i="2"/>
  <c r="E228" i="2"/>
  <c r="F228" i="2"/>
  <c r="C68" i="6"/>
  <c r="D68" i="6"/>
  <c r="G68" i="6"/>
  <c r="H68" i="6"/>
  <c r="G69" i="6"/>
  <c r="H69" i="6"/>
  <c r="G70" i="6"/>
  <c r="H70" i="6"/>
  <c r="G71" i="6"/>
  <c r="H71" i="6"/>
  <c r="C113" i="6"/>
  <c r="D113" i="6"/>
  <c r="G113" i="6"/>
  <c r="H113" i="6"/>
  <c r="G114" i="6"/>
  <c r="H114" i="6"/>
  <c r="G115" i="6"/>
  <c r="H115" i="6"/>
  <c r="G116" i="6"/>
  <c r="H116" i="6"/>
  <c r="C176" i="6"/>
  <c r="D176" i="6"/>
  <c r="G176" i="6"/>
  <c r="H176" i="6"/>
  <c r="G177" i="6"/>
  <c r="H177" i="6"/>
  <c r="G178" i="6"/>
  <c r="H178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H298" i="6"/>
  <c r="H299" i="6"/>
  <c r="H300" i="6"/>
  <c r="H301" i="6"/>
  <c r="H302" i="6"/>
  <c r="H303" i="6"/>
  <c r="H304" i="6"/>
  <c r="H305" i="6"/>
  <c r="H306" i="6"/>
  <c r="H307" i="6"/>
  <c r="H308" i="6"/>
  <c r="H309" i="6"/>
  <c r="H310" i="6"/>
  <c r="H311" i="6"/>
  <c r="H312" i="6"/>
  <c r="H313" i="6"/>
  <c r="H314" i="6"/>
  <c r="H315" i="6"/>
  <c r="H316" i="6"/>
  <c r="H317" i="6"/>
  <c r="H318" i="6"/>
  <c r="H319" i="6"/>
  <c r="H320" i="6"/>
  <c r="H321" i="6"/>
  <c r="H322" i="6"/>
  <c r="H323" i="6"/>
  <c r="H324" i="6"/>
  <c r="H325" i="6"/>
  <c r="H326" i="6"/>
  <c r="H327" i="6"/>
  <c r="H328" i="6"/>
  <c r="H329" i="6"/>
  <c r="H330" i="6"/>
  <c r="H331" i="6"/>
  <c r="H332" i="6"/>
  <c r="H333" i="6"/>
  <c r="H334" i="6"/>
  <c r="H335" i="6"/>
  <c r="H336" i="6"/>
  <c r="H337" i="6"/>
  <c r="H338" i="6"/>
  <c r="H339" i="6"/>
  <c r="H340" i="6"/>
  <c r="H341" i="6"/>
  <c r="H342" i="6"/>
  <c r="H343" i="6"/>
  <c r="H344" i="6"/>
  <c r="H345" i="6"/>
  <c r="H346" i="6"/>
  <c r="H347" i="6"/>
  <c r="H348" i="6"/>
  <c r="H349" i="6"/>
  <c r="H350" i="6"/>
  <c r="H351" i="6"/>
  <c r="H352" i="6"/>
  <c r="H353" i="6"/>
  <c r="H354" i="6"/>
  <c r="H355" i="6"/>
  <c r="H356" i="6"/>
  <c r="H357" i="6"/>
  <c r="H358" i="6"/>
  <c r="H359" i="6"/>
  <c r="H360" i="6"/>
  <c r="H361" i="6"/>
  <c r="H362" i="6"/>
  <c r="H363" i="6"/>
  <c r="H364" i="6"/>
  <c r="H365" i="6"/>
  <c r="H366" i="6"/>
  <c r="H367" i="6"/>
  <c r="H368" i="6"/>
  <c r="H369" i="6"/>
  <c r="H370" i="6"/>
  <c r="H371" i="6"/>
  <c r="H372" i="6"/>
  <c r="H373" i="6"/>
  <c r="H374" i="6"/>
  <c r="H375" i="6"/>
  <c r="H376" i="6"/>
  <c r="H377" i="6"/>
  <c r="H378" i="6"/>
  <c r="H379" i="6"/>
  <c r="H380" i="6"/>
  <c r="H381" i="6"/>
  <c r="H382" i="6"/>
  <c r="H383" i="6"/>
  <c r="H384" i="6"/>
  <c r="H385" i="6"/>
  <c r="H386" i="6"/>
  <c r="H387" i="6"/>
  <c r="H388" i="6"/>
  <c r="H389" i="6"/>
  <c r="H390" i="6"/>
  <c r="H391" i="6"/>
  <c r="H392" i="6"/>
  <c r="H393" i="6"/>
  <c r="H394" i="6"/>
  <c r="H395" i="6"/>
  <c r="H396" i="6"/>
  <c r="H397" i="6"/>
  <c r="H398" i="6"/>
  <c r="H399" i="6"/>
  <c r="H400" i="6"/>
  <c r="H401" i="6"/>
  <c r="H402" i="6"/>
  <c r="H403" i="6"/>
  <c r="H404" i="6"/>
  <c r="H405" i="6"/>
  <c r="H406" i="6"/>
  <c r="H407" i="6"/>
  <c r="H408" i="6"/>
  <c r="H409" i="6"/>
  <c r="H410" i="6"/>
  <c r="H411" i="6"/>
  <c r="H412" i="6"/>
  <c r="H413" i="6"/>
  <c r="H414" i="6"/>
  <c r="H415" i="6"/>
  <c r="H416" i="6"/>
  <c r="H417" i="6"/>
  <c r="H418" i="6"/>
  <c r="H419" i="6"/>
  <c r="H420" i="6"/>
  <c r="H421" i="6"/>
  <c r="H422" i="6"/>
  <c r="H423" i="6"/>
  <c r="H424" i="6"/>
  <c r="H425" i="6"/>
  <c r="H426" i="6"/>
  <c r="H427" i="6"/>
  <c r="H428" i="6"/>
  <c r="H429" i="6"/>
  <c r="H430" i="6"/>
  <c r="H431" i="6"/>
  <c r="H432" i="6"/>
  <c r="H433" i="6"/>
  <c r="H434" i="6"/>
  <c r="H435" i="6"/>
  <c r="H436" i="6"/>
  <c r="H437" i="6"/>
  <c r="H438" i="6"/>
  <c r="H439" i="6"/>
  <c r="H440" i="6"/>
  <c r="H441" i="6"/>
  <c r="H442" i="6"/>
  <c r="H443" i="6"/>
  <c r="H444" i="6"/>
  <c r="H445" i="6"/>
  <c r="H446" i="6"/>
  <c r="H447" i="6"/>
  <c r="H448" i="6"/>
  <c r="H449" i="6"/>
  <c r="H450" i="6"/>
  <c r="H451" i="6"/>
  <c r="H452" i="6"/>
  <c r="H453" i="6"/>
  <c r="H454" i="6"/>
  <c r="H455" i="6"/>
  <c r="H456" i="6"/>
  <c r="H457" i="6"/>
  <c r="H458" i="6"/>
  <c r="H459" i="6"/>
  <c r="H460" i="6"/>
  <c r="H461" i="6"/>
  <c r="H462" i="6"/>
  <c r="H463" i="6"/>
  <c r="H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3" i="6"/>
  <c r="I229" i="2"/>
  <c r="I230" i="2"/>
  <c r="I10" i="2"/>
  <c r="H229" i="2"/>
  <c r="H230" i="2"/>
  <c r="D462" i="6"/>
  <c r="C462" i="6"/>
  <c r="E461" i="6"/>
  <c r="E460" i="6"/>
  <c r="E459" i="6"/>
  <c r="E458" i="6"/>
  <c r="E457" i="6"/>
  <c r="E456" i="6"/>
  <c r="E455" i="6"/>
  <c r="E454" i="6"/>
  <c r="E453" i="6"/>
  <c r="E452" i="6"/>
  <c r="E451" i="6"/>
  <c r="E450" i="6"/>
  <c r="E449" i="6"/>
  <c r="E448" i="6"/>
  <c r="E447" i="6"/>
  <c r="E446" i="6"/>
  <c r="E445" i="6"/>
  <c r="E444" i="6"/>
  <c r="D440" i="6"/>
  <c r="C440" i="6"/>
  <c r="E439" i="6"/>
  <c r="E440" i="6" s="1"/>
  <c r="C479" i="6" s="1"/>
  <c r="D435" i="6"/>
  <c r="C435" i="6"/>
  <c r="E434" i="6"/>
  <c r="E433" i="6"/>
  <c r="D429" i="6"/>
  <c r="C429" i="6"/>
  <c r="E428" i="6"/>
  <c r="E427" i="6"/>
  <c r="E426" i="6"/>
  <c r="E425" i="6"/>
  <c r="E424" i="6"/>
  <c r="E423" i="6"/>
  <c r="E422" i="6"/>
  <c r="E421" i="6"/>
  <c r="E420" i="6"/>
  <c r="E419" i="6"/>
  <c r="E418" i="6"/>
  <c r="E417" i="6"/>
  <c r="E416" i="6"/>
  <c r="E415" i="6"/>
  <c r="E414" i="6"/>
  <c r="E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D374" i="6"/>
  <c r="C374" i="6"/>
  <c r="E373" i="6"/>
  <c r="E372" i="6"/>
  <c r="E371" i="6"/>
  <c r="E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E338" i="6"/>
  <c r="E337" i="6"/>
  <c r="E336" i="6"/>
  <c r="E335" i="6"/>
  <c r="D331" i="6"/>
  <c r="C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D295" i="6"/>
  <c r="C295" i="6"/>
  <c r="E294" i="6"/>
  <c r="E295" i="6" s="1"/>
  <c r="D290" i="6"/>
  <c r="C290" i="6"/>
  <c r="E289" i="6"/>
  <c r="E288" i="6"/>
  <c r="E287" i="6"/>
  <c r="E286" i="6"/>
  <c r="E285" i="6"/>
  <c r="E284" i="6"/>
  <c r="D280" i="6"/>
  <c r="C280" i="6"/>
  <c r="E279" i="6"/>
  <c r="E278" i="6"/>
  <c r="D275" i="6"/>
  <c r="C275" i="6"/>
  <c r="E274" i="6"/>
  <c r="E273" i="6"/>
  <c r="D270" i="6"/>
  <c r="C270" i="6"/>
  <c r="E269" i="6"/>
  <c r="E268" i="6"/>
  <c r="E267" i="6"/>
  <c r="D263" i="6"/>
  <c r="C263" i="6"/>
  <c r="E262" i="6"/>
  <c r="E261" i="6"/>
  <c r="D258" i="6"/>
  <c r="C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D236" i="6"/>
  <c r="C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D213" i="6"/>
  <c r="C213" i="6"/>
  <c r="E212" i="6"/>
  <c r="E211" i="6"/>
  <c r="E210" i="6"/>
  <c r="E209" i="6"/>
  <c r="E208" i="6"/>
  <c r="D204" i="6"/>
  <c r="C204" i="6"/>
  <c r="E203" i="6"/>
  <c r="E202" i="6"/>
  <c r="D198" i="6"/>
  <c r="C198" i="6"/>
  <c r="E197" i="6"/>
  <c r="E198" i="6" s="1"/>
  <c r="C467" i="6" s="1"/>
  <c r="D193" i="6"/>
  <c r="C193" i="6"/>
  <c r="E192" i="6"/>
  <c r="E191" i="6"/>
  <c r="E190" i="6"/>
  <c r="E189" i="6"/>
  <c r="E188" i="6"/>
  <c r="E187" i="6"/>
  <c r="D183" i="6"/>
  <c r="C183" i="6"/>
  <c r="E182" i="6"/>
  <c r="E181" i="6"/>
  <c r="E180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D8" i="6"/>
  <c r="C8" i="6"/>
  <c r="E7" i="6"/>
  <c r="E6" i="6"/>
  <c r="E5" i="6"/>
  <c r="F254" i="2"/>
  <c r="F253" i="2"/>
  <c r="F258" i="2"/>
  <c r="F251" i="2"/>
  <c r="F257" i="2"/>
  <c r="F260" i="2"/>
  <c r="F256" i="2"/>
  <c r="F252" i="2"/>
  <c r="F248" i="2"/>
  <c r="F247" i="2"/>
  <c r="F261" i="2"/>
  <c r="F243" i="2"/>
  <c r="F250" i="2"/>
  <c r="F249" i="2"/>
  <c r="F259" i="2"/>
  <c r="F244" i="2"/>
  <c r="E68" i="6" l="1"/>
  <c r="D2" i="6"/>
  <c r="E113" i="6"/>
  <c r="E176" i="6"/>
  <c r="E270" i="6"/>
  <c r="C472" i="6" s="1"/>
  <c r="E8" i="6"/>
  <c r="E204" i="6"/>
  <c r="C468" i="6" s="1"/>
  <c r="E263" i="6"/>
  <c r="C471" i="6" s="1"/>
  <c r="E435" i="6"/>
  <c r="C478" i="6" s="1"/>
  <c r="E280" i="6"/>
  <c r="C474" i="6" s="1"/>
  <c r="E193" i="6"/>
  <c r="E275" i="6"/>
  <c r="C473" i="6" s="1"/>
  <c r="E429" i="6"/>
  <c r="E462" i="6"/>
  <c r="C477" i="6" s="1"/>
  <c r="E213" i="6"/>
  <c r="C469" i="6" s="1"/>
  <c r="E183" i="6"/>
  <c r="E258" i="6"/>
  <c r="E374" i="6"/>
  <c r="C2" i="6"/>
  <c r="E236" i="6"/>
  <c r="E331" i="6"/>
  <c r="E290" i="6"/>
  <c r="C475" i="6" s="1"/>
  <c r="F241" i="2"/>
  <c r="F245" i="2"/>
  <c r="E2" i="6" l="1"/>
  <c r="C466" i="6"/>
  <c r="C476" i="6"/>
  <c r="C470" i="6"/>
  <c r="C465" i="6"/>
  <c r="C480" i="6" l="1"/>
  <c r="F242" i="2"/>
  <c r="F240" i="2"/>
  <c r="F234" i="2"/>
  <c r="F235" i="2"/>
  <c r="F233" i="2"/>
  <c r="E73" i="2"/>
  <c r="F73" i="2"/>
  <c r="F237" i="2"/>
  <c r="F239" i="2"/>
  <c r="F236" i="2"/>
  <c r="F264" i="2"/>
  <c r="F246" i="2" l="1"/>
  <c r="F255" i="2" l="1"/>
  <c r="E233" i="2"/>
  <c r="E234" i="2"/>
  <c r="E235" i="2"/>
  <c r="E236" i="2"/>
  <c r="E237" i="2"/>
  <c r="E238" i="2"/>
  <c r="F238" i="2"/>
  <c r="E239" i="2"/>
  <c r="E240" i="2"/>
  <c r="E241" i="2"/>
  <c r="E242" i="2"/>
  <c r="E243" i="2"/>
  <c r="E244" i="2"/>
  <c r="E245" i="2"/>
  <c r="E246" i="2"/>
  <c r="E265" i="2"/>
  <c r="E264" i="2"/>
  <c r="E266" i="2"/>
  <c r="E267" i="2"/>
  <c r="E268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2" i="2"/>
  <c r="E261" i="2"/>
  <c r="F109" i="2" l="1"/>
  <c r="E109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63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9" i="2"/>
  <c r="E230" i="2"/>
  <c r="E231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63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9" i="2"/>
  <c r="F230" i="2"/>
  <c r="F23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11" i="2"/>
  <c r="E11" i="2"/>
  <c r="F10" i="2" l="1"/>
  <c r="F270" i="2" l="1"/>
  <c r="D270" i="2"/>
  <c r="C270" i="2"/>
  <c r="C32" i="1"/>
  <c r="D32" i="1" l="1"/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9" i="1"/>
  <c r="E10" i="2"/>
</calcChain>
</file>

<file path=xl/sharedStrings.xml><?xml version="1.0" encoding="utf-8"?>
<sst xmlns="http://schemas.openxmlformats.org/spreadsheetml/2006/main" count="3636" uniqueCount="1101">
  <si>
    <t>Tên đơn vị</t>
  </si>
  <si>
    <t>Ghi chú</t>
  </si>
  <si>
    <t>Ban giám hiệu</t>
  </si>
  <si>
    <t>Phòng Tổ chức - Hành chính - Tổng hợp</t>
  </si>
  <si>
    <t>Phòng Tuyển sinh - Đào tạo</t>
  </si>
  <si>
    <t>Phòng Kế hoạch - Tài chính</t>
  </si>
  <si>
    <t>Phòng Thanh tra Giáo dục - Công tác sinh viên</t>
  </si>
  <si>
    <t>Phòng Khảo thí và Đảm bảo chất lượng</t>
  </si>
  <si>
    <t>Phòng Quản trị - Dịch vụ</t>
  </si>
  <si>
    <t>Khoa Khoa học cơ bản</t>
  </si>
  <si>
    <t>Khoa Lý luận Chính trị</t>
  </si>
  <si>
    <t>Khoa Động lực</t>
  </si>
  <si>
    <t>Khoa Điện - Điện tử</t>
  </si>
  <si>
    <t>Khoa Nhiệt lạnh</t>
  </si>
  <si>
    <t>Khoa Kinh tế</t>
  </si>
  <si>
    <t>Khoa Công nghệ Thông tin</t>
  </si>
  <si>
    <t>Khoa Cơ khí</t>
  </si>
  <si>
    <t>Phòng Quan hệ - Hợp tác Quốc tế</t>
  </si>
  <si>
    <t>Khoa May - Thời trang</t>
  </si>
  <si>
    <t>Khoa Xây dựng</t>
  </si>
  <si>
    <t>STT</t>
  </si>
  <si>
    <t>Trung tâm Thư viện</t>
  </si>
  <si>
    <t>Trung tâm Quan hệ Doanh nghiệp</t>
  </si>
  <si>
    <t>Trung tâm Đào tạo Lý Tự Trọng</t>
  </si>
  <si>
    <t>Trung tâm Điều hành và Quản lý dữ liệu</t>
  </si>
  <si>
    <t>Trung tâm Y tế</t>
  </si>
  <si>
    <t>20C1-BCN1</t>
  </si>
  <si>
    <t>20C1-CĐT1</t>
  </si>
  <si>
    <t>20C1-CMT1</t>
  </si>
  <si>
    <t>20C1-CNL1</t>
  </si>
  <si>
    <t>20C1-NNA1</t>
  </si>
  <si>
    <t>20C1-CTM1</t>
  </si>
  <si>
    <t>20C1-TĐH1</t>
  </si>
  <si>
    <t>20C1-ĐCN1</t>
  </si>
  <si>
    <t>20C1-ĐĐT1</t>
  </si>
  <si>
    <t>20C1-QTM1</t>
  </si>
  <si>
    <t>20C1-TKW1</t>
  </si>
  <si>
    <t>20C1-CNM1</t>
  </si>
  <si>
    <t>20C1-TCD1</t>
  </si>
  <si>
    <t>20C1-KML1</t>
  </si>
  <si>
    <t>20C1-VSL1</t>
  </si>
  <si>
    <t>20T4-CĐT1</t>
  </si>
  <si>
    <t>20T4-ĐĐT1</t>
  </si>
  <si>
    <t>20T4-TĐH1</t>
  </si>
  <si>
    <t>20T4-ĐCN1</t>
  </si>
  <si>
    <t>20T4-CNL1</t>
  </si>
  <si>
    <t>20T4-CNÔ1</t>
  </si>
  <si>
    <t>20T4-NNA1</t>
  </si>
  <si>
    <t>20T4-KXD1</t>
  </si>
  <si>
    <t>20T4-ANM1</t>
  </si>
  <si>
    <t>20T4-LTM1</t>
  </si>
  <si>
    <t>20T4-THU1</t>
  </si>
  <si>
    <t>20T4-TKĐ1</t>
  </si>
  <si>
    <t>20T4-CNM1</t>
  </si>
  <si>
    <t>20T4-KTD1</t>
  </si>
  <si>
    <t>20T4-TCD1</t>
  </si>
  <si>
    <t>20T4-ĐHĐ1</t>
  </si>
  <si>
    <t>20T4-QDL1</t>
  </si>
  <si>
    <t>20C1-QKS1</t>
  </si>
  <si>
    <t>20T4-QNH1</t>
  </si>
  <si>
    <t>20C1-KLB1</t>
  </si>
  <si>
    <t>20T4-KLB1</t>
  </si>
  <si>
    <t>20C3-ĐĐT1</t>
  </si>
  <si>
    <t>20C3-CTM1</t>
  </si>
  <si>
    <t>20C3-CNÔ1</t>
  </si>
  <si>
    <t>20C2-CNÔ1</t>
  </si>
  <si>
    <t>20C2-CNM1</t>
  </si>
  <si>
    <t>20T4-CNÔ2</t>
  </si>
  <si>
    <t>20C5-CĐT1</t>
  </si>
  <si>
    <t>20T4-CNÔ3</t>
  </si>
  <si>
    <t>20C1-CNÔ2</t>
  </si>
  <si>
    <t>20T4-CNÔ5</t>
  </si>
  <si>
    <t>20T4-LTM2</t>
  </si>
  <si>
    <t>20T4-ĐCN2</t>
  </si>
  <si>
    <t>20T4-KTD2</t>
  </si>
  <si>
    <t>20T4-QTD2</t>
  </si>
  <si>
    <t>20T4-NNA2</t>
  </si>
  <si>
    <t>20T4-CMT2</t>
  </si>
  <si>
    <t>20T4-CKC2</t>
  </si>
  <si>
    <t>20T4-CĐT2</t>
  </si>
  <si>
    <t>20C1-CNÔ4</t>
  </si>
  <si>
    <t>20C1-CNÔ5</t>
  </si>
  <si>
    <t>20C1-CNÔ7</t>
  </si>
  <si>
    <t>20C1-CNÔ8</t>
  </si>
  <si>
    <t>20C3-CNÔ2</t>
  </si>
  <si>
    <t>20C1-CNÔ9</t>
  </si>
  <si>
    <t>20C1-CCK3</t>
  </si>
  <si>
    <t>20C1-CNÔ10</t>
  </si>
  <si>
    <t>20C1-CNÔ11</t>
  </si>
  <si>
    <t>20C1-CNÔ12</t>
  </si>
  <si>
    <t>20C1-TKĐ2</t>
  </si>
  <si>
    <t>20C1-CNÔ13</t>
  </si>
  <si>
    <t>20C1-CNÔ14</t>
  </si>
  <si>
    <t>20C1-CCK4</t>
  </si>
  <si>
    <t>20C1-CTM2</t>
  </si>
  <si>
    <t>20C1-CCK5</t>
  </si>
  <si>
    <t>20C1-ĐĐT2</t>
  </si>
  <si>
    <t>20C1-LTM2</t>
  </si>
  <si>
    <t>20C1-KML2</t>
  </si>
  <si>
    <t>20C1-TĐH2</t>
  </si>
  <si>
    <t>20C1-VSL2</t>
  </si>
  <si>
    <t>20C1-CTM3</t>
  </si>
  <si>
    <t>20C3-CNÔ3</t>
  </si>
  <si>
    <t>20C6-CNÔ1</t>
  </si>
  <si>
    <t>20C6-CNÔ3</t>
  </si>
  <si>
    <t>20C6-CNÔ4</t>
  </si>
  <si>
    <t>20C2-NNA1</t>
  </si>
  <si>
    <t>20C2-ĐCN1</t>
  </si>
  <si>
    <t>20C6-CĐT1</t>
  </si>
  <si>
    <t>20C2-CNÔ2</t>
  </si>
  <si>
    <t>Tên lớp</t>
  </si>
  <si>
    <t>19C1-CĐT1</t>
  </si>
  <si>
    <t>19C1-BCN1</t>
  </si>
  <si>
    <t>19C1-CTM1</t>
  </si>
  <si>
    <t>19C1-CCK1</t>
  </si>
  <si>
    <t>19C1-ĐĐT1</t>
  </si>
  <si>
    <t>19C1-TĐH1</t>
  </si>
  <si>
    <t>19C1-CNL1</t>
  </si>
  <si>
    <t>19C1-CNM1</t>
  </si>
  <si>
    <t>19C1-CNÔ1</t>
  </si>
  <si>
    <t>19C1-ĐCN1</t>
  </si>
  <si>
    <t>19C1-LTM1</t>
  </si>
  <si>
    <t>19C1-QTD1</t>
  </si>
  <si>
    <t>19C1-NNA1</t>
  </si>
  <si>
    <t>19C1-VSL1</t>
  </si>
  <si>
    <t>19C1-LGT1</t>
  </si>
  <si>
    <t>19T4-CĐT1</t>
  </si>
  <si>
    <t>19T4-ĐĐT1</t>
  </si>
  <si>
    <t>19T4-ĐCN1</t>
  </si>
  <si>
    <t>19T4-LĐL1</t>
  </si>
  <si>
    <t>19T4-KML1</t>
  </si>
  <si>
    <t>19T4-VSL1</t>
  </si>
  <si>
    <t>19T4-CNÔ1</t>
  </si>
  <si>
    <t>19T4-ANM1</t>
  </si>
  <si>
    <t>19T4-CMT1</t>
  </si>
  <si>
    <t>19T4-LTM1</t>
  </si>
  <si>
    <t>19T4-QTM1</t>
  </si>
  <si>
    <t>19T4-THU1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</si>
  <si>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</si>
  <si>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</si>
  <si>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</si>
  <si>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</si>
  <si>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</si>
  <si>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</si>
  <si>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</si>
  <si>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</si>
  <si>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19T2-CCK1</t>
  </si>
  <si>
    <t>19T2-QTM1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</si>
  <si>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</si>
  <si>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</si>
  <si>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</si>
  <si>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</si>
  <si>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</si>
  <si>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</si>
  <si>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</si>
  <si>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19T4-NNA3</t>
  </si>
  <si>
    <t>19C1-CNÔ4</t>
  </si>
  <si>
    <t>19C1-CNÔ5</t>
  </si>
  <si>
    <t>19C1-CNÔ6</t>
  </si>
  <si>
    <t>19C1-CNÔ8</t>
  </si>
  <si>
    <t>19C1-CNÔ9</t>
  </si>
  <si>
    <t>19C1-KML2</t>
  </si>
  <si>
    <t>19C1-VSL2</t>
  </si>
  <si>
    <t>19C1-ĐĐT2</t>
  </si>
  <si>
    <t>19C1-ĐCN2</t>
  </si>
  <si>
    <t>19T4-CKC2</t>
  </si>
  <si>
    <t>19C1-CCK3</t>
  </si>
  <si>
    <t>19C1-CCK4</t>
  </si>
  <si>
    <t>19C2-CNM1</t>
  </si>
  <si>
    <t>19C1-TKĐ2</t>
  </si>
  <si>
    <t>19C3-CCK1</t>
  </si>
  <si>
    <t>19C3-CNÔ1</t>
  </si>
  <si>
    <t>19C3-CNÔ2</t>
  </si>
  <si>
    <t>19C4-CNÔ1</t>
  </si>
  <si>
    <t>19C2-CNÔ2</t>
  </si>
  <si>
    <t>18T4-THU1</t>
  </si>
  <si>
    <t>18T4-CCK1</t>
  </si>
  <si>
    <t>18T4-LTM1</t>
  </si>
  <si>
    <t>18T4-KTD1</t>
  </si>
  <si>
    <t>18T4-QTD1</t>
  </si>
  <si>
    <t>18T4-ĐĐT1</t>
  </si>
  <si>
    <t>18T4-ĐCN1</t>
  </si>
  <si>
    <t>18T4-CNM1</t>
  </si>
  <si>
    <t>18T4-CNÔ3</t>
  </si>
  <si>
    <t>18T4-CĐT1</t>
  </si>
  <si>
    <t>18T4-KML1</t>
  </si>
  <si>
    <t>18T4-VSL1</t>
  </si>
  <si>
    <t>18T4-ANM1</t>
  </si>
  <si>
    <t>18T4-TCD1</t>
  </si>
  <si>
    <t>18T4-KXD1</t>
  </si>
  <si>
    <t>18T4-CKC1</t>
  </si>
  <si>
    <t>18T4-NNA2</t>
  </si>
  <si>
    <t>18T4-CNÔ5</t>
  </si>
  <si>
    <t>18T4-VSL2</t>
  </si>
  <si>
    <t>18T4-LTM2</t>
  </si>
  <si>
    <t>18T4-NNA3</t>
  </si>
  <si>
    <t>18T4-QTD2</t>
  </si>
  <si>
    <t>04 SV đã nghỉ học</t>
  </si>
  <si>
    <t>TỔNG HỢP SỐ LƯỢNG SINH VIÊN THAM GIA KHẢO SÁT
 CHUYỂN ĐỔI SỐ CỦA TỔNG CỤC GIÁO DỤC NGHỀ NGHIỆP</t>
  </si>
  <si>
    <t>TỔNG HỢP SỐ LƯỢNG CB-GV-NV THAM GIA KHẢO SÁT
 CHUYỂN ĐỔI SỐ CỦA TỔNG CỤC GIÁO DỤC NGHỀ NGHIỆP</t>
  </si>
  <si>
    <t>Tổng số CBGVNV</t>
  </si>
  <si>
    <t>19C1-ANM1 &amp; 19C1-TKW1</t>
  </si>
  <si>
    <t>có 08 SV đã nghỉ học</t>
  </si>
  <si>
    <t>TRƯỜNG CAO ĐẲNG LÝ TỰ TRỌNG</t>
  </si>
  <si>
    <t>CỘNG HÒA XÃ HỘI CHỦ NGHĨA VIỆT NAM</t>
  </si>
  <si>
    <t>THÀNH PHỐ HỒ CHÍ MINH</t>
  </si>
  <si>
    <t xml:space="preserve">TRUNG TÂM ĐIỀU HÀNH </t>
  </si>
  <si>
    <t>VÀ QUẢN LÝ DỮ LIỆU</t>
  </si>
  <si>
    <t xml:space="preserve">   Độc lập – Tự do – Hạnh phúc</t>
  </si>
  <si>
    <t xml:space="preserve"> Độc lập – Tự do – Hạnh phúc</t>
  </si>
  <si>
    <t>Số SV
thực hiện khảo sát / Tổng số SV</t>
  </si>
  <si>
    <t>Số SV 
thực hiện khảo sát</t>
  </si>
  <si>
    <t>Số CBGVNV
thực hiện khảo sát</t>
  </si>
  <si>
    <t>Số CBGVNV
thực hiện khảo sát / Tổng số CBGVNV</t>
  </si>
  <si>
    <t>Tổng cộng</t>
  </si>
  <si>
    <t>Có 01 GV đang nghỉ Thai sản</t>
  </si>
  <si>
    <t>19C1-LDL1</t>
  </si>
  <si>
    <t>19T2-CNO1</t>
  </si>
  <si>
    <t>18T4-CMT1</t>
  </si>
  <si>
    <t>18T4-QTM1</t>
  </si>
  <si>
    <t>18T4-TKĐ1</t>
  </si>
  <si>
    <t>18T4-TKĐ2</t>
  </si>
  <si>
    <t>18T4-TKW1</t>
  </si>
  <si>
    <t>19T4-CMT2</t>
  </si>
  <si>
    <t>19T4-TKĐ1</t>
  </si>
  <si>
    <t>19T4-TKW1</t>
  </si>
  <si>
    <t>20T4-QTM1</t>
  </si>
  <si>
    <t>20T4-QTM2</t>
  </si>
  <si>
    <t>20T4-TKĐ2</t>
  </si>
  <si>
    <t>20T4-TKĐ3</t>
  </si>
  <si>
    <t>20T4-TKW1</t>
  </si>
  <si>
    <t>20T4-TMĐ1</t>
  </si>
  <si>
    <t>19C1-CMT1</t>
  </si>
  <si>
    <t>19C1-QTM1</t>
  </si>
  <si>
    <t>19C1-TKĐ1</t>
  </si>
  <si>
    <t>20C1-ĐHĐ1</t>
  </si>
  <si>
    <t>20C1-TMĐ1</t>
  </si>
  <si>
    <t>20C1-LTM1</t>
  </si>
  <si>
    <t>20C1-TKĐ1</t>
  </si>
  <si>
    <t>20C1-CNÔ6</t>
  </si>
  <si>
    <t>20T4-VSL2</t>
  </si>
  <si>
    <t>20T4-QKS1</t>
  </si>
  <si>
    <t>19C1-KXD1</t>
  </si>
  <si>
    <t>20C1-KTD1</t>
  </si>
  <si>
    <t>19C1-KTD1</t>
  </si>
  <si>
    <t>19T4-CKC1</t>
  </si>
  <si>
    <t>20C2-CNÔ3</t>
  </si>
  <si>
    <t>19C1-CCK6</t>
  </si>
  <si>
    <t>C.Tuyết - P.KT&amp;ĐBCL</t>
  </si>
  <si>
    <t>Th. Dũng -K.Cơ khí</t>
  </si>
  <si>
    <t>20C1-QTD1</t>
  </si>
  <si>
    <t>Tỷ lệ % của lớp đã thực hiện khảo sát</t>
  </si>
  <si>
    <t>20T4-VSL1</t>
  </si>
  <si>
    <t>19C1-CNÔ3</t>
  </si>
  <si>
    <t>Tổng số Sinh viên của lớp</t>
  </si>
  <si>
    <t>20T4-CCK2</t>
  </si>
  <si>
    <t xml:space="preserve">20C1-CKL1 + CTK1 </t>
  </si>
  <si>
    <t xml:space="preserve">19C1-KML2 </t>
  </si>
  <si>
    <t>3 SV đã nghỉ học</t>
  </si>
  <si>
    <t>20C2-CNL1</t>
  </si>
  <si>
    <t xml:space="preserve">19T4-CCK1 </t>
  </si>
  <si>
    <t>20C2-CCK1</t>
  </si>
  <si>
    <t>19C1-CCK2</t>
  </si>
  <si>
    <t>19C1-CNÔ2</t>
  </si>
  <si>
    <t>19C1-CNÔ7</t>
  </si>
  <si>
    <t>19C1-KML1</t>
  </si>
  <si>
    <t>19C1-LĐL1</t>
  </si>
  <si>
    <t>20C1-CCK1</t>
  </si>
  <si>
    <t>20C1-CCK2</t>
  </si>
  <si>
    <t>20C1-CKL1</t>
  </si>
  <si>
    <t>20C1-CNL2</t>
  </si>
  <si>
    <t>20C1-CNÔ1</t>
  </si>
  <si>
    <t>20C1-CNÔ3</t>
  </si>
  <si>
    <t>20C1-CTK1</t>
  </si>
  <si>
    <t>20C1-ĐCN2</t>
  </si>
  <si>
    <t>20C1-KXD1</t>
  </si>
  <si>
    <t>20C1-LĐL1</t>
  </si>
  <si>
    <t>20C1-LGT1</t>
  </si>
  <si>
    <t>20C1-QNH1</t>
  </si>
  <si>
    <t>20C1-QXD1</t>
  </si>
  <si>
    <t>20C5-CNÔ1</t>
  </si>
  <si>
    <t>20C6-CNÔ2</t>
  </si>
  <si>
    <t>19C2-ĐĐT1</t>
  </si>
  <si>
    <t>19C2-CCK1</t>
  </si>
  <si>
    <t>19C2-CNL1</t>
  </si>
  <si>
    <t>19C2-CNÔ1</t>
  </si>
  <si>
    <t>19C2-QTM1</t>
  </si>
  <si>
    <t>19C2-KTD1</t>
  </si>
  <si>
    <t>19C2-QTD1</t>
  </si>
  <si>
    <t>19C2-CNL3</t>
  </si>
  <si>
    <t>19C2-CNM2</t>
  </si>
  <si>
    <t>19C2-CNÔ3</t>
  </si>
  <si>
    <t>19C2-ĐĐT3</t>
  </si>
  <si>
    <t>19C2-KTD3</t>
  </si>
  <si>
    <t>19C2-QTD3</t>
  </si>
  <si>
    <t>19C2-QTM3</t>
  </si>
  <si>
    <t>20C2-ĐĐT1</t>
  </si>
  <si>
    <t>20C2-LĐL1</t>
  </si>
  <si>
    <t>20C2-CKL1</t>
  </si>
  <si>
    <t>20C2-LTM1</t>
  </si>
  <si>
    <t>20C2-THU1</t>
  </si>
  <si>
    <t>20C2-TKW1</t>
  </si>
  <si>
    <t>20C2-QTM1</t>
  </si>
  <si>
    <t>20C2-CMT1</t>
  </si>
  <si>
    <t>20C2-KTD1</t>
  </si>
  <si>
    <t>20C2-QTD1</t>
  </si>
  <si>
    <t>19T2-ĐCN1</t>
  </si>
  <si>
    <t>19T2-CNÔ1</t>
  </si>
  <si>
    <t>20T2-ĐCN1</t>
  </si>
  <si>
    <t>19T4-ANM2</t>
  </si>
  <si>
    <t>19T4-CCK1</t>
  </si>
  <si>
    <t>19T4-CNÔ2</t>
  </si>
  <si>
    <t>19T4-ĐCN2</t>
  </si>
  <si>
    <t>19T4-ĐĐT2</t>
  </si>
  <si>
    <t>19T4-VSL2</t>
  </si>
  <si>
    <t>20T4-CCK1</t>
  </si>
  <si>
    <t>20T4-CKC1</t>
  </si>
  <si>
    <t>20T4-CKL1</t>
  </si>
  <si>
    <t>20T4-CMT1</t>
  </si>
  <si>
    <t>20T4-CNÔ4</t>
  </si>
  <si>
    <t>20T4-KML1</t>
  </si>
  <si>
    <t>20T4-LĐL1</t>
  </si>
  <si>
    <t>20T4-LGT1</t>
  </si>
  <si>
    <t>20T4-NNA3</t>
  </si>
  <si>
    <t>20T4-QLH1</t>
  </si>
  <si>
    <t>20T4-QTD1</t>
  </si>
  <si>
    <t>10 SV nghỉ luôn</t>
  </si>
  <si>
    <t>07 SV nghỉ luôn</t>
  </si>
  <si>
    <t>05 SV nghỉ luôn</t>
  </si>
  <si>
    <t>06 SV nghỉ luôn</t>
  </si>
  <si>
    <t>08 SV nghỉ luôn</t>
  </si>
  <si>
    <t>2 SV đã nghỉ học</t>
  </si>
  <si>
    <t>19C2-CCK1 + CNL1</t>
  </si>
  <si>
    <t>20T4-CCK1 + CKL1</t>
  </si>
  <si>
    <t>Anh</t>
  </si>
  <si>
    <t>Sơn</t>
  </si>
  <si>
    <t>Duy</t>
  </si>
  <si>
    <t>Nguyễn Thanh</t>
  </si>
  <si>
    <t>Phúc</t>
  </si>
  <si>
    <t>Đạt</t>
  </si>
  <si>
    <t>Huy</t>
  </si>
  <si>
    <t>Nam</t>
  </si>
  <si>
    <t>Quang</t>
  </si>
  <si>
    <t>Thành</t>
  </si>
  <si>
    <t>Vượng</t>
  </si>
  <si>
    <t>Thái</t>
  </si>
  <si>
    <t>Đức</t>
  </si>
  <si>
    <t>Nguyễn Ngọc</t>
  </si>
  <si>
    <t>Hùng</t>
  </si>
  <si>
    <t>Bảo</t>
  </si>
  <si>
    <t>Trần Quốc</t>
  </si>
  <si>
    <t>Cường</t>
  </si>
  <si>
    <t>Vũ</t>
  </si>
  <si>
    <t>Như</t>
  </si>
  <si>
    <t>Thảo</t>
  </si>
  <si>
    <t>Thư</t>
  </si>
  <si>
    <t>Trung</t>
  </si>
  <si>
    <t>Hải</t>
  </si>
  <si>
    <t>Tuấn</t>
  </si>
  <si>
    <t>Khoa</t>
  </si>
  <si>
    <t>Trâm</t>
  </si>
  <si>
    <t>Trúc</t>
  </si>
  <si>
    <t>Tiên</t>
  </si>
  <si>
    <t>Hào</t>
  </si>
  <si>
    <t>Tân</t>
  </si>
  <si>
    <t>Thịnh</t>
  </si>
  <si>
    <t>Khanh</t>
  </si>
  <si>
    <t>Linh</t>
  </si>
  <si>
    <t>Tiến</t>
  </si>
  <si>
    <t>Hà</t>
  </si>
  <si>
    <t>Kiệt</t>
  </si>
  <si>
    <t>Phong</t>
  </si>
  <si>
    <t>Trang</t>
  </si>
  <si>
    <t>Yến</t>
  </si>
  <si>
    <t>Quyên</t>
  </si>
  <si>
    <t>Lan</t>
  </si>
  <si>
    <t>Nguyễn Thị Thu</t>
  </si>
  <si>
    <t>Thông</t>
  </si>
  <si>
    <t>Dũng</t>
  </si>
  <si>
    <t>Nghĩa</t>
  </si>
  <si>
    <t>Tâm</t>
  </si>
  <si>
    <t>Pháp</t>
  </si>
  <si>
    <t>Thơ</t>
  </si>
  <si>
    <t>Thắng</t>
  </si>
  <si>
    <t>Minh</t>
  </si>
  <si>
    <t>Việt</t>
  </si>
  <si>
    <t>Chung</t>
  </si>
  <si>
    <t>18T4-CNÔ1</t>
  </si>
  <si>
    <t>18T4-CNÔ2</t>
  </si>
  <si>
    <t>Mạnh</t>
  </si>
  <si>
    <t>Hoàng</t>
  </si>
  <si>
    <t>18T4-CNÔ4</t>
  </si>
  <si>
    <t>Nguyên</t>
  </si>
  <si>
    <t>Dinh</t>
  </si>
  <si>
    <t>Đông</t>
  </si>
  <si>
    <t>Đặng Thái</t>
  </si>
  <si>
    <t>Hòa</t>
  </si>
  <si>
    <t>Tú</t>
  </si>
  <si>
    <t>18T4-NNA1</t>
  </si>
  <si>
    <t>Danh</t>
  </si>
  <si>
    <t>Vinh</t>
  </si>
  <si>
    <t>Hoàn</t>
  </si>
  <si>
    <t>Hậu</t>
  </si>
  <si>
    <t>Thọ</t>
  </si>
  <si>
    <t>Bình</t>
  </si>
  <si>
    <t>Quỳnh</t>
  </si>
  <si>
    <t>Hoa</t>
  </si>
  <si>
    <t>Quý</t>
  </si>
  <si>
    <t>Thúy</t>
  </si>
  <si>
    <t>Hương</t>
  </si>
  <si>
    <t>Vân</t>
  </si>
  <si>
    <t>Trân</t>
  </si>
  <si>
    <t>Quốc</t>
  </si>
  <si>
    <t>Oanh</t>
  </si>
  <si>
    <t>Mai</t>
  </si>
  <si>
    <t>Nguyễn Tiến</t>
  </si>
  <si>
    <t>18C1-ĐCN1</t>
  </si>
  <si>
    <t>18C1-ĐCN2</t>
  </si>
  <si>
    <t>Phạm Minh</t>
  </si>
  <si>
    <t>18C1-ĐCN3</t>
  </si>
  <si>
    <t>18C1-ĐCN4</t>
  </si>
  <si>
    <t>18C1-ĐĐT1</t>
  </si>
  <si>
    <t>18C1-ĐĐT2</t>
  </si>
  <si>
    <t>18C1-ĐĐT3</t>
  </si>
  <si>
    <t>18C1-CĐT1</t>
  </si>
  <si>
    <t>Nguyễn Thị</t>
  </si>
  <si>
    <t>Thùy</t>
  </si>
  <si>
    <t>Giang</t>
  </si>
  <si>
    <t>18C1-TĐH1</t>
  </si>
  <si>
    <t>18C1-KML1</t>
  </si>
  <si>
    <t>18C1-KML2</t>
  </si>
  <si>
    <t>18C1-VSL1</t>
  </si>
  <si>
    <t>Nguyễn Thành</t>
  </si>
  <si>
    <t>18C1-VSL2</t>
  </si>
  <si>
    <t>18C1-VSL3</t>
  </si>
  <si>
    <t>18C1-CNL1</t>
  </si>
  <si>
    <t>Khải</t>
  </si>
  <si>
    <t>18C1-CCK1</t>
  </si>
  <si>
    <t>18C1-CCK2</t>
  </si>
  <si>
    <t>Tín</t>
  </si>
  <si>
    <t>18C1-CCK3</t>
  </si>
  <si>
    <t>18C1-CCK4</t>
  </si>
  <si>
    <t>18C1-CCK5</t>
  </si>
  <si>
    <t>18C1-CCK6</t>
  </si>
  <si>
    <t>18C1-CCK7</t>
  </si>
  <si>
    <t>18C1-CTM1</t>
  </si>
  <si>
    <t>18C1-CKL1</t>
  </si>
  <si>
    <t>Vũ Quang</t>
  </si>
  <si>
    <t>18C1-BCN1</t>
  </si>
  <si>
    <t>18C1-CNÔ1</t>
  </si>
  <si>
    <t>Kiên</t>
  </si>
  <si>
    <t>Điền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</si>
  <si>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</si>
  <si>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</si>
  <si>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</si>
  <si>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</si>
  <si>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</si>
  <si>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</si>
  <si>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</si>
  <si>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</si>
  <si>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</si>
  <si>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</si>
  <si>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</si>
  <si>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</si>
  <si>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</si>
  <si>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</si>
  <si>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</si>
  <si>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Phan Đức</t>
  </si>
  <si>
    <t>18C1-CNÔ17</t>
  </si>
  <si>
    <t>18C1-CNM1</t>
  </si>
  <si>
    <t>Dung</t>
  </si>
  <si>
    <t>18C1-CMT1</t>
  </si>
  <si>
    <t>18C1-TKĐ1</t>
  </si>
  <si>
    <t>18C1-TMĐ1</t>
  </si>
  <si>
    <t>18C1-THU1</t>
  </si>
  <si>
    <t>Hiền</t>
  </si>
  <si>
    <t>18C1-LTM1</t>
  </si>
  <si>
    <t>18C1-LTM2</t>
  </si>
  <si>
    <t>18C1-QTM1</t>
  </si>
  <si>
    <t>Nguyễn Thị Thanh</t>
  </si>
  <si>
    <t>18C1-KTD1</t>
  </si>
  <si>
    <t>18C1-KTD2</t>
  </si>
  <si>
    <t>Trinh</t>
  </si>
  <si>
    <t>18C1-QTD1</t>
  </si>
  <si>
    <t>18C1-NNA1</t>
  </si>
  <si>
    <t xml:space="preserve">Nguyễn Thị Thanh </t>
  </si>
  <si>
    <t>18C1-KXD1</t>
  </si>
  <si>
    <t>19C1-ĐCN3</t>
  </si>
  <si>
    <t>Hiệp</t>
  </si>
  <si>
    <t>19C1-ĐĐT3</t>
  </si>
  <si>
    <t>Sĩ</t>
  </si>
  <si>
    <t>19C1-CCK5</t>
  </si>
  <si>
    <t>Sương</t>
  </si>
  <si>
    <t>19C1-CNÔ10</t>
  </si>
  <si>
    <t>19C1-CNÔ11</t>
  </si>
  <si>
    <t>Liêm</t>
  </si>
  <si>
    <t>Thiện</t>
  </si>
  <si>
    <t>19C1-CNÔ12</t>
  </si>
  <si>
    <t>19C1-CNÔ13</t>
  </si>
  <si>
    <t>19C1-ANM1</t>
  </si>
  <si>
    <t>19C1-TKW1</t>
  </si>
  <si>
    <t>Tấn</t>
  </si>
  <si>
    <t>Nhung</t>
  </si>
  <si>
    <t>19C2-QTM</t>
  </si>
  <si>
    <t>Tuyên</t>
  </si>
  <si>
    <t>Thủy</t>
  </si>
  <si>
    <t>Lượng</t>
  </si>
  <si>
    <t>Phan Văn</t>
  </si>
  <si>
    <t>20C3-CCK1</t>
  </si>
  <si>
    <t>Nhàn</t>
  </si>
  <si>
    <t>01 em thường xuyên nghỉ học</t>
  </si>
  <si>
    <t>20C1-KXD1+QXD1</t>
  </si>
  <si>
    <t>Các lớp đang chờ xét tốt nghiệp trong tháng 05/2021</t>
  </si>
  <si>
    <t>20C2-LTM1 + CKL1</t>
  </si>
  <si>
    <t xml:space="preserve">Nguyễn Anh </t>
  </si>
  <si>
    <t xml:space="preserve">Võ Đắc </t>
  </si>
  <si>
    <t xml:space="preserve">Hồ Văn </t>
  </si>
  <si>
    <t xml:space="preserve">Chung Trần Thế </t>
  </si>
  <si>
    <t xml:space="preserve">Phạm Thị Thu </t>
  </si>
  <si>
    <t xml:space="preserve">Bùi Anh </t>
  </si>
  <si>
    <t xml:space="preserve">Nguyễn Thanh Vĩnh </t>
  </si>
  <si>
    <t xml:space="preserve">Nguyễn Thanh </t>
  </si>
  <si>
    <t xml:space="preserve">Nguyễn Khắc </t>
  </si>
  <si>
    <t xml:space="preserve">Trương Thị Phương </t>
  </si>
  <si>
    <t>Hồng</t>
  </si>
  <si>
    <t xml:space="preserve"> Long</t>
  </si>
  <si>
    <t xml:space="preserve">Trần Thị </t>
  </si>
  <si>
    <t xml:space="preserve">Nguyễn Tiến </t>
  </si>
  <si>
    <t xml:space="preserve">Nguyễn Thị Bảo </t>
  </si>
  <si>
    <t xml:space="preserve">Triệu Phú </t>
  </si>
  <si>
    <t xml:space="preserve">Nguyễn Hữu </t>
  </si>
  <si>
    <t>Từ HKII/2020-2021</t>
  </si>
  <si>
    <t xml:space="preserve">Nguyễn Thị </t>
  </si>
  <si>
    <t xml:space="preserve">Phan Anh Tuấn </t>
  </si>
  <si>
    <t xml:space="preserve">Lê Văn </t>
  </si>
  <si>
    <t xml:space="preserve">Hà Quốc </t>
  </si>
  <si>
    <t xml:space="preserve"> Hiệp</t>
  </si>
  <si>
    <t>Phòng Thanh tra GD- CTSV</t>
  </si>
  <si>
    <t>Đỗ Thị</t>
  </si>
  <si>
    <t>Ngát</t>
  </si>
  <si>
    <t xml:space="preserve">Lê Thái </t>
  </si>
  <si>
    <t xml:space="preserve">Nguyễn Thị Ngọc </t>
  </si>
  <si>
    <t>Hoàng Phúc</t>
  </si>
  <si>
    <t xml:space="preserve">Đỗ Thị </t>
  </si>
  <si>
    <t xml:space="preserve">Nguyễn Hồng </t>
  </si>
  <si>
    <t xml:space="preserve">Nguyễn Trần Thanh </t>
  </si>
  <si>
    <t xml:space="preserve">Trần Công </t>
  </si>
  <si>
    <t xml:space="preserve">Ngô Phong </t>
  </si>
  <si>
    <t xml:space="preserve">Đặng Đức </t>
  </si>
  <si>
    <t xml:space="preserve">Mạnh Lê </t>
  </si>
  <si>
    <t>Nguyễn Thùy</t>
  </si>
  <si>
    <t>Tăng</t>
  </si>
  <si>
    <t xml:space="preserve">Bùi Văn </t>
  </si>
  <si>
    <t>Khoa Công nghệ thông tin</t>
  </si>
  <si>
    <t xml:space="preserve">Mai Chiếm </t>
  </si>
  <si>
    <t xml:space="preserve">Dương Ngọc </t>
  </si>
  <si>
    <t>Vọng</t>
  </si>
  <si>
    <t xml:space="preserve">Lê Quý Hưng </t>
  </si>
  <si>
    <t xml:space="preserve">Đặng Ngọc </t>
  </si>
  <si>
    <t>Đoàn</t>
  </si>
  <si>
    <t xml:space="preserve">Nguyễn Thị Khánh </t>
  </si>
  <si>
    <t xml:space="preserve">Phạm Thị Thanh </t>
  </si>
  <si>
    <t xml:space="preserve">Nguyễn Thị Minh </t>
  </si>
  <si>
    <t xml:space="preserve">Nguyễn Trọng </t>
  </si>
  <si>
    <t xml:space="preserve">Đào Anh </t>
  </si>
  <si>
    <t xml:space="preserve">Phạm Thị Lê </t>
  </si>
  <si>
    <t>Chi</t>
  </si>
  <si>
    <t xml:space="preserve">Nguyễn Văn </t>
  </si>
  <si>
    <t xml:space="preserve">Lê Quang </t>
  </si>
  <si>
    <t xml:space="preserve">Lâm Thị Phương </t>
  </si>
  <si>
    <t xml:space="preserve">Phạm Huy </t>
  </si>
  <si>
    <t>Trung tâm ĐH và QLDL</t>
  </si>
  <si>
    <t xml:space="preserve">Lưu Thị </t>
  </si>
  <si>
    <t>Thái Thị My</t>
  </si>
  <si>
    <t>Sa</t>
  </si>
  <si>
    <t xml:space="preserve">Phạm Quỳnh </t>
  </si>
  <si>
    <t xml:space="preserve">Giáp Thị </t>
  </si>
  <si>
    <t xml:space="preserve">Phan Văn </t>
  </si>
  <si>
    <t xml:space="preserve">Lư Thị Yến </t>
  </si>
  <si>
    <t>Vũ Đức</t>
  </si>
  <si>
    <t xml:space="preserve">Nguyễn Duy </t>
  </si>
  <si>
    <t xml:space="preserve">Đinh Thị </t>
  </si>
  <si>
    <t>Huyên</t>
  </si>
  <si>
    <t xml:space="preserve">Nguyễn Ngọc </t>
  </si>
  <si>
    <t xml:space="preserve">Võ Thị Hồng </t>
  </si>
  <si>
    <t xml:space="preserve">Vương Thanh </t>
  </si>
  <si>
    <t xml:space="preserve">Nguyễn Sanh </t>
  </si>
  <si>
    <t xml:space="preserve">Đỗ Tuấn </t>
  </si>
  <si>
    <t>Thơm</t>
  </si>
  <si>
    <t xml:space="preserve">Lê Thị Hồng </t>
  </si>
  <si>
    <t>Đôn</t>
  </si>
  <si>
    <t xml:space="preserve">Nguyễn Thị Kim </t>
  </si>
  <si>
    <t xml:space="preserve">Đặng Thị Nhật </t>
  </si>
  <si>
    <t>Đỗ Huỳnh Thanh</t>
  </si>
  <si>
    <t>Trần Hiếu</t>
  </si>
  <si>
    <t>Phạm Thị Thu</t>
  </si>
  <si>
    <t>Nga</t>
  </si>
  <si>
    <t xml:space="preserve">Trần Nam </t>
  </si>
  <si>
    <t>Cao Văn</t>
  </si>
  <si>
    <t xml:space="preserve">Nguyễn Thị Tố </t>
  </si>
  <si>
    <t xml:space="preserve">Ngô Thanh </t>
  </si>
  <si>
    <t xml:space="preserve">Nguyễn Thị Cẩm </t>
  </si>
  <si>
    <t>Thạch</t>
  </si>
  <si>
    <t>Lâm Thị Phương</t>
  </si>
  <si>
    <t xml:space="preserve">Nguyễn Thiện </t>
  </si>
  <si>
    <t xml:space="preserve">Lê Nguyễn Mỹ </t>
  </si>
  <si>
    <t xml:space="preserve">Nguyễn Mỹ </t>
  </si>
  <si>
    <t xml:space="preserve">Huỳnh Chí </t>
  </si>
  <si>
    <t>Giỏi</t>
  </si>
  <si>
    <t>Lê Thị Thúy</t>
  </si>
  <si>
    <t>Võ Thị Kim</t>
  </si>
  <si>
    <t>Lê Thị Thu</t>
  </si>
  <si>
    <t>Đào Anh</t>
  </si>
  <si>
    <t>Nguyễn Bạch Cẩm</t>
  </si>
  <si>
    <t xml:space="preserve">Bùi Thị Ngọc </t>
  </si>
  <si>
    <t>Phan Thị Thùy</t>
  </si>
  <si>
    <t xml:space="preserve">Phạm Thị </t>
  </si>
  <si>
    <t xml:space="preserve">Lê Thị Mai </t>
  </si>
  <si>
    <t>Hường</t>
  </si>
  <si>
    <t>Chì</t>
  </si>
  <si>
    <t>Phòng TC-HC-TH</t>
  </si>
  <si>
    <t xml:space="preserve"> Trình Minh </t>
  </si>
  <si>
    <t>Tất</t>
  </si>
  <si>
    <t xml:space="preserve">Trần Nguyên Bảo </t>
  </si>
  <si>
    <t xml:space="preserve">Trần Đình </t>
  </si>
  <si>
    <t xml:space="preserve">Quách Minh </t>
  </si>
  <si>
    <t>Thử</t>
  </si>
  <si>
    <t xml:space="preserve">Võ Minh </t>
  </si>
  <si>
    <t xml:space="preserve">Dương Thị </t>
  </si>
  <si>
    <t xml:space="preserve">Trần Minh </t>
  </si>
  <si>
    <t xml:space="preserve">Lâm Viết </t>
  </si>
  <si>
    <t xml:space="preserve">Nguyễn Nguyên Hoàng Ngọc </t>
  </si>
  <si>
    <t xml:space="preserve">Nguyễn Vân </t>
  </si>
  <si>
    <t xml:space="preserve">Mai Nguyễn Hoàng </t>
  </si>
  <si>
    <t xml:space="preserve">Đỗ Thị Hải </t>
  </si>
  <si>
    <t xml:space="preserve">Nguyễn Tất </t>
  </si>
  <si>
    <t xml:space="preserve">Trần Vĩnh </t>
  </si>
  <si>
    <t>Xuyên</t>
  </si>
  <si>
    <t>Võ</t>
  </si>
  <si>
    <t>Nguyễn Minh Đức</t>
  </si>
  <si>
    <t xml:space="preserve">Lê Thế </t>
  </si>
  <si>
    <t>Huân</t>
  </si>
  <si>
    <t>Tăng Cẩm</t>
  </si>
  <si>
    <t>Huê</t>
  </si>
  <si>
    <t xml:space="preserve">Huỳnh Ngọc </t>
  </si>
  <si>
    <t xml:space="preserve">Lê Tiến </t>
  </si>
  <si>
    <t xml:space="preserve">Nguyễn Thị Thu </t>
  </si>
  <si>
    <t>Áp dụng từ 12/4/2021</t>
  </si>
  <si>
    <t xml:space="preserve">Lê Thị Thúy </t>
  </si>
  <si>
    <t xml:space="preserve">Trần Thị Ngọc </t>
  </si>
  <si>
    <t>Khoa  May - Thời trang</t>
  </si>
  <si>
    <t xml:space="preserve">Nguyễn Vũ Xuân </t>
  </si>
  <si>
    <t>Thì</t>
  </si>
  <si>
    <t>Khoa Nhiệt - Lạnh</t>
  </si>
  <si>
    <t xml:space="preserve">Hoàng Văn </t>
  </si>
  <si>
    <t>Viết</t>
  </si>
  <si>
    <t>Võ Anh</t>
  </si>
  <si>
    <t>Đỗ Trọng</t>
  </si>
  <si>
    <t xml:space="preserve">Đặng Thế </t>
  </si>
  <si>
    <t>Trần Đình</t>
  </si>
  <si>
    <t xml:space="preserve">Huỳnh Văn </t>
  </si>
  <si>
    <t>Cao Thị Hồng</t>
  </si>
  <si>
    <t>Thắm</t>
  </si>
  <si>
    <t xml:space="preserve">Nguyễn Minh  </t>
  </si>
  <si>
    <t xml:space="preserve">Trần Quốc </t>
  </si>
  <si>
    <t xml:space="preserve">Nguyễn Thị  </t>
  </si>
  <si>
    <t xml:space="preserve">Trần Thế </t>
  </si>
  <si>
    <t xml:space="preserve">Nguyễn Thành </t>
  </si>
  <si>
    <t xml:space="preserve">Trần Văn </t>
  </si>
  <si>
    <t xml:space="preserve">Đỗ Thị  </t>
  </si>
  <si>
    <t xml:space="preserve">Nguyễn Thị Thanh  </t>
  </si>
  <si>
    <t xml:space="preserve">Huỳnh Thị  </t>
  </si>
  <si>
    <t xml:space="preserve">Lý Văn </t>
  </si>
  <si>
    <t xml:space="preserve">Nguyễn Anh  </t>
  </si>
  <si>
    <t xml:space="preserve">Hoàng Phúc </t>
  </si>
  <si>
    <t xml:space="preserve">Triệu Phú  </t>
  </si>
  <si>
    <t xml:space="preserve">Nguyễn Lương </t>
  </si>
  <si>
    <t xml:space="preserve">Phan Anh Tuấn  </t>
  </si>
  <si>
    <t xml:space="preserve">Hồ Văn  </t>
  </si>
  <si>
    <t>Hóa</t>
  </si>
  <si>
    <t xml:space="preserve">Đặng Thái  </t>
  </si>
  <si>
    <t xml:space="preserve">Kiều Trung  </t>
  </si>
  <si>
    <t xml:space="preserve">Bùi Thành </t>
  </si>
  <si>
    <t xml:space="preserve">Trần Thị Hồng </t>
  </si>
  <si>
    <t>Thu</t>
  </si>
  <si>
    <t>Sỹ Thị</t>
  </si>
  <si>
    <t xml:space="preserve">Võ Thị Xuân </t>
  </si>
  <si>
    <t>Huỳnh Thị Minh</t>
  </si>
  <si>
    <t>Ly</t>
  </si>
  <si>
    <t xml:space="preserve">Nguyễn </t>
  </si>
  <si>
    <t>Kính</t>
  </si>
  <si>
    <t xml:space="preserve">Đinh Đồng </t>
  </si>
  <si>
    <t xml:space="preserve">Đỗ Huỳnh Thanh </t>
  </si>
  <si>
    <t xml:space="preserve">Vũ Thị Thái </t>
  </si>
  <si>
    <t xml:space="preserve">Cao Xuân </t>
  </si>
  <si>
    <t>19C2-KTD1
19C2-QTD1</t>
  </si>
  <si>
    <t xml:space="preserve"> Thùy</t>
  </si>
  <si>
    <t xml:space="preserve">Nguyễn Minh </t>
  </si>
  <si>
    <t>Đức (B)</t>
  </si>
  <si>
    <t xml:space="preserve">Dương Minh </t>
  </si>
  <si>
    <t xml:space="preserve">Phan Thị Xuân </t>
  </si>
  <si>
    <t xml:space="preserve">Đỗ Thị Phương </t>
  </si>
  <si>
    <t xml:space="preserve">Lê Minh </t>
  </si>
  <si>
    <t xml:space="preserve">Nguyễn Cao </t>
  </si>
  <si>
    <t>Nguyễn Phú</t>
  </si>
  <si>
    <t xml:space="preserve">Huỳnh Thị Cẩm         </t>
  </si>
  <si>
    <t xml:space="preserve">Giang Phi </t>
  </si>
  <si>
    <t xml:space="preserve">Trương Thị </t>
  </si>
  <si>
    <t xml:space="preserve">Lê Hồng </t>
  </si>
  <si>
    <t xml:space="preserve">Huỳnh Quốc </t>
  </si>
  <si>
    <t xml:space="preserve">Hồ Ngọc </t>
  </si>
  <si>
    <t xml:space="preserve">Trần Hiếu </t>
  </si>
  <si>
    <t xml:space="preserve">Trần Giang </t>
  </si>
  <si>
    <t xml:space="preserve">Nguyễn Trung </t>
  </si>
  <si>
    <t>Phòng CTCT-HSSV</t>
  </si>
  <si>
    <t xml:space="preserve">Nguyễn Thái </t>
  </si>
  <si>
    <t xml:space="preserve">Khoa Động lực </t>
  </si>
  <si>
    <t xml:space="preserve">Phan Thị Thùy </t>
  </si>
  <si>
    <t xml:space="preserve">Dương Đức </t>
  </si>
  <si>
    <t xml:space="preserve">Trịnh Khắc </t>
  </si>
  <si>
    <t xml:space="preserve">Hà Như </t>
  </si>
  <si>
    <t xml:space="preserve">Lữ Xuân </t>
  </si>
  <si>
    <t xml:space="preserve">Lê Thị Thu </t>
  </si>
  <si>
    <t xml:space="preserve">Võ Thị Kim </t>
  </si>
  <si>
    <t xml:space="preserve">Trần Hồng </t>
  </si>
  <si>
    <t xml:space="preserve">Đặng Thị Kiến </t>
  </si>
  <si>
    <t>Nguyễn Thị  Huyền</t>
  </si>
  <si>
    <t xml:space="preserve">Chế Vân </t>
  </si>
  <si>
    <t>Cầm</t>
  </si>
  <si>
    <t>19C2-CNM1
19C2-CNÔ2</t>
  </si>
  <si>
    <t xml:space="preserve">Nhuận </t>
  </si>
  <si>
    <t xml:space="preserve">Nguyễn Phương </t>
  </si>
  <si>
    <t>Yên</t>
  </si>
  <si>
    <t>Lưu Hoàng Hải</t>
  </si>
  <si>
    <t xml:space="preserve">Vũ Hạnh </t>
  </si>
  <si>
    <t>Chiêu</t>
  </si>
  <si>
    <t>Tuyết</t>
  </si>
  <si>
    <t>Nguyễn Vân</t>
  </si>
  <si>
    <t xml:space="preserve">Đinh Hồng </t>
  </si>
  <si>
    <t>Ban Giám hiệu</t>
  </si>
  <si>
    <t xml:space="preserve">Lê Thị Phương </t>
  </si>
  <si>
    <t>Trịnh Hoàng</t>
  </si>
  <si>
    <t>Phạm  Quang</t>
  </si>
  <si>
    <t>Khoa  Nhiệt - Lạnh</t>
  </si>
  <si>
    <t>20C2-CNL1 + LĐL1</t>
  </si>
  <si>
    <t>19T4-ĐĐT1 + ĐĐT2</t>
  </si>
  <si>
    <t>19C1-TKW1, 19C1-ANM1</t>
  </si>
  <si>
    <t>20C1-CNM1, 20C1-KLB1</t>
  </si>
  <si>
    <t>20C1-KXD1, 20C1-QXD1</t>
  </si>
  <si>
    <t>20C2-LĐL1, 20C2-CNL1</t>
  </si>
  <si>
    <t xml:space="preserve">19C1-CNÔ15, </t>
  </si>
  <si>
    <t>19T4-VSL1,19T4-VSL2</t>
  </si>
  <si>
    <t>19T4-VSL1 + VSL2</t>
  </si>
  <si>
    <t>TỔNG SỐ SINH VIÊN TOÀN TRƯỜNG</t>
  </si>
  <si>
    <t>NAM</t>
  </si>
  <si>
    <t>NỮ</t>
  </si>
  <si>
    <t>TỔNG SỐ</t>
  </si>
  <si>
    <t>Lớp</t>
  </si>
  <si>
    <t>Nữ</t>
  </si>
  <si>
    <t>Tổng số</t>
  </si>
  <si>
    <t>Cao đẳng - Chuyên nghiệp</t>
  </si>
  <si>
    <t>Khóa 2014CĐ (Nợ môn)</t>
  </si>
  <si>
    <t>Khóa 2015CĐ (Nợ môn)</t>
  </si>
  <si>
    <t>Khóa 2016CĐ (Nợ môn)</t>
  </si>
  <si>
    <t>Khóa: 2018          Niên khóa: 2018-2021</t>
  </si>
  <si>
    <t>Cao đẳng - Chính quy 2,5 năm</t>
  </si>
  <si>
    <t>Khóa 2017 C1 (Nợ môn)</t>
  </si>
  <si>
    <t>Khóa: 2019          Niên khóa: 2019-2022</t>
  </si>
  <si>
    <t>Khóa: 2020          Niên khóa: 2020-2023</t>
  </si>
  <si>
    <t>Cao đẳng - Chất lượng cao</t>
  </si>
  <si>
    <t>Khóa: 2019          Niên khóa: 2019-2019</t>
  </si>
  <si>
    <t>Cao đẳng - Trọng điểm quốc tế</t>
  </si>
  <si>
    <t>Cao đẳng - Chất lượng cao song hành Vinfast</t>
  </si>
  <si>
    <t>Cao đẳng - Chất lượng cao TTTN Nhật</t>
  </si>
  <si>
    <t>Khóa: 2019          Niên khóa: 2019-2021</t>
  </si>
  <si>
    <t>Cao đẳng - Liên thông (Buổi tối)</t>
  </si>
  <si>
    <t>Khóa 2015CĐLT (Nợ môn)</t>
  </si>
  <si>
    <t>Khóa 2017C2 (Nợ môn)</t>
  </si>
  <si>
    <t>Khóa 2018C2 (Nợ môn)</t>
  </si>
  <si>
    <t>Khóa: 2020          Niên khóa: 2020-2022</t>
  </si>
  <si>
    <t>Trung cấp - (Tín chỉ) - Chính quy 3 năm</t>
  </si>
  <si>
    <t>Cao đẳng nghề - (Niên chế) - Chính quy 3 năm</t>
  </si>
  <si>
    <t>Khóa 2015CĐN (Nợ môn)</t>
  </si>
  <si>
    <t>Khóa 2016CĐN (Nợ môn)</t>
  </si>
  <si>
    <t>Khóa: 2014          Niên khóa: 2014-2016</t>
  </si>
  <si>
    <t>Trung cấp chuyên nghiệp - Chuyên nghiệp(12+2)</t>
  </si>
  <si>
    <t>Khóa 2014TC Trung cấp (Nợ môn)</t>
  </si>
  <si>
    <t>Khóa 2015TN-TCT Trung cấp (Nợ môn)</t>
  </si>
  <si>
    <t>Khóa 2016TN-TCT Trung cấp (Nợ môn)</t>
  </si>
  <si>
    <t>Trung cấp chuyên nghiệp - Chuyên nghiệp (9+3)</t>
  </si>
  <si>
    <t>Khóa 2015TC (Nợ môn)</t>
  </si>
  <si>
    <t>Khóa 2016TC (Nợ môn)</t>
  </si>
  <si>
    <t>Trung cấp nghề - (Niên chế) - Chính quy 3 năm</t>
  </si>
  <si>
    <t>Khóa 2015TCN (Nợ môn)</t>
  </si>
  <si>
    <t>Khóa 2016TCN (Nợ môn)</t>
  </si>
  <si>
    <t>Trung cấp - (Tín chỉ) - Chính quy 1N3</t>
  </si>
  <si>
    <t>Khóa 2017T2 Trung cấp (Nợ môn)</t>
  </si>
  <si>
    <t>Khóa 2018T2 Trung cấp (Nợ môn)</t>
  </si>
  <si>
    <t>Khóa 2017T4 Trung cấp (Nợ môn)</t>
  </si>
  <si>
    <t>Khóa: 2020          Niên khóa: 2020-2021</t>
  </si>
  <si>
    <t>Trung cấp - (Tín chỉ) - Chính quy 1 năm(Buổi tối)</t>
  </si>
  <si>
    <t>20T5-THU1</t>
  </si>
  <si>
    <t>18T5-ĐCN1 (Nợ môn)</t>
  </si>
  <si>
    <t>Trung cấp - (Tín chỉ) - Chính quy 3 năm(Buổi tối)</t>
  </si>
  <si>
    <t>18T7-ĐCN1</t>
  </si>
  <si>
    <t>Trung cấp - (Tín chỉ) - Chính quy 3 năm (GDTX)</t>
  </si>
  <si>
    <t>20T3-CNÔ1CK</t>
  </si>
  <si>
    <t>20T3-CNÔ1CT</t>
  </si>
  <si>
    <t>20T3-CNÔ1Q7</t>
  </si>
  <si>
    <t>20T3-ĐCN1TU</t>
  </si>
  <si>
    <t>20T3-KLB1BP</t>
  </si>
  <si>
    <t>20T3-KLB1CĐ</t>
  </si>
  <si>
    <t>20T3-KLB1Q7</t>
  </si>
  <si>
    <t>20T3-KLB1TN</t>
  </si>
  <si>
    <t>20T3-KTD1TU</t>
  </si>
  <si>
    <t>20T3-QKS1BP</t>
  </si>
  <si>
    <t>20T3-QKS1CT</t>
  </si>
  <si>
    <t>20T3-QKS1Q7</t>
  </si>
  <si>
    <t>20T3-QTM1Q4</t>
  </si>
  <si>
    <t>20T3-QTM1Q7</t>
  </si>
  <si>
    <t>20T3-THU1CT</t>
  </si>
  <si>
    <t>20T3-THU1TA</t>
  </si>
  <si>
    <t>20T3-THU2TA</t>
  </si>
  <si>
    <t>20T3-THU3TA</t>
  </si>
  <si>
    <t>Cao đẳng</t>
  </si>
  <si>
    <t>Cao đẳng - CLC song hành Vinfast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</si>
  <si>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</si>
  <si>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</si>
  <si>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</si>
  <si>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</si>
  <si>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</si>
  <si>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</si>
  <si>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</si>
  <si>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3 năm (GDTX)</t>
  </si>
  <si>
    <t>Trung cấp - (Tín chỉ) - 1 năm (Buổi tối)</t>
  </si>
  <si>
    <t>Trung cấp - (Tín chỉ) - 3 năm (Buổi tối)</t>
  </si>
  <si>
    <t>TỔNG CỘNG =</t>
  </si>
  <si>
    <t>TP. HCM, ngày 26 tháng 4 năm 2021</t>
  </si>
  <si>
    <t>TRƯỞNG PHÒNG TTGD-CTSV</t>
  </si>
  <si>
    <t>HIỆU TRƯỞNG</t>
  </si>
  <si>
    <t>Lê Xuân Thiện</t>
  </si>
  <si>
    <t>Phạm Hữu Lộc</t>
  </si>
  <si>
    <t>20C1-CKL1, 20C1-CTK1</t>
  </si>
  <si>
    <t>19T4-ANM1, 19T4-ANM2</t>
  </si>
  <si>
    <t>19T4-ĐĐT1, 19T4-ĐĐT2</t>
  </si>
  <si>
    <t>19T4-ĐCN1, 19T4-ĐCN2</t>
  </si>
  <si>
    <t>20C2-CKL1, 20C2-LTM1</t>
  </si>
  <si>
    <t>19C2-CNL1, 19C2-CCK1</t>
  </si>
  <si>
    <t>20C2-QTM1, 20C2-CMT1</t>
  </si>
  <si>
    <t>20C2-THU1, 20C2-TKW1</t>
  </si>
  <si>
    <t>Khoá</t>
  </si>
  <si>
    <t>Hệ Đào tạo</t>
  </si>
  <si>
    <t>T4</t>
  </si>
  <si>
    <t>36/51</t>
  </si>
  <si>
    <t>36/36</t>
  </si>
  <si>
    <t>25/40</t>
  </si>
  <si>
    <t>27/43</t>
  </si>
  <si>
    <t>22/26</t>
  </si>
  <si>
    <t>26/38</t>
  </si>
  <si>
    <t>19</t>
  </si>
  <si>
    <t>C1</t>
  </si>
  <si>
    <t>11/23</t>
  </si>
  <si>
    <t>17/43</t>
  </si>
  <si>
    <t>22/42</t>
  </si>
  <si>
    <t>46/52</t>
  </si>
  <si>
    <t>33/36</t>
  </si>
  <si>
    <t>29/33</t>
  </si>
  <si>
    <t>26/30</t>
  </si>
  <si>
    <t>42/51</t>
  </si>
  <si>
    <t>37/45</t>
  </si>
  <si>
    <t>31/48</t>
  </si>
  <si>
    <t>25/31</t>
  </si>
  <si>
    <t>20/22</t>
  </si>
  <si>
    <t>34/47</t>
  </si>
  <si>
    <t>22/22</t>
  </si>
  <si>
    <t>17/22</t>
  </si>
  <si>
    <t>14/28</t>
  </si>
  <si>
    <t>24/27</t>
  </si>
  <si>
    <t>32/42</t>
  </si>
  <si>
    <t>15/27</t>
  </si>
  <si>
    <t>23/25</t>
  </si>
  <si>
    <t>43/68</t>
  </si>
  <si>
    <t>13/30</t>
  </si>
  <si>
    <t>27/35</t>
  </si>
  <si>
    <t>21/57</t>
  </si>
  <si>
    <t>39/65</t>
  </si>
  <si>
    <t>32/36</t>
  </si>
  <si>
    <t>21/40</t>
  </si>
  <si>
    <t>39/53</t>
  </si>
  <si>
    <t>45/46</t>
  </si>
  <si>
    <t>22/45</t>
  </si>
  <si>
    <t>16/47</t>
  </si>
  <si>
    <t>41/49</t>
  </si>
  <si>
    <t>20/55</t>
  </si>
  <si>
    <t>40/51</t>
  </si>
  <si>
    <t>10/16</t>
  </si>
  <si>
    <t>38/41</t>
  </si>
  <si>
    <t>42/50</t>
  </si>
  <si>
    <t>40/53</t>
  </si>
  <si>
    <t>11/28</t>
  </si>
  <si>
    <t>20/45</t>
  </si>
  <si>
    <t>30/46</t>
  </si>
  <si>
    <t>16/27</t>
  </si>
  <si>
    <t>8/10</t>
  </si>
  <si>
    <t>T2</t>
  </si>
  <si>
    <t>5/23</t>
  </si>
  <si>
    <t>22/30</t>
  </si>
  <si>
    <t>46/48</t>
  </si>
  <si>
    <t>44/52</t>
  </si>
  <si>
    <t>30/55</t>
  </si>
  <si>
    <t>20/49</t>
  </si>
  <si>
    <t>24/48</t>
  </si>
  <si>
    <t>29/49</t>
  </si>
  <si>
    <t>39/42</t>
  </si>
  <si>
    <t>48/53</t>
  </si>
  <si>
    <t>17/21</t>
  </si>
  <si>
    <t>28/51</t>
  </si>
  <si>
    <t>45/51</t>
  </si>
  <si>
    <t>22/56</t>
  </si>
  <si>
    <t>18/40</t>
  </si>
  <si>
    <t>42/58</t>
  </si>
  <si>
    <t>35/58</t>
  </si>
  <si>
    <t>46/58</t>
  </si>
  <si>
    <t>29/56</t>
  </si>
  <si>
    <t>37/57</t>
  </si>
  <si>
    <t>28/33</t>
  </si>
  <si>
    <t>21/27</t>
  </si>
  <si>
    <t>30/47</t>
  </si>
  <si>
    <t>44/55</t>
  </si>
  <si>
    <t>26/31</t>
  </si>
  <si>
    <t>32/56</t>
  </si>
  <si>
    <t>C2</t>
  </si>
  <si>
    <t>C3</t>
  </si>
  <si>
    <t>23/23</t>
  </si>
  <si>
    <t>20/25</t>
  </si>
  <si>
    <t>17/17</t>
  </si>
  <si>
    <t>C4</t>
  </si>
  <si>
    <t>30/54</t>
  </si>
  <si>
    <t>27/58</t>
  </si>
  <si>
    <t>25/56</t>
  </si>
  <si>
    <t>30/44</t>
  </si>
  <si>
    <t>/</t>
  </si>
  <si>
    <t>22/48</t>
  </si>
  <si>
    <t>22/36</t>
  </si>
  <si>
    <t>17/25</t>
  </si>
  <si>
    <t>20</t>
  </si>
  <si>
    <t>31/61</t>
  </si>
  <si>
    <t>45/55</t>
  </si>
  <si>
    <t>45/60</t>
  </si>
  <si>
    <t>20/40</t>
  </si>
  <si>
    <t>28/56</t>
  </si>
  <si>
    <t>33/49</t>
  </si>
  <si>
    <t>33/65</t>
  </si>
  <si>
    <t>36/46</t>
  </si>
  <si>
    <t>39/51</t>
  </si>
  <si>
    <t>30/40</t>
  </si>
  <si>
    <t>10/14</t>
  </si>
  <si>
    <t>29/35</t>
  </si>
  <si>
    <t>9/9</t>
  </si>
  <si>
    <t>25/41</t>
  </si>
  <si>
    <t>20/30</t>
  </si>
  <si>
    <t>43/48</t>
  </si>
  <si>
    <t>47/53</t>
  </si>
  <si>
    <t>38/58</t>
  </si>
  <si>
    <t>33/53</t>
  </si>
  <si>
    <t>33/55</t>
  </si>
  <si>
    <t>53/54</t>
  </si>
  <si>
    <t>17/57</t>
  </si>
  <si>
    <t>40/50</t>
  </si>
  <si>
    <t>31/53</t>
  </si>
  <si>
    <t>36/60</t>
  </si>
  <si>
    <t>28/40</t>
  </si>
  <si>
    <t>24/56</t>
  </si>
  <si>
    <t>45/58</t>
  </si>
  <si>
    <t>15/62</t>
  </si>
  <si>
    <t>35/51</t>
  </si>
  <si>
    <t>30/42</t>
  </si>
  <si>
    <t>25/35</t>
  </si>
  <si>
    <t>20/34</t>
  </si>
  <si>
    <t>20/27</t>
  </si>
  <si>
    <t>17/18</t>
  </si>
  <si>
    <t>35/46</t>
  </si>
  <si>
    <t>22/63</t>
  </si>
  <si>
    <t>34/41</t>
  </si>
  <si>
    <t>77/77</t>
  </si>
  <si>
    <t>19/37</t>
  </si>
  <si>
    <t>22/72</t>
  </si>
  <si>
    <t>32/38</t>
  </si>
  <si>
    <t>18/39</t>
  </si>
  <si>
    <t>24/45</t>
  </si>
  <si>
    <t>29/36</t>
  </si>
  <si>
    <t>37/38</t>
  </si>
  <si>
    <t>15/25</t>
  </si>
  <si>
    <t>22/43</t>
  </si>
  <si>
    <t>40/49</t>
  </si>
  <si>
    <t>27/45</t>
  </si>
  <si>
    <t>30/32</t>
  </si>
  <si>
    <t>42/48</t>
  </si>
  <si>
    <t>41/62</t>
  </si>
  <si>
    <t>27/49</t>
  </si>
  <si>
    <t>33/50</t>
  </si>
  <si>
    <t>12/21</t>
  </si>
  <si>
    <t>23/49</t>
  </si>
  <si>
    <t>21/38</t>
  </si>
  <si>
    <t>57/61</t>
  </si>
  <si>
    <t>24/58</t>
  </si>
  <si>
    <t>24/54</t>
  </si>
  <si>
    <t>15/40</t>
  </si>
  <si>
    <t>20/41</t>
  </si>
  <si>
    <t>20/53</t>
  </si>
  <si>
    <t>34/60</t>
  </si>
  <si>
    <t>22/31</t>
  </si>
  <si>
    <t>33/39</t>
  </si>
  <si>
    <t>29/47</t>
  </si>
  <si>
    <t>21/36</t>
  </si>
  <si>
    <t>17/46</t>
  </si>
  <si>
    <t>38/57</t>
  </si>
  <si>
    <t>28/61</t>
  </si>
  <si>
    <t>19/34</t>
  </si>
  <si>
    <t>11/20</t>
  </si>
  <si>
    <t>16/21</t>
  </si>
  <si>
    <t>32/37</t>
  </si>
  <si>
    <t>9/32</t>
  </si>
  <si>
    <t>17/37</t>
  </si>
  <si>
    <t>9/11</t>
  </si>
  <si>
    <t>32/40</t>
  </si>
  <si>
    <t>16/39</t>
  </si>
  <si>
    <t>42/55</t>
  </si>
  <si>
    <t>19/26</t>
  </si>
  <si>
    <t>C5</t>
  </si>
  <si>
    <t>32/58</t>
  </si>
  <si>
    <t>18/44</t>
  </si>
  <si>
    <t>20/36</t>
  </si>
  <si>
    <t>56/65</t>
  </si>
  <si>
    <t>29/37</t>
  </si>
  <si>
    <t>30/64</t>
  </si>
  <si>
    <t>24/35</t>
  </si>
  <si>
    <t>26/40</t>
  </si>
  <si>
    <t>22/28</t>
  </si>
  <si>
    <t>C6</t>
  </si>
  <si>
    <t>27/27</t>
  </si>
  <si>
    <t>22/23</t>
  </si>
  <si>
    <t>18/27</t>
  </si>
  <si>
    <t>34/62</t>
  </si>
  <si>
    <t>15/19</t>
  </si>
  <si>
    <t>19/35</t>
  </si>
  <si>
    <t>22/44</t>
  </si>
  <si>
    <t>30/59</t>
  </si>
  <si>
    <t>12/58</t>
  </si>
  <si>
    <t>31/60</t>
  </si>
  <si>
    <t>33/46</t>
  </si>
  <si>
    <t>22/66</t>
  </si>
  <si>
    <t>22/38</t>
  </si>
  <si>
    <t>26/36</t>
  </si>
  <si>
    <t>10/28</t>
  </si>
  <si>
    <t>10/31</t>
  </si>
  <si>
    <t>25/48</t>
  </si>
  <si>
    <t>13/20</t>
  </si>
  <si>
    <t>34/37</t>
  </si>
  <si>
    <t>1/49</t>
  </si>
  <si>
    <t>11/43</t>
  </si>
  <si>
    <t>39/39</t>
  </si>
  <si>
    <t>KHOÁ</t>
  </si>
  <si>
    <t>HỆ ĐÀO TẠO</t>
  </si>
  <si>
    <t>19C2-KTD1,19C2-QTD1</t>
  </si>
  <si>
    <t>19C2-CNÔ2,19C2-CNM1</t>
  </si>
  <si>
    <t>20C2-CTM1 + QTM1</t>
  </si>
  <si>
    <t>Trùng</t>
  </si>
  <si>
    <t>19C2-KTD1 + QTD1</t>
  </si>
  <si>
    <t>19C1-ANM1 + TKW1</t>
  </si>
  <si>
    <t>19T4-ANM1 + ANM2</t>
  </si>
  <si>
    <t>TRùng 2</t>
  </si>
  <si>
    <t>TRùng 1</t>
  </si>
  <si>
    <t>19C2-CNÔ2 + CNM1</t>
  </si>
  <si>
    <t>16/20</t>
  </si>
  <si>
    <t>12/31</t>
  </si>
  <si>
    <t>19T4-VSL1+VSL2</t>
  </si>
  <si>
    <t>/42</t>
  </si>
  <si>
    <t>14/25</t>
  </si>
  <si>
    <t>19T4-VSL1+ VSL2</t>
  </si>
  <si>
    <t>A118</t>
  </si>
  <si>
    <t>A118,A181,A188,A198,A203,A209,A218,A230,A263,A293,A300,A335,A379,A434,A439,A445,A467)</t>
  </si>
  <si>
    <t>A181</t>
  </si>
  <si>
    <t>A188</t>
  </si>
  <si>
    <t>A198</t>
  </si>
  <si>
    <t>A203</t>
  </si>
  <si>
    <t>A209</t>
  </si>
  <si>
    <t>A218</t>
  </si>
  <si>
    <t>A230</t>
  </si>
  <si>
    <t>A263</t>
  </si>
  <si>
    <t>A293</t>
  </si>
  <si>
    <t>A300</t>
  </si>
  <si>
    <t>A335</t>
  </si>
  <si>
    <t>A379</t>
  </si>
  <si>
    <t>A434</t>
  </si>
  <si>
    <t>A439</t>
  </si>
  <si>
    <t>A445</t>
  </si>
  <si>
    <t>A467</t>
  </si>
  <si>
    <t>KHOÁ 19</t>
  </si>
  <si>
    <t>KHOÁ 20</t>
  </si>
  <si>
    <t>KHOÁ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</si>
</sst>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7"/>
      <color theme="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u/>
      <sz val="12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rgb="FFFFFF00"/>
      <name val="Times New Roman"/>
      <family val="1"/>
    </font>
    <font>
      <b/>
      <sz val="20"/>
      <color theme="0"/>
      <name val="Times New Roman"/>
      <family val="1"/>
    </font>
    <font>
      <b/>
      <u/>
      <sz val="20"/>
      <color theme="1"/>
      <name val="Times New Roman"/>
      <family val="1"/>
    </font>
    <font>
      <b/>
      <sz val="20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8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5" fillId="0" borderId="0" applyFont="0" applyFill="0" applyBorder="0" applyAlignment="0" applyProtection="0"/>
    <xf numFmtId="0" fontId="21" fillId="0" borderId="0"/>
    <xf numFmtId="0" fontId="32" fillId="0" borderId="0"/>
  </cellStyleXfs>
  <cellXfs count="425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/>
    <xf numFmtId="0" fontId="4" fillId="0" borderId="1" xfId="0" quotePrefix="1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9" fontId="3" fillId="0" borderId="1" xfId="1" applyFont="1" applyBorder="1" applyAlignment="1">
      <alignment horizontal="center" vertical="center"/>
    </xf>
    <xf numFmtId="9" fontId="17" fillId="5" borderId="1" xfId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9" fontId="3" fillId="0" borderId="15" xfId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/>
    <xf numFmtId="0" fontId="25" fillId="0" borderId="0" xfId="0" applyFont="1" applyAlignment="1">
      <alignment vertical="center"/>
    </xf>
    <xf numFmtId="0" fontId="22" fillId="0" borderId="0" xfId="0" applyFont="1" applyBorder="1"/>
    <xf numFmtId="0" fontId="12" fillId="0" borderId="0" xfId="0" applyFont="1"/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8" fillId="0" borderId="0" xfId="0" applyFont="1" applyBorder="1"/>
    <xf numFmtId="0" fontId="28" fillId="0" borderId="0" xfId="0" applyFont="1" applyAlignment="1">
      <alignment horizontal="center"/>
    </xf>
    <xf numFmtId="0" fontId="14" fillId="3" borderId="15" xfId="0" applyFont="1" applyFill="1" applyBorder="1" applyAlignment="1">
      <alignment horizontal="center" vertical="center"/>
    </xf>
    <xf numFmtId="0" fontId="14" fillId="0" borderId="17" xfId="0" applyFont="1" applyBorder="1" applyAlignment="1">
      <alignment vertical="center"/>
    </xf>
    <xf numFmtId="0" fontId="14" fillId="3" borderId="18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8" fillId="3" borderId="19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3" borderId="21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/>
    </xf>
    <xf numFmtId="0" fontId="14" fillId="0" borderId="20" xfId="0" applyFont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vertical="center"/>
    </xf>
    <xf numFmtId="0" fontId="8" fillId="4" borderId="9" xfId="0" applyFont="1" applyFill="1" applyBorder="1" applyAlignment="1">
      <alignment vertical="center"/>
    </xf>
    <xf numFmtId="0" fontId="14" fillId="3" borderId="8" xfId="0" applyFont="1" applyFill="1" applyBorder="1" applyAlignment="1">
      <alignment vertical="center"/>
    </xf>
    <xf numFmtId="0" fontId="14" fillId="3" borderId="23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14" fillId="4" borderId="23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vertical="center" wrapText="1"/>
    </xf>
    <xf numFmtId="0" fontId="29" fillId="4" borderId="0" xfId="0" applyFont="1" applyFill="1" applyAlignment="1">
      <alignment vertical="center"/>
    </xf>
    <xf numFmtId="0" fontId="29" fillId="3" borderId="23" xfId="0" applyFont="1" applyFill="1" applyBorder="1" applyAlignment="1">
      <alignment vertical="center" wrapText="1"/>
    </xf>
    <xf numFmtId="0" fontId="30" fillId="0" borderId="9" xfId="0" applyFont="1" applyBorder="1" applyAlignment="1">
      <alignment vertical="center"/>
    </xf>
    <xf numFmtId="0" fontId="20" fillId="0" borderId="7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4" fillId="0" borderId="7" xfId="0" applyFont="1" applyBorder="1" applyAlignment="1">
      <alignment horizontal="center" vertical="center"/>
    </xf>
    <xf numFmtId="0" fontId="29" fillId="4" borderId="20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14" fillId="3" borderId="0" xfId="0" applyFont="1" applyFill="1" applyAlignment="1">
      <alignment vertical="center"/>
    </xf>
    <xf numFmtId="0" fontId="14" fillId="0" borderId="24" xfId="0" applyFont="1" applyBorder="1" applyAlignment="1">
      <alignment vertical="center" wrapText="1"/>
    </xf>
    <xf numFmtId="0" fontId="14" fillId="3" borderId="20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/>
    </xf>
    <xf numFmtId="0" fontId="14" fillId="3" borderId="26" xfId="0" applyFont="1" applyFill="1" applyBorder="1" applyAlignment="1">
      <alignment vertical="center" wrapText="1"/>
    </xf>
    <xf numFmtId="0" fontId="14" fillId="0" borderId="27" xfId="0" applyFont="1" applyBorder="1" applyAlignment="1">
      <alignment vertical="center"/>
    </xf>
    <xf numFmtId="0" fontId="14" fillId="3" borderId="18" xfId="0" quotePrefix="1" applyFont="1" applyFill="1" applyBorder="1" applyAlignment="1">
      <alignment vertical="center" wrapText="1"/>
    </xf>
    <xf numFmtId="49" fontId="12" fillId="2" borderId="8" xfId="0" applyNumberFormat="1" applyFont="1" applyFill="1" applyBorder="1" applyAlignment="1">
      <alignment horizontal="left" vertical="center" wrapText="1"/>
    </xf>
    <xf numFmtId="49" fontId="31" fillId="2" borderId="10" xfId="0" applyNumberFormat="1" applyFont="1" applyFill="1" applyBorder="1" applyAlignment="1">
      <alignment horizontal="left" vertical="center" wrapText="1"/>
    </xf>
    <xf numFmtId="0" fontId="14" fillId="3" borderId="23" xfId="0" quotePrefix="1" applyFont="1" applyFill="1" applyBorder="1" applyAlignment="1">
      <alignment vertical="center" wrapText="1"/>
    </xf>
    <xf numFmtId="0" fontId="14" fillId="0" borderId="0" xfId="0" applyFont="1"/>
    <xf numFmtId="0" fontId="14" fillId="0" borderId="15" xfId="0" applyFont="1" applyBorder="1" applyAlignment="1">
      <alignment horizontal="center" vertical="center"/>
    </xf>
    <xf numFmtId="0" fontId="14" fillId="3" borderId="31" xfId="0" applyFont="1" applyFill="1" applyBorder="1" applyAlignment="1">
      <alignment horizontal="left" vertical="center" wrapText="1"/>
    </xf>
    <xf numFmtId="0" fontId="8" fillId="3" borderId="32" xfId="0" applyFont="1" applyFill="1" applyBorder="1" applyAlignment="1">
      <alignment horizontal="left" vertical="center" wrapText="1"/>
    </xf>
    <xf numFmtId="0" fontId="27" fillId="0" borderId="15" xfId="0" applyFont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left" vertical="center" wrapText="1"/>
    </xf>
    <xf numFmtId="0" fontId="27" fillId="0" borderId="15" xfId="0" applyFont="1" applyBorder="1" applyAlignment="1">
      <alignment horizontal="center"/>
    </xf>
    <xf numFmtId="0" fontId="14" fillId="3" borderId="34" xfId="0" applyFont="1" applyFill="1" applyBorder="1" applyAlignment="1">
      <alignment horizontal="left" vertical="center" wrapText="1"/>
    </xf>
    <xf numFmtId="0" fontId="8" fillId="3" borderId="35" xfId="0" applyFont="1" applyFill="1" applyBorder="1" applyAlignment="1">
      <alignment horizontal="left" vertical="center" wrapText="1"/>
    </xf>
    <xf numFmtId="0" fontId="14" fillId="3" borderId="36" xfId="0" applyFont="1" applyFill="1" applyBorder="1" applyAlignment="1">
      <alignment horizontal="left" vertical="center" wrapText="1"/>
    </xf>
    <xf numFmtId="0" fontId="8" fillId="3" borderId="37" xfId="0" applyFont="1" applyFill="1" applyBorder="1" applyAlignment="1">
      <alignment horizontal="left" vertical="center" wrapText="1"/>
    </xf>
    <xf numFmtId="0" fontId="27" fillId="0" borderId="6" xfId="0" applyFont="1" applyBorder="1" applyAlignment="1">
      <alignment horizontal="center"/>
    </xf>
    <xf numFmtId="0" fontId="14" fillId="0" borderId="38" xfId="0" applyFont="1" applyBorder="1" applyAlignment="1">
      <alignment vertical="center"/>
    </xf>
    <xf numFmtId="0" fontId="14" fillId="3" borderId="39" xfId="0" applyFont="1" applyFill="1" applyBorder="1" applyAlignment="1">
      <alignment horizontal="left" vertical="center" wrapText="1"/>
    </xf>
    <xf numFmtId="0" fontId="8" fillId="3" borderId="40" xfId="0" applyFont="1" applyFill="1" applyBorder="1" applyAlignment="1">
      <alignment horizontal="left" vertical="center" wrapText="1"/>
    </xf>
    <xf numFmtId="0" fontId="27" fillId="0" borderId="16" xfId="0" applyFont="1" applyBorder="1" applyAlignment="1">
      <alignment horizontal="center"/>
    </xf>
    <xf numFmtId="49" fontId="14" fillId="2" borderId="16" xfId="0" applyNumberFormat="1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horizontal="left" vertical="center" wrapText="1"/>
    </xf>
    <xf numFmtId="0" fontId="8" fillId="3" borderId="42" xfId="0" applyFont="1" applyFill="1" applyBorder="1" applyAlignment="1">
      <alignment horizontal="left" vertical="center" wrapText="1"/>
    </xf>
    <xf numFmtId="49" fontId="14" fillId="2" borderId="15" xfId="0" applyNumberFormat="1" applyFont="1" applyFill="1" applyBorder="1" applyAlignment="1">
      <alignment horizontal="center" vertical="center" wrapText="1"/>
    </xf>
    <xf numFmtId="0" fontId="29" fillId="3" borderId="17" xfId="0" applyFont="1" applyFill="1" applyBorder="1" applyAlignment="1">
      <alignment vertical="center"/>
    </xf>
    <xf numFmtId="0" fontId="29" fillId="3" borderId="19" xfId="0" applyFont="1" applyFill="1" applyBorder="1" applyAlignment="1">
      <alignment horizontal="left" vertical="center" wrapText="1"/>
    </xf>
    <xf numFmtId="0" fontId="30" fillId="3" borderId="19" xfId="0" applyFont="1" applyFill="1" applyBorder="1" applyAlignment="1">
      <alignment horizontal="left" vertical="center" wrapText="1"/>
    </xf>
    <xf numFmtId="0" fontId="20" fillId="3" borderId="15" xfId="0" applyFont="1" applyFill="1" applyBorder="1" applyAlignment="1">
      <alignment horizontal="center"/>
    </xf>
    <xf numFmtId="49" fontId="29" fillId="3" borderId="15" xfId="0" applyNumberFormat="1" applyFont="1" applyFill="1" applyBorder="1" applyAlignment="1">
      <alignment horizontal="center" vertical="center" wrapText="1"/>
    </xf>
    <xf numFmtId="0" fontId="30" fillId="3" borderId="30" xfId="0" applyFont="1" applyFill="1" applyBorder="1" applyAlignment="1">
      <alignment horizontal="left" vertical="center" wrapText="1"/>
    </xf>
    <xf numFmtId="0" fontId="29" fillId="0" borderId="15" xfId="0" applyFont="1" applyBorder="1" applyAlignment="1">
      <alignment horizontal="center" vertical="center"/>
    </xf>
    <xf numFmtId="0" fontId="14" fillId="3" borderId="44" xfId="0" applyFont="1" applyFill="1" applyBorder="1" applyAlignment="1">
      <alignment horizontal="left" vertical="center" wrapText="1"/>
    </xf>
    <xf numFmtId="0" fontId="8" fillId="3" borderId="45" xfId="0" applyFont="1" applyFill="1" applyBorder="1" applyAlignment="1">
      <alignment horizontal="left" vertical="center" wrapText="1"/>
    </xf>
    <xf numFmtId="0" fontId="14" fillId="3" borderId="46" xfId="0" applyFont="1" applyFill="1" applyBorder="1" applyAlignment="1">
      <alignment horizontal="left" vertical="center" wrapText="1"/>
    </xf>
    <xf numFmtId="0" fontId="8" fillId="3" borderId="29" xfId="0" applyFont="1" applyFill="1" applyBorder="1" applyAlignment="1">
      <alignment horizontal="left" vertical="center" wrapText="1"/>
    </xf>
    <xf numFmtId="0" fontId="29" fillId="3" borderId="46" xfId="0" applyFont="1" applyFill="1" applyBorder="1" applyAlignment="1">
      <alignment horizontal="left" vertical="center" wrapText="1"/>
    </xf>
    <xf numFmtId="0" fontId="30" fillId="3" borderId="29" xfId="0" applyFont="1" applyFill="1" applyBorder="1" applyAlignment="1">
      <alignment horizontal="left" vertical="center" wrapText="1"/>
    </xf>
    <xf numFmtId="0" fontId="29" fillId="3" borderId="0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left" vertical="center" wrapText="1"/>
    </xf>
    <xf numFmtId="49" fontId="29" fillId="2" borderId="6" xfId="0" applyNumberFormat="1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left" vertical="center" wrapText="1"/>
    </xf>
    <xf numFmtId="0" fontId="8" fillId="3" borderId="48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vertical="center"/>
    </xf>
    <xf numFmtId="49" fontId="12" fillId="3" borderId="27" xfId="0" applyNumberFormat="1" applyFont="1" applyFill="1" applyBorder="1" applyAlignment="1">
      <alignment horizontal="left" vertical="center" wrapText="1"/>
    </xf>
    <xf numFmtId="49" fontId="31" fillId="3" borderId="29" xfId="0" applyNumberFormat="1" applyFont="1" applyFill="1" applyBorder="1" applyAlignment="1">
      <alignment horizontal="left" vertical="center" wrapText="1"/>
    </xf>
    <xf numFmtId="49" fontId="31" fillId="2" borderId="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49" fontId="12" fillId="2" borderId="27" xfId="0" applyNumberFormat="1" applyFont="1" applyFill="1" applyBorder="1" applyAlignment="1">
      <alignment horizontal="left" vertical="center" wrapText="1"/>
    </xf>
    <xf numFmtId="49" fontId="31" fillId="2" borderId="29" xfId="0" applyNumberFormat="1" applyFont="1" applyFill="1" applyBorder="1" applyAlignment="1">
      <alignment horizontal="left" vertical="center" wrapText="1"/>
    </xf>
    <xf numFmtId="49" fontId="12" fillId="2" borderId="17" xfId="0" applyNumberFormat="1" applyFont="1" applyFill="1" applyBorder="1" applyAlignment="1">
      <alignment horizontal="left" vertical="center" wrapText="1"/>
    </xf>
    <xf numFmtId="49" fontId="31" fillId="2" borderId="30" xfId="0" applyNumberFormat="1" applyFont="1" applyFill="1" applyBorder="1" applyAlignment="1">
      <alignment horizontal="left" vertical="center" wrapText="1"/>
    </xf>
    <xf numFmtId="49" fontId="12" fillId="3" borderId="17" xfId="0" applyNumberFormat="1" applyFont="1" applyFill="1" applyBorder="1" applyAlignment="1">
      <alignment horizontal="left" vertical="center" wrapText="1"/>
    </xf>
    <xf numFmtId="49" fontId="31" fillId="3" borderId="30" xfId="0" applyNumberFormat="1" applyFont="1" applyFill="1" applyBorder="1" applyAlignment="1">
      <alignment horizontal="left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49" fontId="13" fillId="3" borderId="6" xfId="0" applyNumberFormat="1" applyFont="1" applyFill="1" applyBorder="1" applyAlignment="1">
      <alignment horizontal="center" vertical="center" wrapText="1"/>
    </xf>
    <xf numFmtId="49" fontId="12" fillId="2" borderId="43" xfId="0" applyNumberFormat="1" applyFont="1" applyFill="1" applyBorder="1" applyAlignment="1">
      <alignment horizontal="center" vertical="center" wrapText="1"/>
    </xf>
    <xf numFmtId="0" fontId="27" fillId="3" borderId="15" xfId="0" applyFont="1" applyFill="1" applyBorder="1" applyAlignment="1">
      <alignment horizontal="center" vertical="center"/>
    </xf>
    <xf numFmtId="49" fontId="22" fillId="2" borderId="17" xfId="0" applyNumberFormat="1" applyFont="1" applyFill="1" applyBorder="1" applyAlignment="1">
      <alignment horizontal="left" vertical="center" wrapText="1"/>
    </xf>
    <xf numFmtId="0" fontId="13" fillId="3" borderId="15" xfId="0" applyFont="1" applyFill="1" applyBorder="1" applyAlignment="1">
      <alignment horizontal="center" vertical="center"/>
    </xf>
    <xf numFmtId="49" fontId="13" fillId="3" borderId="17" xfId="2" applyNumberFormat="1" applyFont="1" applyFill="1" applyBorder="1" applyAlignment="1">
      <alignment horizontal="left" vertical="center" wrapText="1"/>
    </xf>
    <xf numFmtId="49" fontId="14" fillId="2" borderId="27" xfId="0" applyNumberFormat="1" applyFont="1" applyFill="1" applyBorder="1" applyAlignment="1">
      <alignment horizontal="left" vertical="center" wrapText="1"/>
    </xf>
    <xf numFmtId="49" fontId="8" fillId="2" borderId="29" xfId="0" applyNumberFormat="1" applyFont="1" applyFill="1" applyBorder="1" applyAlignment="1">
      <alignment horizontal="left" vertical="center" wrapText="1"/>
    </xf>
    <xf numFmtId="49" fontId="29" fillId="2" borderId="27" xfId="0" applyNumberFormat="1" applyFont="1" applyFill="1" applyBorder="1" applyAlignment="1">
      <alignment horizontal="left" vertical="center" wrapText="1"/>
    </xf>
    <xf numFmtId="49" fontId="30" fillId="2" borderId="29" xfId="0" applyNumberFormat="1" applyFont="1" applyFill="1" applyBorder="1" applyAlignment="1">
      <alignment horizontal="left" vertical="center" wrapText="1"/>
    </xf>
    <xf numFmtId="49" fontId="14" fillId="2" borderId="17" xfId="0" applyNumberFormat="1" applyFont="1" applyFill="1" applyBorder="1" applyAlignment="1">
      <alignment horizontal="left" vertical="center" wrapText="1"/>
    </xf>
    <xf numFmtId="49" fontId="8" fillId="2" borderId="30" xfId="0" applyNumberFormat="1" applyFont="1" applyFill="1" applyBorder="1" applyAlignment="1">
      <alignment horizontal="left" vertical="center" wrapText="1"/>
    </xf>
    <xf numFmtId="49" fontId="31" fillId="2" borderId="43" xfId="0" applyNumberFormat="1" applyFont="1" applyFill="1" applyBorder="1" applyAlignment="1">
      <alignment horizontal="center" vertical="center" wrapText="1"/>
    </xf>
    <xf numFmtId="0" fontId="14" fillId="0" borderId="19" xfId="3" applyFont="1" applyFill="1" applyBorder="1" applyAlignment="1">
      <alignment vertical="center"/>
    </xf>
    <xf numFmtId="0" fontId="8" fillId="0" borderId="30" xfId="3" applyFont="1" applyFill="1" applyBorder="1" applyAlignment="1">
      <alignment vertical="center"/>
    </xf>
    <xf numFmtId="0" fontId="14" fillId="0" borderId="17" xfId="3" applyFont="1" applyBorder="1" applyAlignment="1">
      <alignment vertical="center"/>
    </xf>
    <xf numFmtId="0" fontId="8" fillId="0" borderId="30" xfId="3" applyFont="1" applyBorder="1" applyAlignment="1">
      <alignment vertical="center"/>
    </xf>
    <xf numFmtId="0" fontId="12" fillId="0" borderId="41" xfId="0" applyFont="1" applyBorder="1" applyAlignment="1">
      <alignment vertical="center" wrapText="1"/>
    </xf>
    <xf numFmtId="0" fontId="8" fillId="3" borderId="51" xfId="0" applyFont="1" applyFill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/>
    </xf>
    <xf numFmtId="0" fontId="31" fillId="0" borderId="52" xfId="0" applyFont="1" applyBorder="1" applyAlignment="1">
      <alignment horizontal="center" vertical="center" wrapText="1"/>
    </xf>
    <xf numFmtId="0" fontId="12" fillId="0" borderId="53" xfId="0" applyFont="1" applyBorder="1" applyAlignment="1">
      <alignment vertical="center" wrapText="1"/>
    </xf>
    <xf numFmtId="0" fontId="8" fillId="3" borderId="22" xfId="0" applyFont="1" applyFill="1" applyBorder="1" applyAlignment="1">
      <alignment horizontal="left" vertical="center" wrapText="1"/>
    </xf>
    <xf numFmtId="0" fontId="12" fillId="0" borderId="54" xfId="0" applyFont="1" applyBorder="1" applyAlignment="1">
      <alignment vertical="center" wrapText="1"/>
    </xf>
    <xf numFmtId="0" fontId="8" fillId="3" borderId="55" xfId="0" applyFont="1" applyFill="1" applyBorder="1" applyAlignment="1">
      <alignment horizontal="left" vertical="center" wrapText="1"/>
    </xf>
    <xf numFmtId="0" fontId="31" fillId="0" borderId="56" xfId="0" applyFont="1" applyBorder="1" applyAlignment="1">
      <alignment horizontal="center" vertical="center" wrapText="1"/>
    </xf>
    <xf numFmtId="0" fontId="12" fillId="0" borderId="57" xfId="0" applyFont="1" applyBorder="1" applyAlignment="1">
      <alignment vertical="center" wrapText="1"/>
    </xf>
    <xf numFmtId="0" fontId="8" fillId="3" borderId="58" xfId="0" applyFont="1" applyFill="1" applyBorder="1" applyAlignment="1">
      <alignment horizontal="left" vertical="center" wrapText="1"/>
    </xf>
    <xf numFmtId="0" fontId="12" fillId="0" borderId="5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12" fillId="0" borderId="59" xfId="0" applyFont="1" applyBorder="1" applyAlignment="1">
      <alignment vertical="center" wrapText="1"/>
    </xf>
    <xf numFmtId="0" fontId="8" fillId="3" borderId="60" xfId="0" applyFont="1" applyFill="1" applyBorder="1" applyAlignment="1">
      <alignment horizontal="left" vertical="center" wrapText="1"/>
    </xf>
    <xf numFmtId="0" fontId="14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vertical="center"/>
    </xf>
    <xf numFmtId="49" fontId="33" fillId="2" borderId="6" xfId="0" applyNumberFormat="1" applyFont="1" applyFill="1" applyBorder="1" applyAlignment="1">
      <alignment horizontal="center" vertical="center" wrapText="1"/>
    </xf>
    <xf numFmtId="49" fontId="33" fillId="2" borderId="11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14" fillId="0" borderId="9" xfId="0" applyFont="1" applyFill="1" applyBorder="1" applyAlignment="1">
      <alignment horizontal="left" vertical="center"/>
    </xf>
    <xf numFmtId="0" fontId="8" fillId="0" borderId="10" xfId="0" applyFont="1" applyBorder="1" applyAlignment="1">
      <alignment vertical="center"/>
    </xf>
    <xf numFmtId="0" fontId="13" fillId="0" borderId="9" xfId="0" applyFont="1" applyFill="1" applyBorder="1" applyAlignment="1">
      <alignment horizontal="left" vertical="center"/>
    </xf>
    <xf numFmtId="0" fontId="9" fillId="0" borderId="10" xfId="0" applyFont="1" applyBorder="1" applyAlignment="1">
      <alignment vertical="center"/>
    </xf>
    <xf numFmtId="0" fontId="13" fillId="0" borderId="46" xfId="0" applyFont="1" applyFill="1" applyBorder="1" applyAlignment="1">
      <alignment horizontal="left" vertical="center"/>
    </xf>
    <xf numFmtId="49" fontId="33" fillId="2" borderId="7" xfId="0" applyNumberFormat="1" applyFont="1" applyFill="1" applyBorder="1" applyAlignment="1">
      <alignment horizontal="center" vertical="center" wrapText="1"/>
    </xf>
    <xf numFmtId="0" fontId="27" fillId="3" borderId="7" xfId="0" applyFont="1" applyFill="1" applyBorder="1" applyAlignment="1">
      <alignment horizontal="center" vertical="center"/>
    </xf>
    <xf numFmtId="0" fontId="29" fillId="0" borderId="46" xfId="0" applyFont="1" applyFill="1" applyBorder="1" applyAlignment="1">
      <alignment horizontal="left" vertical="center"/>
    </xf>
    <xf numFmtId="0" fontId="30" fillId="0" borderId="29" xfId="0" applyFont="1" applyBorder="1" applyAlignment="1">
      <alignment horizontal="left" vertical="center"/>
    </xf>
    <xf numFmtId="0" fontId="29" fillId="0" borderId="6" xfId="0" applyFont="1" applyBorder="1" applyAlignment="1">
      <alignment horizontal="center" vertical="center"/>
    </xf>
    <xf numFmtId="0" fontId="14" fillId="3" borderId="61" xfId="0" applyFont="1" applyFill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vertical="center"/>
    </xf>
    <xf numFmtId="0" fontId="14" fillId="0" borderId="64" xfId="0" applyFont="1" applyBorder="1" applyAlignment="1">
      <alignment horizontal="center" vertical="center" wrapText="1"/>
    </xf>
    <xf numFmtId="0" fontId="14" fillId="3" borderId="28" xfId="0" applyFont="1" applyFill="1" applyBorder="1" applyAlignment="1">
      <alignment vertical="center" wrapText="1"/>
    </xf>
    <xf numFmtId="0" fontId="8" fillId="0" borderId="46" xfId="0" applyFont="1" applyBorder="1" applyAlignment="1">
      <alignment vertical="center"/>
    </xf>
    <xf numFmtId="0" fontId="14" fillId="3" borderId="65" xfId="0" applyFont="1" applyFill="1" applyBorder="1" applyAlignment="1">
      <alignment vertical="center" wrapText="1"/>
    </xf>
    <xf numFmtId="0" fontId="8" fillId="0" borderId="64" xfId="0" applyFont="1" applyBorder="1" applyAlignment="1">
      <alignment horizontal="center" vertical="center" wrapText="1"/>
    </xf>
    <xf numFmtId="0" fontId="14" fillId="3" borderId="66" xfId="0" applyFont="1" applyFill="1" applyBorder="1" applyAlignment="1">
      <alignment vertical="center"/>
    </xf>
    <xf numFmtId="0" fontId="29" fillId="4" borderId="69" xfId="0" applyFont="1" applyFill="1" applyBorder="1" applyAlignment="1">
      <alignment vertical="center" wrapText="1"/>
    </xf>
    <xf numFmtId="0" fontId="13" fillId="0" borderId="8" xfId="0" applyFont="1" applyBorder="1" applyAlignment="1"/>
    <xf numFmtId="0" fontId="13" fillId="0" borderId="9" xfId="0" applyFont="1" applyBorder="1" applyAlignment="1">
      <alignment wrapText="1"/>
    </xf>
    <xf numFmtId="0" fontId="9" fillId="0" borderId="10" xfId="0" applyFont="1" applyBorder="1" applyAlignment="1"/>
    <xf numFmtId="0" fontId="27" fillId="0" borderId="7" xfId="0" applyFont="1" applyBorder="1" applyAlignment="1">
      <alignment horizontal="center"/>
    </xf>
    <xf numFmtId="0" fontId="14" fillId="3" borderId="56" xfId="0" applyFont="1" applyFill="1" applyBorder="1" applyAlignment="1">
      <alignment horizontal="center" wrapText="1"/>
    </xf>
    <xf numFmtId="0" fontId="14" fillId="3" borderId="70" xfId="0" applyFont="1" applyFill="1" applyBorder="1" applyAlignment="1">
      <alignment horizontal="center" wrapText="1"/>
    </xf>
    <xf numFmtId="0" fontId="13" fillId="3" borderId="7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14" fillId="0" borderId="8" xfId="0" applyFont="1" applyBorder="1" applyAlignment="1"/>
    <xf numFmtId="0" fontId="31" fillId="0" borderId="0" xfId="0" applyFont="1" applyAlignment="1"/>
    <xf numFmtId="0" fontId="13" fillId="3" borderId="9" xfId="0" applyFont="1" applyFill="1" applyBorder="1" applyAlignment="1">
      <alignment wrapText="1"/>
    </xf>
    <xf numFmtId="0" fontId="13" fillId="3" borderId="8" xfId="0" applyFont="1" applyFill="1" applyBorder="1" applyAlignment="1"/>
    <xf numFmtId="0" fontId="8" fillId="3" borderId="10" xfId="0" applyFont="1" applyFill="1" applyBorder="1" applyAlignment="1"/>
    <xf numFmtId="0" fontId="13" fillId="3" borderId="13" xfId="0" applyFont="1" applyFill="1" applyBorder="1" applyAlignment="1">
      <alignment wrapText="1"/>
    </xf>
    <xf numFmtId="0" fontId="29" fillId="3" borderId="13" xfId="0" applyFont="1" applyFill="1" applyBorder="1" applyAlignment="1">
      <alignment wrapText="1"/>
    </xf>
    <xf numFmtId="0" fontId="30" fillId="0" borderId="14" xfId="0" applyFont="1" applyBorder="1" applyAlignment="1"/>
    <xf numFmtId="0" fontId="20" fillId="0" borderId="7" xfId="0" applyFont="1" applyBorder="1" applyAlignment="1">
      <alignment horizontal="center"/>
    </xf>
    <xf numFmtId="0" fontId="13" fillId="0" borderId="8" xfId="0" applyFont="1" applyBorder="1"/>
    <xf numFmtId="0" fontId="14" fillId="3" borderId="56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/>
    <xf numFmtId="0" fontId="9" fillId="3" borderId="10" xfId="0" applyFont="1" applyFill="1" applyBorder="1" applyAlignment="1"/>
    <xf numFmtId="0" fontId="13" fillId="0" borderId="13" xfId="0" applyFont="1" applyBorder="1" applyAlignment="1">
      <alignment wrapText="1"/>
    </xf>
    <xf numFmtId="0" fontId="13" fillId="0" borderId="72" xfId="0" applyFont="1" applyBorder="1" applyAlignment="1">
      <alignment wrapText="1"/>
    </xf>
    <xf numFmtId="0" fontId="8" fillId="0" borderId="10" xfId="0" applyFont="1" applyBorder="1" applyAlignment="1"/>
    <xf numFmtId="0" fontId="9" fillId="0" borderId="10" xfId="0" quotePrefix="1" applyFont="1" applyBorder="1" applyAlignment="1"/>
    <xf numFmtId="0" fontId="27" fillId="3" borderId="7" xfId="0" applyFont="1" applyFill="1" applyBorder="1" applyAlignment="1">
      <alignment horizontal="center"/>
    </xf>
    <xf numFmtId="0" fontId="13" fillId="0" borderId="12" xfId="0" applyFont="1" applyBorder="1" applyAlignment="1"/>
    <xf numFmtId="0" fontId="4" fillId="3" borderId="7" xfId="0" applyFont="1" applyFill="1" applyBorder="1" applyAlignment="1">
      <alignment horizontal="center"/>
    </xf>
    <xf numFmtId="0" fontId="14" fillId="3" borderId="73" xfId="0" applyFont="1" applyFill="1" applyBorder="1" applyAlignment="1">
      <alignment horizontal="center" wrapText="1"/>
    </xf>
    <xf numFmtId="0" fontId="13" fillId="0" borderId="74" xfId="0" applyFont="1" applyBorder="1"/>
    <xf numFmtId="0" fontId="14" fillId="3" borderId="75" xfId="0" applyFont="1" applyFill="1" applyBorder="1" applyAlignment="1">
      <alignment vertical="center" wrapText="1"/>
    </xf>
    <xf numFmtId="0" fontId="8" fillId="0" borderId="74" xfId="0" applyFont="1" applyBorder="1" applyAlignment="1">
      <alignment vertical="center"/>
    </xf>
    <xf numFmtId="0" fontId="14" fillId="3" borderId="76" xfId="0" applyFont="1" applyFill="1" applyBorder="1" applyAlignment="1">
      <alignment horizontal="center" vertical="center"/>
    </xf>
    <xf numFmtId="0" fontId="13" fillId="0" borderId="9" xfId="0" applyFont="1" applyBorder="1"/>
    <xf numFmtId="0" fontId="9" fillId="0" borderId="10" xfId="0" applyFont="1" applyBorder="1"/>
    <xf numFmtId="0" fontId="13" fillId="0" borderId="56" xfId="0" applyFont="1" applyBorder="1" applyAlignment="1">
      <alignment horizontal="center" vertical="center" wrapText="1"/>
    </xf>
    <xf numFmtId="0" fontId="13" fillId="0" borderId="9" xfId="0" quotePrefix="1" applyFont="1" applyBorder="1"/>
    <xf numFmtId="0" fontId="13" fillId="0" borderId="0" xfId="0" applyFont="1"/>
    <xf numFmtId="0" fontId="9" fillId="0" borderId="0" xfId="0" applyFont="1"/>
    <xf numFmtId="0" fontId="13" fillId="3" borderId="8" xfId="0" applyFont="1" applyFill="1" applyBorder="1"/>
    <xf numFmtId="0" fontId="13" fillId="3" borderId="9" xfId="0" applyFont="1" applyFill="1" applyBorder="1"/>
    <xf numFmtId="0" fontId="9" fillId="3" borderId="10" xfId="0" applyFont="1" applyFill="1" applyBorder="1"/>
    <xf numFmtId="0" fontId="13" fillId="3" borderId="56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/>
    </xf>
    <xf numFmtId="0" fontId="29" fillId="0" borderId="9" xfId="0" applyFont="1" applyBorder="1"/>
    <xf numFmtId="0" fontId="30" fillId="0" borderId="10" xfId="0" applyFont="1" applyBorder="1"/>
    <xf numFmtId="0" fontId="13" fillId="0" borderId="8" xfId="0" applyFont="1" applyFill="1" applyBorder="1"/>
    <xf numFmtId="0" fontId="34" fillId="3" borderId="9" xfId="0" applyFont="1" applyFill="1" applyBorder="1" applyAlignment="1">
      <alignment horizontal="left" vertical="center" wrapText="1"/>
    </xf>
    <xf numFmtId="0" fontId="35" fillId="3" borderId="10" xfId="0" applyFont="1" applyFill="1" applyBorder="1" applyAlignment="1">
      <alignment horizontal="left" vertical="center" wrapText="1"/>
    </xf>
    <xf numFmtId="0" fontId="27" fillId="0" borderId="71" xfId="0" applyFont="1" applyBorder="1" applyAlignment="1">
      <alignment horizontal="center" vertical="center"/>
    </xf>
    <xf numFmtId="0" fontId="13" fillId="0" borderId="7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4" fillId="3" borderId="77" xfId="0" applyFont="1" applyFill="1" applyBorder="1" applyAlignment="1">
      <alignment horizontal="left" vertical="center" wrapText="1"/>
    </xf>
    <xf numFmtId="0" fontId="8" fillId="3" borderId="50" xfId="0" applyFont="1" applyFill="1" applyBorder="1" applyAlignment="1">
      <alignment horizontal="center" vertical="center"/>
    </xf>
    <xf numFmtId="49" fontId="14" fillId="3" borderId="49" xfId="0" applyNumberFormat="1" applyFont="1" applyFill="1" applyBorder="1" applyAlignment="1">
      <alignment horizontal="left" vertical="center" wrapText="1"/>
    </xf>
    <xf numFmtId="49" fontId="8" fillId="3" borderId="50" xfId="0" applyNumberFormat="1" applyFont="1" applyFill="1" applyBorder="1" applyAlignment="1">
      <alignment horizontal="left" vertical="center" wrapText="1"/>
    </xf>
    <xf numFmtId="0" fontId="13" fillId="3" borderId="43" xfId="0" applyFont="1" applyFill="1" applyBorder="1" applyAlignment="1">
      <alignment horizontal="center" vertical="center"/>
    </xf>
    <xf numFmtId="49" fontId="12" fillId="2" borderId="49" xfId="0" applyNumberFormat="1" applyFont="1" applyFill="1" applyBorder="1" applyAlignment="1">
      <alignment horizontal="left" vertical="center" wrapText="1"/>
    </xf>
    <xf numFmtId="49" fontId="31" fillId="2" borderId="50" xfId="0" applyNumberFormat="1" applyFont="1" applyFill="1" applyBorder="1" applyAlignment="1">
      <alignment horizontal="left" vertical="center" wrapText="1"/>
    </xf>
    <xf numFmtId="49" fontId="20" fillId="2" borderId="6" xfId="0" applyNumberFormat="1" applyFont="1" applyFill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29" fillId="3" borderId="68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left" vertical="center" wrapText="1"/>
    </xf>
    <xf numFmtId="0" fontId="9" fillId="0" borderId="14" xfId="0" applyFont="1" applyBorder="1" applyAlignment="1">
      <alignment vertical="center"/>
    </xf>
    <xf numFmtId="49" fontId="12" fillId="2" borderId="1" xfId="0" applyNumberFormat="1" applyFont="1" applyFill="1" applyBorder="1" applyAlignment="1">
      <alignment vertical="center" wrapText="1"/>
    </xf>
    <xf numFmtId="49" fontId="12" fillId="3" borderId="1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49" fontId="12" fillId="2" borderId="15" xfId="0" applyNumberFormat="1" applyFont="1" applyFill="1" applyBorder="1" applyAlignment="1">
      <alignment vertical="center" wrapText="1"/>
    </xf>
    <xf numFmtId="0" fontId="13" fillId="0" borderId="3" xfId="0" applyFont="1" applyBorder="1" applyAlignment="1">
      <alignment vertical="center"/>
    </xf>
    <xf numFmtId="0" fontId="28" fillId="0" borderId="1" xfId="2" applyNumberFormat="1" applyFont="1" applyFill="1" applyBorder="1" applyAlignment="1">
      <alignment vertical="center" wrapText="1"/>
    </xf>
    <xf numFmtId="0" fontId="3" fillId="0" borderId="0" xfId="0" applyFont="1" applyAlignment="1"/>
    <xf numFmtId="49" fontId="12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9" fontId="3" fillId="7" borderId="1" xfId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9" fontId="3" fillId="8" borderId="1" xfId="1" applyFont="1" applyFill="1" applyBorder="1" applyAlignment="1">
      <alignment horizontal="center" vertical="center"/>
    </xf>
    <xf numFmtId="0" fontId="24" fillId="0" borderId="0" xfId="0" applyFont="1"/>
    <xf numFmtId="0" fontId="25" fillId="0" borderId="15" xfId="0" applyFont="1" applyBorder="1" applyAlignment="1">
      <alignment horizontal="center" vertical="center"/>
    </xf>
    <xf numFmtId="0" fontId="25" fillId="9" borderId="15" xfId="0" applyFont="1" applyFill="1" applyBorder="1" applyAlignment="1">
      <alignment horizontal="center" vertical="center"/>
    </xf>
    <xf numFmtId="0" fontId="25" fillId="9" borderId="15" xfId="0" applyFont="1" applyFill="1" applyBorder="1" applyAlignment="1">
      <alignment horizontal="center" vertical="center" wrapText="1"/>
    </xf>
    <xf numFmtId="0" fontId="24" fillId="2" borderId="0" xfId="0" applyFont="1" applyFill="1"/>
    <xf numFmtId="0" fontId="22" fillId="0" borderId="15" xfId="0" applyFont="1" applyBorder="1" applyAlignment="1">
      <alignment horizontal="center" vertical="center" wrapText="1"/>
    </xf>
    <xf numFmtId="0" fontId="22" fillId="0" borderId="15" xfId="0" applyNumberFormat="1" applyFont="1" applyBorder="1" applyAlignment="1">
      <alignment horizontal="left" vertical="center" wrapText="1"/>
    </xf>
    <xf numFmtId="0" fontId="22" fillId="0" borderId="15" xfId="0" applyNumberFormat="1" applyFont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left" vertical="center"/>
    </xf>
    <xf numFmtId="164" fontId="22" fillId="0" borderId="15" xfId="0" applyNumberFormat="1" applyFont="1" applyBorder="1" applyAlignment="1">
      <alignment horizontal="center" vertical="center" wrapText="1"/>
    </xf>
    <xf numFmtId="0" fontId="23" fillId="0" borderId="15" xfId="0" applyNumberFormat="1" applyFont="1" applyBorder="1" applyAlignment="1">
      <alignment horizontal="center" vertical="center" wrapText="1"/>
    </xf>
    <xf numFmtId="0" fontId="26" fillId="10" borderId="17" xfId="0" applyFont="1" applyFill="1" applyBorder="1" applyAlignment="1">
      <alignment horizontal="left" vertical="center"/>
    </xf>
    <xf numFmtId="164" fontId="24" fillId="10" borderId="15" xfId="0" applyNumberFormat="1" applyFont="1" applyFill="1" applyBorder="1" applyAlignment="1">
      <alignment horizontal="center" vertical="center" wrapText="1"/>
    </xf>
    <xf numFmtId="0" fontId="24" fillId="10" borderId="15" xfId="0" applyNumberFormat="1" applyFont="1" applyFill="1" applyBorder="1" applyAlignment="1">
      <alignment horizontal="center" vertical="center" wrapText="1"/>
    </xf>
    <xf numFmtId="0" fontId="22" fillId="8" borderId="15" xfId="0" applyNumberFormat="1" applyFont="1" applyFill="1" applyBorder="1" applyAlignment="1">
      <alignment horizontal="left" vertical="center" wrapText="1"/>
    </xf>
    <xf numFmtId="0" fontId="23" fillId="10" borderId="17" xfId="0" applyFont="1" applyFill="1" applyBorder="1" applyAlignment="1">
      <alignment horizontal="left" vertical="center"/>
    </xf>
    <xf numFmtId="164" fontId="22" fillId="10" borderId="15" xfId="0" applyNumberFormat="1" applyFont="1" applyFill="1" applyBorder="1" applyAlignment="1">
      <alignment horizontal="center" vertical="center" wrapText="1"/>
    </xf>
    <xf numFmtId="0" fontId="22" fillId="10" borderId="15" xfId="0" applyNumberFormat="1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4" fillId="3" borderId="0" xfId="0" applyFont="1" applyFill="1" applyBorder="1"/>
    <xf numFmtId="0" fontId="25" fillId="3" borderId="0" xfId="0" applyFont="1" applyFill="1" applyBorder="1" applyAlignment="1">
      <alignment horizontal="left" vertical="center"/>
    </xf>
    <xf numFmtId="0" fontId="25" fillId="3" borderId="0" xfId="0" applyNumberFormat="1" applyFont="1" applyFill="1" applyBorder="1" applyAlignment="1">
      <alignment horizontal="right" vertical="center" wrapText="1"/>
    </xf>
    <xf numFmtId="0" fontId="24" fillId="3" borderId="0" xfId="0" applyNumberFormat="1" applyFont="1" applyFill="1" applyBorder="1" applyAlignment="1">
      <alignment horizontal="center" vertical="center" wrapText="1"/>
    </xf>
    <xf numFmtId="0" fontId="24" fillId="6" borderId="0" xfId="0" applyFont="1" applyFill="1"/>
    <xf numFmtId="0" fontId="33" fillId="3" borderId="0" xfId="0" applyFont="1" applyFill="1" applyBorder="1" applyAlignment="1">
      <alignment horizontal="right" vertical="center"/>
    </xf>
    <xf numFmtId="164" fontId="22" fillId="3" borderId="0" xfId="0" applyNumberFormat="1" applyFont="1" applyFill="1" applyBorder="1" applyAlignment="1">
      <alignment horizontal="left" vertical="center" wrapText="1"/>
    </xf>
    <xf numFmtId="0" fontId="33" fillId="3" borderId="0" xfId="0" applyNumberFormat="1" applyFont="1" applyFill="1" applyBorder="1" applyAlignment="1">
      <alignment horizontal="right" vertical="center" wrapText="1"/>
    </xf>
    <xf numFmtId="0" fontId="22" fillId="2" borderId="0" xfId="0" applyFont="1" applyFill="1" applyBorder="1" applyAlignment="1">
      <alignment vertical="center"/>
    </xf>
    <xf numFmtId="0" fontId="22" fillId="3" borderId="0" xfId="0" applyFont="1" applyFill="1" applyBorder="1" applyAlignment="1">
      <alignment vertical="center"/>
    </xf>
    <xf numFmtId="0" fontId="33" fillId="3" borderId="0" xfId="0" applyFont="1" applyFill="1" applyBorder="1" applyAlignment="1">
      <alignment vertical="center"/>
    </xf>
    <xf numFmtId="0" fontId="26" fillId="3" borderId="0" xfId="0" applyFont="1" applyFill="1" applyBorder="1" applyAlignment="1">
      <alignment vertical="center"/>
    </xf>
    <xf numFmtId="0" fontId="24" fillId="3" borderId="0" xfId="0" applyFont="1" applyFill="1"/>
    <xf numFmtId="0" fontId="25" fillId="3" borderId="0" xfId="0" applyNumberFormat="1" applyFont="1" applyFill="1" applyBorder="1" applyAlignment="1">
      <alignment horizontal="left" vertical="center" wrapText="1"/>
    </xf>
    <xf numFmtId="0" fontId="26" fillId="0" borderId="0" xfId="0" applyFont="1" applyAlignment="1"/>
    <xf numFmtId="49" fontId="14" fillId="2" borderId="49" xfId="0" applyNumberFormat="1" applyFont="1" applyFill="1" applyBorder="1" applyAlignment="1">
      <alignment horizontal="left" vertical="center" wrapText="1"/>
    </xf>
    <xf numFmtId="49" fontId="8" fillId="2" borderId="50" xfId="0" applyNumberFormat="1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13" fillId="0" borderId="13" xfId="0" quotePrefix="1" applyFont="1" applyBorder="1" applyAlignment="1">
      <alignment vertical="center"/>
    </xf>
    <xf numFmtId="0" fontId="14" fillId="3" borderId="13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/>
    </xf>
    <xf numFmtId="0" fontId="22" fillId="8" borderId="15" xfId="0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left" vertical="center"/>
    </xf>
    <xf numFmtId="0" fontId="23" fillId="2" borderId="30" xfId="0" applyFont="1" applyFill="1" applyBorder="1" applyAlignment="1">
      <alignment horizontal="left" vertical="center"/>
    </xf>
    <xf numFmtId="0" fontId="28" fillId="0" borderId="15" xfId="2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2" fillId="7" borderId="67" xfId="0" applyFont="1" applyFill="1" applyBorder="1" applyAlignment="1">
      <alignment horizontal="center" vertical="center" wrapText="1"/>
    </xf>
    <xf numFmtId="0" fontId="22" fillId="7" borderId="15" xfId="0" applyNumberFormat="1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3" fillId="0" borderId="15" xfId="0" applyFont="1" applyBorder="1" applyAlignment="1">
      <alignment vertical="center"/>
    </xf>
    <xf numFmtId="49" fontId="12" fillId="0" borderId="15" xfId="0" applyNumberFormat="1" applyFont="1" applyFill="1" applyBorder="1" applyAlignment="1">
      <alignment vertical="center" wrapText="1"/>
    </xf>
    <xf numFmtId="0" fontId="4" fillId="0" borderId="15" xfId="0" applyFont="1" applyFill="1" applyBorder="1" applyAlignment="1">
      <alignment wrapText="1"/>
    </xf>
    <xf numFmtId="0" fontId="3" fillId="0" borderId="1" xfId="0" applyFont="1" applyFill="1" applyBorder="1" applyAlignment="1">
      <alignment vertical="center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22" fillId="5" borderId="15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 wrapText="1"/>
    </xf>
    <xf numFmtId="0" fontId="22" fillId="0" borderId="67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  <xf numFmtId="0" fontId="4" fillId="0" borderId="67" xfId="0" applyFont="1" applyFill="1" applyBorder="1" applyAlignment="1">
      <alignment horizontal="center" vertical="center"/>
    </xf>
    <xf numFmtId="0" fontId="26" fillId="0" borderId="0" xfId="0" applyFont="1"/>
    <xf numFmtId="0" fontId="24" fillId="6" borderId="15" xfId="0" applyFont="1" applyFill="1" applyBorder="1"/>
    <xf numFmtId="0" fontId="23" fillId="2" borderId="15" xfId="0" applyFont="1" applyFill="1" applyBorder="1" applyAlignment="1">
      <alignment horizontal="left" vertical="center"/>
    </xf>
    <xf numFmtId="49" fontId="33" fillId="0" borderId="1" xfId="0" applyNumberFormat="1" applyFont="1" applyFill="1" applyBorder="1" applyAlignment="1">
      <alignment vertical="center" wrapText="1"/>
    </xf>
    <xf numFmtId="0" fontId="23" fillId="2" borderId="17" xfId="0" applyFont="1" applyFill="1" applyBorder="1" applyAlignment="1">
      <alignment vertical="center"/>
    </xf>
    <xf numFmtId="0" fontId="23" fillId="2" borderId="19" xfId="0" applyFont="1" applyFill="1" applyBorder="1" applyAlignment="1">
      <alignment vertical="center"/>
    </xf>
    <xf numFmtId="0" fontId="23" fillId="2" borderId="30" xfId="0" applyFont="1" applyFill="1" applyBorder="1" applyAlignment="1">
      <alignment vertical="center"/>
    </xf>
    <xf numFmtId="0" fontId="23" fillId="2" borderId="19" xfId="0" applyFont="1" applyFill="1" applyBorder="1" applyAlignment="1">
      <alignment horizontal="center" vertical="center"/>
    </xf>
    <xf numFmtId="0" fontId="23" fillId="2" borderId="80" xfId="0" applyFont="1" applyFill="1" applyBorder="1" applyAlignment="1">
      <alignment vertical="center"/>
    </xf>
    <xf numFmtId="0" fontId="23" fillId="2" borderId="81" xfId="0" applyFont="1" applyFill="1" applyBorder="1" applyAlignment="1">
      <alignment vertical="center"/>
    </xf>
    <xf numFmtId="0" fontId="23" fillId="2" borderId="79" xfId="0" applyFont="1" applyFill="1" applyBorder="1" applyAlignment="1">
      <alignment vertical="center"/>
    </xf>
    <xf numFmtId="0" fontId="4" fillId="0" borderId="80" xfId="0" applyFont="1" applyBorder="1" applyAlignment="1">
      <alignment horizontal="center" vertical="center"/>
    </xf>
    <xf numFmtId="0" fontId="28" fillId="0" borderId="79" xfId="2" applyNumberFormat="1" applyFont="1" applyFill="1" applyBorder="1" applyAlignment="1">
      <alignment vertical="center" wrapText="1"/>
    </xf>
    <xf numFmtId="0" fontId="4" fillId="0" borderId="78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9" fontId="3" fillId="6" borderId="1" xfId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4" fillId="6" borderId="43" xfId="0" applyFont="1" applyFill="1" applyBorder="1" applyAlignment="1">
      <alignment horizontal="center" vertical="center" wrapText="1"/>
    </xf>
    <xf numFmtId="0" fontId="4" fillId="6" borderId="67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left" vertical="center"/>
    </xf>
    <xf numFmtId="0" fontId="23" fillId="2" borderId="30" xfId="0" applyFont="1" applyFill="1" applyBorder="1" applyAlignment="1">
      <alignment horizontal="left"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25" fillId="3" borderId="0" xfId="0" applyFont="1" applyFill="1" applyBorder="1" applyAlignment="1">
      <alignment horizontal="center" vertical="center"/>
    </xf>
    <xf numFmtId="0" fontId="31" fillId="3" borderId="0" xfId="0" applyNumberFormat="1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4" fillId="3" borderId="0" xfId="0" applyNumberFormat="1" applyFont="1" applyFill="1" applyBorder="1" applyAlignment="1">
      <alignment horizontal="center" vertical="center" wrapText="1"/>
    </xf>
    <xf numFmtId="0" fontId="31" fillId="3" borderId="0" xfId="0" applyFont="1" applyFill="1" applyBorder="1" applyAlignment="1">
      <alignment horizontal="center"/>
    </xf>
    <xf numFmtId="0" fontId="14" fillId="0" borderId="24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4" fillId="8" borderId="43" xfId="0" applyFont="1" applyFill="1" applyBorder="1" applyAlignment="1">
      <alignment horizontal="center" vertical="center" wrapText="1"/>
    </xf>
    <xf numFmtId="0" fontId="4" fillId="8" borderId="67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4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1</xdr:row>
      <xdr:rowOff>190500</xdr:rowOff>
    </xdr:from>
    <xdr:to>
      <xdr:col>5</xdr:col>
      <xdr:colOff>285750</xdr:colOff>
      <xdr:row>1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3C9E535-E0BC-47AE-87C1-3FBE8AD27222}"/>
            </a:ext>
          </a:extLst>
        </xdr:cNvPr>
        <xdr:cNvCxnSpPr/>
      </xdr:nvCxnSpPr>
      <xdr:spPr>
        <a:xfrm>
          <a:off x="5867400" y="40005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3</xdr:row>
      <xdr:rowOff>200025</xdr:rowOff>
    </xdr:from>
    <xdr:to>
      <xdr:col>1</xdr:col>
      <xdr:colOff>1666875</xdr:colOff>
      <xdr:row>4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F3D4E14-89C8-4882-A09A-35D41DF8B81C}"/>
            </a:ext>
          </a:extLst>
        </xdr:cNvPr>
        <xdr:cNvCxnSpPr/>
      </xdr:nvCxnSpPr>
      <xdr:spPr>
        <a:xfrm flipV="1">
          <a:off x="857250" y="828675"/>
          <a:ext cx="1276350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235323</xdr:colOff>
      <xdr:row>2</xdr:row>
      <xdr:rowOff>9525</xdr:rowOff>
    </xdr:from>
    <xdr:to>
      <xdr:col>5</xdr:col>
      <xdr:colOff>1019735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C0F0E73-0FBB-4394-AE8E-338992A693D7}"/>
            </a:ext>
          </a:extLst>
        </xdr:cNvPr>
        <xdr:cNvCxnSpPr/>
      </xdr:nvCxnSpPr>
      <xdr:spPr>
        <a:xfrm>
          <a:off x="3877235" y="435349"/>
          <a:ext cx="1815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3</xdr:row>
      <xdr:rowOff>200025</xdr:rowOff>
    </xdr:from>
    <xdr:to>
      <xdr:col>2</xdr:col>
      <xdr:colOff>361950</xdr:colOff>
      <xdr:row>3</xdr:row>
      <xdr:rowOff>200025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F8717E03-A717-4847-AF2A-4547A8E31D98}"/>
            </a:ext>
          </a:extLst>
        </xdr:cNvPr>
        <xdr:cNvCxnSpPr/>
      </xdr:nvCxnSpPr>
      <xdr:spPr>
        <a:xfrm>
          <a:off x="904875" y="8286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9" workbookViewId="0">
      <selection activeCell="C39" sqref="C39"/>
    </sheetView>
  </sheetViews>
  <sheetFormatPr defaultRowHeight="15" x14ac:dyDescent="0.25"/>
  <cols>
    <col min="1" max="1" width="7" style="3" customWidth="1"/>
    <col min="2" max="2" width="32.7109375" style="2" customWidth="1"/>
    <col min="3" max="3" width="12.85546875" style="3" customWidth="1"/>
    <col min="4" max="4" width="14.28515625" style="3" customWidth="1"/>
    <col min="5" max="5" width="20.85546875" style="16" customWidth="1"/>
    <col min="6" max="6" width="15.28515625" style="1" customWidth="1"/>
    <col min="7" max="7" width="9.140625" style="1" customWidth="1"/>
    <col min="8" max="16384" width="9.140625" style="1"/>
  </cols>
  <sheetData>
    <row r="1" spans="1:6" s="4" customFormat="1" ht="16.5" customHeight="1" x14ac:dyDescent="0.25">
      <c r="A1" s="396" t="s">
        <v>203</v>
      </c>
      <c r="B1" s="396"/>
      <c r="C1" s="14"/>
      <c r="D1" s="395" t="s">
        <v>204</v>
      </c>
      <c r="E1" s="395"/>
      <c r="F1" s="395"/>
    </row>
    <row r="2" spans="1:6" s="4" customFormat="1" ht="16.5" customHeight="1" x14ac:dyDescent="0.25">
      <c r="A2" s="396" t="s">
        <v>205</v>
      </c>
      <c r="B2" s="396"/>
      <c r="C2" s="14"/>
      <c r="D2" s="395" t="s">
        <v>209</v>
      </c>
      <c r="E2" s="395"/>
      <c r="F2" s="395"/>
    </row>
    <row r="3" spans="1:6" s="4" customFormat="1" ht="16.5" customHeight="1" x14ac:dyDescent="0.25">
      <c r="A3" s="397" t="s">
        <v>206</v>
      </c>
      <c r="B3" s="397"/>
      <c r="C3" s="18"/>
      <c r="D3" s="13"/>
      <c r="E3" s="21"/>
    </row>
    <row r="4" spans="1:6" s="4" customFormat="1" ht="16.5" customHeight="1" x14ac:dyDescent="0.25">
      <c r="A4" s="395" t="s">
        <v>207</v>
      </c>
      <c r="B4" s="395"/>
      <c r="C4" s="14"/>
      <c r="D4" s="13"/>
      <c r="E4" s="21"/>
    </row>
    <row r="6" spans="1:6" ht="51" customHeight="1" x14ac:dyDescent="0.25">
      <c r="A6" s="394" t="s">
        <v>199</v>
      </c>
      <c r="B6" s="394"/>
      <c r="C6" s="394"/>
      <c r="D6" s="394"/>
      <c r="E6" s="394"/>
      <c r="F6" s="394"/>
    </row>
    <row r="8" spans="1:6" s="2" customFormat="1" ht="53.25" customHeight="1" x14ac:dyDescent="0.2">
      <c r="A8" s="5" t="s">
        <v>20</v>
      </c>
      <c r="B8" s="5" t="s">
        <v>0</v>
      </c>
      <c r="C8" s="12" t="s">
        <v>200</v>
      </c>
      <c r="D8" s="12" t="s">
        <v>212</v>
      </c>
      <c r="E8" s="22" t="s">
        <v>213</v>
      </c>
      <c r="F8" s="5" t="s">
        <v>1</v>
      </c>
    </row>
    <row r="9" spans="1:6" ht="27.75" customHeight="1" x14ac:dyDescent="0.25">
      <c r="A9" s="19">
        <v>1</v>
      </c>
      <c r="B9" s="40" t="s">
        <v>2</v>
      </c>
      <c r="C9" s="19">
        <v>4</v>
      </c>
      <c r="D9" s="19">
        <v>4</v>
      </c>
      <c r="E9" s="38" t="str">
        <f>+D9&amp;"/"&amp;C9</f>
        <v>4/4</v>
      </c>
      <c r="F9" s="7"/>
    </row>
    <row r="10" spans="1:6" ht="31.5" x14ac:dyDescent="0.25">
      <c r="A10" s="19">
        <v>2</v>
      </c>
      <c r="B10" s="41" t="s">
        <v>3</v>
      </c>
      <c r="C10" s="19">
        <v>26</v>
      </c>
      <c r="D10" s="19">
        <v>26</v>
      </c>
      <c r="E10" s="38" t="str">
        <f t="shared" ref="E10:E31" si="0">+D10&amp;"/"&amp;C10</f>
        <v>26/26</v>
      </c>
      <c r="F10" s="7"/>
    </row>
    <row r="11" spans="1:6" ht="27.75" customHeight="1" x14ac:dyDescent="0.25">
      <c r="A11" s="19">
        <v>3</v>
      </c>
      <c r="B11" s="40" t="s">
        <v>4</v>
      </c>
      <c r="C11" s="19">
        <v>16</v>
      </c>
      <c r="D11" s="19">
        <v>16</v>
      </c>
      <c r="E11" s="38" t="str">
        <f t="shared" si="0"/>
        <v>16/16</v>
      </c>
      <c r="F11" s="7"/>
    </row>
    <row r="12" spans="1:6" ht="27.75" customHeight="1" x14ac:dyDescent="0.25">
      <c r="A12" s="19">
        <v>4</v>
      </c>
      <c r="B12" s="40" t="s">
        <v>5</v>
      </c>
      <c r="C12" s="19">
        <v>10</v>
      </c>
      <c r="D12" s="19">
        <v>10</v>
      </c>
      <c r="E12" s="38" t="str">
        <f t="shared" si="0"/>
        <v>10/10</v>
      </c>
      <c r="F12" s="7"/>
    </row>
    <row r="13" spans="1:6" ht="31.5" x14ac:dyDescent="0.25">
      <c r="A13" s="19">
        <v>5</v>
      </c>
      <c r="B13" s="41" t="s">
        <v>6</v>
      </c>
      <c r="C13" s="19">
        <v>15</v>
      </c>
      <c r="D13" s="19">
        <v>15</v>
      </c>
      <c r="E13" s="38" t="str">
        <f t="shared" si="0"/>
        <v>15/15</v>
      </c>
      <c r="F13" s="7"/>
    </row>
    <row r="14" spans="1:6" ht="31.5" x14ac:dyDescent="0.25">
      <c r="A14" s="19">
        <v>6</v>
      </c>
      <c r="B14" s="41" t="s">
        <v>7</v>
      </c>
      <c r="C14" s="19">
        <v>7</v>
      </c>
      <c r="D14" s="19">
        <v>7</v>
      </c>
      <c r="E14" s="38" t="str">
        <f t="shared" si="0"/>
        <v>7/7</v>
      </c>
      <c r="F14" s="7"/>
    </row>
    <row r="15" spans="1:6" ht="27.75" customHeight="1" x14ac:dyDescent="0.25">
      <c r="A15" s="19">
        <v>7</v>
      </c>
      <c r="B15" s="40" t="s">
        <v>17</v>
      </c>
      <c r="C15" s="19">
        <v>2</v>
      </c>
      <c r="D15" s="19">
        <v>2</v>
      </c>
      <c r="E15" s="38" t="str">
        <f t="shared" si="0"/>
        <v>2/2</v>
      </c>
      <c r="F15" s="7"/>
    </row>
    <row r="16" spans="1:6" ht="27.75" customHeight="1" x14ac:dyDescent="0.25">
      <c r="A16" s="19">
        <v>8</v>
      </c>
      <c r="B16" s="40" t="s">
        <v>8</v>
      </c>
      <c r="C16" s="19">
        <v>36</v>
      </c>
      <c r="D16" s="19">
        <v>36</v>
      </c>
      <c r="E16" s="38" t="str">
        <f t="shared" si="0"/>
        <v>36/36</v>
      </c>
      <c r="F16" s="7"/>
    </row>
    <row r="17" spans="1:6" ht="27.75" customHeight="1" x14ac:dyDescent="0.25">
      <c r="A17" s="19">
        <v>9</v>
      </c>
      <c r="B17" s="40" t="s">
        <v>9</v>
      </c>
      <c r="C17" s="19">
        <v>33</v>
      </c>
      <c r="D17" s="19">
        <v>33</v>
      </c>
      <c r="E17" s="38" t="str">
        <f t="shared" si="0"/>
        <v>33/33</v>
      </c>
      <c r="F17" s="7"/>
    </row>
    <row r="18" spans="1:6" ht="27.75" customHeight="1" x14ac:dyDescent="0.25">
      <c r="A18" s="19">
        <v>10</v>
      </c>
      <c r="B18" s="40" t="s">
        <v>10</v>
      </c>
      <c r="C18" s="19">
        <v>16</v>
      </c>
      <c r="D18" s="19">
        <v>16</v>
      </c>
      <c r="E18" s="38" t="str">
        <f t="shared" si="0"/>
        <v>16/16</v>
      </c>
      <c r="F18" s="8"/>
    </row>
    <row r="19" spans="1:6" ht="27.75" customHeight="1" x14ac:dyDescent="0.25">
      <c r="A19" s="19">
        <v>11</v>
      </c>
      <c r="B19" s="40" t="s">
        <v>11</v>
      </c>
      <c r="C19" s="19">
        <v>24</v>
      </c>
      <c r="D19" s="19">
        <v>24</v>
      </c>
      <c r="E19" s="38" t="str">
        <f t="shared" si="0"/>
        <v>24/24</v>
      </c>
      <c r="F19" s="7"/>
    </row>
    <row r="20" spans="1:6" ht="27.75" customHeight="1" x14ac:dyDescent="0.25">
      <c r="A20" s="19">
        <v>12</v>
      </c>
      <c r="B20" s="40" t="s">
        <v>12</v>
      </c>
      <c r="C20" s="19">
        <v>30</v>
      </c>
      <c r="D20" s="19">
        <v>30</v>
      </c>
      <c r="E20" s="38" t="str">
        <f t="shared" si="0"/>
        <v>30/30</v>
      </c>
      <c r="F20" s="7"/>
    </row>
    <row r="21" spans="1:6" ht="27.75" customHeight="1" x14ac:dyDescent="0.25">
      <c r="A21" s="19">
        <v>13</v>
      </c>
      <c r="B21" s="40" t="s">
        <v>15</v>
      </c>
      <c r="C21" s="19">
        <v>25</v>
      </c>
      <c r="D21" s="19">
        <v>25</v>
      </c>
      <c r="E21" s="38" t="str">
        <f t="shared" si="0"/>
        <v>25/25</v>
      </c>
      <c r="F21" s="7"/>
    </row>
    <row r="22" spans="1:6" ht="27.75" customHeight="1" x14ac:dyDescent="0.25">
      <c r="A22" s="19">
        <v>14</v>
      </c>
      <c r="B22" s="40" t="s">
        <v>13</v>
      </c>
      <c r="C22" s="19">
        <v>9</v>
      </c>
      <c r="D22" s="19">
        <v>9</v>
      </c>
      <c r="E22" s="38" t="str">
        <f t="shared" si="0"/>
        <v>9/9</v>
      </c>
      <c r="F22" s="7"/>
    </row>
    <row r="23" spans="1:6" ht="27.75" customHeight="1" x14ac:dyDescent="0.25">
      <c r="A23" s="19">
        <v>15</v>
      </c>
      <c r="B23" s="40" t="s">
        <v>18</v>
      </c>
      <c r="C23" s="19">
        <v>10</v>
      </c>
      <c r="D23" s="19">
        <v>10</v>
      </c>
      <c r="E23" s="38" t="str">
        <f t="shared" si="0"/>
        <v>10/10</v>
      </c>
      <c r="F23" s="7"/>
    </row>
    <row r="24" spans="1:6" ht="27.75" customHeight="1" x14ac:dyDescent="0.25">
      <c r="A24" s="19">
        <v>16</v>
      </c>
      <c r="B24" s="40" t="s">
        <v>14</v>
      </c>
      <c r="C24" s="19">
        <v>15</v>
      </c>
      <c r="D24" s="19">
        <v>14</v>
      </c>
      <c r="E24" s="38" t="str">
        <f t="shared" si="0"/>
        <v>14/15</v>
      </c>
      <c r="F24" s="39" t="s">
        <v>215</v>
      </c>
    </row>
    <row r="25" spans="1:6" ht="27.75" customHeight="1" x14ac:dyDescent="0.25">
      <c r="A25" s="19">
        <v>17</v>
      </c>
      <c r="B25" s="40" t="s">
        <v>16</v>
      </c>
      <c r="C25" s="19">
        <v>26</v>
      </c>
      <c r="D25" s="19">
        <v>26</v>
      </c>
      <c r="E25" s="38" t="str">
        <f t="shared" si="0"/>
        <v>26/26</v>
      </c>
      <c r="F25" s="7"/>
    </row>
    <row r="26" spans="1:6" ht="27.75" customHeight="1" x14ac:dyDescent="0.25">
      <c r="A26" s="19">
        <v>18</v>
      </c>
      <c r="B26" s="40" t="s">
        <v>19</v>
      </c>
      <c r="C26" s="19">
        <v>5</v>
      </c>
      <c r="D26" s="19">
        <v>5</v>
      </c>
      <c r="E26" s="38" t="str">
        <f t="shared" si="0"/>
        <v>5/5</v>
      </c>
      <c r="F26" s="7"/>
    </row>
    <row r="27" spans="1:6" ht="27.75" customHeight="1" x14ac:dyDescent="0.25">
      <c r="A27" s="19">
        <v>19</v>
      </c>
      <c r="B27" s="40" t="s">
        <v>21</v>
      </c>
      <c r="C27" s="19">
        <v>7</v>
      </c>
      <c r="D27" s="19">
        <v>7</v>
      </c>
      <c r="E27" s="38" t="str">
        <f t="shared" si="0"/>
        <v>7/7</v>
      </c>
      <c r="F27" s="7"/>
    </row>
    <row r="28" spans="1:6" ht="27.75" customHeight="1" x14ac:dyDescent="0.25">
      <c r="A28" s="19">
        <v>20</v>
      </c>
      <c r="B28" s="40" t="s">
        <v>22</v>
      </c>
      <c r="C28" s="19">
        <v>2</v>
      </c>
      <c r="D28" s="19">
        <v>2</v>
      </c>
      <c r="E28" s="38" t="str">
        <f t="shared" si="0"/>
        <v>2/2</v>
      </c>
      <c r="F28" s="7"/>
    </row>
    <row r="29" spans="1:6" ht="27.75" customHeight="1" x14ac:dyDescent="0.25">
      <c r="A29" s="19">
        <v>21</v>
      </c>
      <c r="B29" s="40" t="s">
        <v>23</v>
      </c>
      <c r="C29" s="19">
        <v>3</v>
      </c>
      <c r="D29" s="19">
        <v>3</v>
      </c>
      <c r="E29" s="38" t="str">
        <f t="shared" si="0"/>
        <v>3/3</v>
      </c>
      <c r="F29" s="7"/>
    </row>
    <row r="30" spans="1:6" ht="27.75" customHeight="1" x14ac:dyDescent="0.25">
      <c r="A30" s="19">
        <v>22</v>
      </c>
      <c r="B30" s="40" t="s">
        <v>25</v>
      </c>
      <c r="C30" s="19">
        <v>3</v>
      </c>
      <c r="D30" s="19">
        <v>3</v>
      </c>
      <c r="E30" s="38" t="str">
        <f t="shared" si="0"/>
        <v>3/3</v>
      </c>
      <c r="F30" s="7"/>
    </row>
    <row r="31" spans="1:6" ht="31.5" x14ac:dyDescent="0.25">
      <c r="A31" s="19">
        <v>23</v>
      </c>
      <c r="B31" s="41" t="s">
        <v>24</v>
      </c>
      <c r="C31" s="19">
        <v>5</v>
      </c>
      <c r="D31" s="19">
        <v>5</v>
      </c>
      <c r="E31" s="38" t="str">
        <f t="shared" si="0"/>
        <v>5/5</v>
      </c>
      <c r="F31" s="7"/>
    </row>
    <row r="32" spans="1:6" s="11" customFormat="1" ht="31.5" customHeight="1" x14ac:dyDescent="0.25">
      <c r="A32" s="392" t="s">
        <v>214</v>
      </c>
      <c r="B32" s="393"/>
      <c r="C32" s="23">
        <f>SUM(C9:C31)</f>
        <v>329</v>
      </c>
      <c r="D32" s="23">
        <f>SUM(D9:D31)</f>
        <v>328</v>
      </c>
      <c r="E32" s="38"/>
      <c r="F32" s="24"/>
    </row>
  </sheetData>
  <autoFilter ref="A8:G31"/>
  <mergeCells count="8">
    <mergeCell ref="A32:B32"/>
    <mergeCell ref="A6:F6"/>
    <mergeCell ref="D1:F1"/>
    <mergeCell ref="D2:F2"/>
    <mergeCell ref="A1:B1"/>
    <mergeCell ref="A2:B2"/>
    <mergeCell ref="A3:B3"/>
    <mergeCell ref="A4:B4"/>
  </mergeCells>
  <pageMargins left="0.2" right="0.2" top="0.28000000000000003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1"/>
  <sheetViews>
    <sheetView tabSelected="1" topLeftCell="A200" zoomScale="85" zoomScaleNormal="85" workbookViewId="0">
      <selection activeCell="P216" sqref="P216"/>
    </sheetView>
  </sheetViews>
  <sheetFormatPr defaultRowHeight="15.75" x14ac:dyDescent="0.25"/>
  <cols>
    <col min="1" max="1" width="4.42578125" style="9" customWidth="1"/>
    <col min="2" max="2" width="22.85546875" style="291" customWidth="1"/>
    <col min="3" max="4" width="14" style="13" customWidth="1"/>
    <col min="5" max="5" width="15.42578125" style="10" customWidth="1"/>
    <col min="6" max="6" width="17.5703125" style="25" customWidth="1"/>
    <col min="7" max="7" width="14.140625" style="32" customWidth="1"/>
    <col min="8" max="8" width="15.7109375" style="43" hidden="1" customWidth="1"/>
    <col min="9" max="9" width="13.5703125" style="43" hidden="1" customWidth="1"/>
    <col min="10" max="10" width="26.5703125" style="4" bestFit="1" customWidth="1"/>
    <col min="11" max="16384" width="9.140625" style="4"/>
  </cols>
  <sheetData>
    <row r="1" spans="1:9" ht="16.5" customHeight="1" x14ac:dyDescent="0.25">
      <c r="A1" s="396" t="s">
        <v>203</v>
      </c>
      <c r="B1" s="396"/>
      <c r="C1" s="396"/>
      <c r="D1" s="395" t="s">
        <v>204</v>
      </c>
      <c r="E1" s="395"/>
      <c r="F1" s="395"/>
      <c r="G1" s="395"/>
    </row>
    <row r="2" spans="1:9" ht="16.5" customHeight="1" x14ac:dyDescent="0.25">
      <c r="A2" s="396" t="s">
        <v>205</v>
      </c>
      <c r="B2" s="396"/>
      <c r="C2" s="396"/>
      <c r="D2" s="395" t="s">
        <v>208</v>
      </c>
      <c r="E2" s="395"/>
      <c r="F2" s="395"/>
      <c r="G2" s="395"/>
    </row>
    <row r="3" spans="1:9" ht="16.5" customHeight="1" x14ac:dyDescent="0.25">
      <c r="A3" s="397" t="s">
        <v>206</v>
      </c>
      <c r="B3" s="397"/>
      <c r="C3" s="397"/>
      <c r="E3" s="15"/>
      <c r="F3" s="26"/>
    </row>
    <row r="4" spans="1:9" ht="16.5" customHeight="1" x14ac:dyDescent="0.25">
      <c r="A4" s="395" t="s">
        <v>207</v>
      </c>
      <c r="B4" s="395"/>
      <c r="C4" s="395"/>
      <c r="E4" s="15"/>
      <c r="F4" s="26"/>
    </row>
    <row r="5" spans="1:9" ht="16.5" customHeight="1" x14ac:dyDescent="0.25">
      <c r="A5" s="10"/>
      <c r="B5" s="28"/>
      <c r="E5" s="15"/>
      <c r="F5" s="26"/>
    </row>
    <row r="6" spans="1:9" ht="45.75" customHeight="1" x14ac:dyDescent="0.3">
      <c r="A6" s="400" t="s">
        <v>198</v>
      </c>
      <c r="B6" s="401"/>
      <c r="C6" s="401"/>
      <c r="D6" s="401"/>
      <c r="E6" s="401"/>
      <c r="F6" s="401"/>
      <c r="G6" s="401"/>
    </row>
    <row r="9" spans="1:9" s="6" customFormat="1" ht="62.25" customHeight="1" x14ac:dyDescent="0.25">
      <c r="A9" s="5" t="s">
        <v>20</v>
      </c>
      <c r="B9" s="40" t="s">
        <v>110</v>
      </c>
      <c r="C9" s="12" t="s">
        <v>254</v>
      </c>
      <c r="D9" s="12" t="s">
        <v>211</v>
      </c>
      <c r="E9" s="17" t="s">
        <v>210</v>
      </c>
      <c r="F9" s="17" t="s">
        <v>251</v>
      </c>
      <c r="G9" s="12" t="s">
        <v>1</v>
      </c>
      <c r="H9" s="42" t="s">
        <v>850</v>
      </c>
      <c r="I9" s="42" t="s">
        <v>851</v>
      </c>
    </row>
    <row r="10" spans="1:9" ht="32.25" customHeight="1" x14ac:dyDescent="0.25">
      <c r="A10" s="19">
        <v>1</v>
      </c>
      <c r="B10" s="285" t="s">
        <v>26</v>
      </c>
      <c r="C10" s="19">
        <v>25</v>
      </c>
      <c r="D10" s="19">
        <v>17</v>
      </c>
      <c r="E10" s="5" t="str">
        <f t="shared" ref="E10:E79" si="0">+D10&amp;"/"&amp;C10</f>
        <v>17/25</v>
      </c>
      <c r="F10" s="29">
        <f>D10/C10</f>
        <v>0.68</v>
      </c>
      <c r="G10" s="33"/>
      <c r="H10" s="43" t="str">
        <f t="shared" ref="H10:H73" si="1">LEFT(B10,2)</f>
        <v>20</v>
      </c>
      <c r="I10" s="43" t="str">
        <f t="shared" ref="I10:I73" si="2">MID(B10,3,2)</f>
        <v>C1</v>
      </c>
    </row>
    <row r="11" spans="1:9" ht="24" customHeight="1" x14ac:dyDescent="0.25">
      <c r="A11" s="19">
        <v>2</v>
      </c>
      <c r="B11" s="285" t="s">
        <v>27</v>
      </c>
      <c r="C11" s="19">
        <v>61</v>
      </c>
      <c r="D11" s="19">
        <v>31</v>
      </c>
      <c r="E11" s="5" t="str">
        <f t="shared" si="0"/>
        <v>31/61</v>
      </c>
      <c r="F11" s="29">
        <f t="shared" ref="F11:F73" si="3">D11/C11</f>
        <v>0.50819672131147542</v>
      </c>
      <c r="G11" s="33"/>
      <c r="H11" s="43" t="str">
        <f t="shared" si="1"/>
        <v>20</v>
      </c>
      <c r="I11" s="43" t="str">
        <f t="shared" si="2"/>
        <v>C1</v>
      </c>
    </row>
    <row r="12" spans="1:9" ht="24" customHeight="1" x14ac:dyDescent="0.25">
      <c r="A12" s="19">
        <v>3</v>
      </c>
      <c r="B12" s="285" t="s">
        <v>28</v>
      </c>
      <c r="C12" s="19">
        <v>55</v>
      </c>
      <c r="D12" s="19">
        <v>45</v>
      </c>
      <c r="E12" s="5" t="str">
        <f t="shared" si="0"/>
        <v>45/55</v>
      </c>
      <c r="F12" s="29">
        <f t="shared" si="3"/>
        <v>0.81818181818181823</v>
      </c>
      <c r="G12" s="33"/>
      <c r="H12" s="43" t="str">
        <f t="shared" si="1"/>
        <v>20</v>
      </c>
      <c r="I12" s="43" t="str">
        <f t="shared" si="2"/>
        <v>C1</v>
      </c>
    </row>
    <row r="13" spans="1:9" ht="27" customHeight="1" x14ac:dyDescent="0.25">
      <c r="A13" s="19">
        <v>4</v>
      </c>
      <c r="B13" s="285" t="s">
        <v>29</v>
      </c>
      <c r="C13" s="19">
        <v>60</v>
      </c>
      <c r="D13" s="19">
        <v>45</v>
      </c>
      <c r="E13" s="5" t="str">
        <f t="shared" si="0"/>
        <v>45/60</v>
      </c>
      <c r="F13" s="29">
        <f t="shared" si="3"/>
        <v>0.75</v>
      </c>
      <c r="G13" s="34" t="s">
        <v>202</v>
      </c>
      <c r="H13" s="43" t="str">
        <f t="shared" si="1"/>
        <v>20</v>
      </c>
      <c r="I13" s="43" t="str">
        <f t="shared" si="2"/>
        <v>C1</v>
      </c>
    </row>
    <row r="14" spans="1:9" ht="24" customHeight="1" x14ac:dyDescent="0.25">
      <c r="A14" s="19">
        <v>5</v>
      </c>
      <c r="B14" s="285" t="s">
        <v>30</v>
      </c>
      <c r="C14" s="19">
        <v>40</v>
      </c>
      <c r="D14" s="19">
        <v>20</v>
      </c>
      <c r="E14" s="5" t="str">
        <f t="shared" si="0"/>
        <v>20/40</v>
      </c>
      <c r="F14" s="29">
        <f t="shared" si="3"/>
        <v>0.5</v>
      </c>
      <c r="G14" s="33"/>
      <c r="H14" s="43" t="str">
        <f t="shared" si="1"/>
        <v>20</v>
      </c>
      <c r="I14" s="43" t="str">
        <f t="shared" si="2"/>
        <v>C1</v>
      </c>
    </row>
    <row r="15" spans="1:9" ht="24" customHeight="1" x14ac:dyDescent="0.25">
      <c r="A15" s="19">
        <v>6</v>
      </c>
      <c r="B15" s="285" t="s">
        <v>31</v>
      </c>
      <c r="C15" s="19">
        <v>56</v>
      </c>
      <c r="D15" s="19">
        <v>28</v>
      </c>
      <c r="E15" s="5" t="str">
        <f t="shared" si="0"/>
        <v>28/56</v>
      </c>
      <c r="F15" s="29">
        <f t="shared" si="3"/>
        <v>0.5</v>
      </c>
      <c r="G15" s="33"/>
      <c r="H15" s="43" t="str">
        <f t="shared" si="1"/>
        <v>20</v>
      </c>
      <c r="I15" s="43" t="str">
        <f t="shared" si="2"/>
        <v>C1</v>
      </c>
    </row>
    <row r="16" spans="1:9" ht="24" customHeight="1" x14ac:dyDescent="0.25">
      <c r="A16" s="19">
        <v>7</v>
      </c>
      <c r="B16" s="285" t="s">
        <v>32</v>
      </c>
      <c r="C16" s="19">
        <v>49</v>
      </c>
      <c r="D16" s="19">
        <v>33</v>
      </c>
      <c r="E16" s="5" t="str">
        <f t="shared" si="0"/>
        <v>33/49</v>
      </c>
      <c r="F16" s="29">
        <f t="shared" si="3"/>
        <v>0.67346938775510201</v>
      </c>
      <c r="G16" s="33"/>
      <c r="H16" s="43" t="str">
        <f t="shared" si="1"/>
        <v>20</v>
      </c>
      <c r="I16" s="43" t="str">
        <f t="shared" si="2"/>
        <v>C1</v>
      </c>
    </row>
    <row r="17" spans="1:9" ht="24" customHeight="1" x14ac:dyDescent="0.25">
      <c r="A17" s="19">
        <v>8</v>
      </c>
      <c r="B17" s="285" t="s">
        <v>33</v>
      </c>
      <c r="C17" s="19">
        <v>65</v>
      </c>
      <c r="D17" s="19">
        <v>33</v>
      </c>
      <c r="E17" s="5" t="str">
        <f t="shared" si="0"/>
        <v>33/65</v>
      </c>
      <c r="F17" s="29">
        <f t="shared" si="3"/>
        <v>0.50769230769230766</v>
      </c>
      <c r="G17" s="33"/>
      <c r="H17" s="43" t="str">
        <f t="shared" si="1"/>
        <v>20</v>
      </c>
      <c r="I17" s="43" t="str">
        <f t="shared" si="2"/>
        <v>C1</v>
      </c>
    </row>
    <row r="18" spans="1:9" ht="24" customHeight="1" x14ac:dyDescent="0.25">
      <c r="A18" s="19">
        <v>9</v>
      </c>
      <c r="B18" s="285" t="s">
        <v>34</v>
      </c>
      <c r="C18" s="19">
        <v>46</v>
      </c>
      <c r="D18" s="19">
        <v>36</v>
      </c>
      <c r="E18" s="5" t="str">
        <f t="shared" si="0"/>
        <v>36/46</v>
      </c>
      <c r="F18" s="29">
        <f t="shared" si="3"/>
        <v>0.78260869565217395</v>
      </c>
      <c r="G18" s="33"/>
      <c r="H18" s="43" t="str">
        <f t="shared" si="1"/>
        <v>20</v>
      </c>
      <c r="I18" s="43" t="str">
        <f t="shared" si="2"/>
        <v>C1</v>
      </c>
    </row>
    <row r="19" spans="1:9" ht="24" customHeight="1" x14ac:dyDescent="0.25">
      <c r="A19" s="19">
        <v>10</v>
      </c>
      <c r="B19" s="285" t="s">
        <v>35</v>
      </c>
      <c r="C19" s="19">
        <v>51</v>
      </c>
      <c r="D19" s="19">
        <v>39</v>
      </c>
      <c r="E19" s="5" t="str">
        <f t="shared" si="0"/>
        <v>39/51</v>
      </c>
      <c r="F19" s="29">
        <f t="shared" si="3"/>
        <v>0.76470588235294112</v>
      </c>
      <c r="G19" s="33"/>
      <c r="H19" s="43" t="str">
        <f t="shared" si="1"/>
        <v>20</v>
      </c>
      <c r="I19" s="43" t="str">
        <f t="shared" si="2"/>
        <v>C1</v>
      </c>
    </row>
    <row r="20" spans="1:9" ht="24" customHeight="1" x14ac:dyDescent="0.25">
      <c r="A20" s="19">
        <v>11</v>
      </c>
      <c r="B20" s="285" t="s">
        <v>37</v>
      </c>
      <c r="C20" s="19">
        <v>42</v>
      </c>
      <c r="D20" s="19">
        <v>34</v>
      </c>
      <c r="E20" s="5" t="str">
        <f t="shared" si="0"/>
        <v>34/42</v>
      </c>
      <c r="F20" s="29">
        <f t="shared" si="3"/>
        <v>0.80952380952380953</v>
      </c>
      <c r="G20" s="33"/>
      <c r="H20" s="43" t="str">
        <f t="shared" si="1"/>
        <v>20</v>
      </c>
      <c r="I20" s="43" t="str">
        <f t="shared" si="2"/>
        <v>C1</v>
      </c>
    </row>
    <row r="21" spans="1:9" ht="24" customHeight="1" x14ac:dyDescent="0.25">
      <c r="A21" s="19">
        <v>12</v>
      </c>
      <c r="B21" s="285" t="s">
        <v>38</v>
      </c>
      <c r="C21" s="19">
        <v>14</v>
      </c>
      <c r="D21" s="19">
        <v>10</v>
      </c>
      <c r="E21" s="5" t="str">
        <f t="shared" si="0"/>
        <v>10/14</v>
      </c>
      <c r="F21" s="29">
        <f t="shared" si="3"/>
        <v>0.7142857142857143</v>
      </c>
      <c r="G21" s="33"/>
      <c r="H21" s="43" t="str">
        <f t="shared" si="1"/>
        <v>20</v>
      </c>
      <c r="I21" s="43" t="str">
        <f t="shared" si="2"/>
        <v>C1</v>
      </c>
    </row>
    <row r="22" spans="1:9" ht="24" customHeight="1" x14ac:dyDescent="0.25">
      <c r="A22" s="19">
        <v>13</v>
      </c>
      <c r="B22" s="285" t="s">
        <v>58</v>
      </c>
      <c r="C22" s="19">
        <v>35</v>
      </c>
      <c r="D22" s="19">
        <v>29</v>
      </c>
      <c r="E22" s="5" t="str">
        <f t="shared" si="0"/>
        <v>29/35</v>
      </c>
      <c r="F22" s="29">
        <f t="shared" si="3"/>
        <v>0.82857142857142863</v>
      </c>
      <c r="G22" s="33"/>
      <c r="H22" s="43" t="str">
        <f t="shared" si="1"/>
        <v>20</v>
      </c>
      <c r="I22" s="43" t="str">
        <f t="shared" si="2"/>
        <v>C1</v>
      </c>
    </row>
    <row r="23" spans="1:9" ht="24" customHeight="1" x14ac:dyDescent="0.25">
      <c r="A23" s="19">
        <v>14</v>
      </c>
      <c r="B23" s="285" t="s">
        <v>60</v>
      </c>
      <c r="C23" s="19">
        <v>9</v>
      </c>
      <c r="D23" s="19">
        <v>9</v>
      </c>
      <c r="E23" s="5" t="str">
        <f t="shared" si="0"/>
        <v>9/9</v>
      </c>
      <c r="F23" s="29">
        <f t="shared" si="3"/>
        <v>1</v>
      </c>
      <c r="G23" s="33"/>
      <c r="H23" s="43" t="str">
        <f t="shared" si="1"/>
        <v>20</v>
      </c>
      <c r="I23" s="43" t="str">
        <f t="shared" si="2"/>
        <v>C1</v>
      </c>
    </row>
    <row r="24" spans="1:9" ht="24" customHeight="1" x14ac:dyDescent="0.25">
      <c r="A24" s="19">
        <v>15</v>
      </c>
      <c r="B24" s="285" t="s">
        <v>39</v>
      </c>
      <c r="C24" s="19">
        <v>41</v>
      </c>
      <c r="D24" s="19">
        <v>25</v>
      </c>
      <c r="E24" s="5" t="str">
        <f t="shared" si="0"/>
        <v>25/41</v>
      </c>
      <c r="F24" s="29">
        <f t="shared" si="3"/>
        <v>0.6097560975609756</v>
      </c>
      <c r="G24" s="33"/>
      <c r="H24" s="43" t="str">
        <f t="shared" si="1"/>
        <v>20</v>
      </c>
      <c r="I24" s="43" t="str">
        <f t="shared" si="2"/>
        <v>C1</v>
      </c>
    </row>
    <row r="25" spans="1:9" ht="24" customHeight="1" x14ac:dyDescent="0.25">
      <c r="A25" s="19">
        <v>16</v>
      </c>
      <c r="B25" s="285" t="s">
        <v>40</v>
      </c>
      <c r="C25" s="19">
        <v>30</v>
      </c>
      <c r="D25" s="19">
        <v>20</v>
      </c>
      <c r="E25" s="5" t="str">
        <f t="shared" si="0"/>
        <v>20/30</v>
      </c>
      <c r="F25" s="29">
        <f t="shared" si="3"/>
        <v>0.66666666666666663</v>
      </c>
      <c r="G25" s="33"/>
      <c r="H25" s="43" t="str">
        <f t="shared" si="1"/>
        <v>20</v>
      </c>
      <c r="I25" s="43" t="str">
        <f t="shared" si="2"/>
        <v>C1</v>
      </c>
    </row>
    <row r="26" spans="1:9" ht="24" customHeight="1" x14ac:dyDescent="0.25">
      <c r="A26" s="19">
        <v>17</v>
      </c>
      <c r="B26" s="285" t="s">
        <v>272</v>
      </c>
      <c r="C26" s="19">
        <v>48</v>
      </c>
      <c r="D26" s="19">
        <v>43</v>
      </c>
      <c r="E26" s="5" t="str">
        <f t="shared" si="0"/>
        <v>43/48</v>
      </c>
      <c r="F26" s="29">
        <f t="shared" si="3"/>
        <v>0.89583333333333337</v>
      </c>
      <c r="G26" s="33"/>
      <c r="H26" s="43" t="str">
        <f t="shared" si="1"/>
        <v>20</v>
      </c>
      <c r="I26" s="43" t="str">
        <f t="shared" si="2"/>
        <v>C1</v>
      </c>
    </row>
    <row r="27" spans="1:9" ht="24" customHeight="1" x14ac:dyDescent="0.25">
      <c r="A27" s="19">
        <v>18</v>
      </c>
      <c r="B27" s="285" t="s">
        <v>80</v>
      </c>
      <c r="C27" s="19">
        <v>53</v>
      </c>
      <c r="D27" s="19">
        <v>47</v>
      </c>
      <c r="E27" s="5" t="str">
        <f t="shared" si="0"/>
        <v>47/53</v>
      </c>
      <c r="F27" s="29">
        <f t="shared" si="3"/>
        <v>0.8867924528301887</v>
      </c>
      <c r="G27" s="33"/>
      <c r="H27" s="43" t="str">
        <f t="shared" si="1"/>
        <v>20</v>
      </c>
      <c r="I27" s="43" t="str">
        <f t="shared" si="2"/>
        <v>C1</v>
      </c>
    </row>
    <row r="28" spans="1:9" ht="24" customHeight="1" x14ac:dyDescent="0.25">
      <c r="A28" s="19">
        <v>19</v>
      </c>
      <c r="B28" s="285" t="s">
        <v>81</v>
      </c>
      <c r="C28" s="19">
        <v>58</v>
      </c>
      <c r="D28" s="19">
        <v>38</v>
      </c>
      <c r="E28" s="5" t="str">
        <f t="shared" si="0"/>
        <v>38/58</v>
      </c>
      <c r="F28" s="29">
        <f t="shared" si="3"/>
        <v>0.65517241379310343</v>
      </c>
      <c r="G28" s="33"/>
      <c r="H28" s="43" t="str">
        <f t="shared" si="1"/>
        <v>20</v>
      </c>
      <c r="I28" s="43" t="str">
        <f t="shared" si="2"/>
        <v>C1</v>
      </c>
    </row>
    <row r="29" spans="1:9" ht="24" customHeight="1" x14ac:dyDescent="0.25">
      <c r="A29" s="19">
        <v>20</v>
      </c>
      <c r="B29" s="285" t="s">
        <v>239</v>
      </c>
      <c r="C29" s="19">
        <v>53</v>
      </c>
      <c r="D29" s="19">
        <v>33</v>
      </c>
      <c r="E29" s="5" t="str">
        <f t="shared" si="0"/>
        <v>33/53</v>
      </c>
      <c r="F29" s="29">
        <f t="shared" si="3"/>
        <v>0.62264150943396224</v>
      </c>
      <c r="G29" s="33"/>
      <c r="H29" s="43" t="str">
        <f t="shared" si="1"/>
        <v>20</v>
      </c>
      <c r="I29" s="43" t="str">
        <f t="shared" si="2"/>
        <v>C1</v>
      </c>
    </row>
    <row r="30" spans="1:9" ht="24" customHeight="1" x14ac:dyDescent="0.25">
      <c r="A30" s="19">
        <v>21</v>
      </c>
      <c r="B30" s="285" t="s">
        <v>82</v>
      </c>
      <c r="C30" s="19">
        <v>55</v>
      </c>
      <c r="D30" s="19">
        <v>33</v>
      </c>
      <c r="E30" s="5" t="str">
        <f t="shared" si="0"/>
        <v>33/55</v>
      </c>
      <c r="F30" s="29">
        <f t="shared" si="3"/>
        <v>0.6</v>
      </c>
      <c r="G30" s="33"/>
      <c r="H30" s="43" t="str">
        <f t="shared" si="1"/>
        <v>20</v>
      </c>
      <c r="I30" s="43" t="str">
        <f t="shared" si="2"/>
        <v>C1</v>
      </c>
    </row>
    <row r="31" spans="1:9" ht="24" customHeight="1" x14ac:dyDescent="0.25">
      <c r="A31" s="19">
        <v>22</v>
      </c>
      <c r="B31" s="285" t="s">
        <v>83</v>
      </c>
      <c r="C31" s="19">
        <v>54</v>
      </c>
      <c r="D31" s="19">
        <v>53</v>
      </c>
      <c r="E31" s="5" t="str">
        <f t="shared" si="0"/>
        <v>53/54</v>
      </c>
      <c r="F31" s="29">
        <f t="shared" si="3"/>
        <v>0.98148148148148151</v>
      </c>
      <c r="G31" s="33"/>
      <c r="H31" s="43" t="str">
        <f t="shared" si="1"/>
        <v>20</v>
      </c>
      <c r="I31" s="43" t="str">
        <f t="shared" si="2"/>
        <v>C1</v>
      </c>
    </row>
    <row r="32" spans="1:9" ht="24" customHeight="1" x14ac:dyDescent="0.25">
      <c r="A32" s="19">
        <v>23</v>
      </c>
      <c r="B32" s="285" t="s">
        <v>85</v>
      </c>
      <c r="C32" s="19">
        <v>44</v>
      </c>
      <c r="D32" s="19">
        <v>30</v>
      </c>
      <c r="E32" s="5" t="str">
        <f t="shared" si="0"/>
        <v>30/44</v>
      </c>
      <c r="F32" s="29">
        <f t="shared" si="3"/>
        <v>0.68181818181818177</v>
      </c>
      <c r="G32" s="33"/>
      <c r="H32" s="43" t="str">
        <f t="shared" si="1"/>
        <v>20</v>
      </c>
      <c r="I32" s="43" t="str">
        <f t="shared" si="2"/>
        <v>C1</v>
      </c>
    </row>
    <row r="33" spans="1:9" ht="24" customHeight="1" x14ac:dyDescent="0.25">
      <c r="A33" s="19">
        <v>24</v>
      </c>
      <c r="B33" s="285" t="s">
        <v>86</v>
      </c>
      <c r="C33" s="19">
        <v>57</v>
      </c>
      <c r="D33" s="19">
        <v>17</v>
      </c>
      <c r="E33" s="5" t="str">
        <f t="shared" si="0"/>
        <v>17/57</v>
      </c>
      <c r="F33" s="29">
        <f t="shared" si="3"/>
        <v>0.2982456140350877</v>
      </c>
      <c r="G33" s="33"/>
      <c r="H33" s="43" t="str">
        <f t="shared" si="1"/>
        <v>20</v>
      </c>
      <c r="I33" s="43" t="str">
        <f t="shared" si="2"/>
        <v>C1</v>
      </c>
    </row>
    <row r="34" spans="1:9" ht="24" customHeight="1" x14ac:dyDescent="0.25">
      <c r="A34" s="19">
        <v>25</v>
      </c>
      <c r="B34" s="285" t="s">
        <v>87</v>
      </c>
      <c r="C34" s="19">
        <v>51</v>
      </c>
      <c r="D34" s="19">
        <v>36</v>
      </c>
      <c r="E34" s="5" t="str">
        <f t="shared" si="0"/>
        <v>36/51</v>
      </c>
      <c r="F34" s="29">
        <f t="shared" si="3"/>
        <v>0.70588235294117652</v>
      </c>
      <c r="G34" s="33"/>
      <c r="H34" s="43" t="str">
        <f t="shared" si="1"/>
        <v>20</v>
      </c>
      <c r="I34" s="43" t="str">
        <f t="shared" si="2"/>
        <v>C1</v>
      </c>
    </row>
    <row r="35" spans="1:9" ht="24" customHeight="1" x14ac:dyDescent="0.25">
      <c r="A35" s="19">
        <v>26</v>
      </c>
      <c r="B35" s="285" t="s">
        <v>88</v>
      </c>
      <c r="C35" s="19">
        <v>50</v>
      </c>
      <c r="D35" s="19">
        <v>40</v>
      </c>
      <c r="E35" s="5" t="str">
        <f t="shared" si="0"/>
        <v>40/50</v>
      </c>
      <c r="F35" s="29">
        <f t="shared" si="3"/>
        <v>0.8</v>
      </c>
      <c r="G35" s="33"/>
      <c r="H35" s="43" t="str">
        <f t="shared" si="1"/>
        <v>20</v>
      </c>
      <c r="I35" s="43" t="str">
        <f t="shared" si="2"/>
        <v>C1</v>
      </c>
    </row>
    <row r="36" spans="1:9" ht="24" customHeight="1" x14ac:dyDescent="0.25">
      <c r="A36" s="19">
        <v>27</v>
      </c>
      <c r="B36" s="285" t="s">
        <v>89</v>
      </c>
      <c r="C36" s="19">
        <v>53</v>
      </c>
      <c r="D36" s="19">
        <v>31</v>
      </c>
      <c r="E36" s="5" t="str">
        <f t="shared" si="0"/>
        <v>31/53</v>
      </c>
      <c r="F36" s="29">
        <f t="shared" si="3"/>
        <v>0.58490566037735847</v>
      </c>
      <c r="G36" s="33"/>
      <c r="H36" s="43" t="str">
        <f t="shared" si="1"/>
        <v>20</v>
      </c>
      <c r="I36" s="43" t="str">
        <f t="shared" si="2"/>
        <v>C1</v>
      </c>
    </row>
    <row r="37" spans="1:9" ht="24" customHeight="1" x14ac:dyDescent="0.25">
      <c r="A37" s="19">
        <v>28</v>
      </c>
      <c r="B37" s="285" t="s">
        <v>90</v>
      </c>
      <c r="C37" s="19">
        <v>58</v>
      </c>
      <c r="D37" s="19">
        <v>38</v>
      </c>
      <c r="E37" s="5" t="str">
        <f t="shared" si="0"/>
        <v>38/58</v>
      </c>
      <c r="F37" s="29">
        <f t="shared" si="3"/>
        <v>0.65517241379310343</v>
      </c>
      <c r="G37" s="33"/>
      <c r="H37" s="43" t="str">
        <f t="shared" si="1"/>
        <v>20</v>
      </c>
      <c r="I37" s="43" t="str">
        <f t="shared" si="2"/>
        <v>C1</v>
      </c>
    </row>
    <row r="38" spans="1:9" ht="24" customHeight="1" x14ac:dyDescent="0.25">
      <c r="A38" s="19">
        <v>29</v>
      </c>
      <c r="B38" s="285" t="s">
        <v>91</v>
      </c>
      <c r="C38" s="19">
        <v>60</v>
      </c>
      <c r="D38" s="19">
        <v>36</v>
      </c>
      <c r="E38" s="5" t="str">
        <f t="shared" si="0"/>
        <v>36/60</v>
      </c>
      <c r="F38" s="29">
        <f t="shared" si="3"/>
        <v>0.6</v>
      </c>
      <c r="G38" s="33"/>
      <c r="H38" s="43" t="str">
        <f t="shared" si="1"/>
        <v>20</v>
      </c>
      <c r="I38" s="43" t="str">
        <f t="shared" si="2"/>
        <v>C1</v>
      </c>
    </row>
    <row r="39" spans="1:9" ht="24" customHeight="1" x14ac:dyDescent="0.25">
      <c r="A39" s="19">
        <v>30</v>
      </c>
      <c r="B39" s="285" t="s">
        <v>92</v>
      </c>
      <c r="C39" s="19">
        <v>55</v>
      </c>
      <c r="D39" s="19">
        <v>33</v>
      </c>
      <c r="E39" s="5" t="str">
        <f t="shared" si="0"/>
        <v>33/55</v>
      </c>
      <c r="F39" s="29">
        <f t="shared" si="3"/>
        <v>0.6</v>
      </c>
      <c r="G39" s="33"/>
      <c r="H39" s="43" t="str">
        <f t="shared" si="1"/>
        <v>20</v>
      </c>
      <c r="I39" s="43" t="str">
        <f t="shared" si="2"/>
        <v>C1</v>
      </c>
    </row>
    <row r="40" spans="1:9" ht="24" customHeight="1" x14ac:dyDescent="0.25">
      <c r="A40" s="19">
        <v>31</v>
      </c>
      <c r="B40" s="285" t="s">
        <v>93</v>
      </c>
      <c r="C40" s="19">
        <v>40</v>
      </c>
      <c r="D40" s="19">
        <v>28</v>
      </c>
      <c r="E40" s="5" t="str">
        <f t="shared" si="0"/>
        <v>28/40</v>
      </c>
      <c r="F40" s="29">
        <f t="shared" si="3"/>
        <v>0.7</v>
      </c>
      <c r="G40" s="33"/>
      <c r="H40" s="43" t="str">
        <f t="shared" si="1"/>
        <v>20</v>
      </c>
      <c r="I40" s="43" t="str">
        <f t="shared" si="2"/>
        <v>C1</v>
      </c>
    </row>
    <row r="41" spans="1:9" ht="24" customHeight="1" x14ac:dyDescent="0.25">
      <c r="A41" s="19">
        <v>32</v>
      </c>
      <c r="B41" s="285" t="s">
        <v>94</v>
      </c>
      <c r="C41" s="19">
        <v>56</v>
      </c>
      <c r="D41" s="19">
        <v>24</v>
      </c>
      <c r="E41" s="5" t="str">
        <f t="shared" si="0"/>
        <v>24/56</v>
      </c>
      <c r="F41" s="29">
        <f t="shared" si="3"/>
        <v>0.42857142857142855</v>
      </c>
      <c r="G41" s="33"/>
      <c r="H41" s="43" t="str">
        <f t="shared" si="1"/>
        <v>20</v>
      </c>
      <c r="I41" s="43" t="str">
        <f t="shared" si="2"/>
        <v>C1</v>
      </c>
    </row>
    <row r="42" spans="1:9" ht="24" customHeight="1" x14ac:dyDescent="0.25">
      <c r="A42" s="19">
        <v>33</v>
      </c>
      <c r="B42" s="285" t="s">
        <v>95</v>
      </c>
      <c r="C42" s="19">
        <v>58</v>
      </c>
      <c r="D42" s="19">
        <v>45</v>
      </c>
      <c r="E42" s="5" t="str">
        <f t="shared" si="0"/>
        <v>45/58</v>
      </c>
      <c r="F42" s="29">
        <f t="shared" si="3"/>
        <v>0.77586206896551724</v>
      </c>
      <c r="G42" s="33"/>
      <c r="H42" s="43" t="str">
        <f t="shared" si="1"/>
        <v>20</v>
      </c>
      <c r="I42" s="43" t="str">
        <f t="shared" si="2"/>
        <v>C1</v>
      </c>
    </row>
    <row r="43" spans="1:9" ht="24" customHeight="1" x14ac:dyDescent="0.25">
      <c r="A43" s="19">
        <v>34</v>
      </c>
      <c r="B43" s="285" t="s">
        <v>96</v>
      </c>
      <c r="C43" s="19">
        <v>62</v>
      </c>
      <c r="D43" s="19">
        <v>15</v>
      </c>
      <c r="E43" s="5" t="str">
        <f t="shared" si="0"/>
        <v>15/62</v>
      </c>
      <c r="F43" s="29">
        <f t="shared" si="3"/>
        <v>0.24193548387096775</v>
      </c>
      <c r="G43" s="33"/>
      <c r="H43" s="43" t="str">
        <f t="shared" si="1"/>
        <v>20</v>
      </c>
      <c r="I43" s="43" t="str">
        <f t="shared" si="2"/>
        <v>C1</v>
      </c>
    </row>
    <row r="44" spans="1:9" ht="24" customHeight="1" x14ac:dyDescent="0.25">
      <c r="A44" s="19">
        <v>35</v>
      </c>
      <c r="B44" s="285" t="s">
        <v>97</v>
      </c>
      <c r="C44" s="19">
        <v>51</v>
      </c>
      <c r="D44" s="19">
        <v>35</v>
      </c>
      <c r="E44" s="5" t="str">
        <f t="shared" si="0"/>
        <v>35/51</v>
      </c>
      <c r="F44" s="29">
        <f t="shared" si="3"/>
        <v>0.68627450980392157</v>
      </c>
      <c r="G44" s="34" t="s">
        <v>330</v>
      </c>
      <c r="H44" s="43" t="str">
        <f t="shared" si="1"/>
        <v>20</v>
      </c>
      <c r="I44" s="43" t="str">
        <f t="shared" si="2"/>
        <v>C1</v>
      </c>
    </row>
    <row r="45" spans="1:9" ht="24" customHeight="1" x14ac:dyDescent="0.25">
      <c r="A45" s="19">
        <v>36</v>
      </c>
      <c r="B45" s="285" t="s">
        <v>98</v>
      </c>
      <c r="C45" s="19">
        <v>27</v>
      </c>
      <c r="D45" s="19">
        <v>21</v>
      </c>
      <c r="E45" s="5" t="str">
        <f t="shared" si="0"/>
        <v>21/27</v>
      </c>
      <c r="F45" s="29">
        <f t="shared" si="3"/>
        <v>0.77777777777777779</v>
      </c>
      <c r="G45" s="33"/>
      <c r="H45" s="43" t="str">
        <f t="shared" si="1"/>
        <v>20</v>
      </c>
      <c r="I45" s="43" t="str">
        <f t="shared" si="2"/>
        <v>C1</v>
      </c>
    </row>
    <row r="46" spans="1:9" ht="24" customHeight="1" x14ac:dyDescent="0.25">
      <c r="A46" s="19">
        <v>37</v>
      </c>
      <c r="B46" s="285" t="s">
        <v>99</v>
      </c>
      <c r="C46" s="19">
        <v>42</v>
      </c>
      <c r="D46" s="19">
        <v>30</v>
      </c>
      <c r="E46" s="5" t="str">
        <f t="shared" si="0"/>
        <v>30/42</v>
      </c>
      <c r="F46" s="29">
        <f t="shared" si="3"/>
        <v>0.7142857142857143</v>
      </c>
      <c r="G46" s="33"/>
      <c r="H46" s="43" t="str">
        <f t="shared" si="1"/>
        <v>20</v>
      </c>
      <c r="I46" s="43" t="str">
        <f t="shared" si="2"/>
        <v>C1</v>
      </c>
    </row>
    <row r="47" spans="1:9" ht="24" customHeight="1" x14ac:dyDescent="0.25">
      <c r="A47" s="19">
        <v>38</v>
      </c>
      <c r="B47" s="286" t="s">
        <v>100</v>
      </c>
      <c r="C47" s="19">
        <v>35</v>
      </c>
      <c r="D47" s="19">
        <v>25</v>
      </c>
      <c r="E47" s="5" t="str">
        <f t="shared" si="0"/>
        <v>25/35</v>
      </c>
      <c r="F47" s="29">
        <f t="shared" si="3"/>
        <v>0.7142857142857143</v>
      </c>
      <c r="G47" s="33"/>
      <c r="H47" s="43" t="str">
        <f t="shared" si="1"/>
        <v>20</v>
      </c>
      <c r="I47" s="43" t="str">
        <f t="shared" si="2"/>
        <v>C1</v>
      </c>
    </row>
    <row r="48" spans="1:9" ht="24" customHeight="1" x14ac:dyDescent="0.25">
      <c r="A48" s="19">
        <v>39</v>
      </c>
      <c r="B48" s="285" t="s">
        <v>101</v>
      </c>
      <c r="C48" s="19">
        <v>34</v>
      </c>
      <c r="D48" s="19">
        <v>20</v>
      </c>
      <c r="E48" s="5" t="str">
        <f t="shared" si="0"/>
        <v>20/34</v>
      </c>
      <c r="F48" s="29">
        <f t="shared" si="3"/>
        <v>0.58823529411764708</v>
      </c>
      <c r="G48" s="33"/>
      <c r="H48" s="43" t="str">
        <f t="shared" si="1"/>
        <v>20</v>
      </c>
      <c r="I48" s="43" t="str">
        <f t="shared" si="2"/>
        <v>C1</v>
      </c>
    </row>
    <row r="49" spans="1:10" ht="24" customHeight="1" x14ac:dyDescent="0.25">
      <c r="A49" s="19">
        <v>40</v>
      </c>
      <c r="B49" s="285" t="s">
        <v>235</v>
      </c>
      <c r="C49" s="19">
        <v>27</v>
      </c>
      <c r="D49" s="19">
        <v>20</v>
      </c>
      <c r="E49" s="5" t="str">
        <f t="shared" si="0"/>
        <v>20/27</v>
      </c>
      <c r="F49" s="29">
        <f t="shared" si="3"/>
        <v>0.7407407407407407</v>
      </c>
      <c r="G49" s="33"/>
      <c r="H49" s="43" t="str">
        <f t="shared" si="1"/>
        <v>20</v>
      </c>
      <c r="I49" s="43" t="str">
        <f t="shared" si="2"/>
        <v>C1</v>
      </c>
    </row>
    <row r="50" spans="1:10" ht="24" customHeight="1" x14ac:dyDescent="0.25">
      <c r="A50" s="19">
        <v>41</v>
      </c>
      <c r="B50" s="287" t="s">
        <v>236</v>
      </c>
      <c r="C50" s="19">
        <v>18</v>
      </c>
      <c r="D50" s="19">
        <v>17</v>
      </c>
      <c r="E50" s="5" t="str">
        <f t="shared" si="0"/>
        <v>17/18</v>
      </c>
      <c r="F50" s="29">
        <f t="shared" si="3"/>
        <v>0.94444444444444442</v>
      </c>
      <c r="G50" s="33"/>
      <c r="H50" s="43" t="str">
        <f t="shared" si="1"/>
        <v>20</v>
      </c>
      <c r="I50" s="43" t="str">
        <f t="shared" si="2"/>
        <v>C1</v>
      </c>
    </row>
    <row r="51" spans="1:10" ht="24" customHeight="1" x14ac:dyDescent="0.25">
      <c r="A51" s="19">
        <v>42</v>
      </c>
      <c r="B51" s="287" t="s">
        <v>237</v>
      </c>
      <c r="C51" s="19">
        <v>46</v>
      </c>
      <c r="D51" s="19">
        <v>35</v>
      </c>
      <c r="E51" s="5" t="str">
        <f t="shared" si="0"/>
        <v>35/46</v>
      </c>
      <c r="F51" s="29">
        <f t="shared" si="3"/>
        <v>0.76086956521739135</v>
      </c>
      <c r="G51" s="33"/>
      <c r="H51" s="43" t="str">
        <f t="shared" si="1"/>
        <v>20</v>
      </c>
      <c r="I51" s="43" t="str">
        <f t="shared" si="2"/>
        <v>C1</v>
      </c>
    </row>
    <row r="52" spans="1:10" ht="24" customHeight="1" x14ac:dyDescent="0.25">
      <c r="A52" s="19">
        <v>43</v>
      </c>
      <c r="B52" s="287" t="s">
        <v>238</v>
      </c>
      <c r="C52" s="19">
        <v>63</v>
      </c>
      <c r="D52" s="19">
        <v>22</v>
      </c>
      <c r="E52" s="5" t="str">
        <f t="shared" si="0"/>
        <v>22/63</v>
      </c>
      <c r="F52" s="29">
        <f t="shared" si="3"/>
        <v>0.34920634920634919</v>
      </c>
      <c r="G52" s="33"/>
      <c r="H52" s="43" t="str">
        <f t="shared" si="1"/>
        <v>20</v>
      </c>
      <c r="I52" s="43" t="str">
        <f t="shared" si="2"/>
        <v>C1</v>
      </c>
    </row>
    <row r="53" spans="1:10" ht="30.75" customHeight="1" x14ac:dyDescent="0.25">
      <c r="A53" s="19">
        <v>44</v>
      </c>
      <c r="B53" s="287" t="s">
        <v>36</v>
      </c>
      <c r="C53" s="19">
        <v>41</v>
      </c>
      <c r="D53" s="19">
        <v>34</v>
      </c>
      <c r="E53" s="5" t="str">
        <f t="shared" si="0"/>
        <v>34/41</v>
      </c>
      <c r="F53" s="29">
        <f t="shared" si="3"/>
        <v>0.82926829268292679</v>
      </c>
      <c r="G53" s="34" t="s">
        <v>327</v>
      </c>
      <c r="H53" s="43" t="str">
        <f t="shared" si="1"/>
        <v>20</v>
      </c>
      <c r="I53" s="43" t="str">
        <f t="shared" si="2"/>
        <v>C1</v>
      </c>
    </row>
    <row r="54" spans="1:10" ht="24" customHeight="1" x14ac:dyDescent="0.25">
      <c r="A54" s="19">
        <v>45</v>
      </c>
      <c r="B54" s="287" t="s">
        <v>243</v>
      </c>
      <c r="C54" s="19">
        <v>77</v>
      </c>
      <c r="D54" s="19">
        <v>77</v>
      </c>
      <c r="E54" s="5" t="str">
        <f t="shared" si="0"/>
        <v>77/77</v>
      </c>
      <c r="F54" s="29">
        <f t="shared" si="3"/>
        <v>1</v>
      </c>
      <c r="G54" s="33"/>
      <c r="H54" s="43" t="str">
        <f t="shared" si="1"/>
        <v>20</v>
      </c>
      <c r="I54" s="43" t="str">
        <f t="shared" si="2"/>
        <v>C1</v>
      </c>
    </row>
    <row r="55" spans="1:10" ht="24" customHeight="1" x14ac:dyDescent="0.25">
      <c r="A55" s="19">
        <v>46</v>
      </c>
      <c r="B55" s="287" t="s">
        <v>256</v>
      </c>
      <c r="C55" s="19">
        <v>37</v>
      </c>
      <c r="D55" s="19">
        <v>19</v>
      </c>
      <c r="E55" s="5" t="str">
        <f t="shared" si="0"/>
        <v>19/37</v>
      </c>
      <c r="F55" s="29">
        <f t="shared" si="3"/>
        <v>0.51351351351351349</v>
      </c>
      <c r="G55" s="33"/>
      <c r="H55" s="43" t="str">
        <f t="shared" si="1"/>
        <v>20</v>
      </c>
      <c r="I55" s="43" t="str">
        <f t="shared" si="2"/>
        <v>C1</v>
      </c>
    </row>
    <row r="56" spans="1:10" ht="24" customHeight="1" x14ac:dyDescent="0.25">
      <c r="A56" s="19">
        <v>47</v>
      </c>
      <c r="B56" s="287" t="s">
        <v>250</v>
      </c>
      <c r="C56" s="19">
        <v>72</v>
      </c>
      <c r="D56" s="19">
        <v>22</v>
      </c>
      <c r="E56" s="5" t="str">
        <f t="shared" si="0"/>
        <v>22/72</v>
      </c>
      <c r="F56" s="29">
        <f t="shared" si="3"/>
        <v>0.30555555555555558</v>
      </c>
      <c r="G56" s="33"/>
      <c r="H56" s="43" t="str">
        <f t="shared" si="1"/>
        <v>20</v>
      </c>
      <c r="I56" s="43" t="str">
        <f t="shared" si="2"/>
        <v>C1</v>
      </c>
    </row>
    <row r="57" spans="1:10" ht="24" customHeight="1" x14ac:dyDescent="0.25">
      <c r="A57" s="19">
        <v>48</v>
      </c>
      <c r="B57" s="285" t="s">
        <v>84</v>
      </c>
      <c r="C57" s="19">
        <v>38</v>
      </c>
      <c r="D57" s="19">
        <v>32</v>
      </c>
      <c r="E57" s="5" t="str">
        <f t="shared" si="0"/>
        <v>32/38</v>
      </c>
      <c r="F57" s="29">
        <f t="shared" si="3"/>
        <v>0.84210526315789469</v>
      </c>
      <c r="G57" s="33"/>
      <c r="H57" s="43" t="str">
        <f t="shared" si="1"/>
        <v>20</v>
      </c>
      <c r="I57" s="43" t="str">
        <f t="shared" si="2"/>
        <v>C3</v>
      </c>
    </row>
    <row r="58" spans="1:10" ht="24" customHeight="1" x14ac:dyDescent="0.25">
      <c r="A58" s="19">
        <v>49</v>
      </c>
      <c r="B58" s="288" t="s">
        <v>508</v>
      </c>
      <c r="C58" s="350">
        <v>42</v>
      </c>
      <c r="D58" s="350">
        <v>27</v>
      </c>
      <c r="E58" s="293" t="str">
        <f t="shared" si="0"/>
        <v>27/42</v>
      </c>
      <c r="F58" s="294">
        <f t="shared" si="3"/>
        <v>0.6428571428571429</v>
      </c>
      <c r="G58" s="354"/>
      <c r="H58" s="43" t="str">
        <f t="shared" si="1"/>
        <v>20</v>
      </c>
      <c r="I58" s="43" t="str">
        <f t="shared" si="2"/>
        <v>C3</v>
      </c>
      <c r="J58" s="355"/>
    </row>
    <row r="59" spans="1:10" ht="24" customHeight="1" x14ac:dyDescent="0.25">
      <c r="A59" s="19">
        <v>50</v>
      </c>
      <c r="B59" s="288" t="s">
        <v>280</v>
      </c>
      <c r="C59" s="46">
        <v>26</v>
      </c>
      <c r="D59" s="46">
        <v>19</v>
      </c>
      <c r="E59" s="5" t="str">
        <f t="shared" si="0"/>
        <v>19/26</v>
      </c>
      <c r="F59" s="29">
        <f t="shared" si="3"/>
        <v>0.73076923076923073</v>
      </c>
      <c r="G59" s="49"/>
      <c r="H59" s="43" t="str">
        <f t="shared" si="1"/>
        <v>20</v>
      </c>
      <c r="I59" s="43" t="str">
        <f t="shared" si="2"/>
        <v>C5</v>
      </c>
    </row>
    <row r="60" spans="1:10" ht="24" customHeight="1" x14ac:dyDescent="0.25">
      <c r="A60" s="19">
        <v>51</v>
      </c>
      <c r="B60" s="285" t="s">
        <v>41</v>
      </c>
      <c r="C60" s="19">
        <v>39</v>
      </c>
      <c r="D60" s="19">
        <v>18</v>
      </c>
      <c r="E60" s="5" t="str">
        <f t="shared" si="0"/>
        <v>18/39</v>
      </c>
      <c r="F60" s="29">
        <f t="shared" si="3"/>
        <v>0.46153846153846156</v>
      </c>
      <c r="G60" s="33"/>
      <c r="H60" s="43" t="str">
        <f t="shared" si="1"/>
        <v>20</v>
      </c>
      <c r="I60" s="43" t="str">
        <f t="shared" si="2"/>
        <v>T4</v>
      </c>
    </row>
    <row r="61" spans="1:10" ht="24" customHeight="1" x14ac:dyDescent="0.25">
      <c r="A61" s="19">
        <v>52</v>
      </c>
      <c r="B61" s="285" t="s">
        <v>42</v>
      </c>
      <c r="C61" s="19">
        <v>45</v>
      </c>
      <c r="D61" s="19">
        <v>24</v>
      </c>
      <c r="E61" s="5" t="str">
        <f t="shared" si="0"/>
        <v>24/45</v>
      </c>
      <c r="F61" s="29">
        <f t="shared" si="3"/>
        <v>0.53333333333333333</v>
      </c>
      <c r="G61" s="33"/>
      <c r="H61" s="43" t="str">
        <f t="shared" si="1"/>
        <v>20</v>
      </c>
      <c r="I61" s="43" t="str">
        <f t="shared" si="2"/>
        <v>T4</v>
      </c>
    </row>
    <row r="62" spans="1:10" ht="24" customHeight="1" x14ac:dyDescent="0.25">
      <c r="A62" s="19">
        <v>53</v>
      </c>
      <c r="B62" s="285" t="s">
        <v>43</v>
      </c>
      <c r="C62" s="19">
        <v>36</v>
      </c>
      <c r="D62" s="19">
        <v>29</v>
      </c>
      <c r="E62" s="5" t="str">
        <f t="shared" si="0"/>
        <v>29/36</v>
      </c>
      <c r="F62" s="29">
        <f t="shared" si="3"/>
        <v>0.80555555555555558</v>
      </c>
      <c r="G62" s="33"/>
      <c r="H62" s="43" t="str">
        <f t="shared" si="1"/>
        <v>20</v>
      </c>
      <c r="I62" s="43" t="str">
        <f t="shared" si="2"/>
        <v>T4</v>
      </c>
    </row>
    <row r="63" spans="1:10" ht="31.5" x14ac:dyDescent="0.25">
      <c r="A63" s="19">
        <v>54</v>
      </c>
      <c r="B63" s="285" t="s">
        <v>44</v>
      </c>
      <c r="C63" s="19">
        <v>38</v>
      </c>
      <c r="D63" s="19">
        <v>37</v>
      </c>
      <c r="E63" s="5" t="str">
        <f t="shared" si="0"/>
        <v>37/38</v>
      </c>
      <c r="F63" s="29">
        <f t="shared" si="3"/>
        <v>0.97368421052631582</v>
      </c>
      <c r="G63" s="33" t="s">
        <v>510</v>
      </c>
      <c r="H63" s="43" t="str">
        <f t="shared" si="1"/>
        <v>20</v>
      </c>
      <c r="I63" s="43" t="str">
        <f t="shared" si="2"/>
        <v>T4</v>
      </c>
    </row>
    <row r="64" spans="1:10" ht="24" customHeight="1" x14ac:dyDescent="0.25">
      <c r="A64" s="19">
        <v>55</v>
      </c>
      <c r="B64" s="285" t="s">
        <v>45</v>
      </c>
      <c r="C64" s="19">
        <v>25</v>
      </c>
      <c r="D64" s="19">
        <v>15</v>
      </c>
      <c r="E64" s="5" t="str">
        <f t="shared" si="0"/>
        <v>15/25</v>
      </c>
      <c r="F64" s="29">
        <f t="shared" si="3"/>
        <v>0.6</v>
      </c>
      <c r="G64" s="33"/>
      <c r="H64" s="43" t="str">
        <f t="shared" si="1"/>
        <v>20</v>
      </c>
      <c r="I64" s="43" t="str">
        <f t="shared" si="2"/>
        <v>T4</v>
      </c>
    </row>
    <row r="65" spans="1:9" ht="24" customHeight="1" x14ac:dyDescent="0.25">
      <c r="A65" s="19">
        <v>56</v>
      </c>
      <c r="B65" s="285" t="s">
        <v>46</v>
      </c>
      <c r="C65" s="19">
        <v>43</v>
      </c>
      <c r="D65" s="19">
        <v>22</v>
      </c>
      <c r="E65" s="5" t="str">
        <f t="shared" si="0"/>
        <v>22/43</v>
      </c>
      <c r="F65" s="29">
        <f t="shared" si="3"/>
        <v>0.51162790697674421</v>
      </c>
      <c r="G65" s="33"/>
      <c r="H65" s="43" t="str">
        <f t="shared" si="1"/>
        <v>20</v>
      </c>
      <c r="I65" s="43" t="str">
        <f t="shared" si="2"/>
        <v>T4</v>
      </c>
    </row>
    <row r="66" spans="1:9" ht="24" customHeight="1" x14ac:dyDescent="0.25">
      <c r="A66" s="19">
        <v>57</v>
      </c>
      <c r="B66" s="285" t="s">
        <v>47</v>
      </c>
      <c r="C66" s="19">
        <v>49</v>
      </c>
      <c r="D66" s="19">
        <v>40</v>
      </c>
      <c r="E66" s="5" t="str">
        <f t="shared" si="0"/>
        <v>40/49</v>
      </c>
      <c r="F66" s="29">
        <f t="shared" si="3"/>
        <v>0.81632653061224492</v>
      </c>
      <c r="G66" s="33"/>
      <c r="H66" s="43" t="str">
        <f t="shared" si="1"/>
        <v>20</v>
      </c>
      <c r="I66" s="43" t="str">
        <f t="shared" si="2"/>
        <v>T4</v>
      </c>
    </row>
    <row r="67" spans="1:9" ht="24" customHeight="1" x14ac:dyDescent="0.25">
      <c r="A67" s="19">
        <v>58</v>
      </c>
      <c r="B67" s="285" t="s">
        <v>48</v>
      </c>
      <c r="C67" s="19">
        <v>45</v>
      </c>
      <c r="D67" s="19">
        <v>27</v>
      </c>
      <c r="E67" s="5" t="str">
        <f t="shared" si="0"/>
        <v>27/45</v>
      </c>
      <c r="F67" s="29">
        <f t="shared" si="3"/>
        <v>0.6</v>
      </c>
      <c r="G67" s="33"/>
      <c r="H67" s="43" t="str">
        <f t="shared" si="1"/>
        <v>20</v>
      </c>
      <c r="I67" s="43" t="str">
        <f t="shared" si="2"/>
        <v>T4</v>
      </c>
    </row>
    <row r="68" spans="1:9" ht="24" customHeight="1" x14ac:dyDescent="0.25">
      <c r="A68" s="19">
        <v>59</v>
      </c>
      <c r="B68" s="285" t="s">
        <v>49</v>
      </c>
      <c r="C68" s="19">
        <v>32</v>
      </c>
      <c r="D68" s="19">
        <v>30</v>
      </c>
      <c r="E68" s="5" t="str">
        <f t="shared" si="0"/>
        <v>30/32</v>
      </c>
      <c r="F68" s="29">
        <f t="shared" si="3"/>
        <v>0.9375</v>
      </c>
      <c r="G68" s="33"/>
      <c r="H68" s="43" t="str">
        <f t="shared" si="1"/>
        <v>20</v>
      </c>
      <c r="I68" s="43" t="str">
        <f t="shared" si="2"/>
        <v>T4</v>
      </c>
    </row>
    <row r="69" spans="1:9" ht="24" customHeight="1" x14ac:dyDescent="0.25">
      <c r="A69" s="19">
        <v>60</v>
      </c>
      <c r="B69" s="285" t="s">
        <v>50</v>
      </c>
      <c r="C69" s="19">
        <v>48</v>
      </c>
      <c r="D69" s="19">
        <v>42</v>
      </c>
      <c r="E69" s="5" t="str">
        <f t="shared" si="0"/>
        <v>42/48</v>
      </c>
      <c r="F69" s="29">
        <f t="shared" si="3"/>
        <v>0.875</v>
      </c>
      <c r="G69" s="33"/>
      <c r="H69" s="43" t="str">
        <f t="shared" si="1"/>
        <v>20</v>
      </c>
      <c r="I69" s="43" t="str">
        <f t="shared" si="2"/>
        <v>T4</v>
      </c>
    </row>
    <row r="70" spans="1:9" ht="24" customHeight="1" x14ac:dyDescent="0.25">
      <c r="A70" s="19">
        <v>61</v>
      </c>
      <c r="B70" s="285" t="s">
        <v>51</v>
      </c>
      <c r="C70" s="19">
        <v>62</v>
      </c>
      <c r="D70" s="19">
        <v>41</v>
      </c>
      <c r="E70" s="5" t="str">
        <f t="shared" si="0"/>
        <v>41/62</v>
      </c>
      <c r="F70" s="29">
        <f t="shared" si="3"/>
        <v>0.66129032258064513</v>
      </c>
      <c r="G70" s="33"/>
      <c r="H70" s="43" t="str">
        <f t="shared" si="1"/>
        <v>20</v>
      </c>
      <c r="I70" s="43" t="str">
        <f t="shared" si="2"/>
        <v>T4</v>
      </c>
    </row>
    <row r="71" spans="1:9" ht="24" customHeight="1" x14ac:dyDescent="0.25">
      <c r="A71" s="19">
        <v>62</v>
      </c>
      <c r="B71" s="285" t="s">
        <v>52</v>
      </c>
      <c r="C71" s="19">
        <v>49</v>
      </c>
      <c r="D71" s="19">
        <v>27</v>
      </c>
      <c r="E71" s="5" t="str">
        <f t="shared" si="0"/>
        <v>27/49</v>
      </c>
      <c r="F71" s="29">
        <f t="shared" si="3"/>
        <v>0.55102040816326525</v>
      </c>
      <c r="G71" s="33"/>
      <c r="H71" s="43" t="str">
        <f t="shared" si="1"/>
        <v>20</v>
      </c>
      <c r="I71" s="43" t="str">
        <f t="shared" si="2"/>
        <v>T4</v>
      </c>
    </row>
    <row r="72" spans="1:9" ht="24" customHeight="1" x14ac:dyDescent="0.25">
      <c r="A72" s="19">
        <v>63</v>
      </c>
      <c r="B72" s="285" t="s">
        <v>53</v>
      </c>
      <c r="C72" s="19">
        <v>50</v>
      </c>
      <c r="D72" s="19">
        <v>33</v>
      </c>
      <c r="E72" s="5" t="str">
        <f t="shared" si="0"/>
        <v>33/50</v>
      </c>
      <c r="F72" s="29">
        <f t="shared" si="3"/>
        <v>0.66</v>
      </c>
      <c r="G72" s="33"/>
      <c r="H72" s="43" t="str">
        <f t="shared" si="1"/>
        <v>20</v>
      </c>
      <c r="I72" s="43" t="str">
        <f t="shared" si="2"/>
        <v>T4</v>
      </c>
    </row>
    <row r="73" spans="1:9" ht="24" customHeight="1" x14ac:dyDescent="0.25">
      <c r="A73" s="19">
        <v>64</v>
      </c>
      <c r="B73" s="288" t="s">
        <v>316</v>
      </c>
      <c r="C73" s="46">
        <v>49</v>
      </c>
      <c r="D73" s="46">
        <v>23</v>
      </c>
      <c r="E73" s="47" t="str">
        <f t="shared" si="0"/>
        <v>23/49</v>
      </c>
      <c r="F73" s="48">
        <f t="shared" si="3"/>
        <v>0.46938775510204084</v>
      </c>
      <c r="G73" s="49"/>
      <c r="H73" s="43" t="str">
        <f t="shared" si="1"/>
        <v>20</v>
      </c>
      <c r="I73" s="43" t="str">
        <f t="shared" si="2"/>
        <v>T4</v>
      </c>
    </row>
    <row r="74" spans="1:9" ht="24" customHeight="1" x14ac:dyDescent="0.25">
      <c r="A74" s="19">
        <v>65</v>
      </c>
      <c r="B74" s="285" t="s">
        <v>54</v>
      </c>
      <c r="C74" s="19">
        <v>38</v>
      </c>
      <c r="D74" s="19">
        <v>21</v>
      </c>
      <c r="E74" s="5" t="str">
        <f t="shared" si="0"/>
        <v>21/38</v>
      </c>
      <c r="F74" s="29">
        <f t="shared" ref="F74:F132" si="4">D74/C74</f>
        <v>0.55263157894736847</v>
      </c>
      <c r="G74" s="33"/>
      <c r="H74" s="43" t="str">
        <f t="shared" ref="H74:H137" si="5">LEFT(B74,2)</f>
        <v>20</v>
      </c>
      <c r="I74" s="43" t="str">
        <f t="shared" ref="I74:I137" si="6">MID(B74,3,2)</f>
        <v>T4</v>
      </c>
    </row>
    <row r="75" spans="1:9" ht="24" customHeight="1" x14ac:dyDescent="0.25">
      <c r="A75" s="19">
        <v>66</v>
      </c>
      <c r="B75" s="285" t="s">
        <v>55</v>
      </c>
      <c r="C75" s="19">
        <v>61</v>
      </c>
      <c r="D75" s="19">
        <v>57</v>
      </c>
      <c r="E75" s="5" t="str">
        <f t="shared" si="0"/>
        <v>57/61</v>
      </c>
      <c r="F75" s="29">
        <f t="shared" si="4"/>
        <v>0.93442622950819676</v>
      </c>
      <c r="G75" s="33"/>
      <c r="H75" s="43" t="str">
        <f t="shared" si="5"/>
        <v>20</v>
      </c>
      <c r="I75" s="43" t="str">
        <f t="shared" si="6"/>
        <v>T4</v>
      </c>
    </row>
    <row r="76" spans="1:9" ht="24" customHeight="1" x14ac:dyDescent="0.25">
      <c r="A76" s="19">
        <v>67</v>
      </c>
      <c r="B76" s="285" t="s">
        <v>56</v>
      </c>
      <c r="C76" s="19">
        <v>58</v>
      </c>
      <c r="D76" s="19">
        <v>24</v>
      </c>
      <c r="E76" s="5" t="str">
        <f t="shared" si="0"/>
        <v>24/58</v>
      </c>
      <c r="F76" s="29">
        <f t="shared" si="4"/>
        <v>0.41379310344827586</v>
      </c>
      <c r="G76" s="33"/>
      <c r="H76" s="43" t="str">
        <f t="shared" si="5"/>
        <v>20</v>
      </c>
      <c r="I76" s="43" t="str">
        <f t="shared" si="6"/>
        <v>T4</v>
      </c>
    </row>
    <row r="77" spans="1:9" ht="24" customHeight="1" x14ac:dyDescent="0.25">
      <c r="A77" s="19">
        <v>68</v>
      </c>
      <c r="B77" s="285" t="s">
        <v>57</v>
      </c>
      <c r="C77" s="19">
        <v>54</v>
      </c>
      <c r="D77" s="19">
        <v>24</v>
      </c>
      <c r="E77" s="5" t="str">
        <f t="shared" si="0"/>
        <v>24/54</v>
      </c>
      <c r="F77" s="29">
        <f t="shared" si="4"/>
        <v>0.44444444444444442</v>
      </c>
      <c r="G77" s="33"/>
      <c r="H77" s="43" t="str">
        <f t="shared" si="5"/>
        <v>20</v>
      </c>
      <c r="I77" s="43" t="str">
        <f t="shared" si="6"/>
        <v>T4</v>
      </c>
    </row>
    <row r="78" spans="1:9" ht="24" customHeight="1" x14ac:dyDescent="0.25">
      <c r="A78" s="19">
        <v>69</v>
      </c>
      <c r="B78" s="285" t="s">
        <v>252</v>
      </c>
      <c r="C78" s="19">
        <v>40</v>
      </c>
      <c r="D78" s="19">
        <v>15</v>
      </c>
      <c r="E78" s="5" t="str">
        <f t="shared" si="0"/>
        <v>15/40</v>
      </c>
      <c r="F78" s="29">
        <f t="shared" si="4"/>
        <v>0.375</v>
      </c>
      <c r="G78" s="33"/>
      <c r="H78" s="43" t="str">
        <f t="shared" si="5"/>
        <v>20</v>
      </c>
      <c r="I78" s="43" t="str">
        <f t="shared" si="6"/>
        <v>T4</v>
      </c>
    </row>
    <row r="79" spans="1:9" ht="24" customHeight="1" x14ac:dyDescent="0.25">
      <c r="A79" s="19">
        <v>70</v>
      </c>
      <c r="B79" s="285" t="s">
        <v>240</v>
      </c>
      <c r="C79" s="19">
        <v>41</v>
      </c>
      <c r="D79" s="19">
        <v>20</v>
      </c>
      <c r="E79" s="5" t="str">
        <f t="shared" si="0"/>
        <v>20/41</v>
      </c>
      <c r="F79" s="29">
        <f t="shared" si="4"/>
        <v>0.48780487804878048</v>
      </c>
      <c r="G79" s="33"/>
      <c r="H79" s="43" t="str">
        <f t="shared" si="5"/>
        <v>20</v>
      </c>
      <c r="I79" s="43" t="str">
        <f t="shared" si="6"/>
        <v>T4</v>
      </c>
    </row>
    <row r="80" spans="1:9" ht="24" customHeight="1" x14ac:dyDescent="0.25">
      <c r="A80" s="19">
        <v>71</v>
      </c>
      <c r="B80" s="285" t="s">
        <v>59</v>
      </c>
      <c r="C80" s="19">
        <v>53</v>
      </c>
      <c r="D80" s="19">
        <v>20</v>
      </c>
      <c r="E80" s="5" t="str">
        <f t="shared" ref="E80:E138" si="7">+D80&amp;"/"&amp;C80</f>
        <v>20/53</v>
      </c>
      <c r="F80" s="29">
        <f t="shared" si="4"/>
        <v>0.37735849056603776</v>
      </c>
      <c r="G80" s="33"/>
      <c r="H80" s="43" t="str">
        <f t="shared" si="5"/>
        <v>20</v>
      </c>
      <c r="I80" s="43" t="str">
        <f t="shared" si="6"/>
        <v>T4</v>
      </c>
    </row>
    <row r="81" spans="1:9" ht="24" customHeight="1" x14ac:dyDescent="0.25">
      <c r="A81" s="19">
        <v>72</v>
      </c>
      <c r="B81" s="285" t="s">
        <v>61</v>
      </c>
      <c r="C81" s="19">
        <v>60</v>
      </c>
      <c r="D81" s="19">
        <v>34</v>
      </c>
      <c r="E81" s="5" t="str">
        <f t="shared" si="7"/>
        <v>34/60</v>
      </c>
      <c r="F81" s="29">
        <f t="shared" si="4"/>
        <v>0.56666666666666665</v>
      </c>
      <c r="G81" s="33"/>
      <c r="H81" s="43" t="str">
        <f t="shared" si="5"/>
        <v>20</v>
      </c>
      <c r="I81" s="43" t="str">
        <f t="shared" si="6"/>
        <v>T4</v>
      </c>
    </row>
    <row r="82" spans="1:9" ht="24" customHeight="1" x14ac:dyDescent="0.25">
      <c r="A82" s="19">
        <v>73</v>
      </c>
      <c r="B82" s="287" t="s">
        <v>77</v>
      </c>
      <c r="C82" s="19">
        <v>31</v>
      </c>
      <c r="D82" s="19">
        <v>22</v>
      </c>
      <c r="E82" s="5" t="str">
        <f t="shared" si="7"/>
        <v>22/31</v>
      </c>
      <c r="F82" s="29">
        <f t="shared" si="4"/>
        <v>0.70967741935483875</v>
      </c>
      <c r="G82" s="33"/>
      <c r="H82" s="43" t="str">
        <f t="shared" si="5"/>
        <v>20</v>
      </c>
      <c r="I82" s="43" t="str">
        <f t="shared" si="6"/>
        <v>T4</v>
      </c>
    </row>
    <row r="83" spans="1:9" ht="24" customHeight="1" x14ac:dyDescent="0.25">
      <c r="A83" s="19">
        <v>74</v>
      </c>
      <c r="B83" s="287" t="s">
        <v>72</v>
      </c>
      <c r="C83" s="19">
        <v>39</v>
      </c>
      <c r="D83" s="19">
        <v>33</v>
      </c>
      <c r="E83" s="5" t="str">
        <f t="shared" si="7"/>
        <v>33/39</v>
      </c>
      <c r="F83" s="29">
        <f t="shared" si="4"/>
        <v>0.84615384615384615</v>
      </c>
      <c r="G83" s="33"/>
      <c r="H83" s="43" t="str">
        <f t="shared" si="5"/>
        <v>20</v>
      </c>
      <c r="I83" s="43" t="str">
        <f t="shared" si="6"/>
        <v>T4</v>
      </c>
    </row>
    <row r="84" spans="1:9" ht="24" customHeight="1" x14ac:dyDescent="0.25">
      <c r="A84" s="19">
        <v>75</v>
      </c>
      <c r="B84" s="287" t="s">
        <v>226</v>
      </c>
      <c r="C84" s="19">
        <v>47</v>
      </c>
      <c r="D84" s="19">
        <v>29</v>
      </c>
      <c r="E84" s="5" t="str">
        <f t="shared" si="7"/>
        <v>29/47</v>
      </c>
      <c r="F84" s="29">
        <f t="shared" si="4"/>
        <v>0.61702127659574468</v>
      </c>
      <c r="G84" s="33"/>
      <c r="H84" s="43" t="str">
        <f t="shared" si="5"/>
        <v>20</v>
      </c>
      <c r="I84" s="43" t="str">
        <f t="shared" si="6"/>
        <v>T4</v>
      </c>
    </row>
    <row r="85" spans="1:9" ht="24" customHeight="1" x14ac:dyDescent="0.25">
      <c r="A85" s="19">
        <v>76</v>
      </c>
      <c r="B85" s="287" t="s">
        <v>227</v>
      </c>
      <c r="C85" s="19">
        <v>36</v>
      </c>
      <c r="D85" s="19">
        <v>21</v>
      </c>
      <c r="E85" s="5" t="str">
        <f t="shared" si="7"/>
        <v>21/36</v>
      </c>
      <c r="F85" s="29">
        <f t="shared" si="4"/>
        <v>0.58333333333333337</v>
      </c>
      <c r="G85" s="33"/>
      <c r="H85" s="43" t="str">
        <f t="shared" si="5"/>
        <v>20</v>
      </c>
      <c r="I85" s="43" t="str">
        <f t="shared" si="6"/>
        <v>T4</v>
      </c>
    </row>
    <row r="86" spans="1:9" ht="24" customHeight="1" x14ac:dyDescent="0.25">
      <c r="A86" s="19">
        <v>77</v>
      </c>
      <c r="B86" s="287" t="s">
        <v>228</v>
      </c>
      <c r="C86" s="19">
        <v>48</v>
      </c>
      <c r="D86" s="19">
        <v>46</v>
      </c>
      <c r="E86" s="5" t="str">
        <f t="shared" si="7"/>
        <v>46/48</v>
      </c>
      <c r="F86" s="29">
        <f t="shared" si="4"/>
        <v>0.95833333333333337</v>
      </c>
      <c r="G86" s="33"/>
      <c r="H86" s="43" t="str">
        <f t="shared" si="5"/>
        <v>20</v>
      </c>
      <c r="I86" s="43" t="str">
        <f t="shared" si="6"/>
        <v>T4</v>
      </c>
    </row>
    <row r="87" spans="1:9" ht="24" customHeight="1" x14ac:dyDescent="0.25">
      <c r="A87" s="19">
        <v>78</v>
      </c>
      <c r="B87" s="287" t="s">
        <v>229</v>
      </c>
      <c r="C87" s="19">
        <v>46</v>
      </c>
      <c r="D87" s="19">
        <v>17</v>
      </c>
      <c r="E87" s="5" t="str">
        <f t="shared" si="7"/>
        <v>17/46</v>
      </c>
      <c r="F87" s="29">
        <f t="shared" si="4"/>
        <v>0.36956521739130432</v>
      </c>
      <c r="G87" s="33"/>
      <c r="H87" s="43" t="str">
        <f t="shared" si="5"/>
        <v>20</v>
      </c>
      <c r="I87" s="43" t="str">
        <f t="shared" si="6"/>
        <v>T4</v>
      </c>
    </row>
    <row r="88" spans="1:9" ht="24" customHeight="1" x14ac:dyDescent="0.25">
      <c r="A88" s="19">
        <v>79</v>
      </c>
      <c r="B88" s="287" t="s">
        <v>230</v>
      </c>
      <c r="C88" s="19">
        <v>57</v>
      </c>
      <c r="D88" s="19">
        <v>38</v>
      </c>
      <c r="E88" s="5" t="str">
        <f t="shared" si="7"/>
        <v>38/57</v>
      </c>
      <c r="F88" s="29">
        <f t="shared" si="4"/>
        <v>0.66666666666666663</v>
      </c>
      <c r="G88" s="33"/>
      <c r="H88" s="43" t="str">
        <f t="shared" si="5"/>
        <v>20</v>
      </c>
      <c r="I88" s="43" t="str">
        <f t="shared" si="6"/>
        <v>T4</v>
      </c>
    </row>
    <row r="89" spans="1:9" ht="24" customHeight="1" x14ac:dyDescent="0.25">
      <c r="A89" s="19">
        <v>80</v>
      </c>
      <c r="B89" s="287" t="s">
        <v>241</v>
      </c>
      <c r="C89" s="19">
        <v>61</v>
      </c>
      <c r="D89" s="19">
        <v>28</v>
      </c>
      <c r="E89" s="5" t="str">
        <f t="shared" si="7"/>
        <v>28/61</v>
      </c>
      <c r="F89" s="29">
        <f t="shared" si="4"/>
        <v>0.45901639344262296</v>
      </c>
      <c r="G89" s="33"/>
      <c r="H89" s="43" t="str">
        <f t="shared" si="5"/>
        <v>20</v>
      </c>
      <c r="I89" s="43" t="str">
        <f t="shared" si="6"/>
        <v>T4</v>
      </c>
    </row>
    <row r="90" spans="1:9" ht="24" customHeight="1" x14ac:dyDescent="0.25">
      <c r="A90" s="19">
        <v>81</v>
      </c>
      <c r="B90" s="287" t="s">
        <v>231</v>
      </c>
      <c r="C90" s="27">
        <v>34</v>
      </c>
      <c r="D90" s="27">
        <v>33</v>
      </c>
      <c r="E90" s="5" t="str">
        <f t="shared" si="7"/>
        <v>33/34</v>
      </c>
      <c r="F90" s="29">
        <f t="shared" si="4"/>
        <v>0.97058823529411764</v>
      </c>
      <c r="G90" s="33"/>
      <c r="H90" s="43" t="str">
        <f t="shared" si="5"/>
        <v>20</v>
      </c>
      <c r="I90" s="43" t="str">
        <f t="shared" si="6"/>
        <v>T4</v>
      </c>
    </row>
    <row r="91" spans="1:9" ht="24" customHeight="1" x14ac:dyDescent="0.25">
      <c r="A91" s="19">
        <v>82</v>
      </c>
      <c r="B91" s="287" t="s">
        <v>255</v>
      </c>
      <c r="C91" s="27">
        <v>49</v>
      </c>
      <c r="D91" s="27">
        <v>40</v>
      </c>
      <c r="E91" s="5" t="str">
        <f t="shared" si="7"/>
        <v>40/49</v>
      </c>
      <c r="F91" s="29">
        <f t="shared" si="4"/>
        <v>0.81632653061224492</v>
      </c>
      <c r="G91" s="33"/>
      <c r="H91" s="43" t="str">
        <f t="shared" si="5"/>
        <v>20</v>
      </c>
      <c r="I91" s="43" t="str">
        <f t="shared" si="6"/>
        <v>T4</v>
      </c>
    </row>
    <row r="92" spans="1:9" ht="24" customHeight="1" x14ac:dyDescent="0.25">
      <c r="A92" s="19">
        <v>83</v>
      </c>
      <c r="B92" s="287" t="s">
        <v>308</v>
      </c>
      <c r="C92" s="27">
        <v>22</v>
      </c>
      <c r="D92" s="27">
        <v>17</v>
      </c>
      <c r="E92" s="5" t="str">
        <f t="shared" si="7"/>
        <v>17/22</v>
      </c>
      <c r="F92" s="29">
        <f t="shared" si="4"/>
        <v>0.77272727272727271</v>
      </c>
      <c r="G92" s="33"/>
      <c r="H92" s="43" t="str">
        <f t="shared" si="5"/>
        <v>20</v>
      </c>
      <c r="I92" s="43" t="str">
        <f t="shared" si="6"/>
        <v>T2</v>
      </c>
    </row>
    <row r="93" spans="1:9" ht="24" customHeight="1" x14ac:dyDescent="0.25">
      <c r="A93" s="19">
        <v>84</v>
      </c>
      <c r="B93" s="285" t="s">
        <v>62</v>
      </c>
      <c r="C93" s="19">
        <v>20</v>
      </c>
      <c r="D93" s="19">
        <v>11</v>
      </c>
      <c r="E93" s="5" t="str">
        <f t="shared" si="7"/>
        <v>11/20</v>
      </c>
      <c r="F93" s="29">
        <f t="shared" si="4"/>
        <v>0.55000000000000004</v>
      </c>
      <c r="G93" s="33"/>
      <c r="H93" s="43" t="str">
        <f t="shared" si="5"/>
        <v>20</v>
      </c>
      <c r="I93" s="43" t="str">
        <f t="shared" si="6"/>
        <v>C3</v>
      </c>
    </row>
    <row r="94" spans="1:9" ht="24" customHeight="1" x14ac:dyDescent="0.25">
      <c r="A94" s="19">
        <v>85</v>
      </c>
      <c r="B94" s="285" t="s">
        <v>63</v>
      </c>
      <c r="C94" s="19">
        <v>21</v>
      </c>
      <c r="D94" s="19">
        <v>16</v>
      </c>
      <c r="E94" s="5" t="str">
        <f t="shared" si="7"/>
        <v>16/21</v>
      </c>
      <c r="F94" s="29">
        <f t="shared" si="4"/>
        <v>0.76190476190476186</v>
      </c>
      <c r="G94" s="33"/>
      <c r="H94" s="43" t="str">
        <f t="shared" si="5"/>
        <v>20</v>
      </c>
      <c r="I94" s="43" t="str">
        <f t="shared" si="6"/>
        <v>C3</v>
      </c>
    </row>
    <row r="95" spans="1:9" ht="24" customHeight="1" x14ac:dyDescent="0.25">
      <c r="A95" s="19">
        <v>86</v>
      </c>
      <c r="B95" s="285" t="s">
        <v>64</v>
      </c>
      <c r="C95" s="19">
        <v>37</v>
      </c>
      <c r="D95" s="19">
        <v>32</v>
      </c>
      <c r="E95" s="5" t="str">
        <f t="shared" si="7"/>
        <v>32/37</v>
      </c>
      <c r="F95" s="29">
        <f t="shared" si="4"/>
        <v>0.86486486486486491</v>
      </c>
      <c r="G95" s="33"/>
      <c r="H95" s="43" t="str">
        <f t="shared" si="5"/>
        <v>20</v>
      </c>
      <c r="I95" s="43" t="str">
        <f t="shared" si="6"/>
        <v>C3</v>
      </c>
    </row>
    <row r="96" spans="1:9" ht="24" customHeight="1" x14ac:dyDescent="0.25">
      <c r="A96" s="19">
        <v>87</v>
      </c>
      <c r="B96" s="285" t="s">
        <v>65</v>
      </c>
      <c r="C96" s="19">
        <v>40</v>
      </c>
      <c r="D96" s="19">
        <v>25</v>
      </c>
      <c r="E96" s="5" t="str">
        <f t="shared" si="7"/>
        <v>25/40</v>
      </c>
      <c r="F96" s="29">
        <f t="shared" si="4"/>
        <v>0.625</v>
      </c>
      <c r="G96" s="33"/>
      <c r="H96" s="43" t="str">
        <f t="shared" si="5"/>
        <v>20</v>
      </c>
      <c r="I96" s="43" t="str">
        <f t="shared" si="6"/>
        <v>C2</v>
      </c>
    </row>
    <row r="97" spans="1:9" ht="24" customHeight="1" x14ac:dyDescent="0.25">
      <c r="A97" s="19">
        <v>88</v>
      </c>
      <c r="B97" s="285" t="s">
        <v>261</v>
      </c>
      <c r="C97" s="19">
        <v>32</v>
      </c>
      <c r="D97" s="19">
        <v>9</v>
      </c>
      <c r="E97" s="5" t="str">
        <f t="shared" si="7"/>
        <v>9/32</v>
      </c>
      <c r="F97" s="29">
        <f t="shared" si="4"/>
        <v>0.28125</v>
      </c>
      <c r="G97" s="33"/>
      <c r="H97" s="43" t="str">
        <f t="shared" si="5"/>
        <v>20</v>
      </c>
      <c r="I97" s="43" t="str">
        <f t="shared" si="6"/>
        <v>C2</v>
      </c>
    </row>
    <row r="98" spans="1:9" ht="24" customHeight="1" x14ac:dyDescent="0.25">
      <c r="A98" s="19">
        <v>89</v>
      </c>
      <c r="B98" s="285" t="s">
        <v>246</v>
      </c>
      <c r="C98" s="19">
        <v>37</v>
      </c>
      <c r="D98" s="19">
        <v>17</v>
      </c>
      <c r="E98" s="5" t="str">
        <f t="shared" si="7"/>
        <v>17/37</v>
      </c>
      <c r="F98" s="29">
        <f t="shared" si="4"/>
        <v>0.45945945945945948</v>
      </c>
      <c r="G98" s="33"/>
      <c r="H98" s="43" t="str">
        <f t="shared" si="5"/>
        <v>20</v>
      </c>
      <c r="I98" s="43" t="str">
        <f t="shared" si="6"/>
        <v>C2</v>
      </c>
    </row>
    <row r="99" spans="1:9" ht="24" customHeight="1" x14ac:dyDescent="0.25">
      <c r="A99" s="19">
        <v>90</v>
      </c>
      <c r="B99" s="285" t="s">
        <v>66</v>
      </c>
      <c r="C99" s="19">
        <v>11</v>
      </c>
      <c r="D99" s="19">
        <v>9</v>
      </c>
      <c r="E99" s="5" t="str">
        <f t="shared" si="7"/>
        <v>9/11</v>
      </c>
      <c r="F99" s="29">
        <f t="shared" si="4"/>
        <v>0.81818181818181823</v>
      </c>
      <c r="G99" s="33"/>
      <c r="H99" s="43" t="str">
        <f t="shared" si="5"/>
        <v>20</v>
      </c>
      <c r="I99" s="43" t="str">
        <f t="shared" si="6"/>
        <v>C2</v>
      </c>
    </row>
    <row r="100" spans="1:9" ht="25.5" customHeight="1" x14ac:dyDescent="0.25">
      <c r="A100" s="19">
        <v>91</v>
      </c>
      <c r="B100" s="285" t="s">
        <v>1066</v>
      </c>
      <c r="C100" s="19">
        <v>40</v>
      </c>
      <c r="D100" s="19">
        <v>32</v>
      </c>
      <c r="E100" s="5" t="str">
        <f t="shared" si="7"/>
        <v>32/40</v>
      </c>
      <c r="F100" s="29">
        <f t="shared" si="4"/>
        <v>0.8</v>
      </c>
      <c r="G100" s="33"/>
      <c r="H100" s="43" t="str">
        <f t="shared" si="5"/>
        <v>20</v>
      </c>
      <c r="I100" s="43" t="str">
        <f t="shared" si="6"/>
        <v>C2</v>
      </c>
    </row>
    <row r="101" spans="1:9" ht="24" customHeight="1" x14ac:dyDescent="0.25">
      <c r="A101" s="19">
        <v>92</v>
      </c>
      <c r="B101" s="285" t="s">
        <v>304</v>
      </c>
      <c r="C101" s="19">
        <v>39</v>
      </c>
      <c r="D101" s="19">
        <v>16</v>
      </c>
      <c r="E101" s="5" t="str">
        <f t="shared" si="7"/>
        <v>16/39</v>
      </c>
      <c r="F101" s="29">
        <f t="shared" si="4"/>
        <v>0.41025641025641024</v>
      </c>
      <c r="G101" s="33"/>
      <c r="H101" s="43" t="str">
        <f t="shared" si="5"/>
        <v>20</v>
      </c>
      <c r="I101" s="43" t="str">
        <f t="shared" si="6"/>
        <v>C2</v>
      </c>
    </row>
    <row r="102" spans="1:9" ht="24" customHeight="1" x14ac:dyDescent="0.25">
      <c r="A102" s="19">
        <v>93</v>
      </c>
      <c r="B102" s="285" t="s">
        <v>67</v>
      </c>
      <c r="C102" s="19">
        <v>55</v>
      </c>
      <c r="D102" s="19">
        <v>42</v>
      </c>
      <c r="E102" s="5" t="str">
        <f t="shared" si="7"/>
        <v>42/55</v>
      </c>
      <c r="F102" s="29">
        <f t="shared" si="4"/>
        <v>0.76363636363636367</v>
      </c>
      <c r="G102" s="33"/>
      <c r="H102" s="43" t="str">
        <f t="shared" si="5"/>
        <v>20</v>
      </c>
      <c r="I102" s="43" t="str">
        <f t="shared" si="6"/>
        <v>T4</v>
      </c>
    </row>
    <row r="103" spans="1:9" ht="24" customHeight="1" x14ac:dyDescent="0.25">
      <c r="A103" s="19">
        <v>94</v>
      </c>
      <c r="B103" s="285" t="s">
        <v>68</v>
      </c>
      <c r="C103" s="19">
        <v>23</v>
      </c>
      <c r="D103" s="19">
        <v>23</v>
      </c>
      <c r="E103" s="5" t="str">
        <f t="shared" si="7"/>
        <v>23/23</v>
      </c>
      <c r="F103" s="29">
        <f t="shared" si="4"/>
        <v>1</v>
      </c>
      <c r="G103" s="33"/>
      <c r="H103" s="43" t="str">
        <f t="shared" si="5"/>
        <v>20</v>
      </c>
      <c r="I103" s="43" t="str">
        <f t="shared" si="6"/>
        <v>C5</v>
      </c>
    </row>
    <row r="104" spans="1:9" ht="24" customHeight="1" x14ac:dyDescent="0.25">
      <c r="A104" s="19">
        <v>95</v>
      </c>
      <c r="B104" s="285" t="s">
        <v>69</v>
      </c>
      <c r="C104" s="19">
        <v>51</v>
      </c>
      <c r="D104" s="19">
        <v>28</v>
      </c>
      <c r="E104" s="5" t="str">
        <f t="shared" si="7"/>
        <v>28/51</v>
      </c>
      <c r="F104" s="29">
        <f t="shared" si="4"/>
        <v>0.5490196078431373</v>
      </c>
      <c r="G104" s="33"/>
      <c r="H104" s="43" t="str">
        <f t="shared" si="5"/>
        <v>20</v>
      </c>
      <c r="I104" s="43" t="str">
        <f t="shared" si="6"/>
        <v>T4</v>
      </c>
    </row>
    <row r="105" spans="1:9" ht="24" customHeight="1" x14ac:dyDescent="0.25">
      <c r="A105" s="19">
        <v>96</v>
      </c>
      <c r="B105" s="285" t="s">
        <v>70</v>
      </c>
      <c r="C105" s="19">
        <v>58</v>
      </c>
      <c r="D105" s="19">
        <v>32</v>
      </c>
      <c r="E105" s="5" t="str">
        <f t="shared" si="7"/>
        <v>32/58</v>
      </c>
      <c r="F105" s="29">
        <f t="shared" si="4"/>
        <v>0.55172413793103448</v>
      </c>
      <c r="G105" s="33"/>
      <c r="H105" s="43" t="str">
        <f t="shared" si="5"/>
        <v>20</v>
      </c>
      <c r="I105" s="43" t="str">
        <f t="shared" si="6"/>
        <v>C1</v>
      </c>
    </row>
    <row r="106" spans="1:9" ht="24" customHeight="1" x14ac:dyDescent="0.25">
      <c r="A106" s="19">
        <v>97</v>
      </c>
      <c r="B106" s="285" t="s">
        <v>71</v>
      </c>
      <c r="C106" s="19">
        <v>44</v>
      </c>
      <c r="D106" s="19">
        <v>18</v>
      </c>
      <c r="E106" s="5" t="str">
        <f t="shared" si="7"/>
        <v>18/44</v>
      </c>
      <c r="F106" s="29">
        <f t="shared" si="4"/>
        <v>0.40909090909090912</v>
      </c>
      <c r="G106" s="33"/>
      <c r="H106" s="43" t="str">
        <f t="shared" si="5"/>
        <v>20</v>
      </c>
      <c r="I106" s="43" t="str">
        <f t="shared" si="6"/>
        <v>T4</v>
      </c>
    </row>
    <row r="107" spans="1:9" ht="24" customHeight="1" x14ac:dyDescent="0.25">
      <c r="A107" s="19">
        <v>98</v>
      </c>
      <c r="B107" s="285" t="s">
        <v>73</v>
      </c>
      <c r="C107" s="19">
        <v>36</v>
      </c>
      <c r="D107" s="19">
        <v>20</v>
      </c>
      <c r="E107" s="5" t="str">
        <f t="shared" si="7"/>
        <v>20/36</v>
      </c>
      <c r="F107" s="29">
        <f t="shared" si="4"/>
        <v>0.55555555555555558</v>
      </c>
      <c r="G107" s="33"/>
      <c r="H107" s="43" t="str">
        <f t="shared" si="5"/>
        <v>20</v>
      </c>
      <c r="I107" s="43" t="str">
        <f t="shared" si="6"/>
        <v>T4</v>
      </c>
    </row>
    <row r="108" spans="1:9" ht="24" customHeight="1" x14ac:dyDescent="0.25">
      <c r="A108" s="19">
        <v>99</v>
      </c>
      <c r="B108" s="285" t="s">
        <v>74</v>
      </c>
      <c r="C108" s="19">
        <v>35</v>
      </c>
      <c r="D108" s="19">
        <v>27</v>
      </c>
      <c r="E108" s="5" t="str">
        <f t="shared" si="7"/>
        <v>27/35</v>
      </c>
      <c r="F108" s="29">
        <f t="shared" si="4"/>
        <v>0.77142857142857146</v>
      </c>
      <c r="G108" s="33"/>
      <c r="H108" s="43" t="str">
        <f t="shared" si="5"/>
        <v>20</v>
      </c>
      <c r="I108" s="43" t="str">
        <f t="shared" si="6"/>
        <v>T4</v>
      </c>
    </row>
    <row r="109" spans="1:9" ht="24" customHeight="1" x14ac:dyDescent="0.25">
      <c r="A109" s="19">
        <v>100</v>
      </c>
      <c r="B109" s="285" t="s">
        <v>320</v>
      </c>
      <c r="C109" s="19">
        <v>65</v>
      </c>
      <c r="D109" s="19">
        <v>56</v>
      </c>
      <c r="E109" s="5" t="str">
        <f t="shared" si="7"/>
        <v>56/65</v>
      </c>
      <c r="F109" s="29">
        <f t="shared" si="4"/>
        <v>0.86153846153846159</v>
      </c>
      <c r="G109" s="33" t="s">
        <v>326</v>
      </c>
      <c r="H109" s="43" t="str">
        <f t="shared" si="5"/>
        <v>20</v>
      </c>
      <c r="I109" s="43" t="str">
        <f t="shared" si="6"/>
        <v>T4</v>
      </c>
    </row>
    <row r="110" spans="1:9" ht="24" customHeight="1" x14ac:dyDescent="0.25">
      <c r="A110" s="19">
        <v>101</v>
      </c>
      <c r="B110" s="285" t="s">
        <v>75</v>
      </c>
      <c r="C110" s="19">
        <v>37</v>
      </c>
      <c r="D110" s="19">
        <v>29</v>
      </c>
      <c r="E110" s="5" t="str">
        <f t="shared" si="7"/>
        <v>29/37</v>
      </c>
      <c r="F110" s="29">
        <f t="shared" si="4"/>
        <v>0.78378378378378377</v>
      </c>
      <c r="G110" s="33"/>
      <c r="H110" s="43" t="str">
        <f t="shared" si="5"/>
        <v>20</v>
      </c>
      <c r="I110" s="43" t="str">
        <f t="shared" si="6"/>
        <v>T4</v>
      </c>
    </row>
    <row r="111" spans="1:9" ht="24" customHeight="1" x14ac:dyDescent="0.25">
      <c r="A111" s="19">
        <v>102</v>
      </c>
      <c r="B111" s="285" t="s">
        <v>76</v>
      </c>
      <c r="C111" s="19">
        <v>51</v>
      </c>
      <c r="D111" s="19">
        <v>39</v>
      </c>
      <c r="E111" s="5" t="str">
        <f t="shared" si="7"/>
        <v>39/51</v>
      </c>
      <c r="F111" s="29">
        <f t="shared" si="4"/>
        <v>0.76470588235294112</v>
      </c>
      <c r="G111" s="33"/>
      <c r="H111" s="43" t="str">
        <f t="shared" si="5"/>
        <v>20</v>
      </c>
      <c r="I111" s="43" t="str">
        <f t="shared" si="6"/>
        <v>T4</v>
      </c>
    </row>
    <row r="112" spans="1:9" ht="24" customHeight="1" x14ac:dyDescent="0.25">
      <c r="A112" s="19">
        <v>103</v>
      </c>
      <c r="B112" s="285" t="s">
        <v>78</v>
      </c>
      <c r="C112" s="19">
        <v>64</v>
      </c>
      <c r="D112" s="19">
        <v>30</v>
      </c>
      <c r="E112" s="5" t="str">
        <f t="shared" si="7"/>
        <v>30/64</v>
      </c>
      <c r="F112" s="29">
        <f t="shared" si="4"/>
        <v>0.46875</v>
      </c>
      <c r="G112" s="33"/>
      <c r="H112" s="43" t="str">
        <f t="shared" si="5"/>
        <v>20</v>
      </c>
      <c r="I112" s="43" t="str">
        <f t="shared" si="6"/>
        <v>T4</v>
      </c>
    </row>
    <row r="113" spans="1:9" ht="24" customHeight="1" x14ac:dyDescent="0.25">
      <c r="A113" s="19">
        <v>104</v>
      </c>
      <c r="B113" s="285" t="s">
        <v>79</v>
      </c>
      <c r="C113" s="19">
        <v>35</v>
      </c>
      <c r="D113" s="19">
        <v>24</v>
      </c>
      <c r="E113" s="5" t="str">
        <f t="shared" si="7"/>
        <v>24/35</v>
      </c>
      <c r="F113" s="29">
        <f t="shared" si="4"/>
        <v>0.68571428571428572</v>
      </c>
      <c r="G113" s="33"/>
      <c r="H113" s="43" t="str">
        <f t="shared" si="5"/>
        <v>20</v>
      </c>
      <c r="I113" s="43" t="str">
        <f t="shared" si="6"/>
        <v>T4</v>
      </c>
    </row>
    <row r="114" spans="1:9" ht="24" customHeight="1" x14ac:dyDescent="0.25">
      <c r="A114" s="19">
        <v>105</v>
      </c>
      <c r="B114" s="285" t="s">
        <v>102</v>
      </c>
      <c r="C114" s="19">
        <v>40</v>
      </c>
      <c r="D114" s="19">
        <v>26</v>
      </c>
      <c r="E114" s="5" t="str">
        <f t="shared" si="7"/>
        <v>26/40</v>
      </c>
      <c r="F114" s="29">
        <f t="shared" si="4"/>
        <v>0.65</v>
      </c>
      <c r="G114" s="33"/>
      <c r="H114" s="43" t="str">
        <f t="shared" si="5"/>
        <v>20</v>
      </c>
      <c r="I114" s="43" t="str">
        <f t="shared" si="6"/>
        <v>C3</v>
      </c>
    </row>
    <row r="115" spans="1:9" ht="24" customHeight="1" x14ac:dyDescent="0.25">
      <c r="A115" s="19">
        <v>106</v>
      </c>
      <c r="B115" s="285" t="s">
        <v>103</v>
      </c>
      <c r="C115" s="19">
        <v>28</v>
      </c>
      <c r="D115" s="19">
        <v>22</v>
      </c>
      <c r="E115" s="5" t="str">
        <f t="shared" si="7"/>
        <v>22/28</v>
      </c>
      <c r="F115" s="29">
        <f t="shared" si="4"/>
        <v>0.7857142857142857</v>
      </c>
      <c r="G115" s="33"/>
      <c r="H115" s="43" t="str">
        <f t="shared" si="5"/>
        <v>20</v>
      </c>
      <c r="I115" s="43" t="str">
        <f t="shared" si="6"/>
        <v>C6</v>
      </c>
    </row>
    <row r="116" spans="1:9" ht="24" customHeight="1" x14ac:dyDescent="0.25">
      <c r="A116" s="19">
        <v>107</v>
      </c>
      <c r="B116" s="285" t="s">
        <v>104</v>
      </c>
      <c r="C116" s="19">
        <v>31</v>
      </c>
      <c r="D116" s="19">
        <v>22</v>
      </c>
      <c r="E116" s="5" t="str">
        <f t="shared" si="7"/>
        <v>22/31</v>
      </c>
      <c r="F116" s="29">
        <f t="shared" si="4"/>
        <v>0.70967741935483875</v>
      </c>
      <c r="G116" s="33"/>
      <c r="H116" s="43" t="str">
        <f t="shared" si="5"/>
        <v>20</v>
      </c>
      <c r="I116" s="43" t="str">
        <f t="shared" si="6"/>
        <v>C6</v>
      </c>
    </row>
    <row r="117" spans="1:9" ht="24" customHeight="1" x14ac:dyDescent="0.25">
      <c r="A117" s="19">
        <v>108</v>
      </c>
      <c r="B117" s="285" t="s">
        <v>105</v>
      </c>
      <c r="C117" s="19">
        <v>23</v>
      </c>
      <c r="D117" s="19">
        <v>22</v>
      </c>
      <c r="E117" s="5" t="str">
        <f t="shared" si="7"/>
        <v>22/23</v>
      </c>
      <c r="F117" s="29">
        <f t="shared" si="4"/>
        <v>0.95652173913043481</v>
      </c>
      <c r="G117" s="33"/>
      <c r="H117" s="43" t="str">
        <f t="shared" si="5"/>
        <v>20</v>
      </c>
      <c r="I117" s="43" t="str">
        <f t="shared" si="6"/>
        <v>C6</v>
      </c>
    </row>
    <row r="118" spans="1:9" ht="24" customHeight="1" x14ac:dyDescent="0.25">
      <c r="A118" s="19">
        <v>109</v>
      </c>
      <c r="B118" s="285" t="s">
        <v>106</v>
      </c>
      <c r="C118" s="19">
        <v>27</v>
      </c>
      <c r="D118" s="19">
        <v>18</v>
      </c>
      <c r="E118" s="5" t="str">
        <f t="shared" si="7"/>
        <v>18/27</v>
      </c>
      <c r="F118" s="29">
        <f t="shared" si="4"/>
        <v>0.66666666666666663</v>
      </c>
      <c r="G118" s="33"/>
      <c r="H118" s="43" t="str">
        <f t="shared" si="5"/>
        <v>20</v>
      </c>
      <c r="I118" s="43" t="str">
        <f t="shared" si="6"/>
        <v>C2</v>
      </c>
    </row>
    <row r="119" spans="1:9" ht="24" customHeight="1" x14ac:dyDescent="0.25">
      <c r="A119" s="19">
        <v>110</v>
      </c>
      <c r="B119" s="285" t="s">
        <v>107</v>
      </c>
      <c r="C119" s="19">
        <v>62</v>
      </c>
      <c r="D119" s="19">
        <v>34</v>
      </c>
      <c r="E119" s="5" t="str">
        <f t="shared" si="7"/>
        <v>34/62</v>
      </c>
      <c r="F119" s="29">
        <f t="shared" si="4"/>
        <v>0.54838709677419351</v>
      </c>
      <c r="G119" s="33"/>
      <c r="H119" s="43" t="str">
        <f t="shared" si="5"/>
        <v>20</v>
      </c>
      <c r="I119" s="43" t="str">
        <f t="shared" si="6"/>
        <v>C2</v>
      </c>
    </row>
    <row r="120" spans="1:9" ht="24" customHeight="1" x14ac:dyDescent="0.25">
      <c r="A120" s="19">
        <v>111</v>
      </c>
      <c r="B120" s="285" t="s">
        <v>108</v>
      </c>
      <c r="C120" s="19">
        <v>19</v>
      </c>
      <c r="D120" s="19">
        <v>15</v>
      </c>
      <c r="E120" s="5" t="str">
        <f t="shared" si="7"/>
        <v>15/19</v>
      </c>
      <c r="F120" s="29">
        <f t="shared" si="4"/>
        <v>0.78947368421052633</v>
      </c>
      <c r="G120" s="34" t="s">
        <v>197</v>
      </c>
      <c r="H120" s="43" t="str">
        <f t="shared" si="5"/>
        <v>20</v>
      </c>
      <c r="I120" s="43" t="str">
        <f t="shared" si="6"/>
        <v>C6</v>
      </c>
    </row>
    <row r="121" spans="1:9" ht="24" customHeight="1" x14ac:dyDescent="0.25">
      <c r="A121" s="19">
        <v>112</v>
      </c>
      <c r="B121" s="285" t="s">
        <v>744</v>
      </c>
      <c r="C121" s="19">
        <v>35</v>
      </c>
      <c r="D121" s="19">
        <v>19</v>
      </c>
      <c r="E121" s="5" t="str">
        <f t="shared" si="7"/>
        <v>19/35</v>
      </c>
      <c r="F121" s="29">
        <f t="shared" si="4"/>
        <v>0.54285714285714282</v>
      </c>
      <c r="G121" s="34"/>
      <c r="H121" s="43" t="str">
        <f t="shared" si="5"/>
        <v>20</v>
      </c>
      <c r="I121" s="43" t="str">
        <f t="shared" si="6"/>
        <v>C2</v>
      </c>
    </row>
    <row r="122" spans="1:9" ht="24" customHeight="1" x14ac:dyDescent="0.25">
      <c r="A122" s="19">
        <v>113</v>
      </c>
      <c r="B122" s="285" t="s">
        <v>109</v>
      </c>
      <c r="C122" s="19">
        <v>44</v>
      </c>
      <c r="D122" s="19">
        <v>22</v>
      </c>
      <c r="E122" s="5" t="str">
        <f t="shared" si="7"/>
        <v>22/44</v>
      </c>
      <c r="F122" s="29">
        <f t="shared" si="4"/>
        <v>0.5</v>
      </c>
      <c r="G122" s="33"/>
      <c r="H122" s="43" t="str">
        <f t="shared" si="5"/>
        <v>20</v>
      </c>
      <c r="I122" s="43" t="str">
        <f t="shared" si="6"/>
        <v>C2</v>
      </c>
    </row>
    <row r="123" spans="1:9" ht="24" customHeight="1" x14ac:dyDescent="0.25">
      <c r="A123" s="19">
        <v>114</v>
      </c>
      <c r="B123" s="285" t="s">
        <v>111</v>
      </c>
      <c r="C123" s="19">
        <v>38</v>
      </c>
      <c r="D123" s="19">
        <v>26</v>
      </c>
      <c r="E123" s="5" t="str">
        <f t="shared" si="7"/>
        <v>26/38</v>
      </c>
      <c r="F123" s="29">
        <f t="shared" si="4"/>
        <v>0.68421052631578949</v>
      </c>
      <c r="G123" s="33"/>
      <c r="H123" s="43" t="str">
        <f t="shared" si="5"/>
        <v>19</v>
      </c>
      <c r="I123" s="43" t="str">
        <f t="shared" si="6"/>
        <v>C1</v>
      </c>
    </row>
    <row r="124" spans="1:9" ht="24" customHeight="1" x14ac:dyDescent="0.25">
      <c r="A124" s="19">
        <v>115</v>
      </c>
      <c r="B124" s="285" t="s">
        <v>112</v>
      </c>
      <c r="C124" s="19">
        <v>23</v>
      </c>
      <c r="D124" s="19">
        <v>11</v>
      </c>
      <c r="E124" s="5" t="str">
        <f t="shared" si="7"/>
        <v>11/23</v>
      </c>
      <c r="F124" s="29">
        <f t="shared" si="4"/>
        <v>0.47826086956521741</v>
      </c>
      <c r="G124" s="33"/>
      <c r="H124" s="43" t="str">
        <f t="shared" si="5"/>
        <v>19</v>
      </c>
      <c r="I124" s="43" t="str">
        <f t="shared" si="6"/>
        <v>C1</v>
      </c>
    </row>
    <row r="125" spans="1:9" ht="35.25" customHeight="1" x14ac:dyDescent="0.25">
      <c r="A125" s="19">
        <v>116</v>
      </c>
      <c r="B125" s="292" t="s">
        <v>113</v>
      </c>
      <c r="C125" s="27">
        <v>43</v>
      </c>
      <c r="D125" s="27">
        <v>17</v>
      </c>
      <c r="E125" s="293" t="str">
        <f t="shared" si="7"/>
        <v>17/43</v>
      </c>
      <c r="F125" s="294">
        <f t="shared" si="4"/>
        <v>0.39534883720930231</v>
      </c>
      <c r="G125" s="295" t="s">
        <v>249</v>
      </c>
      <c r="H125" s="43" t="str">
        <f t="shared" si="5"/>
        <v>19</v>
      </c>
      <c r="I125" s="43" t="str">
        <f t="shared" si="6"/>
        <v>C1</v>
      </c>
    </row>
    <row r="126" spans="1:9" ht="24" customHeight="1" x14ac:dyDescent="0.25">
      <c r="A126" s="19">
        <v>117</v>
      </c>
      <c r="B126" s="285" t="s">
        <v>114</v>
      </c>
      <c r="C126" s="19">
        <v>36</v>
      </c>
      <c r="D126" s="19">
        <v>36</v>
      </c>
      <c r="E126" s="5" t="str">
        <f t="shared" si="7"/>
        <v>36/36</v>
      </c>
      <c r="F126" s="29">
        <f t="shared" si="4"/>
        <v>1</v>
      </c>
      <c r="G126" s="33"/>
      <c r="H126" s="43" t="str">
        <f t="shared" si="5"/>
        <v>19</v>
      </c>
      <c r="I126" s="43" t="str">
        <f t="shared" si="6"/>
        <v>C1</v>
      </c>
    </row>
    <row r="127" spans="1:9" ht="24" customHeight="1" x14ac:dyDescent="0.25">
      <c r="A127" s="19">
        <v>118</v>
      </c>
      <c r="B127" s="285" t="s">
        <v>115</v>
      </c>
      <c r="C127" s="19">
        <v>42</v>
      </c>
      <c r="D127" s="19">
        <v>22</v>
      </c>
      <c r="E127" s="5" t="str">
        <f t="shared" si="7"/>
        <v>22/42</v>
      </c>
      <c r="F127" s="29">
        <f t="shared" si="4"/>
        <v>0.52380952380952384</v>
      </c>
      <c r="G127" s="33"/>
      <c r="H127" s="43" t="str">
        <f t="shared" si="5"/>
        <v>19</v>
      </c>
      <c r="I127" s="43" t="str">
        <f t="shared" si="6"/>
        <v>C1</v>
      </c>
    </row>
    <row r="128" spans="1:9" ht="24" customHeight="1" x14ac:dyDescent="0.25">
      <c r="A128" s="19">
        <v>119</v>
      </c>
      <c r="B128" s="285" t="s">
        <v>116</v>
      </c>
      <c r="C128" s="19">
        <v>52</v>
      </c>
      <c r="D128" s="19">
        <v>46</v>
      </c>
      <c r="E128" s="5" t="str">
        <f t="shared" si="7"/>
        <v>46/52</v>
      </c>
      <c r="F128" s="29">
        <f t="shared" si="4"/>
        <v>0.88461538461538458</v>
      </c>
      <c r="G128" s="33"/>
      <c r="H128" s="43" t="str">
        <f t="shared" si="5"/>
        <v>19</v>
      </c>
      <c r="I128" s="43" t="str">
        <f t="shared" si="6"/>
        <v>C1</v>
      </c>
    </row>
    <row r="129" spans="1:9" ht="24" customHeight="1" x14ac:dyDescent="0.25">
      <c r="A129" s="19">
        <v>120</v>
      </c>
      <c r="B129" s="285" t="s">
        <v>117</v>
      </c>
      <c r="C129" s="19">
        <v>36</v>
      </c>
      <c r="D129" s="19">
        <v>33</v>
      </c>
      <c r="E129" s="5" t="str">
        <f t="shared" si="7"/>
        <v>33/36</v>
      </c>
      <c r="F129" s="29">
        <f t="shared" si="4"/>
        <v>0.91666666666666663</v>
      </c>
      <c r="G129" s="33"/>
      <c r="H129" s="43" t="str">
        <f t="shared" si="5"/>
        <v>19</v>
      </c>
      <c r="I129" s="43" t="str">
        <f t="shared" si="6"/>
        <v>C1</v>
      </c>
    </row>
    <row r="130" spans="1:9" ht="24" customHeight="1" x14ac:dyDescent="0.25">
      <c r="A130" s="19">
        <v>121</v>
      </c>
      <c r="B130" s="285" t="s">
        <v>118</v>
      </c>
      <c r="C130" s="19">
        <v>33</v>
      </c>
      <c r="D130" s="19">
        <v>29</v>
      </c>
      <c r="E130" s="5" t="str">
        <f t="shared" si="7"/>
        <v>29/33</v>
      </c>
      <c r="F130" s="29">
        <f t="shared" si="4"/>
        <v>0.87878787878787878</v>
      </c>
      <c r="G130" s="33"/>
      <c r="H130" s="43" t="str">
        <f t="shared" si="5"/>
        <v>19</v>
      </c>
      <c r="I130" s="43" t="str">
        <f t="shared" si="6"/>
        <v>C1</v>
      </c>
    </row>
    <row r="131" spans="1:9" ht="24" customHeight="1" x14ac:dyDescent="0.25">
      <c r="A131" s="19">
        <v>122</v>
      </c>
      <c r="B131" s="285" t="s">
        <v>119</v>
      </c>
      <c r="C131" s="19">
        <v>30</v>
      </c>
      <c r="D131" s="19">
        <v>26</v>
      </c>
      <c r="E131" s="5" t="str">
        <f t="shared" si="7"/>
        <v>26/30</v>
      </c>
      <c r="F131" s="29">
        <f t="shared" si="4"/>
        <v>0.8666666666666667</v>
      </c>
      <c r="G131" s="33"/>
      <c r="H131" s="43" t="str">
        <f t="shared" si="5"/>
        <v>19</v>
      </c>
      <c r="I131" s="43" t="str">
        <f t="shared" si="6"/>
        <v>C1</v>
      </c>
    </row>
    <row r="132" spans="1:9" ht="24" customHeight="1" x14ac:dyDescent="0.25">
      <c r="A132" s="19">
        <v>123</v>
      </c>
      <c r="B132" s="285" t="s">
        <v>120</v>
      </c>
      <c r="C132" s="19">
        <v>51</v>
      </c>
      <c r="D132" s="19">
        <v>42</v>
      </c>
      <c r="E132" s="5" t="str">
        <f t="shared" si="7"/>
        <v>42/51</v>
      </c>
      <c r="F132" s="29">
        <f t="shared" si="4"/>
        <v>0.82352941176470584</v>
      </c>
      <c r="G132" s="33"/>
      <c r="H132" s="43" t="str">
        <f t="shared" si="5"/>
        <v>19</v>
      </c>
      <c r="I132" s="43" t="str">
        <f t="shared" si="6"/>
        <v>C1</v>
      </c>
    </row>
    <row r="133" spans="1:9" ht="24" customHeight="1" x14ac:dyDescent="0.25">
      <c r="A133" s="19">
        <v>124</v>
      </c>
      <c r="B133" s="285" t="s">
        <v>121</v>
      </c>
      <c r="C133" s="19">
        <v>45</v>
      </c>
      <c r="D133" s="19">
        <v>37</v>
      </c>
      <c r="E133" s="5" t="str">
        <f t="shared" si="7"/>
        <v>37/45</v>
      </c>
      <c r="F133" s="29">
        <f t="shared" ref="F133:F195" si="8">D133/C133</f>
        <v>0.82222222222222219</v>
      </c>
      <c r="G133" s="33"/>
      <c r="H133" s="43" t="str">
        <f t="shared" si="5"/>
        <v>19</v>
      </c>
      <c r="I133" s="43" t="str">
        <f t="shared" si="6"/>
        <v>C1</v>
      </c>
    </row>
    <row r="134" spans="1:9" ht="24" customHeight="1" x14ac:dyDescent="0.25">
      <c r="A134" s="19">
        <v>125</v>
      </c>
      <c r="B134" s="285" t="s">
        <v>122</v>
      </c>
      <c r="C134" s="19">
        <v>48</v>
      </c>
      <c r="D134" s="19">
        <v>31</v>
      </c>
      <c r="E134" s="5" t="str">
        <f t="shared" si="7"/>
        <v>31/48</v>
      </c>
      <c r="F134" s="29">
        <f t="shared" si="8"/>
        <v>0.64583333333333337</v>
      </c>
      <c r="G134" s="33"/>
      <c r="H134" s="43" t="str">
        <f t="shared" si="5"/>
        <v>19</v>
      </c>
      <c r="I134" s="43" t="str">
        <f t="shared" si="6"/>
        <v>C1</v>
      </c>
    </row>
    <row r="135" spans="1:9" ht="24" customHeight="1" x14ac:dyDescent="0.25">
      <c r="A135" s="19">
        <v>126</v>
      </c>
      <c r="B135" s="285" t="s">
        <v>123</v>
      </c>
      <c r="C135" s="19">
        <v>31</v>
      </c>
      <c r="D135" s="19">
        <v>25</v>
      </c>
      <c r="E135" s="5" t="str">
        <f t="shared" si="7"/>
        <v>25/31</v>
      </c>
      <c r="F135" s="29">
        <f t="shared" si="8"/>
        <v>0.80645161290322576</v>
      </c>
      <c r="G135" s="33"/>
      <c r="H135" s="43" t="str">
        <f t="shared" si="5"/>
        <v>19</v>
      </c>
      <c r="I135" s="43" t="str">
        <f t="shared" si="6"/>
        <v>C1</v>
      </c>
    </row>
    <row r="136" spans="1:9" ht="24" customHeight="1" x14ac:dyDescent="0.25">
      <c r="A136" s="19">
        <v>127</v>
      </c>
      <c r="B136" s="285" t="s">
        <v>266</v>
      </c>
      <c r="C136" s="19">
        <v>22</v>
      </c>
      <c r="D136" s="19">
        <v>20</v>
      </c>
      <c r="E136" s="5" t="str">
        <f t="shared" si="7"/>
        <v>20/22</v>
      </c>
      <c r="F136" s="29">
        <f t="shared" si="8"/>
        <v>0.90909090909090906</v>
      </c>
      <c r="G136" s="33"/>
      <c r="H136" s="43" t="str">
        <f t="shared" si="5"/>
        <v>19</v>
      </c>
      <c r="I136" s="43" t="str">
        <f t="shared" si="6"/>
        <v>C1</v>
      </c>
    </row>
    <row r="137" spans="1:9" ht="24" customHeight="1" x14ac:dyDescent="0.25">
      <c r="A137" s="19">
        <v>128</v>
      </c>
      <c r="B137" s="285" t="s">
        <v>124</v>
      </c>
      <c r="C137" s="19">
        <v>47</v>
      </c>
      <c r="D137" s="19">
        <v>34</v>
      </c>
      <c r="E137" s="5" t="str">
        <f t="shared" si="7"/>
        <v>34/47</v>
      </c>
      <c r="F137" s="29">
        <f t="shared" si="8"/>
        <v>0.72340425531914898</v>
      </c>
      <c r="G137" s="33"/>
      <c r="H137" s="43" t="str">
        <f t="shared" si="5"/>
        <v>19</v>
      </c>
      <c r="I137" s="43" t="str">
        <f t="shared" si="6"/>
        <v>C1</v>
      </c>
    </row>
    <row r="138" spans="1:9" ht="31.5" customHeight="1" x14ac:dyDescent="0.25">
      <c r="A138" s="19">
        <v>129</v>
      </c>
      <c r="B138" s="285" t="s">
        <v>201</v>
      </c>
      <c r="C138" s="19">
        <v>36</v>
      </c>
      <c r="D138" s="19">
        <v>33</v>
      </c>
      <c r="E138" s="5" t="str">
        <f t="shared" si="7"/>
        <v>33/36</v>
      </c>
      <c r="F138" s="29">
        <f t="shared" si="8"/>
        <v>0.91666666666666663</v>
      </c>
      <c r="G138" s="33" t="s">
        <v>258</v>
      </c>
      <c r="H138" s="43" t="str">
        <f t="shared" ref="H138:H201" si="9">LEFT(B138,2)</f>
        <v>19</v>
      </c>
      <c r="I138" s="43" t="str">
        <f t="shared" ref="I138:I201" si="10">MID(B138,3,2)</f>
        <v>C1</v>
      </c>
    </row>
    <row r="139" spans="1:9" ht="24" customHeight="1" x14ac:dyDescent="0.25">
      <c r="A139" s="19">
        <v>130</v>
      </c>
      <c r="B139" s="285" t="s">
        <v>125</v>
      </c>
      <c r="C139" s="19">
        <v>22</v>
      </c>
      <c r="D139" s="19">
        <v>22</v>
      </c>
      <c r="E139" s="5" t="str">
        <f t="shared" ref="E139:E199" si="11">+D139&amp;"/"&amp;C139</f>
        <v>22/22</v>
      </c>
      <c r="F139" s="29">
        <f t="shared" si="8"/>
        <v>1</v>
      </c>
      <c r="G139" s="33"/>
      <c r="H139" s="43" t="str">
        <f t="shared" si="9"/>
        <v>19</v>
      </c>
      <c r="I139" s="43" t="str">
        <f t="shared" si="10"/>
        <v>C1</v>
      </c>
    </row>
    <row r="140" spans="1:9" ht="24" customHeight="1" x14ac:dyDescent="0.25">
      <c r="A140" s="19">
        <v>131</v>
      </c>
      <c r="B140" s="285" t="s">
        <v>216</v>
      </c>
      <c r="C140" s="19">
        <v>22</v>
      </c>
      <c r="D140" s="19">
        <v>17</v>
      </c>
      <c r="E140" s="5" t="str">
        <f t="shared" si="11"/>
        <v>17/22</v>
      </c>
      <c r="F140" s="29">
        <f t="shared" si="8"/>
        <v>0.77272727272727271</v>
      </c>
      <c r="G140" s="33"/>
      <c r="H140" s="43" t="str">
        <f t="shared" si="9"/>
        <v>19</v>
      </c>
      <c r="I140" s="43" t="str">
        <f t="shared" si="10"/>
        <v>C1</v>
      </c>
    </row>
    <row r="141" spans="1:9" ht="24" customHeight="1" x14ac:dyDescent="0.25">
      <c r="A141" s="19">
        <v>132</v>
      </c>
      <c r="B141" s="287" t="s">
        <v>232</v>
      </c>
      <c r="C141" s="19">
        <v>26</v>
      </c>
      <c r="D141" s="19">
        <v>22</v>
      </c>
      <c r="E141" s="5" t="str">
        <f t="shared" si="11"/>
        <v>22/26</v>
      </c>
      <c r="F141" s="29">
        <f t="shared" si="8"/>
        <v>0.84615384615384615</v>
      </c>
      <c r="G141" s="33"/>
      <c r="H141" s="43" t="str">
        <f t="shared" si="9"/>
        <v>19</v>
      </c>
      <c r="I141" s="43" t="str">
        <f t="shared" si="10"/>
        <v>C1</v>
      </c>
    </row>
    <row r="142" spans="1:9" ht="24" customHeight="1" x14ac:dyDescent="0.25">
      <c r="A142" s="19">
        <v>133</v>
      </c>
      <c r="B142" s="287" t="s">
        <v>233</v>
      </c>
      <c r="C142" s="19">
        <v>28</v>
      </c>
      <c r="D142" s="19">
        <v>14</v>
      </c>
      <c r="E142" s="5" t="str">
        <f t="shared" si="11"/>
        <v>14/28</v>
      </c>
      <c r="F142" s="29">
        <f t="shared" si="8"/>
        <v>0.5</v>
      </c>
      <c r="G142" s="33"/>
      <c r="H142" s="43" t="str">
        <f t="shared" si="9"/>
        <v>19</v>
      </c>
      <c r="I142" s="43" t="str">
        <f t="shared" si="10"/>
        <v>C1</v>
      </c>
    </row>
    <row r="143" spans="1:9" ht="24" customHeight="1" x14ac:dyDescent="0.25">
      <c r="A143" s="19">
        <v>134</v>
      </c>
      <c r="B143" s="287" t="s">
        <v>257</v>
      </c>
      <c r="C143" s="19">
        <v>27</v>
      </c>
      <c r="D143" s="19">
        <v>24</v>
      </c>
      <c r="E143" s="5" t="str">
        <f t="shared" si="11"/>
        <v>24/27</v>
      </c>
      <c r="F143" s="29">
        <f t="shared" si="8"/>
        <v>0.88888888888888884</v>
      </c>
      <c r="G143" s="33"/>
      <c r="H143" s="43" t="str">
        <f t="shared" si="9"/>
        <v>19</v>
      </c>
      <c r="I143" s="43" t="str">
        <f t="shared" si="10"/>
        <v>C1</v>
      </c>
    </row>
    <row r="144" spans="1:9" ht="24" customHeight="1" x14ac:dyDescent="0.25">
      <c r="A144" s="19">
        <v>135</v>
      </c>
      <c r="B144" s="287" t="s">
        <v>234</v>
      </c>
      <c r="C144" s="19">
        <v>42</v>
      </c>
      <c r="D144" s="19">
        <v>32</v>
      </c>
      <c r="E144" s="5" t="str">
        <f t="shared" si="11"/>
        <v>32/42</v>
      </c>
      <c r="F144" s="29">
        <f t="shared" si="8"/>
        <v>0.76190476190476186</v>
      </c>
      <c r="G144" s="33"/>
      <c r="H144" s="43" t="str">
        <f t="shared" si="9"/>
        <v>19</v>
      </c>
      <c r="I144" s="43" t="str">
        <f t="shared" si="10"/>
        <v>C1</v>
      </c>
    </row>
    <row r="145" spans="1:9" ht="24" customHeight="1" x14ac:dyDescent="0.25">
      <c r="A145" s="19">
        <v>136</v>
      </c>
      <c r="B145" s="287" t="s">
        <v>169</v>
      </c>
      <c r="C145" s="19">
        <v>27</v>
      </c>
      <c r="D145" s="19">
        <v>15</v>
      </c>
      <c r="E145" s="5" t="str">
        <f t="shared" si="11"/>
        <v>15/27</v>
      </c>
      <c r="F145" s="29">
        <f t="shared" si="8"/>
        <v>0.55555555555555558</v>
      </c>
      <c r="G145" s="33"/>
      <c r="H145" s="43" t="str">
        <f t="shared" si="9"/>
        <v>19</v>
      </c>
      <c r="I145" s="43" t="str">
        <f t="shared" si="10"/>
        <v>C1</v>
      </c>
    </row>
    <row r="146" spans="1:9" ht="24" customHeight="1" x14ac:dyDescent="0.25">
      <c r="A146" s="19">
        <v>137</v>
      </c>
      <c r="B146" s="287" t="s">
        <v>242</v>
      </c>
      <c r="C146" s="19">
        <v>25</v>
      </c>
      <c r="D146" s="19">
        <v>23</v>
      </c>
      <c r="E146" s="5" t="str">
        <f t="shared" si="11"/>
        <v>23/25</v>
      </c>
      <c r="F146" s="29">
        <f t="shared" si="8"/>
        <v>0.92</v>
      </c>
      <c r="G146" s="33" t="s">
        <v>331</v>
      </c>
      <c r="H146" s="43" t="str">
        <f t="shared" si="9"/>
        <v>19</v>
      </c>
      <c r="I146" s="43" t="str">
        <f t="shared" si="10"/>
        <v>C1</v>
      </c>
    </row>
    <row r="147" spans="1:9" ht="24" customHeight="1" x14ac:dyDescent="0.25">
      <c r="A147" s="19">
        <v>138</v>
      </c>
      <c r="B147" s="287" t="s">
        <v>244</v>
      </c>
      <c r="C147" s="19">
        <v>68</v>
      </c>
      <c r="D147" s="19">
        <v>43</v>
      </c>
      <c r="E147" s="5" t="str">
        <f t="shared" si="11"/>
        <v>43/68</v>
      </c>
      <c r="F147" s="29">
        <f t="shared" si="8"/>
        <v>0.63235294117647056</v>
      </c>
      <c r="G147" s="33"/>
      <c r="H147" s="43" t="str">
        <f t="shared" si="9"/>
        <v>19</v>
      </c>
      <c r="I147" s="43" t="str">
        <f t="shared" si="10"/>
        <v>C1</v>
      </c>
    </row>
    <row r="148" spans="1:9" ht="24" customHeight="1" x14ac:dyDescent="0.25">
      <c r="A148" s="19">
        <v>139</v>
      </c>
      <c r="B148" s="287" t="s">
        <v>247</v>
      </c>
      <c r="C148" s="19">
        <v>30</v>
      </c>
      <c r="D148" s="19">
        <v>13</v>
      </c>
      <c r="E148" s="5" t="str">
        <f t="shared" si="11"/>
        <v>13/30</v>
      </c>
      <c r="F148" s="29">
        <f t="shared" si="8"/>
        <v>0.43333333333333335</v>
      </c>
      <c r="G148" s="33"/>
      <c r="H148" s="43" t="str">
        <f t="shared" si="9"/>
        <v>19</v>
      </c>
      <c r="I148" s="43" t="str">
        <f t="shared" si="10"/>
        <v>C1</v>
      </c>
    </row>
    <row r="149" spans="1:9" ht="24" customHeight="1" x14ac:dyDescent="0.25">
      <c r="A149" s="19">
        <v>140</v>
      </c>
      <c r="B149" s="285" t="s">
        <v>126</v>
      </c>
      <c r="C149" s="19">
        <v>35</v>
      </c>
      <c r="D149" s="19">
        <v>27</v>
      </c>
      <c r="E149" s="5" t="str">
        <f t="shared" si="11"/>
        <v>27/35</v>
      </c>
      <c r="F149" s="29">
        <f t="shared" si="8"/>
        <v>0.77142857142857146</v>
      </c>
      <c r="G149" s="33"/>
      <c r="H149" s="43" t="str">
        <f t="shared" si="9"/>
        <v>19</v>
      </c>
      <c r="I149" s="43" t="str">
        <f t="shared" si="10"/>
        <v>T4</v>
      </c>
    </row>
    <row r="150" spans="1:9" ht="24" customHeight="1" x14ac:dyDescent="0.25">
      <c r="A150" s="19">
        <v>141</v>
      </c>
      <c r="B150" s="285" t="s">
        <v>745</v>
      </c>
      <c r="C150" s="19">
        <v>57</v>
      </c>
      <c r="D150" s="19">
        <v>21</v>
      </c>
      <c r="E150" s="5" t="str">
        <f t="shared" si="11"/>
        <v>21/57</v>
      </c>
      <c r="F150" s="29">
        <f t="shared" si="8"/>
        <v>0.36842105263157893</v>
      </c>
      <c r="G150" s="33"/>
      <c r="H150" s="43" t="str">
        <f t="shared" si="9"/>
        <v>19</v>
      </c>
      <c r="I150" s="43" t="str">
        <f t="shared" si="10"/>
        <v>T4</v>
      </c>
    </row>
    <row r="151" spans="1:9" ht="24" customHeight="1" x14ac:dyDescent="0.25">
      <c r="A151" s="19">
        <v>142</v>
      </c>
      <c r="B151" s="285" t="s">
        <v>128</v>
      </c>
      <c r="C151" s="19">
        <v>65</v>
      </c>
      <c r="D151" s="19">
        <v>39</v>
      </c>
      <c r="E151" s="5" t="str">
        <f t="shared" si="11"/>
        <v>39/65</v>
      </c>
      <c r="F151" s="29">
        <f t="shared" si="8"/>
        <v>0.6</v>
      </c>
      <c r="G151" s="33"/>
      <c r="H151" s="43" t="str">
        <f t="shared" si="9"/>
        <v>19</v>
      </c>
      <c r="I151" s="43" t="str">
        <f t="shared" si="10"/>
        <v>T4</v>
      </c>
    </row>
    <row r="152" spans="1:9" ht="24" customHeight="1" x14ac:dyDescent="0.25">
      <c r="A152" s="19">
        <v>143</v>
      </c>
      <c r="B152" s="285" t="s">
        <v>129</v>
      </c>
      <c r="C152" s="19">
        <v>36</v>
      </c>
      <c r="D152" s="19">
        <v>32</v>
      </c>
      <c r="E152" s="5" t="str">
        <f t="shared" si="11"/>
        <v>32/36</v>
      </c>
      <c r="F152" s="29">
        <f t="shared" si="8"/>
        <v>0.88888888888888884</v>
      </c>
      <c r="G152" s="33"/>
      <c r="H152" s="43" t="str">
        <f t="shared" si="9"/>
        <v>19</v>
      </c>
      <c r="I152" s="43" t="str">
        <f t="shared" si="10"/>
        <v>T4</v>
      </c>
    </row>
    <row r="153" spans="1:9" ht="24" customHeight="1" x14ac:dyDescent="0.25">
      <c r="A153" s="19">
        <v>144</v>
      </c>
      <c r="B153" s="285" t="s">
        <v>130</v>
      </c>
      <c r="C153" s="19">
        <v>40</v>
      </c>
      <c r="D153" s="19">
        <v>21</v>
      </c>
      <c r="E153" s="5" t="str">
        <f t="shared" si="11"/>
        <v>21/40</v>
      </c>
      <c r="F153" s="29">
        <f t="shared" si="8"/>
        <v>0.52500000000000002</v>
      </c>
      <c r="G153" s="33"/>
      <c r="H153" s="43" t="str">
        <f t="shared" si="9"/>
        <v>19</v>
      </c>
      <c r="I153" s="43" t="str">
        <f t="shared" si="10"/>
        <v>T4</v>
      </c>
    </row>
    <row r="154" spans="1:9" ht="24" customHeight="1" x14ac:dyDescent="0.25">
      <c r="A154" s="19">
        <v>145</v>
      </c>
      <c r="B154" s="285" t="s">
        <v>752</v>
      </c>
      <c r="C154" s="19">
        <v>53</v>
      </c>
      <c r="D154" s="19">
        <v>39</v>
      </c>
      <c r="E154" s="5" t="str">
        <f t="shared" si="11"/>
        <v>39/53</v>
      </c>
      <c r="F154" s="29">
        <f t="shared" si="8"/>
        <v>0.73584905660377353</v>
      </c>
      <c r="G154" s="33"/>
      <c r="H154" s="43" t="str">
        <f t="shared" si="9"/>
        <v>19</v>
      </c>
      <c r="I154" s="43" t="str">
        <f t="shared" si="10"/>
        <v>T4</v>
      </c>
    </row>
    <row r="155" spans="1:9" ht="24" customHeight="1" x14ac:dyDescent="0.25">
      <c r="A155" s="19">
        <v>146</v>
      </c>
      <c r="B155" s="285" t="s">
        <v>132</v>
      </c>
      <c r="C155" s="19">
        <v>46</v>
      </c>
      <c r="D155" s="19">
        <v>45</v>
      </c>
      <c r="E155" s="5" t="str">
        <f t="shared" si="11"/>
        <v>45/46</v>
      </c>
      <c r="F155" s="29">
        <f t="shared" si="8"/>
        <v>0.97826086956521741</v>
      </c>
      <c r="G155" s="33"/>
      <c r="H155" s="43" t="str">
        <f t="shared" si="9"/>
        <v>19</v>
      </c>
      <c r="I155" s="43" t="str">
        <f t="shared" si="10"/>
        <v>T4</v>
      </c>
    </row>
    <row r="156" spans="1:9" ht="24" customHeight="1" x14ac:dyDescent="0.25">
      <c r="A156" s="19">
        <v>147</v>
      </c>
      <c r="B156" s="285" t="s">
        <v>1070</v>
      </c>
      <c r="C156" s="19">
        <v>45</v>
      </c>
      <c r="D156" s="19">
        <v>22</v>
      </c>
      <c r="E156" s="5" t="str">
        <f t="shared" si="11"/>
        <v>22/45</v>
      </c>
      <c r="F156" s="29">
        <f t="shared" si="8"/>
        <v>0.48888888888888887</v>
      </c>
      <c r="G156" s="34" t="s">
        <v>328</v>
      </c>
      <c r="H156" s="43" t="str">
        <f t="shared" si="9"/>
        <v>19</v>
      </c>
      <c r="I156" s="43" t="str">
        <f t="shared" si="10"/>
        <v>T4</v>
      </c>
    </row>
    <row r="157" spans="1:9" ht="24" customHeight="1" x14ac:dyDescent="0.25">
      <c r="A157" s="19">
        <v>148</v>
      </c>
      <c r="B157" s="285" t="s">
        <v>134</v>
      </c>
      <c r="C157" s="19">
        <v>47</v>
      </c>
      <c r="D157" s="19">
        <v>16</v>
      </c>
      <c r="E157" s="5" t="str">
        <f t="shared" si="11"/>
        <v>16/47</v>
      </c>
      <c r="F157" s="29">
        <f t="shared" si="8"/>
        <v>0.34042553191489361</v>
      </c>
      <c r="G157" s="33"/>
      <c r="H157" s="43" t="str">
        <f t="shared" si="9"/>
        <v>19</v>
      </c>
      <c r="I157" s="43" t="str">
        <f t="shared" si="10"/>
        <v>T4</v>
      </c>
    </row>
    <row r="158" spans="1:9" ht="24" customHeight="1" x14ac:dyDescent="0.25">
      <c r="A158" s="19">
        <v>149</v>
      </c>
      <c r="B158" s="285" t="s">
        <v>135</v>
      </c>
      <c r="C158" s="19">
        <v>49</v>
      </c>
      <c r="D158" s="19">
        <v>41</v>
      </c>
      <c r="E158" s="5" t="str">
        <f t="shared" si="11"/>
        <v>41/49</v>
      </c>
      <c r="F158" s="29">
        <f t="shared" si="8"/>
        <v>0.83673469387755106</v>
      </c>
      <c r="G158" s="33"/>
      <c r="H158" s="43" t="str">
        <f t="shared" si="9"/>
        <v>19</v>
      </c>
      <c r="I158" s="43" t="str">
        <f t="shared" si="10"/>
        <v>T4</v>
      </c>
    </row>
    <row r="159" spans="1:9" ht="24" customHeight="1" x14ac:dyDescent="0.25">
      <c r="A159" s="19">
        <v>150</v>
      </c>
      <c r="B159" s="285" t="s">
        <v>136</v>
      </c>
      <c r="C159" s="19">
        <v>55</v>
      </c>
      <c r="D159" s="19">
        <v>20</v>
      </c>
      <c r="E159" s="5" t="str">
        <f t="shared" si="11"/>
        <v>20/55</v>
      </c>
      <c r="F159" s="29">
        <f t="shared" si="8"/>
        <v>0.36363636363636365</v>
      </c>
      <c r="G159" s="33"/>
      <c r="H159" s="43" t="str">
        <f t="shared" si="9"/>
        <v>19</v>
      </c>
      <c r="I159" s="43" t="str">
        <f t="shared" si="10"/>
        <v>T4</v>
      </c>
    </row>
    <row r="160" spans="1:9" ht="24" customHeight="1" x14ac:dyDescent="0.25">
      <c r="A160" s="19">
        <v>151</v>
      </c>
      <c r="B160" s="285" t="s">
        <v>137</v>
      </c>
      <c r="C160" s="19">
        <v>51</v>
      </c>
      <c r="D160" s="19">
        <v>40</v>
      </c>
      <c r="E160" s="5" t="str">
        <f t="shared" si="11"/>
        <v>40/51</v>
      </c>
      <c r="F160" s="29">
        <f t="shared" si="8"/>
        <v>0.78431372549019607</v>
      </c>
      <c r="G160" s="33"/>
      <c r="H160" s="43" t="str">
        <f t="shared" si="9"/>
        <v>19</v>
      </c>
      <c r="I160" s="43" t="str">
        <f t="shared" si="10"/>
        <v>T4</v>
      </c>
    </row>
    <row r="161" spans="1:9" ht="24" customHeight="1" x14ac:dyDescent="0.25">
      <c r="A161" s="19">
        <v>152</v>
      </c>
      <c r="B161" s="285" t="s">
        <v>138</v>
      </c>
      <c r="C161" s="19">
        <v>16</v>
      </c>
      <c r="D161" s="19">
        <v>10</v>
      </c>
      <c r="E161" s="5" t="str">
        <f t="shared" si="11"/>
        <v>10/16</v>
      </c>
      <c r="F161" s="29">
        <f t="shared" si="8"/>
        <v>0.625</v>
      </c>
      <c r="G161" s="33"/>
      <c r="H161" s="43" t="str">
        <f t="shared" si="9"/>
        <v>19</v>
      </c>
      <c r="I161" s="43" t="str">
        <f t="shared" si="10"/>
        <v>T4</v>
      </c>
    </row>
    <row r="162" spans="1:9" ht="24" customHeight="1" x14ac:dyDescent="0.25">
      <c r="A162" s="19">
        <v>153</v>
      </c>
      <c r="B162" s="285" t="s">
        <v>139</v>
      </c>
      <c r="C162" s="19">
        <v>41</v>
      </c>
      <c r="D162" s="19">
        <v>38</v>
      </c>
      <c r="E162" s="5" t="str">
        <f t="shared" si="11"/>
        <v>38/41</v>
      </c>
      <c r="F162" s="29">
        <f t="shared" si="8"/>
        <v>0.92682926829268297</v>
      </c>
      <c r="G162" s="33" t="s">
        <v>258</v>
      </c>
      <c r="H162" s="43" t="str">
        <f t="shared" si="9"/>
        <v>19</v>
      </c>
      <c r="I162" s="43" t="str">
        <f t="shared" si="10"/>
        <v>T4</v>
      </c>
    </row>
    <row r="163" spans="1:9" ht="24" customHeight="1" x14ac:dyDescent="0.25">
      <c r="A163" s="19">
        <v>154</v>
      </c>
      <c r="B163" s="285" t="s">
        <v>140</v>
      </c>
      <c r="C163" s="19">
        <v>50</v>
      </c>
      <c r="D163" s="19">
        <v>42</v>
      </c>
      <c r="E163" s="5" t="str">
        <f t="shared" si="11"/>
        <v>42/50</v>
      </c>
      <c r="F163" s="29">
        <f t="shared" si="8"/>
        <v>0.84</v>
      </c>
      <c r="G163" s="33"/>
      <c r="H163" s="43" t="str">
        <f t="shared" si="9"/>
        <v>19</v>
      </c>
      <c r="I163" s="43" t="str">
        <f t="shared" si="10"/>
        <v>T4</v>
      </c>
    </row>
    <row r="164" spans="1:9" ht="24" customHeight="1" x14ac:dyDescent="0.25">
      <c r="A164" s="19">
        <v>155</v>
      </c>
      <c r="B164" s="285" t="s">
        <v>141</v>
      </c>
      <c r="C164" s="19">
        <v>53</v>
      </c>
      <c r="D164" s="19">
        <v>40</v>
      </c>
      <c r="E164" s="5" t="str">
        <f t="shared" si="11"/>
        <v>40/53</v>
      </c>
      <c r="F164" s="29">
        <f t="shared" si="8"/>
        <v>0.75471698113207553</v>
      </c>
      <c r="G164" s="33"/>
      <c r="H164" s="43" t="str">
        <f t="shared" si="9"/>
        <v>19</v>
      </c>
      <c r="I164" s="43" t="str">
        <f t="shared" si="10"/>
        <v>T4</v>
      </c>
    </row>
    <row r="165" spans="1:9" ht="24" customHeight="1" x14ac:dyDescent="0.25">
      <c r="A165" s="19">
        <v>156</v>
      </c>
      <c r="B165" s="285" t="s">
        <v>142</v>
      </c>
      <c r="C165" s="19">
        <v>28</v>
      </c>
      <c r="D165" s="19">
        <v>11</v>
      </c>
      <c r="E165" s="5" t="str">
        <f t="shared" si="11"/>
        <v>11/28</v>
      </c>
      <c r="F165" s="29">
        <f t="shared" si="8"/>
        <v>0.39285714285714285</v>
      </c>
      <c r="G165" s="33"/>
      <c r="H165" s="43" t="str">
        <f t="shared" si="9"/>
        <v>19</v>
      </c>
      <c r="I165" s="43" t="str">
        <f t="shared" si="10"/>
        <v>T4</v>
      </c>
    </row>
    <row r="166" spans="1:9" ht="24" customHeight="1" x14ac:dyDescent="0.25">
      <c r="A166" s="19">
        <v>157</v>
      </c>
      <c r="B166" s="285" t="s">
        <v>143</v>
      </c>
      <c r="C166" s="19">
        <v>45</v>
      </c>
      <c r="D166" s="19">
        <v>20</v>
      </c>
      <c r="E166" s="5" t="str">
        <f t="shared" si="11"/>
        <v>20/45</v>
      </c>
      <c r="F166" s="29">
        <f t="shared" si="8"/>
        <v>0.44444444444444442</v>
      </c>
      <c r="G166" s="33"/>
      <c r="H166" s="43" t="str">
        <f t="shared" si="9"/>
        <v>19</v>
      </c>
      <c r="I166" s="43" t="str">
        <f t="shared" si="10"/>
        <v>T4</v>
      </c>
    </row>
    <row r="167" spans="1:9" ht="24" customHeight="1" x14ac:dyDescent="0.25">
      <c r="A167" s="19">
        <v>158</v>
      </c>
      <c r="B167" s="285" t="s">
        <v>144</v>
      </c>
      <c r="C167" s="19">
        <v>46</v>
      </c>
      <c r="D167" s="19">
        <v>30</v>
      </c>
      <c r="E167" s="5" t="str">
        <f t="shared" si="11"/>
        <v>30/46</v>
      </c>
      <c r="F167" s="29">
        <f t="shared" si="8"/>
        <v>0.65217391304347827</v>
      </c>
      <c r="G167" s="33"/>
      <c r="H167" s="43" t="str">
        <f t="shared" si="9"/>
        <v>19</v>
      </c>
      <c r="I167" s="43" t="str">
        <f t="shared" si="10"/>
        <v>T4</v>
      </c>
    </row>
    <row r="168" spans="1:9" ht="24" customHeight="1" x14ac:dyDescent="0.25">
      <c r="A168" s="19">
        <v>159</v>
      </c>
      <c r="B168" s="285" t="s">
        <v>145</v>
      </c>
      <c r="C168" s="19">
        <v>27</v>
      </c>
      <c r="D168" s="19">
        <v>16</v>
      </c>
      <c r="E168" s="5" t="str">
        <f t="shared" si="11"/>
        <v>16/27</v>
      </c>
      <c r="F168" s="29">
        <f t="shared" si="8"/>
        <v>0.59259259259259256</v>
      </c>
      <c r="G168" s="33"/>
      <c r="H168" s="43" t="str">
        <f t="shared" si="9"/>
        <v>19</v>
      </c>
      <c r="I168" s="43" t="str">
        <f t="shared" si="10"/>
        <v>T4</v>
      </c>
    </row>
    <row r="169" spans="1:9" ht="24" customHeight="1" x14ac:dyDescent="0.25">
      <c r="A169" s="19">
        <v>160</v>
      </c>
      <c r="B169" s="285" t="s">
        <v>146</v>
      </c>
      <c r="C169" s="19">
        <v>10</v>
      </c>
      <c r="D169" s="19">
        <v>8</v>
      </c>
      <c r="E169" s="5" t="str">
        <f t="shared" si="11"/>
        <v>8/10</v>
      </c>
      <c r="F169" s="29">
        <f t="shared" si="8"/>
        <v>0.8</v>
      </c>
      <c r="G169" s="33"/>
      <c r="H169" s="43" t="str">
        <f t="shared" si="9"/>
        <v>19</v>
      </c>
      <c r="I169" s="43" t="str">
        <f t="shared" si="10"/>
        <v>T2</v>
      </c>
    </row>
    <row r="170" spans="1:9" ht="24" customHeight="1" x14ac:dyDescent="0.25">
      <c r="A170" s="19">
        <v>161</v>
      </c>
      <c r="B170" s="285" t="s">
        <v>147</v>
      </c>
      <c r="C170" s="19">
        <v>23</v>
      </c>
      <c r="D170" s="19">
        <v>5</v>
      </c>
      <c r="E170" s="5" t="str">
        <f t="shared" si="11"/>
        <v>5/23</v>
      </c>
      <c r="F170" s="29">
        <f t="shared" si="8"/>
        <v>0.21739130434782608</v>
      </c>
      <c r="G170" s="33"/>
      <c r="H170" s="43" t="str">
        <f t="shared" si="9"/>
        <v>19</v>
      </c>
      <c r="I170" s="43" t="str">
        <f t="shared" si="10"/>
        <v>T2</v>
      </c>
    </row>
    <row r="171" spans="1:9" ht="24" customHeight="1" x14ac:dyDescent="0.25">
      <c r="A171" s="19">
        <v>162</v>
      </c>
      <c r="B171" s="285" t="s">
        <v>217</v>
      </c>
      <c r="C171" s="19">
        <v>30</v>
      </c>
      <c r="D171" s="19">
        <v>22</v>
      </c>
      <c r="E171" s="5" t="str">
        <f t="shared" si="11"/>
        <v>22/30</v>
      </c>
      <c r="F171" s="29">
        <f t="shared" si="8"/>
        <v>0.73333333333333328</v>
      </c>
      <c r="G171" s="33"/>
      <c r="H171" s="43" t="str">
        <f t="shared" si="9"/>
        <v>19</v>
      </c>
      <c r="I171" s="43" t="str">
        <f t="shared" si="10"/>
        <v>T2</v>
      </c>
    </row>
    <row r="172" spans="1:9" ht="24" customHeight="1" x14ac:dyDescent="0.25">
      <c r="A172" s="19">
        <v>163</v>
      </c>
      <c r="B172" s="285" t="s">
        <v>148</v>
      </c>
      <c r="C172" s="19">
        <v>48</v>
      </c>
      <c r="D172" s="19">
        <v>46</v>
      </c>
      <c r="E172" s="5" t="str">
        <f t="shared" si="11"/>
        <v>46/48</v>
      </c>
      <c r="F172" s="29">
        <f t="shared" si="8"/>
        <v>0.95833333333333337</v>
      </c>
      <c r="G172" s="33"/>
      <c r="H172" s="43" t="str">
        <f t="shared" si="9"/>
        <v>19</v>
      </c>
      <c r="I172" s="43" t="str">
        <f t="shared" si="10"/>
        <v>T4</v>
      </c>
    </row>
    <row r="173" spans="1:9" ht="24" customHeight="1" x14ac:dyDescent="0.25">
      <c r="A173" s="19">
        <v>164</v>
      </c>
      <c r="B173" s="285" t="s">
        <v>149</v>
      </c>
      <c r="C173" s="19">
        <v>52</v>
      </c>
      <c r="D173" s="19">
        <v>44</v>
      </c>
      <c r="E173" s="5" t="str">
        <f t="shared" si="11"/>
        <v>44/52</v>
      </c>
      <c r="F173" s="29">
        <f t="shared" si="8"/>
        <v>0.84615384615384615</v>
      </c>
      <c r="G173" s="33"/>
      <c r="H173" s="43" t="str">
        <f t="shared" si="9"/>
        <v>19</v>
      </c>
      <c r="I173" s="43" t="str">
        <f t="shared" si="10"/>
        <v>T4</v>
      </c>
    </row>
    <row r="174" spans="1:9" ht="24" customHeight="1" x14ac:dyDescent="0.25">
      <c r="A174" s="19">
        <v>165</v>
      </c>
      <c r="B174" s="285" t="s">
        <v>150</v>
      </c>
      <c r="C174" s="19">
        <v>55</v>
      </c>
      <c r="D174" s="19">
        <v>30</v>
      </c>
      <c r="E174" s="5" t="str">
        <f t="shared" si="11"/>
        <v>30/55</v>
      </c>
      <c r="F174" s="29">
        <f t="shared" si="8"/>
        <v>0.54545454545454541</v>
      </c>
      <c r="G174" s="33"/>
      <c r="H174" s="43" t="str">
        <f t="shared" si="9"/>
        <v>19</v>
      </c>
      <c r="I174" s="43" t="str">
        <f t="shared" si="10"/>
        <v>T4</v>
      </c>
    </row>
    <row r="175" spans="1:9" ht="24" customHeight="1" x14ac:dyDescent="0.25">
      <c r="A175" s="19">
        <v>166</v>
      </c>
      <c r="B175" s="285" t="s">
        <v>151</v>
      </c>
      <c r="C175" s="19">
        <v>49</v>
      </c>
      <c r="D175" s="19">
        <v>20</v>
      </c>
      <c r="E175" s="5" t="str">
        <f t="shared" si="11"/>
        <v>20/49</v>
      </c>
      <c r="F175" s="29">
        <f t="shared" si="8"/>
        <v>0.40816326530612246</v>
      </c>
      <c r="G175" s="33"/>
      <c r="H175" s="43" t="str">
        <f t="shared" si="9"/>
        <v>19</v>
      </c>
      <c r="I175" s="43" t="str">
        <f t="shared" si="10"/>
        <v>T4</v>
      </c>
    </row>
    <row r="176" spans="1:9" ht="24" customHeight="1" x14ac:dyDescent="0.25">
      <c r="A176" s="19">
        <v>167</v>
      </c>
      <c r="B176" s="285" t="s">
        <v>152</v>
      </c>
      <c r="C176" s="19">
        <v>48</v>
      </c>
      <c r="D176" s="19">
        <v>24</v>
      </c>
      <c r="E176" s="5" t="str">
        <f t="shared" si="11"/>
        <v>24/48</v>
      </c>
      <c r="F176" s="29">
        <f t="shared" si="8"/>
        <v>0.5</v>
      </c>
      <c r="G176" s="33"/>
      <c r="H176" s="43" t="str">
        <f t="shared" si="9"/>
        <v>19</v>
      </c>
      <c r="I176" s="43" t="str">
        <f t="shared" si="10"/>
        <v>T4</v>
      </c>
    </row>
    <row r="177" spans="1:9" ht="24" customHeight="1" x14ac:dyDescent="0.25">
      <c r="A177" s="19">
        <v>168</v>
      </c>
      <c r="B177" s="285" t="s">
        <v>153</v>
      </c>
      <c r="C177" s="19">
        <v>49</v>
      </c>
      <c r="D177" s="19">
        <v>29</v>
      </c>
      <c r="E177" s="5" t="str">
        <f t="shared" si="11"/>
        <v>29/49</v>
      </c>
      <c r="F177" s="29">
        <f t="shared" si="8"/>
        <v>0.59183673469387754</v>
      </c>
      <c r="G177" s="33"/>
      <c r="H177" s="43" t="str">
        <f t="shared" si="9"/>
        <v>19</v>
      </c>
      <c r="I177" s="43" t="str">
        <f t="shared" si="10"/>
        <v>T4</v>
      </c>
    </row>
    <row r="178" spans="1:9" ht="24" customHeight="1" x14ac:dyDescent="0.25">
      <c r="A178" s="19">
        <v>169</v>
      </c>
      <c r="B178" s="285" t="s">
        <v>154</v>
      </c>
      <c r="C178" s="19">
        <v>42</v>
      </c>
      <c r="D178" s="19">
        <v>39</v>
      </c>
      <c r="E178" s="5" t="str">
        <f t="shared" si="11"/>
        <v>39/42</v>
      </c>
      <c r="F178" s="29">
        <f t="shared" si="8"/>
        <v>0.9285714285714286</v>
      </c>
      <c r="G178" s="33"/>
      <c r="H178" s="43" t="str">
        <f t="shared" si="9"/>
        <v>19</v>
      </c>
      <c r="I178" s="43" t="str">
        <f t="shared" si="10"/>
        <v>T4</v>
      </c>
    </row>
    <row r="179" spans="1:9" ht="24" customHeight="1" x14ac:dyDescent="0.25">
      <c r="A179" s="19">
        <v>170</v>
      </c>
      <c r="B179" s="285" t="s">
        <v>155</v>
      </c>
      <c r="C179" s="19">
        <v>53</v>
      </c>
      <c r="D179" s="19">
        <v>48</v>
      </c>
      <c r="E179" s="5" t="str">
        <f t="shared" si="11"/>
        <v>48/53</v>
      </c>
      <c r="F179" s="29">
        <f t="shared" si="8"/>
        <v>0.90566037735849059</v>
      </c>
      <c r="G179" s="33"/>
      <c r="H179" s="43" t="str">
        <f t="shared" si="9"/>
        <v>19</v>
      </c>
      <c r="I179" s="43" t="str">
        <f t="shared" si="10"/>
        <v>T4</v>
      </c>
    </row>
    <row r="180" spans="1:9" ht="24" customHeight="1" x14ac:dyDescent="0.25">
      <c r="A180" s="19">
        <v>171</v>
      </c>
      <c r="B180" s="287" t="s">
        <v>223</v>
      </c>
      <c r="C180" s="19">
        <v>21</v>
      </c>
      <c r="D180" s="19">
        <v>17</v>
      </c>
      <c r="E180" s="5" t="str">
        <f t="shared" si="11"/>
        <v>17/21</v>
      </c>
      <c r="F180" s="29">
        <f t="shared" si="8"/>
        <v>0.80952380952380953</v>
      </c>
      <c r="G180" s="33"/>
      <c r="H180" s="43" t="str">
        <f t="shared" si="9"/>
        <v>19</v>
      </c>
      <c r="I180" s="43" t="str">
        <f t="shared" si="10"/>
        <v>T4</v>
      </c>
    </row>
    <row r="181" spans="1:9" ht="24" customHeight="1" x14ac:dyDescent="0.25">
      <c r="A181" s="19">
        <v>172</v>
      </c>
      <c r="B181" s="63" t="s">
        <v>224</v>
      </c>
      <c r="C181" s="19">
        <v>51</v>
      </c>
      <c r="D181" s="19">
        <v>28</v>
      </c>
      <c r="E181" s="5" t="str">
        <f t="shared" si="11"/>
        <v>28/51</v>
      </c>
      <c r="F181" s="29">
        <f t="shared" si="8"/>
        <v>0.5490196078431373</v>
      </c>
      <c r="G181" s="33"/>
      <c r="H181" s="43" t="str">
        <f t="shared" si="9"/>
        <v>19</v>
      </c>
      <c r="I181" s="43" t="str">
        <f t="shared" si="10"/>
        <v>T4</v>
      </c>
    </row>
    <row r="182" spans="1:9" ht="24" customHeight="1" x14ac:dyDescent="0.25">
      <c r="A182" s="19">
        <v>173</v>
      </c>
      <c r="B182" s="287" t="s">
        <v>225</v>
      </c>
      <c r="C182" s="19">
        <v>51</v>
      </c>
      <c r="D182" s="19">
        <v>45</v>
      </c>
      <c r="E182" s="5" t="str">
        <f t="shared" si="11"/>
        <v>45/51</v>
      </c>
      <c r="F182" s="29">
        <f t="shared" si="8"/>
        <v>0.88235294117647056</v>
      </c>
      <c r="G182" s="33"/>
      <c r="H182" s="43" t="str">
        <f t="shared" si="9"/>
        <v>19</v>
      </c>
      <c r="I182" s="43" t="str">
        <f t="shared" si="10"/>
        <v>T4</v>
      </c>
    </row>
    <row r="183" spans="1:9" ht="24" customHeight="1" x14ac:dyDescent="0.25">
      <c r="A183" s="19">
        <v>174</v>
      </c>
      <c r="B183" s="287" t="s">
        <v>260</v>
      </c>
      <c r="C183" s="19">
        <v>56</v>
      </c>
      <c r="D183" s="19">
        <v>22</v>
      </c>
      <c r="E183" s="5" t="str">
        <f t="shared" si="11"/>
        <v>22/56</v>
      </c>
      <c r="F183" s="29">
        <f t="shared" si="8"/>
        <v>0.39285714285714285</v>
      </c>
      <c r="G183" s="33"/>
      <c r="H183" s="43" t="str">
        <f t="shared" si="9"/>
        <v>19</v>
      </c>
      <c r="I183" s="43" t="str">
        <f t="shared" si="10"/>
        <v>T4</v>
      </c>
    </row>
    <row r="184" spans="1:9" ht="24" customHeight="1" x14ac:dyDescent="0.25">
      <c r="A184" s="19">
        <v>175</v>
      </c>
      <c r="B184" s="287" t="s">
        <v>245</v>
      </c>
      <c r="C184" s="19">
        <v>40</v>
      </c>
      <c r="D184" s="19">
        <v>18</v>
      </c>
      <c r="E184" s="5" t="str">
        <f t="shared" si="11"/>
        <v>18/40</v>
      </c>
      <c r="F184" s="29">
        <f t="shared" si="8"/>
        <v>0.45</v>
      </c>
      <c r="G184" s="33"/>
      <c r="H184" s="43" t="str">
        <f t="shared" si="9"/>
        <v>19</v>
      </c>
      <c r="I184" s="43" t="str">
        <f t="shared" si="10"/>
        <v>T4</v>
      </c>
    </row>
    <row r="185" spans="1:9" ht="24" customHeight="1" x14ac:dyDescent="0.25">
      <c r="A185" s="19">
        <v>176</v>
      </c>
      <c r="B185" s="285" t="s">
        <v>253</v>
      </c>
      <c r="C185" s="19">
        <v>58</v>
      </c>
      <c r="D185" s="19">
        <v>42</v>
      </c>
      <c r="E185" s="5" t="str">
        <f t="shared" si="11"/>
        <v>42/58</v>
      </c>
      <c r="F185" s="29">
        <f t="shared" si="8"/>
        <v>0.72413793103448276</v>
      </c>
      <c r="G185" s="33"/>
      <c r="H185" s="43" t="str">
        <f t="shared" si="9"/>
        <v>19</v>
      </c>
      <c r="I185" s="43" t="str">
        <f t="shared" si="10"/>
        <v>C1</v>
      </c>
    </row>
    <row r="186" spans="1:9" ht="24" customHeight="1" x14ac:dyDescent="0.25">
      <c r="A186" s="19">
        <v>177</v>
      </c>
      <c r="B186" s="285" t="s">
        <v>156</v>
      </c>
      <c r="C186" s="19">
        <v>58</v>
      </c>
      <c r="D186" s="19">
        <v>35</v>
      </c>
      <c r="E186" s="5" t="str">
        <f t="shared" si="11"/>
        <v>35/58</v>
      </c>
      <c r="F186" s="29">
        <f t="shared" si="8"/>
        <v>0.60344827586206895</v>
      </c>
      <c r="G186" s="33"/>
      <c r="H186" s="43" t="str">
        <f t="shared" si="9"/>
        <v>19</v>
      </c>
      <c r="I186" s="43" t="str">
        <f t="shared" si="10"/>
        <v>C1</v>
      </c>
    </row>
    <row r="187" spans="1:9" ht="24" customHeight="1" x14ac:dyDescent="0.25">
      <c r="A187" s="19">
        <v>178</v>
      </c>
      <c r="B187" s="285" t="s">
        <v>157</v>
      </c>
      <c r="C187" s="19">
        <v>58</v>
      </c>
      <c r="D187" s="19">
        <v>46</v>
      </c>
      <c r="E187" s="5" t="str">
        <f t="shared" si="11"/>
        <v>46/58</v>
      </c>
      <c r="F187" s="29">
        <f t="shared" si="8"/>
        <v>0.7931034482758621</v>
      </c>
      <c r="G187" s="33"/>
      <c r="H187" s="43" t="str">
        <f t="shared" si="9"/>
        <v>19</v>
      </c>
      <c r="I187" s="43" t="str">
        <f t="shared" si="10"/>
        <v>C1</v>
      </c>
    </row>
    <row r="188" spans="1:9" ht="24" customHeight="1" x14ac:dyDescent="0.25">
      <c r="A188" s="19">
        <v>179</v>
      </c>
      <c r="B188" s="285" t="s">
        <v>158</v>
      </c>
      <c r="C188" s="19">
        <v>56</v>
      </c>
      <c r="D188" s="19">
        <v>29</v>
      </c>
      <c r="E188" s="5" t="str">
        <f t="shared" si="11"/>
        <v>29/56</v>
      </c>
      <c r="F188" s="29">
        <f t="shared" si="8"/>
        <v>0.5178571428571429</v>
      </c>
      <c r="G188" s="33"/>
      <c r="H188" s="43" t="str">
        <f t="shared" si="9"/>
        <v>19</v>
      </c>
      <c r="I188" s="43" t="str">
        <f t="shared" si="10"/>
        <v>C1</v>
      </c>
    </row>
    <row r="189" spans="1:9" ht="24" customHeight="1" x14ac:dyDescent="0.25">
      <c r="A189" s="19">
        <v>180</v>
      </c>
      <c r="B189" s="285" t="s">
        <v>159</v>
      </c>
      <c r="C189" s="19">
        <v>57</v>
      </c>
      <c r="D189" s="19">
        <v>37</v>
      </c>
      <c r="E189" s="5" t="str">
        <f t="shared" si="11"/>
        <v>37/57</v>
      </c>
      <c r="F189" s="29">
        <f t="shared" si="8"/>
        <v>0.64912280701754388</v>
      </c>
      <c r="G189" s="33"/>
      <c r="H189" s="43" t="str">
        <f t="shared" si="9"/>
        <v>19</v>
      </c>
      <c r="I189" s="43" t="str">
        <f t="shared" si="10"/>
        <v>C1</v>
      </c>
    </row>
    <row r="190" spans="1:9" ht="24" customHeight="1" x14ac:dyDescent="0.25">
      <c r="A190" s="19">
        <v>181</v>
      </c>
      <c r="B190" s="285" t="s">
        <v>160</v>
      </c>
      <c r="C190" s="19">
        <v>33</v>
      </c>
      <c r="D190" s="19">
        <v>28</v>
      </c>
      <c r="E190" s="5" t="str">
        <f t="shared" si="11"/>
        <v>28/33</v>
      </c>
      <c r="F190" s="29">
        <f t="shared" si="8"/>
        <v>0.84848484848484851</v>
      </c>
      <c r="G190" s="33"/>
      <c r="H190" s="43" t="str">
        <f t="shared" si="9"/>
        <v>19</v>
      </c>
      <c r="I190" s="43" t="str">
        <f t="shared" si="10"/>
        <v>C1</v>
      </c>
    </row>
    <row r="191" spans="1:9" ht="24" customHeight="1" x14ac:dyDescent="0.25">
      <c r="A191" s="19">
        <v>182</v>
      </c>
      <c r="B191" s="285" t="s">
        <v>161</v>
      </c>
      <c r="C191" s="19">
        <v>27</v>
      </c>
      <c r="D191" s="19">
        <v>21</v>
      </c>
      <c r="E191" s="5" t="str">
        <f t="shared" si="11"/>
        <v>21/27</v>
      </c>
      <c r="F191" s="29">
        <f t="shared" si="8"/>
        <v>0.77777777777777779</v>
      </c>
      <c r="G191" s="33"/>
      <c r="H191" s="43" t="str">
        <f t="shared" si="9"/>
        <v>19</v>
      </c>
      <c r="I191" s="43" t="str">
        <f t="shared" si="10"/>
        <v>C1</v>
      </c>
    </row>
    <row r="192" spans="1:9" ht="24" customHeight="1" x14ac:dyDescent="0.25">
      <c r="A192" s="19">
        <v>183</v>
      </c>
      <c r="B192" s="285" t="s">
        <v>162</v>
      </c>
      <c r="C192" s="19">
        <v>30</v>
      </c>
      <c r="D192" s="19">
        <v>26</v>
      </c>
      <c r="E192" s="5" t="str">
        <f t="shared" si="11"/>
        <v>26/30</v>
      </c>
      <c r="F192" s="29">
        <f t="shared" si="8"/>
        <v>0.8666666666666667</v>
      </c>
      <c r="G192" s="33"/>
      <c r="H192" s="43" t="str">
        <f t="shared" si="9"/>
        <v>19</v>
      </c>
      <c r="I192" s="43" t="str">
        <f t="shared" si="10"/>
        <v>C1</v>
      </c>
    </row>
    <row r="193" spans="1:9" ht="24" customHeight="1" x14ac:dyDescent="0.25">
      <c r="A193" s="19">
        <v>184</v>
      </c>
      <c r="B193" s="285" t="s">
        <v>163</v>
      </c>
      <c r="C193" s="19">
        <v>47</v>
      </c>
      <c r="D193" s="19">
        <v>30</v>
      </c>
      <c r="E193" s="5" t="str">
        <f t="shared" si="11"/>
        <v>30/47</v>
      </c>
      <c r="F193" s="29">
        <f t="shared" si="8"/>
        <v>0.63829787234042556</v>
      </c>
      <c r="G193" s="33"/>
      <c r="H193" s="43" t="str">
        <f t="shared" si="9"/>
        <v>19</v>
      </c>
      <c r="I193" s="43" t="str">
        <f t="shared" si="10"/>
        <v>C1</v>
      </c>
    </row>
    <row r="194" spans="1:9" ht="24" customHeight="1" x14ac:dyDescent="0.25">
      <c r="A194" s="19">
        <v>185</v>
      </c>
      <c r="B194" s="285" t="s">
        <v>164</v>
      </c>
      <c r="C194" s="19">
        <v>55</v>
      </c>
      <c r="D194" s="19">
        <v>44</v>
      </c>
      <c r="E194" s="5" t="str">
        <f t="shared" si="11"/>
        <v>44/55</v>
      </c>
      <c r="F194" s="29">
        <f t="shared" si="8"/>
        <v>0.8</v>
      </c>
      <c r="G194" s="33"/>
      <c r="H194" s="43" t="str">
        <f t="shared" si="9"/>
        <v>19</v>
      </c>
      <c r="I194" s="43" t="str">
        <f t="shared" si="10"/>
        <v>C1</v>
      </c>
    </row>
    <row r="195" spans="1:9" ht="24" customHeight="1" x14ac:dyDescent="0.25">
      <c r="A195" s="19">
        <v>186</v>
      </c>
      <c r="B195" s="285" t="s">
        <v>165</v>
      </c>
      <c r="C195" s="19">
        <v>22</v>
      </c>
      <c r="D195" s="19">
        <v>20</v>
      </c>
      <c r="E195" s="5" t="str">
        <f t="shared" si="11"/>
        <v>20/22</v>
      </c>
      <c r="F195" s="29">
        <f t="shared" si="8"/>
        <v>0.90909090909090906</v>
      </c>
      <c r="G195" s="33"/>
      <c r="H195" s="43" t="str">
        <f t="shared" si="9"/>
        <v>19</v>
      </c>
      <c r="I195" s="43" t="str">
        <f t="shared" si="10"/>
        <v>T4</v>
      </c>
    </row>
    <row r="196" spans="1:9" ht="24" customHeight="1" x14ac:dyDescent="0.25">
      <c r="A196" s="19">
        <v>187</v>
      </c>
      <c r="B196" s="285" t="s">
        <v>166</v>
      </c>
      <c r="C196" s="19">
        <v>31</v>
      </c>
      <c r="D196" s="19">
        <v>26</v>
      </c>
      <c r="E196" s="5" t="str">
        <f t="shared" si="11"/>
        <v>26/31</v>
      </c>
      <c r="F196" s="29">
        <f t="shared" ref="F196:F235" si="12">D196/C196</f>
        <v>0.83870967741935487</v>
      </c>
      <c r="G196" s="33"/>
      <c r="H196" s="43" t="str">
        <f t="shared" si="9"/>
        <v>19</v>
      </c>
      <c r="I196" s="43" t="str">
        <f t="shared" si="10"/>
        <v>C1</v>
      </c>
    </row>
    <row r="197" spans="1:9" ht="24" customHeight="1" x14ac:dyDescent="0.25">
      <c r="A197" s="19">
        <v>188</v>
      </c>
      <c r="B197" s="285" t="s">
        <v>167</v>
      </c>
      <c r="C197" s="19">
        <v>56</v>
      </c>
      <c r="D197" s="19">
        <v>32</v>
      </c>
      <c r="E197" s="5" t="str">
        <f t="shared" si="11"/>
        <v>32/56</v>
      </c>
      <c r="F197" s="29">
        <f t="shared" si="12"/>
        <v>0.5714285714285714</v>
      </c>
      <c r="G197" s="33"/>
      <c r="H197" s="43" t="str">
        <f t="shared" si="9"/>
        <v>19</v>
      </c>
      <c r="I197" s="43" t="str">
        <f t="shared" si="10"/>
        <v>C1</v>
      </c>
    </row>
    <row r="198" spans="1:9" ht="24" customHeight="1" x14ac:dyDescent="0.25">
      <c r="A198" s="19">
        <v>189</v>
      </c>
      <c r="B198" s="285" t="s">
        <v>170</v>
      </c>
      <c r="C198" s="19">
        <v>31</v>
      </c>
      <c r="D198" s="19">
        <v>25</v>
      </c>
      <c r="E198" s="5" t="str">
        <f t="shared" si="11"/>
        <v>25/31</v>
      </c>
      <c r="F198" s="29">
        <f t="shared" si="12"/>
        <v>0.80645161290322576</v>
      </c>
      <c r="G198" s="33"/>
      <c r="H198" s="43" t="str">
        <f t="shared" si="9"/>
        <v>19</v>
      </c>
      <c r="I198" s="43" t="str">
        <f t="shared" si="10"/>
        <v>C3</v>
      </c>
    </row>
    <row r="199" spans="1:9" ht="24" customHeight="1" x14ac:dyDescent="0.25">
      <c r="A199" s="19">
        <v>190</v>
      </c>
      <c r="B199" s="285" t="s">
        <v>171</v>
      </c>
      <c r="C199" s="19">
        <v>23</v>
      </c>
      <c r="D199" s="19">
        <v>23</v>
      </c>
      <c r="E199" s="5" t="str">
        <f t="shared" si="11"/>
        <v>23/23</v>
      </c>
      <c r="F199" s="29">
        <f t="shared" si="12"/>
        <v>1</v>
      </c>
      <c r="G199" s="33"/>
      <c r="H199" s="43" t="str">
        <f t="shared" si="9"/>
        <v>19</v>
      </c>
      <c r="I199" s="43" t="str">
        <f t="shared" si="10"/>
        <v>C3</v>
      </c>
    </row>
    <row r="200" spans="1:9" ht="24" customHeight="1" x14ac:dyDescent="0.25">
      <c r="A200" s="19">
        <v>191</v>
      </c>
      <c r="B200" s="285" t="s">
        <v>172</v>
      </c>
      <c r="C200" s="19">
        <v>25</v>
      </c>
      <c r="D200" s="19">
        <v>20</v>
      </c>
      <c r="E200" s="5" t="str">
        <f t="shared" ref="E200:E232" si="13">+D200&amp;"/"&amp;C200</f>
        <v>20/25</v>
      </c>
      <c r="F200" s="29">
        <f t="shared" si="12"/>
        <v>0.8</v>
      </c>
      <c r="G200" s="33"/>
      <c r="H200" s="43" t="str">
        <f t="shared" si="9"/>
        <v>19</v>
      </c>
      <c r="I200" s="43" t="str">
        <f t="shared" si="10"/>
        <v>C3</v>
      </c>
    </row>
    <row r="201" spans="1:9" ht="24" customHeight="1" x14ac:dyDescent="0.25">
      <c r="A201" s="19">
        <v>192</v>
      </c>
      <c r="B201" s="285" t="s">
        <v>173</v>
      </c>
      <c r="C201" s="19">
        <v>17</v>
      </c>
      <c r="D201" s="19">
        <v>17</v>
      </c>
      <c r="E201" s="5" t="str">
        <f t="shared" si="13"/>
        <v>17/17</v>
      </c>
      <c r="F201" s="29">
        <f t="shared" si="12"/>
        <v>1</v>
      </c>
      <c r="G201" s="33"/>
      <c r="H201" s="43" t="str">
        <f t="shared" si="9"/>
        <v>19</v>
      </c>
      <c r="I201" s="43" t="str">
        <f t="shared" si="10"/>
        <v>C4</v>
      </c>
    </row>
    <row r="202" spans="1:9" ht="24" customHeight="1" x14ac:dyDescent="0.25">
      <c r="A202" s="19">
        <v>193</v>
      </c>
      <c r="B202" s="285" t="s">
        <v>175</v>
      </c>
      <c r="C202" s="19">
        <v>38</v>
      </c>
      <c r="D202" s="19">
        <v>12</v>
      </c>
      <c r="E202" s="5" t="str">
        <f t="shared" si="13"/>
        <v>12/38</v>
      </c>
      <c r="F202" s="29">
        <f t="shared" si="12"/>
        <v>0.31578947368421051</v>
      </c>
      <c r="G202" s="33"/>
      <c r="H202" s="43" t="str">
        <f t="shared" ref="H202:H269" si="14">LEFT(B202,2)</f>
        <v>18</v>
      </c>
      <c r="I202" s="43" t="str">
        <f t="shared" ref="I202:I269" si="15">MID(B202,3,2)</f>
        <v>T4</v>
      </c>
    </row>
    <row r="203" spans="1:9" ht="24" customHeight="1" x14ac:dyDescent="0.25">
      <c r="A203" s="19">
        <v>194</v>
      </c>
      <c r="B203" s="285" t="s">
        <v>176</v>
      </c>
      <c r="C203" s="19">
        <v>51</v>
      </c>
      <c r="D203" s="19">
        <v>36</v>
      </c>
      <c r="E203" s="5" t="str">
        <f t="shared" si="13"/>
        <v>36/51</v>
      </c>
      <c r="F203" s="29">
        <f t="shared" si="12"/>
        <v>0.70588235294117652</v>
      </c>
      <c r="G203" s="33"/>
      <c r="H203" s="43" t="str">
        <f t="shared" si="14"/>
        <v>18</v>
      </c>
      <c r="I203" s="43" t="str">
        <f t="shared" si="15"/>
        <v>T4</v>
      </c>
    </row>
    <row r="204" spans="1:9" ht="24" customHeight="1" x14ac:dyDescent="0.25">
      <c r="A204" s="19">
        <v>195</v>
      </c>
      <c r="B204" s="285" t="s">
        <v>177</v>
      </c>
      <c r="C204" s="19">
        <v>33</v>
      </c>
      <c r="D204" s="19">
        <v>24</v>
      </c>
      <c r="E204" s="5" t="str">
        <f t="shared" si="13"/>
        <v>24/33</v>
      </c>
      <c r="F204" s="29">
        <f t="shared" si="12"/>
        <v>0.72727272727272729</v>
      </c>
      <c r="G204" s="33"/>
      <c r="H204" s="43" t="str">
        <f t="shared" si="14"/>
        <v>18</v>
      </c>
      <c r="I204" s="43" t="str">
        <f t="shared" si="15"/>
        <v>T4</v>
      </c>
    </row>
    <row r="205" spans="1:9" ht="24" customHeight="1" x14ac:dyDescent="0.25">
      <c r="A205" s="19">
        <v>196</v>
      </c>
      <c r="B205" s="285" t="s">
        <v>178</v>
      </c>
      <c r="C205" s="19">
        <v>43</v>
      </c>
      <c r="D205" s="19">
        <v>39</v>
      </c>
      <c r="E205" s="5" t="str">
        <f t="shared" si="13"/>
        <v>39/43</v>
      </c>
      <c r="F205" s="29">
        <f t="shared" si="12"/>
        <v>0.90697674418604646</v>
      </c>
      <c r="G205" s="33"/>
      <c r="H205" s="43" t="str">
        <f t="shared" si="14"/>
        <v>18</v>
      </c>
      <c r="I205" s="43" t="str">
        <f t="shared" si="15"/>
        <v>T4</v>
      </c>
    </row>
    <row r="206" spans="1:9" ht="24" customHeight="1" x14ac:dyDescent="0.25">
      <c r="A206" s="19">
        <v>197</v>
      </c>
      <c r="B206" s="285" t="s">
        <v>179</v>
      </c>
      <c r="C206" s="19">
        <v>29</v>
      </c>
      <c r="D206" s="19">
        <v>29</v>
      </c>
      <c r="E206" s="5" t="str">
        <f t="shared" si="13"/>
        <v>29/29</v>
      </c>
      <c r="F206" s="29">
        <f t="shared" si="12"/>
        <v>1</v>
      </c>
      <c r="G206" s="33"/>
      <c r="H206" s="43" t="str">
        <f t="shared" si="14"/>
        <v>18</v>
      </c>
      <c r="I206" s="43" t="str">
        <f t="shared" si="15"/>
        <v>T4</v>
      </c>
    </row>
    <row r="207" spans="1:9" ht="24" customHeight="1" x14ac:dyDescent="0.25">
      <c r="A207" s="19">
        <v>198</v>
      </c>
      <c r="B207" s="285" t="s">
        <v>180</v>
      </c>
      <c r="C207" s="19">
        <v>32</v>
      </c>
      <c r="D207" s="19">
        <v>14</v>
      </c>
      <c r="E207" s="5" t="str">
        <f t="shared" si="13"/>
        <v>14/32</v>
      </c>
      <c r="F207" s="29">
        <f t="shared" si="12"/>
        <v>0.4375</v>
      </c>
      <c r="G207" s="33"/>
      <c r="H207" s="43" t="str">
        <f t="shared" si="14"/>
        <v>18</v>
      </c>
      <c r="I207" s="43" t="str">
        <f t="shared" si="15"/>
        <v>T4</v>
      </c>
    </row>
    <row r="208" spans="1:9" ht="24" customHeight="1" x14ac:dyDescent="0.25">
      <c r="A208" s="19">
        <v>199</v>
      </c>
      <c r="B208" s="285" t="s">
        <v>181</v>
      </c>
      <c r="C208" s="19">
        <v>43</v>
      </c>
      <c r="D208" s="19">
        <v>35</v>
      </c>
      <c r="E208" s="5" t="str">
        <f t="shared" si="13"/>
        <v>35/43</v>
      </c>
      <c r="F208" s="29">
        <f t="shared" si="12"/>
        <v>0.81395348837209303</v>
      </c>
      <c r="G208" s="33"/>
      <c r="H208" s="43" t="str">
        <f t="shared" si="14"/>
        <v>18</v>
      </c>
      <c r="I208" s="43" t="str">
        <f t="shared" si="15"/>
        <v>T4</v>
      </c>
    </row>
    <row r="209" spans="1:9" ht="24" customHeight="1" x14ac:dyDescent="0.25">
      <c r="A209" s="19">
        <v>200</v>
      </c>
      <c r="B209" s="285" t="s">
        <v>182</v>
      </c>
      <c r="C209" s="19">
        <v>36</v>
      </c>
      <c r="D209" s="19">
        <v>36</v>
      </c>
      <c r="E209" s="5" t="str">
        <f t="shared" si="13"/>
        <v>36/36</v>
      </c>
      <c r="F209" s="29">
        <f t="shared" si="12"/>
        <v>1</v>
      </c>
      <c r="G209" s="33"/>
      <c r="H209" s="43" t="str">
        <f t="shared" si="14"/>
        <v>18</v>
      </c>
      <c r="I209" s="43" t="str">
        <f t="shared" si="15"/>
        <v>T4</v>
      </c>
    </row>
    <row r="210" spans="1:9" ht="24" customHeight="1" x14ac:dyDescent="0.25">
      <c r="A210" s="19">
        <v>201</v>
      </c>
      <c r="B210" s="285" t="s">
        <v>183</v>
      </c>
      <c r="C210" s="19">
        <v>36</v>
      </c>
      <c r="D210" s="19">
        <v>14</v>
      </c>
      <c r="E210" s="5" t="str">
        <f t="shared" si="13"/>
        <v>14/36</v>
      </c>
      <c r="F210" s="29">
        <f t="shared" si="12"/>
        <v>0.3888888888888889</v>
      </c>
      <c r="G210" s="33"/>
      <c r="H210" s="43" t="str">
        <f t="shared" si="14"/>
        <v>18</v>
      </c>
      <c r="I210" s="43" t="str">
        <f t="shared" si="15"/>
        <v>T4</v>
      </c>
    </row>
    <row r="211" spans="1:9" ht="24" customHeight="1" x14ac:dyDescent="0.25">
      <c r="A211" s="19">
        <v>202</v>
      </c>
      <c r="B211" s="285" t="s">
        <v>184</v>
      </c>
      <c r="C211" s="19">
        <v>33</v>
      </c>
      <c r="D211" s="19">
        <v>21</v>
      </c>
      <c r="E211" s="5" t="str">
        <f t="shared" si="13"/>
        <v>21/33</v>
      </c>
      <c r="F211" s="29">
        <f t="shared" si="12"/>
        <v>0.63636363636363635</v>
      </c>
      <c r="G211" s="33"/>
      <c r="H211" s="43" t="str">
        <f t="shared" si="14"/>
        <v>18</v>
      </c>
      <c r="I211" s="43" t="str">
        <f t="shared" si="15"/>
        <v>T4</v>
      </c>
    </row>
    <row r="212" spans="1:9" ht="24" customHeight="1" x14ac:dyDescent="0.25">
      <c r="A212" s="19">
        <v>203</v>
      </c>
      <c r="B212" s="285" t="s">
        <v>185</v>
      </c>
      <c r="C212" s="19">
        <v>28</v>
      </c>
      <c r="D212" s="19">
        <v>24</v>
      </c>
      <c r="E212" s="5" t="str">
        <f t="shared" si="13"/>
        <v>24/28</v>
      </c>
      <c r="F212" s="29">
        <f t="shared" si="12"/>
        <v>0.8571428571428571</v>
      </c>
      <c r="G212" s="33"/>
      <c r="H212" s="43" t="str">
        <f t="shared" si="14"/>
        <v>18</v>
      </c>
      <c r="I212" s="43" t="str">
        <f t="shared" si="15"/>
        <v>T4</v>
      </c>
    </row>
    <row r="213" spans="1:9" ht="24" customHeight="1" x14ac:dyDescent="0.25">
      <c r="A213" s="19">
        <v>204</v>
      </c>
      <c r="B213" s="285" t="s">
        <v>186</v>
      </c>
      <c r="C213" s="19">
        <v>29</v>
      </c>
      <c r="D213" s="19">
        <v>24</v>
      </c>
      <c r="E213" s="5" t="str">
        <f t="shared" si="13"/>
        <v>24/29</v>
      </c>
      <c r="F213" s="29">
        <f t="shared" si="12"/>
        <v>0.82758620689655171</v>
      </c>
      <c r="G213" s="33"/>
      <c r="H213" s="43" t="str">
        <f t="shared" si="14"/>
        <v>18</v>
      </c>
      <c r="I213" s="43" t="str">
        <f t="shared" si="15"/>
        <v>T4</v>
      </c>
    </row>
    <row r="214" spans="1:9" ht="24" customHeight="1" x14ac:dyDescent="0.25">
      <c r="A214" s="19">
        <v>205</v>
      </c>
      <c r="B214" s="285" t="s">
        <v>187</v>
      </c>
      <c r="C214" s="19">
        <v>29</v>
      </c>
      <c r="D214" s="19">
        <v>28</v>
      </c>
      <c r="E214" s="5" t="str">
        <f t="shared" si="13"/>
        <v>28/29</v>
      </c>
      <c r="F214" s="29">
        <f t="shared" si="12"/>
        <v>0.96551724137931039</v>
      </c>
      <c r="G214" s="33"/>
      <c r="H214" s="43" t="str">
        <f t="shared" si="14"/>
        <v>18</v>
      </c>
      <c r="I214" s="43" t="str">
        <f t="shared" si="15"/>
        <v>T4</v>
      </c>
    </row>
    <row r="215" spans="1:9" ht="24" customHeight="1" x14ac:dyDescent="0.25">
      <c r="A215" s="19">
        <v>206</v>
      </c>
      <c r="B215" s="285" t="s">
        <v>188</v>
      </c>
      <c r="C215" s="19">
        <v>14</v>
      </c>
      <c r="D215" s="19">
        <v>13</v>
      </c>
      <c r="E215" s="5" t="str">
        <f t="shared" si="13"/>
        <v>13/14</v>
      </c>
      <c r="F215" s="29">
        <f t="shared" si="12"/>
        <v>0.9285714285714286</v>
      </c>
      <c r="G215" s="33"/>
      <c r="H215" s="43" t="str">
        <f t="shared" si="14"/>
        <v>18</v>
      </c>
      <c r="I215" s="43" t="str">
        <f t="shared" si="15"/>
        <v>T4</v>
      </c>
    </row>
    <row r="216" spans="1:9" ht="24" customHeight="1" x14ac:dyDescent="0.25">
      <c r="A216" s="19">
        <v>207</v>
      </c>
      <c r="B216" s="285" t="s">
        <v>189</v>
      </c>
      <c r="C216" s="19">
        <v>12</v>
      </c>
      <c r="D216" s="19">
        <v>9</v>
      </c>
      <c r="E216" s="5" t="str">
        <f t="shared" si="13"/>
        <v>9/12</v>
      </c>
      <c r="F216" s="29">
        <f t="shared" si="12"/>
        <v>0.75</v>
      </c>
      <c r="G216" s="33"/>
      <c r="H216" s="43" t="str">
        <f t="shared" si="14"/>
        <v>18</v>
      </c>
      <c r="I216" s="43" t="str">
        <f t="shared" si="15"/>
        <v>T4</v>
      </c>
    </row>
    <row r="217" spans="1:9" ht="24" customHeight="1" x14ac:dyDescent="0.25">
      <c r="A217" s="19">
        <v>208</v>
      </c>
      <c r="B217" s="285" t="s">
        <v>190</v>
      </c>
      <c r="C217" s="19">
        <v>19</v>
      </c>
      <c r="D217" s="19">
        <v>14</v>
      </c>
      <c r="E217" s="5" t="str">
        <f t="shared" si="13"/>
        <v>14/19</v>
      </c>
      <c r="F217" s="29">
        <f t="shared" si="12"/>
        <v>0.73684210526315785</v>
      </c>
      <c r="G217" s="33"/>
      <c r="H217" s="43" t="str">
        <f t="shared" si="14"/>
        <v>18</v>
      </c>
      <c r="I217" s="43" t="str">
        <f t="shared" si="15"/>
        <v>T4</v>
      </c>
    </row>
    <row r="218" spans="1:9" ht="24" customHeight="1" x14ac:dyDescent="0.25">
      <c r="A218" s="19">
        <v>209</v>
      </c>
      <c r="B218" s="285" t="s">
        <v>191</v>
      </c>
      <c r="C218" s="19">
        <v>40</v>
      </c>
      <c r="D218" s="19">
        <v>36</v>
      </c>
      <c r="E218" s="5" t="str">
        <f t="shared" si="13"/>
        <v>36/40</v>
      </c>
      <c r="F218" s="29">
        <f t="shared" si="12"/>
        <v>0.9</v>
      </c>
      <c r="G218" s="33"/>
      <c r="H218" s="43" t="str">
        <f t="shared" si="14"/>
        <v>18</v>
      </c>
      <c r="I218" s="43" t="str">
        <f t="shared" si="15"/>
        <v>T4</v>
      </c>
    </row>
    <row r="219" spans="1:9" ht="24" customHeight="1" x14ac:dyDescent="0.25">
      <c r="A219" s="19">
        <v>210</v>
      </c>
      <c r="B219" s="285" t="s">
        <v>192</v>
      </c>
      <c r="C219" s="19">
        <v>30</v>
      </c>
      <c r="D219" s="19">
        <v>18</v>
      </c>
      <c r="E219" s="5" t="str">
        <f t="shared" si="13"/>
        <v>18/30</v>
      </c>
      <c r="F219" s="29">
        <f t="shared" si="12"/>
        <v>0.6</v>
      </c>
      <c r="G219" s="33"/>
      <c r="H219" s="43" t="str">
        <f t="shared" si="14"/>
        <v>18</v>
      </c>
      <c r="I219" s="43" t="str">
        <f t="shared" si="15"/>
        <v>T4</v>
      </c>
    </row>
    <row r="220" spans="1:9" ht="24" customHeight="1" x14ac:dyDescent="0.25">
      <c r="A220" s="19">
        <v>211</v>
      </c>
      <c r="B220" s="285" t="s">
        <v>193</v>
      </c>
      <c r="C220" s="19">
        <v>35</v>
      </c>
      <c r="D220" s="19">
        <v>21</v>
      </c>
      <c r="E220" s="5" t="str">
        <f t="shared" si="13"/>
        <v>21/35</v>
      </c>
      <c r="F220" s="29">
        <f t="shared" si="12"/>
        <v>0.6</v>
      </c>
      <c r="G220" s="33"/>
      <c r="H220" s="43" t="str">
        <f t="shared" si="14"/>
        <v>18</v>
      </c>
      <c r="I220" s="43" t="str">
        <f t="shared" si="15"/>
        <v>T4</v>
      </c>
    </row>
    <row r="221" spans="1:9" ht="31.5" x14ac:dyDescent="0.25">
      <c r="A221" s="19">
        <v>212</v>
      </c>
      <c r="B221" s="285" t="s">
        <v>194</v>
      </c>
      <c r="C221" s="19">
        <v>29</v>
      </c>
      <c r="D221" s="19">
        <v>18</v>
      </c>
      <c r="E221" s="5" t="str">
        <f t="shared" si="13"/>
        <v>18/29</v>
      </c>
      <c r="F221" s="29">
        <f t="shared" si="12"/>
        <v>0.62068965517241381</v>
      </c>
      <c r="G221" s="34" t="s">
        <v>329</v>
      </c>
      <c r="H221" s="43" t="str">
        <f t="shared" si="14"/>
        <v>18</v>
      </c>
      <c r="I221" s="43" t="str">
        <f t="shared" si="15"/>
        <v>T4</v>
      </c>
    </row>
    <row r="222" spans="1:9" ht="24" customHeight="1" x14ac:dyDescent="0.25">
      <c r="A222" s="19">
        <v>213</v>
      </c>
      <c r="B222" s="285" t="s">
        <v>195</v>
      </c>
      <c r="C222" s="19">
        <v>43</v>
      </c>
      <c r="D222" s="19">
        <v>27</v>
      </c>
      <c r="E222" s="5" t="str">
        <f t="shared" si="13"/>
        <v>27/43</v>
      </c>
      <c r="F222" s="29">
        <f t="shared" si="12"/>
        <v>0.62790697674418605</v>
      </c>
      <c r="G222" s="33"/>
      <c r="H222" s="43" t="str">
        <f t="shared" si="14"/>
        <v>18</v>
      </c>
      <c r="I222" s="43" t="str">
        <f t="shared" si="15"/>
        <v>T4</v>
      </c>
    </row>
    <row r="223" spans="1:9" ht="24" customHeight="1" x14ac:dyDescent="0.25">
      <c r="A223" s="19">
        <v>214</v>
      </c>
      <c r="B223" s="285" t="s">
        <v>196</v>
      </c>
      <c r="C223" s="19">
        <v>30</v>
      </c>
      <c r="D223" s="19">
        <v>27</v>
      </c>
      <c r="E223" s="5" t="str">
        <f t="shared" si="13"/>
        <v>27/30</v>
      </c>
      <c r="F223" s="29">
        <f t="shared" si="12"/>
        <v>0.9</v>
      </c>
      <c r="G223" s="33"/>
      <c r="H223" s="43" t="str">
        <f t="shared" si="14"/>
        <v>18</v>
      </c>
      <c r="I223" s="43" t="str">
        <f t="shared" si="15"/>
        <v>T4</v>
      </c>
    </row>
    <row r="224" spans="1:9" ht="24" customHeight="1" x14ac:dyDescent="0.25">
      <c r="A224" s="19">
        <v>215</v>
      </c>
      <c r="B224" s="292" t="s">
        <v>218</v>
      </c>
      <c r="C224" s="27">
        <v>43</v>
      </c>
      <c r="D224" s="27">
        <v>36</v>
      </c>
      <c r="E224" s="293" t="str">
        <f t="shared" si="13"/>
        <v>36/43</v>
      </c>
      <c r="F224" s="294">
        <f t="shared" si="12"/>
        <v>0.83720930232558144</v>
      </c>
      <c r="G224" s="347"/>
      <c r="H224" s="43" t="str">
        <f t="shared" si="14"/>
        <v>18</v>
      </c>
      <c r="I224" s="43" t="str">
        <f t="shared" si="15"/>
        <v>T4</v>
      </c>
    </row>
    <row r="225" spans="1:10" ht="24" customHeight="1" x14ac:dyDescent="0.25">
      <c r="A225" s="19">
        <v>216</v>
      </c>
      <c r="B225" s="287" t="s">
        <v>219</v>
      </c>
      <c r="C225" s="19">
        <v>26</v>
      </c>
      <c r="D225" s="19">
        <v>22</v>
      </c>
      <c r="E225" s="5" t="str">
        <f t="shared" si="13"/>
        <v>22/26</v>
      </c>
      <c r="F225" s="29">
        <f t="shared" si="12"/>
        <v>0.84615384615384615</v>
      </c>
      <c r="G225" s="33"/>
      <c r="H225" s="43" t="str">
        <f t="shared" si="14"/>
        <v>18</v>
      </c>
      <c r="I225" s="43" t="str">
        <f t="shared" si="15"/>
        <v>T4</v>
      </c>
    </row>
    <row r="226" spans="1:10" ht="24" customHeight="1" x14ac:dyDescent="0.25">
      <c r="A226" s="19">
        <v>217</v>
      </c>
      <c r="B226" s="289" t="s">
        <v>220</v>
      </c>
      <c r="C226" s="19">
        <v>36</v>
      </c>
      <c r="D226" s="19">
        <v>36</v>
      </c>
      <c r="E226" s="5" t="str">
        <f t="shared" si="13"/>
        <v>36/36</v>
      </c>
      <c r="F226" s="29">
        <f t="shared" si="12"/>
        <v>1</v>
      </c>
      <c r="G226" s="33"/>
      <c r="H226" s="43" t="str">
        <f t="shared" si="14"/>
        <v>18</v>
      </c>
      <c r="I226" s="43" t="str">
        <f t="shared" si="15"/>
        <v>T4</v>
      </c>
    </row>
    <row r="227" spans="1:10" ht="24" customHeight="1" x14ac:dyDescent="0.25">
      <c r="A227" s="19">
        <v>218</v>
      </c>
      <c r="B227" s="289" t="s">
        <v>221</v>
      </c>
      <c r="C227" s="19">
        <v>26</v>
      </c>
      <c r="D227" s="19">
        <v>26</v>
      </c>
      <c r="E227" s="5" t="str">
        <f t="shared" si="13"/>
        <v>26/26</v>
      </c>
      <c r="F227" s="29">
        <f t="shared" si="12"/>
        <v>1</v>
      </c>
      <c r="G227" s="33"/>
      <c r="H227" s="43" t="str">
        <f t="shared" si="14"/>
        <v>18</v>
      </c>
      <c r="I227" s="43" t="str">
        <f t="shared" si="15"/>
        <v>T4</v>
      </c>
    </row>
    <row r="228" spans="1:10" s="355" customFormat="1" ht="24" customHeight="1" x14ac:dyDescent="0.25">
      <c r="A228" s="19">
        <v>219</v>
      </c>
      <c r="B228" s="351" t="s">
        <v>387</v>
      </c>
      <c r="C228" s="350">
        <v>28</v>
      </c>
      <c r="D228" s="350">
        <v>17</v>
      </c>
      <c r="E228" s="352" t="str">
        <f t="shared" si="13"/>
        <v>17/28</v>
      </c>
      <c r="F228" s="353">
        <f t="shared" si="12"/>
        <v>0.6071428571428571</v>
      </c>
      <c r="G228" s="354"/>
      <c r="H228" s="43" t="str">
        <f t="shared" si="14"/>
        <v>18</v>
      </c>
      <c r="I228" s="43" t="str">
        <f t="shared" si="15"/>
        <v>T4</v>
      </c>
    </row>
    <row r="229" spans="1:10" ht="24" customHeight="1" x14ac:dyDescent="0.25">
      <c r="A229" s="19">
        <v>220</v>
      </c>
      <c r="B229" s="356" t="s">
        <v>388</v>
      </c>
      <c r="C229" s="46">
        <v>29</v>
      </c>
      <c r="D229" s="46">
        <v>16</v>
      </c>
      <c r="E229" s="47" t="str">
        <f t="shared" si="13"/>
        <v>16/29</v>
      </c>
      <c r="F229" s="48">
        <f t="shared" si="12"/>
        <v>0.55172413793103448</v>
      </c>
      <c r="G229" s="49"/>
      <c r="H229" s="43" t="str">
        <f t="shared" si="14"/>
        <v>18</v>
      </c>
      <c r="I229" s="43" t="str">
        <f t="shared" si="15"/>
        <v>T4</v>
      </c>
    </row>
    <row r="230" spans="1:10" ht="24" customHeight="1" x14ac:dyDescent="0.25">
      <c r="A230" s="19">
        <v>221</v>
      </c>
      <c r="B230" s="356" t="s">
        <v>391</v>
      </c>
      <c r="C230" s="46">
        <v>35</v>
      </c>
      <c r="D230" s="46">
        <v>30</v>
      </c>
      <c r="E230" s="47" t="str">
        <f t="shared" si="13"/>
        <v>30/35</v>
      </c>
      <c r="F230" s="48">
        <f t="shared" si="12"/>
        <v>0.8571428571428571</v>
      </c>
      <c r="G230" s="49"/>
      <c r="H230" s="43" t="str">
        <f t="shared" si="14"/>
        <v>18</v>
      </c>
      <c r="I230" s="43" t="str">
        <f t="shared" si="15"/>
        <v>T4</v>
      </c>
    </row>
    <row r="231" spans="1:10" ht="24" customHeight="1" x14ac:dyDescent="0.25">
      <c r="A231" s="19">
        <v>222</v>
      </c>
      <c r="B231" s="356" t="s">
        <v>222</v>
      </c>
      <c r="C231" s="46">
        <v>28</v>
      </c>
      <c r="D231" s="46">
        <v>15</v>
      </c>
      <c r="E231" s="47" t="str">
        <f t="shared" si="13"/>
        <v>15/28</v>
      </c>
      <c r="F231" s="48">
        <f t="shared" si="12"/>
        <v>0.5357142857142857</v>
      </c>
      <c r="G231" s="49"/>
      <c r="H231" s="43" t="str">
        <f t="shared" si="14"/>
        <v>18</v>
      </c>
      <c r="I231" s="43" t="str">
        <f t="shared" si="15"/>
        <v>T4</v>
      </c>
    </row>
    <row r="232" spans="1:10" ht="24" customHeight="1" x14ac:dyDescent="0.25">
      <c r="A232" s="19">
        <v>223</v>
      </c>
      <c r="B232" s="357" t="s">
        <v>398</v>
      </c>
      <c r="C232" s="350">
        <v>38</v>
      </c>
      <c r="D232" s="350">
        <v>18</v>
      </c>
      <c r="E232" s="352" t="str">
        <f t="shared" si="13"/>
        <v>18/38</v>
      </c>
      <c r="F232" s="353">
        <f t="shared" si="12"/>
        <v>0.47368421052631576</v>
      </c>
      <c r="G232" s="358"/>
      <c r="H232" s="43" t="str">
        <f t="shared" si="14"/>
        <v>18</v>
      </c>
      <c r="I232" s="43" t="str">
        <f t="shared" si="15"/>
        <v>T4</v>
      </c>
    </row>
    <row r="233" spans="1:10" ht="24" customHeight="1" x14ac:dyDescent="0.25">
      <c r="A233" s="19">
        <v>224</v>
      </c>
      <c r="B233" s="346" t="s">
        <v>262</v>
      </c>
      <c r="C233" s="46">
        <v>54</v>
      </c>
      <c r="D233" s="46">
        <v>30</v>
      </c>
      <c r="E233" s="47" t="str">
        <f t="shared" ref="E233:E262" si="16">+D233&amp;"/"&amp;C233</f>
        <v>30/54</v>
      </c>
      <c r="F233" s="48">
        <f t="shared" si="12"/>
        <v>0.55555555555555558</v>
      </c>
      <c r="G233" s="49"/>
      <c r="H233" s="43" t="str">
        <f t="shared" si="14"/>
        <v>19</v>
      </c>
      <c r="I233" s="43" t="str">
        <f t="shared" si="15"/>
        <v>C1</v>
      </c>
    </row>
    <row r="234" spans="1:10" ht="24" customHeight="1" x14ac:dyDescent="0.25">
      <c r="A234" s="19">
        <v>225</v>
      </c>
      <c r="B234" s="346" t="s">
        <v>263</v>
      </c>
      <c r="C234" s="46">
        <v>58</v>
      </c>
      <c r="D234" s="46">
        <v>27</v>
      </c>
      <c r="E234" s="47" t="str">
        <f t="shared" si="16"/>
        <v>27/58</v>
      </c>
      <c r="F234" s="48">
        <f t="shared" si="12"/>
        <v>0.46551724137931033</v>
      </c>
      <c r="G234" s="49"/>
      <c r="H234" s="43" t="str">
        <f t="shared" si="14"/>
        <v>19</v>
      </c>
      <c r="I234" s="43" t="str">
        <f t="shared" si="15"/>
        <v>C1</v>
      </c>
    </row>
    <row r="235" spans="1:10" ht="24" customHeight="1" x14ac:dyDescent="0.25">
      <c r="A235" s="19">
        <v>226</v>
      </c>
      <c r="B235" s="346" t="s">
        <v>264</v>
      </c>
      <c r="C235" s="46">
        <v>56</v>
      </c>
      <c r="D235" s="46">
        <v>32</v>
      </c>
      <c r="E235" s="47" t="str">
        <f t="shared" si="16"/>
        <v>32/56</v>
      </c>
      <c r="F235" s="48">
        <f t="shared" si="12"/>
        <v>0.5714285714285714</v>
      </c>
      <c r="G235" s="49"/>
      <c r="H235" s="43" t="str">
        <f t="shared" si="14"/>
        <v>19</v>
      </c>
      <c r="I235" s="43" t="str">
        <f t="shared" si="15"/>
        <v>C1</v>
      </c>
    </row>
    <row r="236" spans="1:10" ht="24" customHeight="1" x14ac:dyDescent="0.25">
      <c r="A236" s="19">
        <v>227</v>
      </c>
      <c r="B236" s="346" t="s">
        <v>265</v>
      </c>
      <c r="C236" s="46">
        <v>56</v>
      </c>
      <c r="D236" s="46">
        <v>25</v>
      </c>
      <c r="E236" s="47" t="str">
        <f t="shared" si="16"/>
        <v>25/56</v>
      </c>
      <c r="F236" s="48">
        <f t="shared" ref="F236:F244" si="17">D236/C236</f>
        <v>0.44642857142857145</v>
      </c>
      <c r="G236" s="49"/>
      <c r="H236" s="43" t="str">
        <f t="shared" si="14"/>
        <v>19</v>
      </c>
      <c r="I236" s="43" t="str">
        <f t="shared" si="15"/>
        <v>C1</v>
      </c>
    </row>
    <row r="237" spans="1:10" ht="24" customHeight="1" x14ac:dyDescent="0.25">
      <c r="A237" s="19">
        <v>228</v>
      </c>
      <c r="B237" s="346" t="s">
        <v>267</v>
      </c>
      <c r="C237" s="46">
        <v>59</v>
      </c>
      <c r="D237" s="46">
        <v>30</v>
      </c>
      <c r="E237" s="47" t="str">
        <f t="shared" si="16"/>
        <v>30/59</v>
      </c>
      <c r="F237" s="48">
        <f t="shared" si="17"/>
        <v>0.50847457627118642</v>
      </c>
      <c r="G237" s="49"/>
      <c r="H237" s="43" t="str">
        <f t="shared" si="14"/>
        <v>20</v>
      </c>
      <c r="I237" s="43" t="str">
        <f t="shared" si="15"/>
        <v>C1</v>
      </c>
    </row>
    <row r="238" spans="1:10" ht="24" customHeight="1" x14ac:dyDescent="0.25">
      <c r="A238" s="19">
        <v>229</v>
      </c>
      <c r="B238" s="346" t="s">
        <v>268</v>
      </c>
      <c r="C238" s="46">
        <v>58</v>
      </c>
      <c r="D238" s="46">
        <v>12</v>
      </c>
      <c r="E238" s="47" t="str">
        <f t="shared" si="16"/>
        <v>12/58</v>
      </c>
      <c r="F238" s="48">
        <f t="shared" si="17"/>
        <v>0.20689655172413793</v>
      </c>
      <c r="G238" s="49"/>
      <c r="H238" s="43" t="str">
        <f t="shared" si="14"/>
        <v>20</v>
      </c>
      <c r="I238" s="43" t="str">
        <f t="shared" si="15"/>
        <v>C1</v>
      </c>
    </row>
    <row r="239" spans="1:10" ht="24" customHeight="1" x14ac:dyDescent="0.25">
      <c r="A239" s="19">
        <v>230</v>
      </c>
      <c r="B239" s="346" t="s">
        <v>270</v>
      </c>
      <c r="C239" s="46">
        <v>60</v>
      </c>
      <c r="D239" s="46">
        <v>31</v>
      </c>
      <c r="E239" s="47" t="str">
        <f t="shared" si="16"/>
        <v>31/60</v>
      </c>
      <c r="F239" s="48">
        <f t="shared" si="17"/>
        <v>0.51666666666666672</v>
      </c>
      <c r="G239" s="49"/>
      <c r="H239" s="43" t="str">
        <f t="shared" si="14"/>
        <v>20</v>
      </c>
      <c r="I239" s="43" t="str">
        <f t="shared" si="15"/>
        <v>C1</v>
      </c>
    </row>
    <row r="240" spans="1:10" ht="24" customHeight="1" x14ac:dyDescent="0.25">
      <c r="A240" s="19">
        <v>231</v>
      </c>
      <c r="B240" s="346" t="s">
        <v>271</v>
      </c>
      <c r="C240" s="46">
        <v>46</v>
      </c>
      <c r="D240" s="46">
        <v>33</v>
      </c>
      <c r="E240" s="47" t="str">
        <f t="shared" si="16"/>
        <v>33/46</v>
      </c>
      <c r="F240" s="48">
        <f t="shared" si="17"/>
        <v>0.71739130434782605</v>
      </c>
      <c r="G240" s="49"/>
      <c r="H240" s="43" t="str">
        <f t="shared" si="14"/>
        <v>20</v>
      </c>
      <c r="I240" s="43" t="str">
        <f t="shared" si="15"/>
        <v>C1</v>
      </c>
      <c r="J240" s="44"/>
    </row>
    <row r="241" spans="1:10" ht="24" customHeight="1" x14ac:dyDescent="0.25">
      <c r="A241" s="19">
        <v>232</v>
      </c>
      <c r="B241" s="346" t="s">
        <v>274</v>
      </c>
      <c r="C241" s="46">
        <v>66</v>
      </c>
      <c r="D241" s="46">
        <v>22</v>
      </c>
      <c r="E241" s="47" t="str">
        <f t="shared" si="16"/>
        <v>22/66</v>
      </c>
      <c r="F241" s="48">
        <f t="shared" si="17"/>
        <v>0.33333333333333331</v>
      </c>
      <c r="G241" s="49"/>
      <c r="H241" s="43" t="str">
        <f t="shared" si="14"/>
        <v>20</v>
      </c>
      <c r="I241" s="43" t="str">
        <f t="shared" si="15"/>
        <v>C1</v>
      </c>
    </row>
    <row r="242" spans="1:10" ht="24" customHeight="1" x14ac:dyDescent="0.25">
      <c r="A242" s="19">
        <v>233</v>
      </c>
      <c r="B242" s="290" t="s">
        <v>511</v>
      </c>
      <c r="C242" s="19">
        <v>38</v>
      </c>
      <c r="D242" s="19">
        <v>22</v>
      </c>
      <c r="E242" s="5" t="str">
        <f t="shared" si="16"/>
        <v>22/38</v>
      </c>
      <c r="F242" s="29">
        <f t="shared" si="17"/>
        <v>0.57894736842105265</v>
      </c>
      <c r="G242" s="33"/>
      <c r="H242" s="43" t="str">
        <f t="shared" si="14"/>
        <v>20</v>
      </c>
      <c r="I242" s="43" t="str">
        <f t="shared" si="15"/>
        <v>C1</v>
      </c>
      <c r="J242" s="44"/>
    </row>
    <row r="243" spans="1:10" ht="24" customHeight="1" x14ac:dyDescent="0.25">
      <c r="A243" s="19">
        <v>234</v>
      </c>
      <c r="B243" s="290" t="s">
        <v>276</v>
      </c>
      <c r="C243" s="19">
        <v>36</v>
      </c>
      <c r="D243" s="19">
        <v>26</v>
      </c>
      <c r="E243" s="5" t="str">
        <f t="shared" si="16"/>
        <v>26/36</v>
      </c>
      <c r="F243" s="29">
        <f t="shared" si="17"/>
        <v>0.72222222222222221</v>
      </c>
      <c r="G243" s="33"/>
      <c r="H243" s="43" t="str">
        <f t="shared" si="14"/>
        <v>20</v>
      </c>
      <c r="I243" s="43" t="str">
        <f t="shared" si="15"/>
        <v>C1</v>
      </c>
    </row>
    <row r="244" spans="1:10" ht="24" customHeight="1" x14ac:dyDescent="0.25">
      <c r="A244" s="19">
        <v>235</v>
      </c>
      <c r="B244" s="290" t="s">
        <v>277</v>
      </c>
      <c r="C244" s="19">
        <v>28</v>
      </c>
      <c r="D244" s="19">
        <v>10</v>
      </c>
      <c r="E244" s="5" t="str">
        <f t="shared" si="16"/>
        <v>10/28</v>
      </c>
      <c r="F244" s="29">
        <f t="shared" si="17"/>
        <v>0.35714285714285715</v>
      </c>
      <c r="G244" s="33"/>
      <c r="H244" s="43" t="str">
        <f t="shared" si="14"/>
        <v>20</v>
      </c>
      <c r="I244" s="43" t="str">
        <f t="shared" si="15"/>
        <v>C1</v>
      </c>
    </row>
    <row r="245" spans="1:10" ht="24" customHeight="1" x14ac:dyDescent="0.25">
      <c r="A245" s="19">
        <v>236</v>
      </c>
      <c r="B245" s="290" t="s">
        <v>278</v>
      </c>
      <c r="C245" s="19">
        <v>25</v>
      </c>
      <c r="D245" s="19">
        <v>15</v>
      </c>
      <c r="E245" s="5" t="str">
        <f t="shared" si="16"/>
        <v>15/25</v>
      </c>
      <c r="F245" s="29">
        <f t="shared" ref="F245:F246" si="18">D245/C245</f>
        <v>0.6</v>
      </c>
      <c r="G245" s="33"/>
      <c r="H245" s="43" t="str">
        <f t="shared" si="14"/>
        <v>20</v>
      </c>
      <c r="I245" s="43" t="str">
        <f t="shared" si="15"/>
        <v>C1</v>
      </c>
    </row>
    <row r="246" spans="1:10" ht="24" customHeight="1" x14ac:dyDescent="0.25">
      <c r="A246" s="19">
        <v>237</v>
      </c>
      <c r="B246" s="290" t="s">
        <v>281</v>
      </c>
      <c r="C246" s="19">
        <v>27</v>
      </c>
      <c r="D246" s="19">
        <v>27</v>
      </c>
      <c r="E246" s="5" t="str">
        <f t="shared" si="16"/>
        <v>27/27</v>
      </c>
      <c r="F246" s="29">
        <f t="shared" si="18"/>
        <v>1</v>
      </c>
      <c r="G246" s="33"/>
      <c r="H246" s="43" t="str">
        <f t="shared" si="14"/>
        <v>20</v>
      </c>
      <c r="I246" s="43" t="str">
        <f t="shared" si="15"/>
        <v>C6</v>
      </c>
    </row>
    <row r="247" spans="1:10" ht="24" customHeight="1" x14ac:dyDescent="0.25">
      <c r="A247" s="19">
        <v>238</v>
      </c>
      <c r="B247" s="290" t="s">
        <v>296</v>
      </c>
      <c r="C247" s="19">
        <v>25</v>
      </c>
      <c r="D247" s="19">
        <v>17</v>
      </c>
      <c r="E247" s="5" t="str">
        <f t="shared" si="16"/>
        <v>17/25</v>
      </c>
      <c r="F247" s="29">
        <f>D247/C247</f>
        <v>0.68</v>
      </c>
      <c r="G247" s="33"/>
      <c r="H247" s="43" t="str">
        <f t="shared" si="14"/>
        <v>20</v>
      </c>
      <c r="I247" s="43" t="str">
        <f t="shared" si="15"/>
        <v>C2</v>
      </c>
    </row>
    <row r="248" spans="1:10" ht="26.25" customHeight="1" x14ac:dyDescent="0.25">
      <c r="A248" s="19">
        <v>239</v>
      </c>
      <c r="B248" s="290" t="s">
        <v>513</v>
      </c>
      <c r="C248" s="19">
        <v>31</v>
      </c>
      <c r="D248" s="19">
        <v>10</v>
      </c>
      <c r="E248" s="5" t="str">
        <f t="shared" si="16"/>
        <v>10/31</v>
      </c>
      <c r="F248" s="29">
        <f>D248/C248</f>
        <v>0.32258064516129031</v>
      </c>
      <c r="G248" s="33"/>
      <c r="H248" s="43" t="str">
        <f t="shared" si="14"/>
        <v>20</v>
      </c>
      <c r="I248" s="43" t="str">
        <f t="shared" si="15"/>
        <v>C2</v>
      </c>
    </row>
    <row r="249" spans="1:10" ht="24" customHeight="1" x14ac:dyDescent="0.25">
      <c r="A249" s="19">
        <v>240</v>
      </c>
      <c r="B249" s="290" t="s">
        <v>300</v>
      </c>
      <c r="C249" s="19">
        <v>48</v>
      </c>
      <c r="D249" s="19">
        <v>25</v>
      </c>
      <c r="E249" s="5" t="str">
        <f t="shared" si="16"/>
        <v>25/48</v>
      </c>
      <c r="F249" s="29">
        <f t="shared" ref="F249:F251" si="19">D249/C249</f>
        <v>0.52083333333333337</v>
      </c>
      <c r="G249" s="33"/>
      <c r="H249" s="43" t="str">
        <f t="shared" si="14"/>
        <v>20</v>
      </c>
      <c r="I249" s="43" t="str">
        <f t="shared" si="15"/>
        <v>C2</v>
      </c>
    </row>
    <row r="250" spans="1:10" ht="24" customHeight="1" x14ac:dyDescent="0.25">
      <c r="A250" s="19">
        <v>241</v>
      </c>
      <c r="B250" s="290" t="s">
        <v>301</v>
      </c>
      <c r="C250" s="19">
        <v>20</v>
      </c>
      <c r="D250" s="19">
        <v>18</v>
      </c>
      <c r="E250" s="5" t="str">
        <f t="shared" si="16"/>
        <v>18/20</v>
      </c>
      <c r="F250" s="29">
        <f t="shared" si="19"/>
        <v>0.9</v>
      </c>
      <c r="G250" s="33"/>
      <c r="H250" s="43" t="str">
        <f t="shared" si="14"/>
        <v>20</v>
      </c>
      <c r="I250" s="43" t="str">
        <f t="shared" si="15"/>
        <v>C2</v>
      </c>
    </row>
    <row r="251" spans="1:10" ht="24" customHeight="1" x14ac:dyDescent="0.25">
      <c r="A251" s="19">
        <v>242</v>
      </c>
      <c r="B251" s="290" t="s">
        <v>305</v>
      </c>
      <c r="C251" s="19">
        <v>22</v>
      </c>
      <c r="D251" s="19">
        <v>17</v>
      </c>
      <c r="E251" s="5" t="str">
        <f t="shared" si="16"/>
        <v>17/22</v>
      </c>
      <c r="F251" s="29">
        <f t="shared" si="19"/>
        <v>0.77272727272727271</v>
      </c>
      <c r="G251" s="33"/>
      <c r="H251" s="43" t="str">
        <f t="shared" si="14"/>
        <v>20</v>
      </c>
      <c r="I251" s="43" t="str">
        <f t="shared" si="15"/>
        <v>C2</v>
      </c>
    </row>
    <row r="252" spans="1:10" ht="24" customHeight="1" x14ac:dyDescent="0.25">
      <c r="A252" s="19">
        <v>243</v>
      </c>
      <c r="B252" s="290" t="s">
        <v>307</v>
      </c>
      <c r="C252" s="19">
        <v>30</v>
      </c>
      <c r="D252" s="19">
        <v>22</v>
      </c>
      <c r="E252" s="5" t="str">
        <f t="shared" si="16"/>
        <v>22/30</v>
      </c>
      <c r="F252" s="29">
        <f t="shared" ref="F252:F254" si="20">D252/C252</f>
        <v>0.73333333333333328</v>
      </c>
      <c r="G252" s="33"/>
      <c r="H252" s="43" t="str">
        <f t="shared" si="14"/>
        <v>19</v>
      </c>
      <c r="I252" s="43" t="str">
        <f t="shared" si="15"/>
        <v>T2</v>
      </c>
    </row>
    <row r="253" spans="1:10" ht="24" customHeight="1" x14ac:dyDescent="0.25">
      <c r="A253" s="19">
        <v>244</v>
      </c>
      <c r="B253" s="290" t="s">
        <v>311</v>
      </c>
      <c r="C253" s="19">
        <v>48</v>
      </c>
      <c r="D253" s="19">
        <v>22</v>
      </c>
      <c r="E253" s="5" t="str">
        <f t="shared" si="16"/>
        <v>22/48</v>
      </c>
      <c r="F253" s="29">
        <f t="shared" si="20"/>
        <v>0.45833333333333331</v>
      </c>
      <c r="G253" s="33"/>
      <c r="H253" s="43" t="str">
        <f t="shared" si="14"/>
        <v>19</v>
      </c>
      <c r="I253" s="43" t="str">
        <f t="shared" si="15"/>
        <v>T4</v>
      </c>
    </row>
    <row r="254" spans="1:10" ht="24" customHeight="1" x14ac:dyDescent="0.25">
      <c r="A254" s="19">
        <v>245</v>
      </c>
      <c r="B254" s="290" t="s">
        <v>312</v>
      </c>
      <c r="C254" s="19">
        <v>36</v>
      </c>
      <c r="D254" s="19">
        <v>22</v>
      </c>
      <c r="E254" s="5" t="str">
        <f t="shared" si="16"/>
        <v>22/36</v>
      </c>
      <c r="F254" s="29">
        <f t="shared" si="20"/>
        <v>0.61111111111111116</v>
      </c>
      <c r="G254" s="33"/>
      <c r="H254" s="43" t="str">
        <f t="shared" si="14"/>
        <v>19</v>
      </c>
      <c r="I254" s="43" t="str">
        <f t="shared" si="15"/>
        <v>T4</v>
      </c>
    </row>
    <row r="255" spans="1:10" ht="24" customHeight="1" x14ac:dyDescent="0.25">
      <c r="A255" s="19">
        <v>246</v>
      </c>
      <c r="B255" s="290" t="s">
        <v>333</v>
      </c>
      <c r="C255" s="19">
        <v>21</v>
      </c>
      <c r="D255" s="19">
        <v>12</v>
      </c>
      <c r="E255" s="5" t="str">
        <f>+D255&amp;"/"&amp;C255</f>
        <v>12/21</v>
      </c>
      <c r="F255" s="29">
        <f t="shared" ref="F255:F265" si="21">D255/C255</f>
        <v>0.5714285714285714</v>
      </c>
      <c r="G255" s="33"/>
      <c r="H255" s="43" t="str">
        <f t="shared" si="14"/>
        <v>20</v>
      </c>
      <c r="I255" s="43" t="str">
        <f t="shared" si="15"/>
        <v>T4</v>
      </c>
    </row>
    <row r="256" spans="1:10" ht="24" customHeight="1" x14ac:dyDescent="0.25">
      <c r="A256" s="19">
        <v>247</v>
      </c>
      <c r="B256" s="290" t="s">
        <v>318</v>
      </c>
      <c r="C256" s="19">
        <v>37</v>
      </c>
      <c r="D256" s="19">
        <v>34</v>
      </c>
      <c r="E256" s="5" t="str">
        <f t="shared" si="16"/>
        <v>34/37</v>
      </c>
      <c r="F256" s="29">
        <f t="shared" si="21"/>
        <v>0.91891891891891897</v>
      </c>
      <c r="G256" s="33"/>
      <c r="H256" s="43" t="str">
        <f t="shared" si="14"/>
        <v>20</v>
      </c>
      <c r="I256" s="43" t="str">
        <f t="shared" si="15"/>
        <v>T4</v>
      </c>
    </row>
    <row r="257" spans="1:9" ht="24" customHeight="1" x14ac:dyDescent="0.25">
      <c r="A257" s="19">
        <v>248</v>
      </c>
      <c r="B257" s="290" t="s">
        <v>319</v>
      </c>
      <c r="C257" s="19">
        <v>55</v>
      </c>
      <c r="D257" s="19">
        <v>30</v>
      </c>
      <c r="E257" s="5" t="str">
        <f t="shared" si="16"/>
        <v>30/55</v>
      </c>
      <c r="F257" s="29">
        <f t="shared" si="21"/>
        <v>0.54545454545454541</v>
      </c>
      <c r="G257" s="33"/>
      <c r="H257" s="43" t="str">
        <f t="shared" si="14"/>
        <v>20</v>
      </c>
      <c r="I257" s="43" t="str">
        <f t="shared" si="15"/>
        <v>T4</v>
      </c>
    </row>
    <row r="258" spans="1:9" ht="24" customHeight="1" x14ac:dyDescent="0.25">
      <c r="A258" s="19">
        <v>249</v>
      </c>
      <c r="B258" s="290" t="s">
        <v>321</v>
      </c>
      <c r="C258" s="19">
        <v>49</v>
      </c>
      <c r="D258" s="19">
        <v>30</v>
      </c>
      <c r="E258" s="5" t="str">
        <f t="shared" si="16"/>
        <v>30/49</v>
      </c>
      <c r="F258" s="29">
        <f t="shared" si="21"/>
        <v>0.61224489795918369</v>
      </c>
      <c r="G258" s="33"/>
      <c r="H258" s="43" t="str">
        <f t="shared" si="14"/>
        <v>20</v>
      </c>
      <c r="I258" s="43" t="str">
        <f t="shared" si="15"/>
        <v>T4</v>
      </c>
    </row>
    <row r="259" spans="1:9" ht="25.5" customHeight="1" x14ac:dyDescent="0.25">
      <c r="A259" s="19">
        <v>250</v>
      </c>
      <c r="B259" s="290" t="s">
        <v>322</v>
      </c>
      <c r="C259" s="19">
        <v>43</v>
      </c>
      <c r="D259" s="19">
        <v>11</v>
      </c>
      <c r="E259" s="5" t="str">
        <f t="shared" si="16"/>
        <v>11/43</v>
      </c>
      <c r="F259" s="29">
        <f t="shared" si="21"/>
        <v>0.2558139534883721</v>
      </c>
      <c r="G259" s="33"/>
      <c r="H259" s="43" t="str">
        <f t="shared" si="14"/>
        <v>20</v>
      </c>
      <c r="I259" s="43" t="str">
        <f t="shared" si="15"/>
        <v>T4</v>
      </c>
    </row>
    <row r="260" spans="1:9" ht="24" customHeight="1" x14ac:dyDescent="0.25">
      <c r="A260" s="19">
        <v>251</v>
      </c>
      <c r="B260" s="290" t="s">
        <v>323</v>
      </c>
      <c r="C260" s="19">
        <v>43</v>
      </c>
      <c r="D260" s="19">
        <v>27</v>
      </c>
      <c r="E260" s="5" t="str">
        <f t="shared" si="16"/>
        <v>27/43</v>
      </c>
      <c r="F260" s="29">
        <f t="shared" si="21"/>
        <v>0.62790697674418605</v>
      </c>
      <c r="G260" s="33"/>
      <c r="H260" s="43" t="str">
        <f t="shared" si="14"/>
        <v>20</v>
      </c>
      <c r="I260" s="43" t="str">
        <f t="shared" si="15"/>
        <v>T4</v>
      </c>
    </row>
    <row r="261" spans="1:9" ht="24" customHeight="1" x14ac:dyDescent="0.25">
      <c r="A261" s="19">
        <v>252</v>
      </c>
      <c r="B261" s="290" t="s">
        <v>325</v>
      </c>
      <c r="C261" s="19">
        <v>39</v>
      </c>
      <c r="D261" s="19">
        <v>39</v>
      </c>
      <c r="E261" s="5" t="str">
        <f>+D261&amp;"/"&amp;C261</f>
        <v>39/39</v>
      </c>
      <c r="F261" s="29">
        <f t="shared" si="21"/>
        <v>1</v>
      </c>
      <c r="G261" s="33"/>
      <c r="H261" s="43" t="str">
        <f t="shared" si="14"/>
        <v>20</v>
      </c>
      <c r="I261" s="43" t="str">
        <f t="shared" si="15"/>
        <v>T4</v>
      </c>
    </row>
    <row r="262" spans="1:9" ht="24" customHeight="1" x14ac:dyDescent="0.25">
      <c r="A262" s="19">
        <v>253</v>
      </c>
      <c r="B262" s="290" t="s">
        <v>324</v>
      </c>
      <c r="C262" s="27">
        <v>25</v>
      </c>
      <c r="D262" s="27">
        <v>14</v>
      </c>
      <c r="E262" s="293" t="str">
        <f t="shared" si="16"/>
        <v>14/25</v>
      </c>
      <c r="F262" s="294">
        <f t="shared" si="21"/>
        <v>0.56000000000000005</v>
      </c>
      <c r="G262" s="361"/>
      <c r="H262" s="43" t="str">
        <f t="shared" si="14"/>
        <v>20</v>
      </c>
      <c r="I262" s="43" t="str">
        <f t="shared" si="15"/>
        <v>T4</v>
      </c>
    </row>
    <row r="263" spans="1:9" ht="36" customHeight="1" x14ac:dyDescent="0.25">
      <c r="A263" s="19">
        <v>254</v>
      </c>
      <c r="B263" s="377" t="s">
        <v>1073</v>
      </c>
      <c r="C263" s="27">
        <v>20</v>
      </c>
      <c r="D263" s="27">
        <v>16</v>
      </c>
      <c r="E263" s="293" t="str">
        <f t="shared" ref="E263:E269" si="22">+D263&amp;"/"&amp;C263</f>
        <v>16/20</v>
      </c>
      <c r="F263" s="294">
        <f t="shared" si="21"/>
        <v>0.8</v>
      </c>
      <c r="G263" s="361"/>
      <c r="H263" s="43" t="str">
        <f t="shared" si="14"/>
        <v>19</v>
      </c>
      <c r="I263" s="43" t="str">
        <f t="shared" si="15"/>
        <v>C2</v>
      </c>
    </row>
    <row r="264" spans="1:9" ht="24" customHeight="1" x14ac:dyDescent="0.25">
      <c r="A264" s="19">
        <v>255</v>
      </c>
      <c r="B264" s="290" t="s">
        <v>332</v>
      </c>
      <c r="C264" s="389">
        <v>44</v>
      </c>
      <c r="D264" s="389">
        <v>30</v>
      </c>
      <c r="E264" s="390" t="str">
        <f t="shared" si="22"/>
        <v>30/44</v>
      </c>
      <c r="F264" s="391">
        <f t="shared" si="21"/>
        <v>0.68181818181818177</v>
      </c>
      <c r="G264" s="402" t="s">
        <v>512</v>
      </c>
      <c r="H264" s="43" t="str">
        <f t="shared" si="14"/>
        <v>19</v>
      </c>
      <c r="I264" s="43" t="str">
        <f t="shared" si="15"/>
        <v>C2</v>
      </c>
    </row>
    <row r="265" spans="1:9" ht="24" customHeight="1" x14ac:dyDescent="0.25">
      <c r="A265" s="19">
        <v>256</v>
      </c>
      <c r="B265" s="290" t="s">
        <v>282</v>
      </c>
      <c r="C265" s="389">
        <v>29</v>
      </c>
      <c r="D265" s="389">
        <v>5</v>
      </c>
      <c r="E265" s="390" t="str">
        <f t="shared" si="22"/>
        <v>5/29</v>
      </c>
      <c r="F265" s="391">
        <f t="shared" si="21"/>
        <v>0.17241379310344829</v>
      </c>
      <c r="G265" s="403"/>
      <c r="H265" s="43" t="str">
        <f t="shared" si="14"/>
        <v>19</v>
      </c>
      <c r="I265" s="43" t="str">
        <f t="shared" si="15"/>
        <v>C2</v>
      </c>
    </row>
    <row r="266" spans="1:9" ht="24" customHeight="1" x14ac:dyDescent="0.25">
      <c r="A266" s="19">
        <v>257</v>
      </c>
      <c r="B266" s="290" t="s">
        <v>285</v>
      </c>
      <c r="C266" s="389">
        <v>31</v>
      </c>
      <c r="D266" s="389">
        <v>12</v>
      </c>
      <c r="E266" s="390" t="str">
        <f t="shared" si="22"/>
        <v>12/31</v>
      </c>
      <c r="F266" s="391">
        <f>D266/C266</f>
        <v>0.38709677419354838</v>
      </c>
      <c r="G266" s="403"/>
      <c r="H266" s="43" t="str">
        <f t="shared" si="14"/>
        <v>19</v>
      </c>
      <c r="I266" s="43" t="str">
        <f t="shared" si="15"/>
        <v>C2</v>
      </c>
    </row>
    <row r="267" spans="1:9" ht="24" customHeight="1" x14ac:dyDescent="0.25">
      <c r="A267" s="19">
        <v>258</v>
      </c>
      <c r="B267" s="290" t="s">
        <v>503</v>
      </c>
      <c r="C267" s="389">
        <v>29</v>
      </c>
      <c r="D267" s="389">
        <v>20</v>
      </c>
      <c r="E267" s="390" t="str">
        <f t="shared" si="22"/>
        <v>20/29</v>
      </c>
      <c r="F267" s="391">
        <f>D267/C267</f>
        <v>0.68965517241379315</v>
      </c>
      <c r="G267" s="403"/>
      <c r="H267" s="43" t="str">
        <f t="shared" si="14"/>
        <v>19</v>
      </c>
      <c r="I267" s="43" t="str">
        <f t="shared" si="15"/>
        <v>C2</v>
      </c>
    </row>
    <row r="268" spans="1:9" ht="24" customHeight="1" x14ac:dyDescent="0.25">
      <c r="A268" s="19">
        <v>259</v>
      </c>
      <c r="B268" s="290" t="s">
        <v>1068</v>
      </c>
      <c r="C268" s="389">
        <v>30</v>
      </c>
      <c r="D268" s="389">
        <v>15</v>
      </c>
      <c r="E268" s="390" t="str">
        <f t="shared" si="22"/>
        <v>15/30</v>
      </c>
      <c r="F268" s="391">
        <f t="shared" ref="F268" si="23">D268/C268</f>
        <v>0.5</v>
      </c>
      <c r="G268" s="403"/>
      <c r="H268" s="43" t="str">
        <f t="shared" si="14"/>
        <v>19</v>
      </c>
      <c r="I268" s="43" t="str">
        <f t="shared" si="15"/>
        <v>C2</v>
      </c>
    </row>
    <row r="269" spans="1:9" ht="24" customHeight="1" x14ac:dyDescent="0.25">
      <c r="A269" s="385">
        <v>260</v>
      </c>
      <c r="B269" s="386" t="s">
        <v>306</v>
      </c>
      <c r="C269" s="387">
        <v>20</v>
      </c>
      <c r="D269" s="387">
        <v>16</v>
      </c>
      <c r="E269" s="293" t="str">
        <f t="shared" si="22"/>
        <v>16/20</v>
      </c>
      <c r="F269" s="294">
        <f t="shared" ref="F269" si="24">D269/C269</f>
        <v>0.8</v>
      </c>
      <c r="G269" s="388"/>
      <c r="H269" s="45" t="str">
        <f t="shared" si="14"/>
        <v>19</v>
      </c>
      <c r="I269" s="45" t="str">
        <f t="shared" si="15"/>
        <v>T2</v>
      </c>
    </row>
    <row r="270" spans="1:9" ht="25.5" x14ac:dyDescent="0.25">
      <c r="A270" s="398" t="s">
        <v>214</v>
      </c>
      <c r="B270" s="399"/>
      <c r="C270" s="31">
        <f>+SUM(C10:C268)</f>
        <v>10545</v>
      </c>
      <c r="D270" s="31">
        <f>+SUM(D10:D268)</f>
        <v>6945</v>
      </c>
      <c r="E270" s="20"/>
      <c r="F270" s="30">
        <f>AVERAGE(F10:F268)</f>
        <v>0.67663562863986837</v>
      </c>
      <c r="G270" s="35"/>
    </row>
    <row r="271" spans="1:9" x14ac:dyDescent="0.25">
      <c r="C271" s="37"/>
      <c r="D271" s="37"/>
      <c r="E271" s="36"/>
      <c r="F271" s="36"/>
    </row>
  </sheetData>
  <autoFilter ref="A9:I270"/>
  <mergeCells count="9">
    <mergeCell ref="A270:B270"/>
    <mergeCell ref="A6:G6"/>
    <mergeCell ref="A1:C1"/>
    <mergeCell ref="A2:C2"/>
    <mergeCell ref="A3:C3"/>
    <mergeCell ref="A4:C4"/>
    <mergeCell ref="D1:G1"/>
    <mergeCell ref="D2:G2"/>
    <mergeCell ref="G264:G268"/>
  </mergeCells>
  <conditionalFormatting sqref="F232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{4C111BE3-8E13-44E9-BCD3-108435B3CB4C}</x14:id>
        </ext>
      </extLst>
    </cfRule>
  </conditionalFormatting>
  <conditionalFormatting sqref="E109:E111 F109 E110:F231 E10:F108 E233:F269">
    <cfRule type="dataBar" priority="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{29FE1782-E76D-4915-A6D1-EEA0F9CFCB77}</x14:id>
        </ext>
      </extLst>
    </cfRule>
  </conditionalFormatting>
  <pageMargins left="0.2" right="0.2" top="0.31" bottom="0.28000000000000003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C111BE3-8E13-44E9-BCD3-108435B3CB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F232</xm:sqref>
        </x14:conditionalFormatting>
        <x14:conditionalFormatting xmlns:xm="http://schemas.microsoft.com/office/excel/2006/main">
          <x14:cfRule type="dataBar" id="{29FE1782-E76D-4915-A6D1-EEA0F9CFCB7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E109:E111 F109 E110:F231 E10:F108 E233:F269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99"/>
  <sheetViews>
    <sheetView workbookViewId="0">
      <selection activeCell="A463" sqref="A1:E463"/>
    </sheetView>
  </sheetViews>
  <sheetFormatPr defaultRowHeight="12.75" x14ac:dyDescent="0.2"/>
  <cols>
    <col min="1" max="1" width="8.7109375" style="301" customWidth="1"/>
    <col min="2" max="2" width="35.7109375" style="301" customWidth="1"/>
    <col min="3" max="5" width="15.7109375" style="301" customWidth="1"/>
    <col min="6" max="10" width="9.140625" style="301"/>
    <col min="11" max="11" width="13" style="301" customWidth="1"/>
    <col min="12" max="16384" width="9.140625" style="301"/>
  </cols>
  <sheetData>
    <row r="1" spans="1:8" ht="20.100000000000001" customHeight="1" x14ac:dyDescent="0.2">
      <c r="A1" s="407" t="s">
        <v>753</v>
      </c>
      <c r="B1" s="408"/>
      <c r="C1" s="302" t="s">
        <v>754</v>
      </c>
      <c r="D1" s="302" t="s">
        <v>755</v>
      </c>
      <c r="E1" s="302" t="s">
        <v>756</v>
      </c>
    </row>
    <row r="2" spans="1:8" ht="20.100000000000001" customHeight="1" x14ac:dyDescent="0.2">
      <c r="A2" s="409"/>
      <c r="B2" s="410"/>
      <c r="C2" s="302">
        <f>SUM(C8,C68,C113,C176,C183,C193,C198,C204,C213,C236,C258,C263,C270,C275,C280,C290,C295,C331,C374,C429,C435,C440,C462)</f>
        <v>12642</v>
      </c>
      <c r="D2" s="302">
        <f>SUM(D8,D68,D113,D176,D183,D193,D198,D204,D213,D236,D258,D263,D270,D275,D280,D290,D295,D331,D374,D429,D435,D440,D462)</f>
        <v>2187</v>
      </c>
      <c r="E2" s="302">
        <f>SUM(E8,E68,E113,E176,E183,E193,E198,E204,E213,E236,E258,E263,E270,E275,E280,E290,E295,E331,E374,E429,E435,E440,E462)</f>
        <v>14829</v>
      </c>
      <c r="G2" s="301" t="s">
        <v>1062</v>
      </c>
      <c r="H2" s="301" t="s">
        <v>1063</v>
      </c>
    </row>
    <row r="3" spans="1:8" ht="20.100000000000001" customHeight="1" x14ac:dyDescent="0.2">
      <c r="A3" s="303" t="s">
        <v>20</v>
      </c>
      <c r="B3" s="304" t="s">
        <v>757</v>
      </c>
      <c r="C3" s="304" t="s">
        <v>341</v>
      </c>
      <c r="D3" s="304" t="s">
        <v>758</v>
      </c>
      <c r="E3" s="304" t="s">
        <v>759</v>
      </c>
      <c r="G3" s="301" t="str">
        <f>LEFT(B3,2)</f>
        <v>Lớ</v>
      </c>
      <c r="H3" s="301" t="str">
        <f>MID(B3,3,2)</f>
        <v>p</v>
      </c>
    </row>
    <row r="4" spans="1:8" s="305" customFormat="1" ht="15.6" customHeight="1" x14ac:dyDescent="0.2">
      <c r="A4" s="404" t="s">
        <v>760</v>
      </c>
      <c r="B4" s="405"/>
      <c r="C4" s="405"/>
      <c r="D4" s="405"/>
      <c r="E4" s="406"/>
      <c r="G4" s="301" t="str">
        <f t="shared" ref="G4:G67" si="0">LEFT(B4,2)</f>
        <v/>
      </c>
      <c r="H4" s="301" t="str">
        <f t="shared" ref="H4:H67" si="1">MID(B4,3,2)</f>
        <v/>
      </c>
    </row>
    <row r="5" spans="1:8" s="305" customFormat="1" ht="15.6" customHeight="1" x14ac:dyDescent="0.2">
      <c r="A5" s="306">
        <v>1</v>
      </c>
      <c r="B5" s="307" t="s">
        <v>761</v>
      </c>
      <c r="C5" s="308">
        <v>2</v>
      </c>
      <c r="D5" s="308">
        <v>0</v>
      </c>
      <c r="E5" s="308">
        <f>SUM(C5:D5)</f>
        <v>2</v>
      </c>
      <c r="G5" s="301" t="str">
        <f t="shared" si="0"/>
        <v>Kh</v>
      </c>
      <c r="H5" s="301" t="str">
        <f t="shared" si="1"/>
        <v>óa</v>
      </c>
    </row>
    <row r="6" spans="1:8" s="305" customFormat="1" ht="15.6" customHeight="1" x14ac:dyDescent="0.2">
      <c r="A6" s="306">
        <v>2</v>
      </c>
      <c r="B6" s="307" t="s">
        <v>762</v>
      </c>
      <c r="C6" s="308">
        <v>254</v>
      </c>
      <c r="D6" s="308">
        <v>6</v>
      </c>
      <c r="E6" s="308">
        <f>SUM(C6:D6)</f>
        <v>260</v>
      </c>
      <c r="G6" s="301" t="str">
        <f t="shared" si="0"/>
        <v>Kh</v>
      </c>
      <c r="H6" s="301" t="str">
        <f t="shared" si="1"/>
        <v>óa</v>
      </c>
    </row>
    <row r="7" spans="1:8" s="305" customFormat="1" ht="15.6" customHeight="1" x14ac:dyDescent="0.2">
      <c r="A7" s="306">
        <v>3</v>
      </c>
      <c r="B7" s="307" t="s">
        <v>763</v>
      </c>
      <c r="C7" s="308">
        <v>254</v>
      </c>
      <c r="D7" s="308">
        <v>12</v>
      </c>
      <c r="E7" s="308">
        <f>SUM(C7:D7)</f>
        <v>266</v>
      </c>
      <c r="G7" s="301" t="str">
        <f t="shared" si="0"/>
        <v>Kh</v>
      </c>
      <c r="H7" s="301" t="str">
        <f t="shared" si="1"/>
        <v>óa</v>
      </c>
    </row>
    <row r="8" spans="1:8" s="305" customFormat="1" ht="15.6" customHeight="1" x14ac:dyDescent="0.2">
      <c r="A8" s="309" t="s">
        <v>759</v>
      </c>
      <c r="B8" s="310"/>
      <c r="C8" s="311">
        <f>SUM(C5:C7)</f>
        <v>510</v>
      </c>
      <c r="D8" s="311">
        <f>SUM(D5:D7)</f>
        <v>18</v>
      </c>
      <c r="E8" s="311">
        <f>SUM(E5:E7)</f>
        <v>528</v>
      </c>
      <c r="G8" s="301" t="str">
        <f t="shared" si="0"/>
        <v/>
      </c>
      <c r="H8" s="301" t="str">
        <f t="shared" si="1"/>
        <v/>
      </c>
    </row>
    <row r="9" spans="1:8" s="305" customFormat="1" ht="9.9499999999999993" customHeight="1" x14ac:dyDescent="0.2">
      <c r="A9" s="312"/>
      <c r="B9" s="313"/>
      <c r="C9" s="314"/>
      <c r="D9" s="314"/>
      <c r="E9" s="314"/>
      <c r="G9" s="301" t="str">
        <f t="shared" si="0"/>
        <v/>
      </c>
      <c r="H9" s="301" t="str">
        <f t="shared" si="1"/>
        <v/>
      </c>
    </row>
    <row r="10" spans="1:8" s="305" customFormat="1" ht="15.95" customHeight="1" x14ac:dyDescent="0.2">
      <c r="A10" s="378" t="s">
        <v>764</v>
      </c>
      <c r="B10" s="379"/>
      <c r="C10" s="379"/>
      <c r="D10" s="379"/>
      <c r="E10" s="380"/>
      <c r="G10" s="301" t="str">
        <f t="shared" si="0"/>
        <v/>
      </c>
      <c r="H10" s="301" t="str">
        <f t="shared" si="1"/>
        <v/>
      </c>
    </row>
    <row r="11" spans="1:8" s="305" customFormat="1" ht="15.95" customHeight="1" x14ac:dyDescent="0.2">
      <c r="A11" s="404" t="s">
        <v>765</v>
      </c>
      <c r="B11" s="405"/>
      <c r="C11" s="405"/>
      <c r="D11" s="405"/>
      <c r="E11" s="406"/>
      <c r="G11" s="301" t="str">
        <f t="shared" si="0"/>
        <v/>
      </c>
      <c r="H11" s="301" t="str">
        <f t="shared" si="1"/>
        <v/>
      </c>
    </row>
    <row r="12" spans="1:8" s="305" customFormat="1" ht="15.6" customHeight="1" x14ac:dyDescent="0.2">
      <c r="A12" s="306">
        <v>1</v>
      </c>
      <c r="B12" s="307" t="s">
        <v>448</v>
      </c>
      <c r="C12" s="308">
        <v>12</v>
      </c>
      <c r="D12" s="308">
        <v>0</v>
      </c>
      <c r="E12" s="308">
        <f t="shared" ref="E12:E67" si="2">SUM(C12:D12)</f>
        <v>12</v>
      </c>
      <c r="G12" s="301" t="str">
        <f t="shared" si="0"/>
        <v>18</v>
      </c>
      <c r="H12" s="301" t="str">
        <f t="shared" si="1"/>
        <v>C1</v>
      </c>
    </row>
    <row r="13" spans="1:8" s="305" customFormat="1" ht="15.6" customHeight="1" x14ac:dyDescent="0.2">
      <c r="A13" s="306">
        <v>2</v>
      </c>
      <c r="B13" s="307" t="s">
        <v>437</v>
      </c>
      <c r="C13" s="308">
        <v>17</v>
      </c>
      <c r="D13" s="308">
        <v>0</v>
      </c>
      <c r="E13" s="308">
        <f t="shared" si="2"/>
        <v>17</v>
      </c>
      <c r="G13" s="301" t="str">
        <f t="shared" si="0"/>
        <v>18</v>
      </c>
      <c r="H13" s="301" t="str">
        <f t="shared" si="1"/>
        <v>C1</v>
      </c>
    </row>
    <row r="14" spans="1:8" s="305" customFormat="1" ht="15.6" customHeight="1" x14ac:dyDescent="0.2">
      <c r="A14" s="306">
        <v>3</v>
      </c>
      <c r="B14" s="307" t="s">
        <v>438</v>
      </c>
      <c r="C14" s="308">
        <v>25</v>
      </c>
      <c r="D14" s="308">
        <v>0</v>
      </c>
      <c r="E14" s="308">
        <f t="shared" si="2"/>
        <v>25</v>
      </c>
      <c r="G14" s="301" t="str">
        <f t="shared" si="0"/>
        <v>18</v>
      </c>
      <c r="H14" s="301" t="str">
        <f t="shared" si="1"/>
        <v>C1</v>
      </c>
    </row>
    <row r="15" spans="1:8" s="305" customFormat="1" ht="15.6" customHeight="1" x14ac:dyDescent="0.2">
      <c r="A15" s="306">
        <v>4</v>
      </c>
      <c r="B15" s="307" t="s">
        <v>440</v>
      </c>
      <c r="C15" s="308">
        <v>37</v>
      </c>
      <c r="D15" s="308">
        <v>0</v>
      </c>
      <c r="E15" s="308">
        <f t="shared" si="2"/>
        <v>37</v>
      </c>
      <c r="G15" s="301" t="str">
        <f t="shared" si="0"/>
        <v>18</v>
      </c>
      <c r="H15" s="301" t="str">
        <f t="shared" si="1"/>
        <v>C1</v>
      </c>
    </row>
    <row r="16" spans="1:8" s="305" customFormat="1" ht="15.6" customHeight="1" x14ac:dyDescent="0.2">
      <c r="A16" s="306">
        <v>5</v>
      </c>
      <c r="B16" s="307" t="s">
        <v>441</v>
      </c>
      <c r="C16" s="308">
        <v>29</v>
      </c>
      <c r="D16" s="308">
        <v>0</v>
      </c>
      <c r="E16" s="308">
        <f t="shared" si="2"/>
        <v>29</v>
      </c>
      <c r="G16" s="301" t="str">
        <f t="shared" si="0"/>
        <v>18</v>
      </c>
      <c r="H16" s="301" t="str">
        <f t="shared" si="1"/>
        <v>C1</v>
      </c>
    </row>
    <row r="17" spans="1:8" s="305" customFormat="1" ht="15.6" customHeight="1" x14ac:dyDescent="0.2">
      <c r="A17" s="306">
        <v>6</v>
      </c>
      <c r="B17" s="307" t="s">
        <v>442</v>
      </c>
      <c r="C17" s="308">
        <v>29</v>
      </c>
      <c r="D17" s="308">
        <v>0</v>
      </c>
      <c r="E17" s="308">
        <f t="shared" si="2"/>
        <v>29</v>
      </c>
      <c r="G17" s="301" t="str">
        <f t="shared" si="0"/>
        <v>18</v>
      </c>
      <c r="H17" s="301" t="str">
        <f t="shared" si="1"/>
        <v>C1</v>
      </c>
    </row>
    <row r="18" spans="1:8" s="305" customFormat="1" ht="15.6" customHeight="1" x14ac:dyDescent="0.2">
      <c r="A18" s="306">
        <v>7</v>
      </c>
      <c r="B18" s="307" t="s">
        <v>443</v>
      </c>
      <c r="C18" s="308">
        <v>25</v>
      </c>
      <c r="D18" s="308">
        <v>0</v>
      </c>
      <c r="E18" s="308">
        <f t="shared" si="2"/>
        <v>25</v>
      </c>
      <c r="G18" s="301" t="str">
        <f t="shared" si="0"/>
        <v>18</v>
      </c>
      <c r="H18" s="301" t="str">
        <f t="shared" si="1"/>
        <v>C1</v>
      </c>
    </row>
    <row r="19" spans="1:8" s="305" customFormat="1" ht="15.6" customHeight="1" x14ac:dyDescent="0.2">
      <c r="A19" s="306">
        <v>8</v>
      </c>
      <c r="B19" s="307" t="s">
        <v>444</v>
      </c>
      <c r="C19" s="308">
        <v>36</v>
      </c>
      <c r="D19" s="308">
        <v>0</v>
      </c>
      <c r="E19" s="308">
        <f t="shared" si="2"/>
        <v>36</v>
      </c>
      <c r="G19" s="301" t="str">
        <f t="shared" si="0"/>
        <v>18</v>
      </c>
      <c r="H19" s="301" t="str">
        <f t="shared" si="1"/>
        <v>C1</v>
      </c>
    </row>
    <row r="20" spans="1:8" s="305" customFormat="1" ht="15.6" customHeight="1" x14ac:dyDescent="0.2">
      <c r="A20" s="306">
        <v>9</v>
      </c>
      <c r="B20" s="307" t="s">
        <v>424</v>
      </c>
      <c r="C20" s="308">
        <v>24</v>
      </c>
      <c r="D20" s="308">
        <v>1</v>
      </c>
      <c r="E20" s="308">
        <f t="shared" si="2"/>
        <v>25</v>
      </c>
      <c r="G20" s="301" t="str">
        <f t="shared" si="0"/>
        <v>18</v>
      </c>
      <c r="H20" s="301" t="str">
        <f t="shared" si="1"/>
        <v>C1</v>
      </c>
    </row>
    <row r="21" spans="1:8" s="305" customFormat="1" ht="15.6" customHeight="1" x14ac:dyDescent="0.2">
      <c r="A21" s="306">
        <v>10</v>
      </c>
      <c r="B21" s="307" t="s">
        <v>446</v>
      </c>
      <c r="C21" s="308">
        <v>9</v>
      </c>
      <c r="D21" s="308">
        <v>0</v>
      </c>
      <c r="E21" s="308">
        <f t="shared" si="2"/>
        <v>9</v>
      </c>
      <c r="G21" s="301" t="str">
        <f t="shared" si="0"/>
        <v>18</v>
      </c>
      <c r="H21" s="301" t="str">
        <f t="shared" si="1"/>
        <v>C1</v>
      </c>
    </row>
    <row r="22" spans="1:8" s="305" customFormat="1" ht="15.6" customHeight="1" x14ac:dyDescent="0.2">
      <c r="A22" s="306">
        <v>11</v>
      </c>
      <c r="B22" s="307" t="s">
        <v>471</v>
      </c>
      <c r="C22" s="308">
        <v>10</v>
      </c>
      <c r="D22" s="308">
        <v>0</v>
      </c>
      <c r="E22" s="308">
        <f t="shared" si="2"/>
        <v>10</v>
      </c>
      <c r="G22" s="301" t="str">
        <f t="shared" si="0"/>
        <v>18</v>
      </c>
      <c r="H22" s="301" t="str">
        <f t="shared" si="1"/>
        <v>C1</v>
      </c>
    </row>
    <row r="23" spans="1:8" s="305" customFormat="1" ht="15.6" customHeight="1" x14ac:dyDescent="0.2">
      <c r="A23" s="306">
        <v>12</v>
      </c>
      <c r="B23" s="307" t="s">
        <v>435</v>
      </c>
      <c r="C23" s="308">
        <v>13</v>
      </c>
      <c r="D23" s="308">
        <v>0</v>
      </c>
      <c r="E23" s="308">
        <f t="shared" si="2"/>
        <v>13</v>
      </c>
      <c r="G23" s="301" t="str">
        <f t="shared" si="0"/>
        <v>18</v>
      </c>
      <c r="H23" s="301" t="str">
        <f t="shared" si="1"/>
        <v>C1</v>
      </c>
    </row>
    <row r="24" spans="1:8" s="305" customFormat="1" ht="15.6" customHeight="1" x14ac:dyDescent="0.2">
      <c r="A24" s="306">
        <v>13</v>
      </c>
      <c r="B24" s="307" t="s">
        <v>469</v>
      </c>
      <c r="C24" s="308">
        <v>1</v>
      </c>
      <c r="D24" s="308">
        <v>6</v>
      </c>
      <c r="E24" s="308">
        <f t="shared" si="2"/>
        <v>7</v>
      </c>
      <c r="G24" s="301" t="str">
        <f t="shared" si="0"/>
        <v>18</v>
      </c>
      <c r="H24" s="301" t="str">
        <f t="shared" si="1"/>
        <v>C1</v>
      </c>
    </row>
    <row r="25" spans="1:8" s="305" customFormat="1" ht="15.6" customHeight="1" x14ac:dyDescent="0.2">
      <c r="A25" s="306">
        <v>14</v>
      </c>
      <c r="B25" s="307" t="s">
        <v>449</v>
      </c>
      <c r="C25" s="308">
        <v>21</v>
      </c>
      <c r="D25" s="308">
        <v>0</v>
      </c>
      <c r="E25" s="308">
        <f t="shared" si="2"/>
        <v>21</v>
      </c>
      <c r="G25" s="301" t="str">
        <f t="shared" si="0"/>
        <v>18</v>
      </c>
      <c r="H25" s="301" t="str">
        <f t="shared" si="1"/>
        <v>C1</v>
      </c>
    </row>
    <row r="26" spans="1:8" s="305" customFormat="1" ht="15.6" customHeight="1" x14ac:dyDescent="0.2">
      <c r="A26" s="306">
        <v>15</v>
      </c>
      <c r="B26" s="307" t="s">
        <v>460</v>
      </c>
      <c r="C26" s="308">
        <v>15</v>
      </c>
      <c r="D26" s="308">
        <v>0</v>
      </c>
      <c r="E26" s="308">
        <f t="shared" si="2"/>
        <v>15</v>
      </c>
      <c r="G26" s="301" t="str">
        <f t="shared" si="0"/>
        <v>18</v>
      </c>
      <c r="H26" s="301" t="str">
        <f t="shared" si="1"/>
        <v>C1</v>
      </c>
    </row>
    <row r="27" spans="1:8" s="305" customFormat="1" ht="15.6" customHeight="1" x14ac:dyDescent="0.2">
      <c r="A27" s="306">
        <v>16</v>
      </c>
      <c r="B27" s="307" t="s">
        <v>461</v>
      </c>
      <c r="C27" s="308">
        <v>16</v>
      </c>
      <c r="D27" s="308">
        <v>0</v>
      </c>
      <c r="E27" s="308">
        <f t="shared" si="2"/>
        <v>16</v>
      </c>
      <c r="G27" s="301" t="str">
        <f t="shared" si="0"/>
        <v>18</v>
      </c>
      <c r="H27" s="301" t="str">
        <f t="shared" si="1"/>
        <v>C1</v>
      </c>
    </row>
    <row r="28" spans="1:8" s="305" customFormat="1" ht="15.6" customHeight="1" x14ac:dyDescent="0.2">
      <c r="A28" s="306">
        <v>17</v>
      </c>
      <c r="B28" s="307" t="s">
        <v>462</v>
      </c>
      <c r="C28" s="308">
        <v>23</v>
      </c>
      <c r="D28" s="308">
        <v>0</v>
      </c>
      <c r="E28" s="308">
        <f t="shared" si="2"/>
        <v>23</v>
      </c>
      <c r="G28" s="301" t="str">
        <f t="shared" si="0"/>
        <v>18</v>
      </c>
      <c r="H28" s="301" t="str">
        <f t="shared" si="1"/>
        <v>C1</v>
      </c>
    </row>
    <row r="29" spans="1:8" s="305" customFormat="1" ht="15.6" customHeight="1" x14ac:dyDescent="0.2">
      <c r="A29" s="306">
        <v>18</v>
      </c>
      <c r="B29" s="307" t="s">
        <v>463</v>
      </c>
      <c r="C29" s="308">
        <v>13</v>
      </c>
      <c r="D29" s="308">
        <v>0</v>
      </c>
      <c r="E29" s="308">
        <f t="shared" si="2"/>
        <v>13</v>
      </c>
      <c r="G29" s="301" t="str">
        <f t="shared" si="0"/>
        <v>18</v>
      </c>
      <c r="H29" s="301" t="str">
        <f t="shared" si="1"/>
        <v>C1</v>
      </c>
    </row>
    <row r="30" spans="1:8" s="305" customFormat="1" ht="15.6" customHeight="1" x14ac:dyDescent="0.2">
      <c r="A30" s="306">
        <v>19</v>
      </c>
      <c r="B30" s="307" t="s">
        <v>464</v>
      </c>
      <c r="C30" s="308">
        <v>15</v>
      </c>
      <c r="D30" s="308">
        <v>0</v>
      </c>
      <c r="E30" s="308">
        <f t="shared" si="2"/>
        <v>15</v>
      </c>
      <c r="G30" s="301" t="str">
        <f t="shared" si="0"/>
        <v>18</v>
      </c>
      <c r="H30" s="301" t="str">
        <f t="shared" si="1"/>
        <v>C1</v>
      </c>
    </row>
    <row r="31" spans="1:8" s="305" customFormat="1" ht="15.6" customHeight="1" x14ac:dyDescent="0.2">
      <c r="A31" s="306">
        <v>20</v>
      </c>
      <c r="B31" s="307" t="s">
        <v>465</v>
      </c>
      <c r="C31" s="308">
        <v>7</v>
      </c>
      <c r="D31" s="308">
        <v>0</v>
      </c>
      <c r="E31" s="308">
        <f t="shared" si="2"/>
        <v>7</v>
      </c>
      <c r="G31" s="301" t="str">
        <f t="shared" si="0"/>
        <v>18</v>
      </c>
      <c r="H31" s="301" t="str">
        <f t="shared" si="1"/>
        <v>C1</v>
      </c>
    </row>
    <row r="32" spans="1:8" s="305" customFormat="1" ht="15.6" customHeight="1" x14ac:dyDescent="0.2">
      <c r="A32" s="306">
        <v>21</v>
      </c>
      <c r="B32" s="307" t="s">
        <v>466</v>
      </c>
      <c r="C32" s="308">
        <v>26</v>
      </c>
      <c r="D32" s="308">
        <v>0</v>
      </c>
      <c r="E32" s="308">
        <f t="shared" si="2"/>
        <v>26</v>
      </c>
      <c r="G32" s="301" t="str">
        <f t="shared" si="0"/>
        <v>18</v>
      </c>
      <c r="H32" s="301" t="str">
        <f t="shared" si="1"/>
        <v>C1</v>
      </c>
    </row>
    <row r="33" spans="1:8" s="305" customFormat="1" ht="15.6" customHeight="1" x14ac:dyDescent="0.2">
      <c r="A33" s="306">
        <v>22</v>
      </c>
      <c r="B33" s="307" t="s">
        <v>468</v>
      </c>
      <c r="C33" s="308">
        <v>25</v>
      </c>
      <c r="D33" s="308">
        <v>0</v>
      </c>
      <c r="E33" s="308">
        <f t="shared" si="2"/>
        <v>25</v>
      </c>
      <c r="G33" s="301" t="str">
        <f t="shared" si="0"/>
        <v>18</v>
      </c>
      <c r="H33" s="301" t="str">
        <f t="shared" si="1"/>
        <v>C1</v>
      </c>
    </row>
    <row r="34" spans="1:8" s="305" customFormat="1" ht="15.6" customHeight="1" x14ac:dyDescent="0.2">
      <c r="A34" s="306">
        <v>23</v>
      </c>
      <c r="B34" s="307" t="s">
        <v>452</v>
      </c>
      <c r="C34" s="308">
        <v>10</v>
      </c>
      <c r="D34" s="308">
        <v>0</v>
      </c>
      <c r="E34" s="308">
        <f t="shared" si="2"/>
        <v>10</v>
      </c>
      <c r="G34" s="301" t="str">
        <f t="shared" si="0"/>
        <v>18</v>
      </c>
      <c r="H34" s="301" t="str">
        <f t="shared" si="1"/>
        <v>C1</v>
      </c>
    </row>
    <row r="35" spans="1:8" s="305" customFormat="1" ht="15.6" customHeight="1" x14ac:dyDescent="0.2">
      <c r="A35" s="306">
        <v>24</v>
      </c>
      <c r="B35" s="307" t="s">
        <v>453</v>
      </c>
      <c r="C35" s="308">
        <v>13</v>
      </c>
      <c r="D35" s="308">
        <v>0</v>
      </c>
      <c r="E35" s="308">
        <f t="shared" si="2"/>
        <v>13</v>
      </c>
      <c r="G35" s="301" t="str">
        <f t="shared" si="0"/>
        <v>18</v>
      </c>
      <c r="H35" s="301" t="str">
        <f t="shared" si="1"/>
        <v>C1</v>
      </c>
    </row>
    <row r="36" spans="1:8" s="305" customFormat="1" ht="15.6" customHeight="1" x14ac:dyDescent="0.2">
      <c r="A36" s="306">
        <v>25</v>
      </c>
      <c r="B36" s="307" t="s">
        <v>454</v>
      </c>
      <c r="C36" s="308">
        <v>14</v>
      </c>
      <c r="D36" s="308">
        <v>0</v>
      </c>
      <c r="E36" s="308">
        <f t="shared" si="2"/>
        <v>14</v>
      </c>
      <c r="G36" s="301" t="str">
        <f t="shared" si="0"/>
        <v>18</v>
      </c>
      <c r="H36" s="301" t="str">
        <f t="shared" si="1"/>
        <v>C1</v>
      </c>
    </row>
    <row r="37" spans="1:8" s="305" customFormat="1" ht="15.6" customHeight="1" x14ac:dyDescent="0.2">
      <c r="A37" s="306">
        <v>26</v>
      </c>
      <c r="B37" s="307" t="s">
        <v>455</v>
      </c>
      <c r="C37" s="308">
        <v>17</v>
      </c>
      <c r="D37" s="308">
        <v>0</v>
      </c>
      <c r="E37" s="308">
        <f t="shared" si="2"/>
        <v>17</v>
      </c>
      <c r="G37" s="301" t="str">
        <f t="shared" si="0"/>
        <v>18</v>
      </c>
      <c r="H37" s="301" t="str">
        <f t="shared" si="1"/>
        <v>C1</v>
      </c>
    </row>
    <row r="38" spans="1:8" s="305" customFormat="1" ht="15.6" customHeight="1" x14ac:dyDescent="0.2">
      <c r="A38" s="306">
        <v>27</v>
      </c>
      <c r="B38" s="307" t="s">
        <v>456</v>
      </c>
      <c r="C38" s="308">
        <v>6</v>
      </c>
      <c r="D38" s="308">
        <v>0</v>
      </c>
      <c r="E38" s="308">
        <f t="shared" si="2"/>
        <v>6</v>
      </c>
      <c r="G38" s="301" t="str">
        <f t="shared" si="0"/>
        <v>18</v>
      </c>
      <c r="H38" s="301" t="str">
        <f t="shared" si="1"/>
        <v>C1</v>
      </c>
    </row>
    <row r="39" spans="1:8" s="305" customFormat="1" ht="15.6" customHeight="1" x14ac:dyDescent="0.2">
      <c r="A39" s="306">
        <v>28</v>
      </c>
      <c r="B39" s="307" t="s">
        <v>457</v>
      </c>
      <c r="C39" s="308">
        <v>20</v>
      </c>
      <c r="D39" s="308">
        <v>0</v>
      </c>
      <c r="E39" s="308">
        <f t="shared" si="2"/>
        <v>20</v>
      </c>
      <c r="G39" s="301" t="str">
        <f t="shared" si="0"/>
        <v>18</v>
      </c>
      <c r="H39" s="301" t="str">
        <f t="shared" si="1"/>
        <v>C1</v>
      </c>
    </row>
    <row r="40" spans="1:8" s="305" customFormat="1" ht="15.6" customHeight="1" x14ac:dyDescent="0.2">
      <c r="A40" s="306">
        <v>29</v>
      </c>
      <c r="B40" s="307" t="s">
        <v>458</v>
      </c>
      <c r="C40" s="308">
        <v>18</v>
      </c>
      <c r="D40" s="308">
        <v>0</v>
      </c>
      <c r="E40" s="308">
        <f t="shared" si="2"/>
        <v>18</v>
      </c>
      <c r="G40" s="301" t="str">
        <f t="shared" si="0"/>
        <v>18</v>
      </c>
      <c r="H40" s="301" t="str">
        <f t="shared" si="1"/>
        <v>C1</v>
      </c>
    </row>
    <row r="41" spans="1:8" s="305" customFormat="1" ht="15.6" customHeight="1" x14ac:dyDescent="0.2">
      <c r="A41" s="306">
        <v>30</v>
      </c>
      <c r="B41" s="307" t="s">
        <v>459</v>
      </c>
      <c r="C41" s="308">
        <v>20</v>
      </c>
      <c r="D41" s="308">
        <v>0</v>
      </c>
      <c r="E41" s="308">
        <f t="shared" si="2"/>
        <v>20</v>
      </c>
      <c r="G41" s="301" t="str">
        <f t="shared" si="0"/>
        <v>18</v>
      </c>
      <c r="H41" s="301" t="str">
        <f t="shared" si="1"/>
        <v>C1</v>
      </c>
    </row>
    <row r="42" spans="1:8" s="305" customFormat="1" ht="15.6" customHeight="1" x14ac:dyDescent="0.2">
      <c r="A42" s="306">
        <v>31</v>
      </c>
      <c r="B42" s="307" t="s">
        <v>445</v>
      </c>
      <c r="C42" s="308">
        <v>24</v>
      </c>
      <c r="D42" s="308">
        <v>0</v>
      </c>
      <c r="E42" s="308">
        <f t="shared" si="2"/>
        <v>24</v>
      </c>
      <c r="G42" s="301" t="str">
        <f t="shared" si="0"/>
        <v>18</v>
      </c>
      <c r="H42" s="301" t="str">
        <f t="shared" si="1"/>
        <v>C1</v>
      </c>
    </row>
    <row r="43" spans="1:8" s="305" customFormat="1" ht="15.6" customHeight="1" x14ac:dyDescent="0.2">
      <c r="A43" s="306">
        <v>32</v>
      </c>
      <c r="B43" s="307" t="s">
        <v>416</v>
      </c>
      <c r="C43" s="308">
        <v>13</v>
      </c>
      <c r="D43" s="308">
        <v>0</v>
      </c>
      <c r="E43" s="308">
        <f t="shared" si="2"/>
        <v>13</v>
      </c>
      <c r="G43" s="301" t="str">
        <f t="shared" si="0"/>
        <v>18</v>
      </c>
      <c r="H43" s="301" t="str">
        <f t="shared" si="1"/>
        <v>C1</v>
      </c>
    </row>
    <row r="44" spans="1:8" s="305" customFormat="1" ht="15.6" customHeight="1" x14ac:dyDescent="0.2">
      <c r="A44" s="306">
        <v>33</v>
      </c>
      <c r="B44" s="307" t="s">
        <v>417</v>
      </c>
      <c r="C44" s="308">
        <v>32</v>
      </c>
      <c r="D44" s="308">
        <v>0</v>
      </c>
      <c r="E44" s="308">
        <f t="shared" si="2"/>
        <v>32</v>
      </c>
      <c r="G44" s="301" t="str">
        <f t="shared" si="0"/>
        <v>18</v>
      </c>
      <c r="H44" s="301" t="str">
        <f t="shared" si="1"/>
        <v>C1</v>
      </c>
    </row>
    <row r="45" spans="1:8" s="305" customFormat="1" ht="15.6" customHeight="1" x14ac:dyDescent="0.2">
      <c r="A45" s="306">
        <v>34</v>
      </c>
      <c r="B45" s="307" t="s">
        <v>419</v>
      </c>
      <c r="C45" s="308">
        <v>16</v>
      </c>
      <c r="D45" s="308">
        <v>0</v>
      </c>
      <c r="E45" s="308">
        <f t="shared" si="2"/>
        <v>16</v>
      </c>
      <c r="G45" s="301" t="str">
        <f t="shared" si="0"/>
        <v>18</v>
      </c>
      <c r="H45" s="301" t="str">
        <f t="shared" si="1"/>
        <v>C1</v>
      </c>
    </row>
    <row r="46" spans="1:8" s="305" customFormat="1" ht="15.6" customHeight="1" x14ac:dyDescent="0.2">
      <c r="A46" s="306">
        <v>35</v>
      </c>
      <c r="B46" s="307" t="s">
        <v>420</v>
      </c>
      <c r="C46" s="308">
        <v>23</v>
      </c>
      <c r="D46" s="308">
        <v>0</v>
      </c>
      <c r="E46" s="308">
        <f t="shared" si="2"/>
        <v>23</v>
      </c>
      <c r="G46" s="301" t="str">
        <f t="shared" si="0"/>
        <v>18</v>
      </c>
      <c r="H46" s="301" t="str">
        <f t="shared" si="1"/>
        <v>C1</v>
      </c>
    </row>
    <row r="47" spans="1:8" s="305" customFormat="1" ht="15.6" customHeight="1" x14ac:dyDescent="0.2">
      <c r="A47" s="306">
        <v>36</v>
      </c>
      <c r="B47" s="307" t="s">
        <v>421</v>
      </c>
      <c r="C47" s="308">
        <v>19</v>
      </c>
      <c r="D47" s="308">
        <v>0</v>
      </c>
      <c r="E47" s="308">
        <f t="shared" si="2"/>
        <v>19</v>
      </c>
      <c r="G47" s="301" t="str">
        <f t="shared" si="0"/>
        <v>18</v>
      </c>
      <c r="H47" s="301" t="str">
        <f t="shared" si="1"/>
        <v>C1</v>
      </c>
    </row>
    <row r="48" spans="1:8" s="305" customFormat="1" ht="15.6" customHeight="1" x14ac:dyDescent="0.2">
      <c r="A48" s="306">
        <v>37</v>
      </c>
      <c r="B48" s="307" t="s">
        <v>422</v>
      </c>
      <c r="C48" s="308">
        <v>21</v>
      </c>
      <c r="D48" s="308">
        <v>1</v>
      </c>
      <c r="E48" s="308">
        <f t="shared" si="2"/>
        <v>22</v>
      </c>
      <c r="G48" s="301" t="str">
        <f t="shared" si="0"/>
        <v>18</v>
      </c>
      <c r="H48" s="301" t="str">
        <f t="shared" si="1"/>
        <v>C1</v>
      </c>
    </row>
    <row r="49" spans="1:8" s="305" customFormat="1" ht="15.6" customHeight="1" x14ac:dyDescent="0.2">
      <c r="A49" s="306">
        <v>38</v>
      </c>
      <c r="B49" s="307" t="s">
        <v>423</v>
      </c>
      <c r="C49" s="308">
        <v>13</v>
      </c>
      <c r="D49" s="308">
        <v>0</v>
      </c>
      <c r="E49" s="308">
        <f t="shared" si="2"/>
        <v>13</v>
      </c>
      <c r="G49" s="301" t="str">
        <f t="shared" si="0"/>
        <v>18</v>
      </c>
      <c r="H49" s="301" t="str">
        <f t="shared" si="1"/>
        <v>C1</v>
      </c>
    </row>
    <row r="50" spans="1:8" s="305" customFormat="1" ht="15.6" customHeight="1" x14ac:dyDescent="0.2">
      <c r="A50" s="306">
        <v>39</v>
      </c>
      <c r="B50" s="307" t="s">
        <v>429</v>
      </c>
      <c r="C50" s="308">
        <v>7</v>
      </c>
      <c r="D50" s="308">
        <v>0</v>
      </c>
      <c r="E50" s="308">
        <f t="shared" si="2"/>
        <v>7</v>
      </c>
      <c r="G50" s="301" t="str">
        <f t="shared" si="0"/>
        <v>18</v>
      </c>
      <c r="H50" s="301" t="str">
        <f t="shared" si="1"/>
        <v>C1</v>
      </c>
    </row>
    <row r="51" spans="1:8" s="305" customFormat="1" ht="15.6" customHeight="1" x14ac:dyDescent="0.2">
      <c r="A51" s="306">
        <v>40</v>
      </c>
      <c r="B51" s="307" t="s">
        <v>430</v>
      </c>
      <c r="C51" s="308">
        <v>20</v>
      </c>
      <c r="D51" s="308">
        <v>0</v>
      </c>
      <c r="E51" s="308">
        <f t="shared" si="2"/>
        <v>20</v>
      </c>
      <c r="G51" s="301" t="str">
        <f t="shared" si="0"/>
        <v>18</v>
      </c>
      <c r="H51" s="301" t="str">
        <f t="shared" si="1"/>
        <v>C1</v>
      </c>
    </row>
    <row r="52" spans="1:8" s="305" customFormat="1" ht="15.6" customHeight="1" x14ac:dyDescent="0.2">
      <c r="A52" s="306">
        <v>41</v>
      </c>
      <c r="B52" s="307" t="s">
        <v>480</v>
      </c>
      <c r="C52" s="308">
        <v>1</v>
      </c>
      <c r="D52" s="308">
        <v>5</v>
      </c>
      <c r="E52" s="308">
        <f t="shared" si="2"/>
        <v>6</v>
      </c>
      <c r="G52" s="301" t="str">
        <f t="shared" si="0"/>
        <v>18</v>
      </c>
      <c r="H52" s="301" t="str">
        <f t="shared" si="1"/>
        <v>C1</v>
      </c>
    </row>
    <row r="53" spans="1:8" s="305" customFormat="1" ht="15.6" customHeight="1" x14ac:dyDescent="0.2">
      <c r="A53" s="306">
        <v>42</v>
      </c>
      <c r="B53" s="307" t="s">
        <v>481</v>
      </c>
      <c r="C53" s="308">
        <v>0</v>
      </c>
      <c r="D53" s="308">
        <v>2</v>
      </c>
      <c r="E53" s="308">
        <f t="shared" si="2"/>
        <v>2</v>
      </c>
      <c r="G53" s="301" t="str">
        <f t="shared" si="0"/>
        <v>18</v>
      </c>
      <c r="H53" s="301" t="str">
        <f t="shared" si="1"/>
        <v>C1</v>
      </c>
    </row>
    <row r="54" spans="1:8" s="305" customFormat="1" ht="15.6" customHeight="1" x14ac:dyDescent="0.2">
      <c r="A54" s="306">
        <v>43</v>
      </c>
      <c r="B54" s="307" t="s">
        <v>486</v>
      </c>
      <c r="C54" s="308">
        <v>38</v>
      </c>
      <c r="D54" s="308">
        <v>0</v>
      </c>
      <c r="E54" s="308">
        <f t="shared" si="2"/>
        <v>38</v>
      </c>
      <c r="G54" s="301" t="str">
        <f t="shared" si="0"/>
        <v>18</v>
      </c>
      <c r="H54" s="301" t="str">
        <f t="shared" si="1"/>
        <v>C1</v>
      </c>
    </row>
    <row r="55" spans="1:8" s="305" customFormat="1" ht="15.6" customHeight="1" x14ac:dyDescent="0.2">
      <c r="A55" s="306">
        <v>44</v>
      </c>
      <c r="B55" s="307" t="s">
        <v>476</v>
      </c>
      <c r="C55" s="308">
        <v>8</v>
      </c>
      <c r="D55" s="308">
        <v>0</v>
      </c>
      <c r="E55" s="308">
        <f t="shared" si="2"/>
        <v>8</v>
      </c>
      <c r="G55" s="301" t="str">
        <f t="shared" si="0"/>
        <v>18</v>
      </c>
      <c r="H55" s="301" t="str">
        <f t="shared" si="1"/>
        <v>C1</v>
      </c>
    </row>
    <row r="56" spans="1:8" s="305" customFormat="1" ht="15.6" customHeight="1" x14ac:dyDescent="0.2">
      <c r="A56" s="306">
        <v>45</v>
      </c>
      <c r="B56" s="307" t="s">
        <v>477</v>
      </c>
      <c r="C56" s="308">
        <v>17</v>
      </c>
      <c r="D56" s="308">
        <v>0</v>
      </c>
      <c r="E56" s="308">
        <f t="shared" si="2"/>
        <v>17</v>
      </c>
      <c r="G56" s="301" t="str">
        <f t="shared" si="0"/>
        <v>18</v>
      </c>
      <c r="H56" s="301" t="str">
        <f t="shared" si="1"/>
        <v>C1</v>
      </c>
    </row>
    <row r="57" spans="1:8" s="305" customFormat="1" ht="15.6" customHeight="1" x14ac:dyDescent="0.2">
      <c r="A57" s="306">
        <v>46</v>
      </c>
      <c r="B57" s="307" t="s">
        <v>484</v>
      </c>
      <c r="C57" s="308">
        <v>9</v>
      </c>
      <c r="D57" s="308">
        <v>0</v>
      </c>
      <c r="E57" s="308">
        <f t="shared" si="2"/>
        <v>9</v>
      </c>
      <c r="G57" s="301" t="str">
        <f t="shared" si="0"/>
        <v>18</v>
      </c>
      <c r="H57" s="301" t="str">
        <f t="shared" si="1"/>
        <v>C1</v>
      </c>
    </row>
    <row r="58" spans="1:8" s="305" customFormat="1" ht="15.6" customHeight="1" x14ac:dyDescent="0.2">
      <c r="A58" s="306">
        <v>47</v>
      </c>
      <c r="B58" s="307" t="s">
        <v>483</v>
      </c>
      <c r="C58" s="308">
        <v>8</v>
      </c>
      <c r="D58" s="308">
        <v>3</v>
      </c>
      <c r="E58" s="308">
        <f t="shared" si="2"/>
        <v>11</v>
      </c>
      <c r="G58" s="301" t="str">
        <f t="shared" si="0"/>
        <v>18</v>
      </c>
      <c r="H58" s="301" t="str">
        <f t="shared" si="1"/>
        <v>C1</v>
      </c>
    </row>
    <row r="59" spans="1:8" s="305" customFormat="1" ht="15.6" customHeight="1" x14ac:dyDescent="0.2">
      <c r="A59" s="306">
        <v>48</v>
      </c>
      <c r="B59" s="307" t="s">
        <v>478</v>
      </c>
      <c r="C59" s="308">
        <v>14</v>
      </c>
      <c r="D59" s="308">
        <v>0</v>
      </c>
      <c r="E59" s="308">
        <f t="shared" si="2"/>
        <v>14</v>
      </c>
      <c r="G59" s="301" t="str">
        <f t="shared" si="0"/>
        <v>18</v>
      </c>
      <c r="H59" s="301" t="str">
        <f t="shared" si="1"/>
        <v>C1</v>
      </c>
    </row>
    <row r="60" spans="1:8" s="305" customFormat="1" ht="15.6" customHeight="1" x14ac:dyDescent="0.2">
      <c r="A60" s="306">
        <v>49</v>
      </c>
      <c r="B60" s="307" t="s">
        <v>428</v>
      </c>
      <c r="C60" s="308">
        <v>36</v>
      </c>
      <c r="D60" s="308">
        <v>0</v>
      </c>
      <c r="E60" s="308">
        <f t="shared" si="2"/>
        <v>36</v>
      </c>
      <c r="G60" s="301" t="str">
        <f t="shared" si="0"/>
        <v>18</v>
      </c>
      <c r="H60" s="301" t="str">
        <f t="shared" si="1"/>
        <v>C1</v>
      </c>
    </row>
    <row r="61" spans="1:8" s="305" customFormat="1" ht="15.6" customHeight="1" x14ac:dyDescent="0.2">
      <c r="A61" s="306">
        <v>50</v>
      </c>
      <c r="B61" s="307" t="s">
        <v>474</v>
      </c>
      <c r="C61" s="308">
        <v>8</v>
      </c>
      <c r="D61" s="308">
        <v>0</v>
      </c>
      <c r="E61" s="308">
        <f t="shared" si="2"/>
        <v>8</v>
      </c>
      <c r="G61" s="301" t="str">
        <f t="shared" si="0"/>
        <v>18</v>
      </c>
      <c r="H61" s="301" t="str">
        <f t="shared" si="1"/>
        <v>C1</v>
      </c>
    </row>
    <row r="62" spans="1:8" s="305" customFormat="1" ht="15.6" customHeight="1" x14ac:dyDescent="0.2">
      <c r="A62" s="306">
        <v>51</v>
      </c>
      <c r="B62" s="307" t="s">
        <v>472</v>
      </c>
      <c r="C62" s="308">
        <v>11</v>
      </c>
      <c r="D62" s="308">
        <v>0</v>
      </c>
      <c r="E62" s="308">
        <f t="shared" si="2"/>
        <v>11</v>
      </c>
      <c r="G62" s="301" t="str">
        <f t="shared" si="0"/>
        <v>18</v>
      </c>
      <c r="H62" s="301" t="str">
        <f t="shared" si="1"/>
        <v>C1</v>
      </c>
    </row>
    <row r="63" spans="1:8" s="305" customFormat="1" ht="15.6" customHeight="1" x14ac:dyDescent="0.2">
      <c r="A63" s="306">
        <v>52</v>
      </c>
      <c r="B63" s="307" t="s">
        <v>473</v>
      </c>
      <c r="C63" s="308">
        <v>1</v>
      </c>
      <c r="D63" s="308">
        <v>1</v>
      </c>
      <c r="E63" s="308">
        <f t="shared" si="2"/>
        <v>2</v>
      </c>
      <c r="G63" s="301" t="str">
        <f t="shared" si="0"/>
        <v>18</v>
      </c>
      <c r="H63" s="301" t="str">
        <f t="shared" si="1"/>
        <v>C1</v>
      </c>
    </row>
    <row r="64" spans="1:8" s="305" customFormat="1" ht="15.6" customHeight="1" x14ac:dyDescent="0.2">
      <c r="A64" s="306">
        <v>53</v>
      </c>
      <c r="B64" s="307" t="s">
        <v>431</v>
      </c>
      <c r="C64" s="308">
        <v>11</v>
      </c>
      <c r="D64" s="308">
        <v>0</v>
      </c>
      <c r="E64" s="308">
        <f t="shared" si="2"/>
        <v>11</v>
      </c>
      <c r="G64" s="301" t="str">
        <f t="shared" si="0"/>
        <v>18</v>
      </c>
      <c r="H64" s="301" t="str">
        <f t="shared" si="1"/>
        <v>C1</v>
      </c>
    </row>
    <row r="65" spans="1:8" s="305" customFormat="1" ht="15.6" customHeight="1" x14ac:dyDescent="0.2">
      <c r="A65" s="306">
        <v>54</v>
      </c>
      <c r="B65" s="307" t="s">
        <v>433</v>
      </c>
      <c r="C65" s="308">
        <v>18</v>
      </c>
      <c r="D65" s="308">
        <v>0</v>
      </c>
      <c r="E65" s="308">
        <f t="shared" si="2"/>
        <v>18</v>
      </c>
      <c r="G65" s="301" t="str">
        <f t="shared" si="0"/>
        <v>18</v>
      </c>
      <c r="H65" s="301" t="str">
        <f t="shared" si="1"/>
        <v>C1</v>
      </c>
    </row>
    <row r="66" spans="1:8" s="305" customFormat="1" ht="15.6" customHeight="1" x14ac:dyDescent="0.2">
      <c r="A66" s="306">
        <v>55</v>
      </c>
      <c r="B66" s="307" t="s">
        <v>434</v>
      </c>
      <c r="C66" s="308">
        <v>14</v>
      </c>
      <c r="D66" s="308">
        <v>0</v>
      </c>
      <c r="E66" s="308">
        <f t="shared" si="2"/>
        <v>14</v>
      </c>
      <c r="G66" s="301" t="str">
        <f t="shared" si="0"/>
        <v>18</v>
      </c>
      <c r="H66" s="301" t="str">
        <f t="shared" si="1"/>
        <v>C1</v>
      </c>
    </row>
    <row r="67" spans="1:8" s="305" customFormat="1" ht="15.6" customHeight="1" x14ac:dyDescent="0.2">
      <c r="A67" s="306">
        <v>56</v>
      </c>
      <c r="B67" s="307" t="s">
        <v>766</v>
      </c>
      <c r="C67" s="308">
        <v>366</v>
      </c>
      <c r="D67" s="308">
        <v>11</v>
      </c>
      <c r="E67" s="308">
        <f t="shared" si="2"/>
        <v>377</v>
      </c>
      <c r="G67" s="301" t="str">
        <f t="shared" si="0"/>
        <v>Kh</v>
      </c>
      <c r="H67" s="301" t="str">
        <f t="shared" si="1"/>
        <v>óa</v>
      </c>
    </row>
    <row r="68" spans="1:8" s="305" customFormat="1" ht="15.95" customHeight="1" x14ac:dyDescent="0.2">
      <c r="A68" s="309" t="s">
        <v>759</v>
      </c>
      <c r="B68" s="310"/>
      <c r="C68" s="311">
        <f>SUM(C12:C67)</f>
        <v>1294</v>
      </c>
      <c r="D68" s="311">
        <f>SUM(D12:D67)</f>
        <v>30</v>
      </c>
      <c r="E68" s="311">
        <f>SUM(E12:E67)</f>
        <v>1324</v>
      </c>
      <c r="G68" s="301" t="str">
        <f t="shared" ref="G68:G131" si="3">LEFT(B68,2)</f>
        <v/>
      </c>
      <c r="H68" s="301" t="str">
        <f t="shared" ref="H68:H131" si="4">MID(B68,3,2)</f>
        <v/>
      </c>
    </row>
    <row r="69" spans="1:8" s="305" customFormat="1" ht="9.9499999999999993" customHeight="1" x14ac:dyDescent="0.2">
      <c r="A69" s="312"/>
      <c r="B69" s="313"/>
      <c r="C69" s="314"/>
      <c r="D69" s="314"/>
      <c r="E69" s="314"/>
      <c r="G69" s="301" t="str">
        <f t="shared" si="3"/>
        <v/>
      </c>
      <c r="H69" s="301" t="str">
        <f t="shared" si="4"/>
        <v/>
      </c>
    </row>
    <row r="70" spans="1:8" s="305" customFormat="1" ht="15.95" customHeight="1" x14ac:dyDescent="0.2">
      <c r="A70" s="378" t="s">
        <v>767</v>
      </c>
      <c r="B70" s="379"/>
      <c r="C70" s="379"/>
      <c r="D70" s="379"/>
      <c r="E70" s="380"/>
      <c r="G70" s="301" t="str">
        <f t="shared" si="3"/>
        <v/>
      </c>
      <c r="H70" s="301" t="str">
        <f t="shared" si="4"/>
        <v/>
      </c>
    </row>
    <row r="71" spans="1:8" s="305" customFormat="1" ht="15.95" customHeight="1" x14ac:dyDescent="0.2">
      <c r="A71" s="404" t="s">
        <v>765</v>
      </c>
      <c r="B71" s="405"/>
      <c r="C71" s="405"/>
      <c r="D71" s="405"/>
      <c r="E71" s="406"/>
      <c r="G71" s="301" t="str">
        <f t="shared" si="3"/>
        <v/>
      </c>
      <c r="H71" s="301" t="str">
        <f t="shared" si="4"/>
        <v/>
      </c>
    </row>
    <row r="72" spans="1:8" s="305" customFormat="1" ht="15.6" customHeight="1" x14ac:dyDescent="0.2">
      <c r="A72" s="306">
        <v>1</v>
      </c>
      <c r="B72" s="315" t="s">
        <v>499</v>
      </c>
      <c r="C72" s="308">
        <v>12</v>
      </c>
      <c r="D72" s="308">
        <v>0</v>
      </c>
      <c r="E72" s="308">
        <f t="shared" ref="E72:E112" si="5">SUM(C72:D72)</f>
        <v>12</v>
      </c>
      <c r="G72" s="301" t="str">
        <f t="shared" si="3"/>
        <v>19</v>
      </c>
      <c r="H72" s="301" t="str">
        <f t="shared" si="4"/>
        <v>C1</v>
      </c>
    </row>
    <row r="73" spans="1:8" s="305" customFormat="1" ht="15.6" customHeight="1" x14ac:dyDescent="0.2">
      <c r="A73" s="306">
        <v>2</v>
      </c>
      <c r="B73" s="315" t="s">
        <v>112</v>
      </c>
      <c r="C73" s="308">
        <v>23</v>
      </c>
      <c r="D73" s="308">
        <v>0</v>
      </c>
      <c r="E73" s="308">
        <f t="shared" si="5"/>
        <v>23</v>
      </c>
      <c r="G73" s="301" t="str">
        <f t="shared" si="3"/>
        <v>19</v>
      </c>
      <c r="H73" s="301" t="str">
        <f t="shared" si="4"/>
        <v>C1</v>
      </c>
    </row>
    <row r="74" spans="1:8" s="305" customFormat="1" ht="15.6" customHeight="1" x14ac:dyDescent="0.2">
      <c r="A74" s="306">
        <v>3</v>
      </c>
      <c r="B74" s="315" t="s">
        <v>114</v>
      </c>
      <c r="C74" s="308">
        <v>35</v>
      </c>
      <c r="D74" s="308">
        <v>1</v>
      </c>
      <c r="E74" s="308">
        <f t="shared" si="5"/>
        <v>36</v>
      </c>
      <c r="G74" s="301" t="str">
        <f t="shared" si="3"/>
        <v>19</v>
      </c>
      <c r="H74" s="301" t="str">
        <f t="shared" si="4"/>
        <v>C1</v>
      </c>
    </row>
    <row r="75" spans="1:8" s="305" customFormat="1" ht="15.6" customHeight="1" x14ac:dyDescent="0.2">
      <c r="A75" s="306">
        <v>4</v>
      </c>
      <c r="B75" s="315" t="s">
        <v>262</v>
      </c>
      <c r="C75" s="308">
        <v>54</v>
      </c>
      <c r="D75" s="308">
        <v>0</v>
      </c>
      <c r="E75" s="308">
        <f t="shared" si="5"/>
        <v>54</v>
      </c>
      <c r="G75" s="301" t="str">
        <f t="shared" si="3"/>
        <v>19</v>
      </c>
      <c r="H75" s="301" t="str">
        <f t="shared" si="4"/>
        <v>C1</v>
      </c>
    </row>
    <row r="76" spans="1:8" s="305" customFormat="1" ht="15.6" customHeight="1" x14ac:dyDescent="0.2">
      <c r="A76" s="306">
        <v>5</v>
      </c>
      <c r="B76" s="315" t="s">
        <v>166</v>
      </c>
      <c r="C76" s="308">
        <v>34</v>
      </c>
      <c r="D76" s="308">
        <v>0</v>
      </c>
      <c r="E76" s="308">
        <f t="shared" si="5"/>
        <v>34</v>
      </c>
      <c r="G76" s="301" t="str">
        <f t="shared" si="3"/>
        <v>19</v>
      </c>
      <c r="H76" s="301" t="str">
        <f t="shared" si="4"/>
        <v>C1</v>
      </c>
    </row>
    <row r="77" spans="1:8" s="305" customFormat="1" ht="15.6" customHeight="1" x14ac:dyDescent="0.2">
      <c r="A77" s="306">
        <v>6</v>
      </c>
      <c r="B77" s="315" t="s">
        <v>167</v>
      </c>
      <c r="C77" s="308">
        <v>55</v>
      </c>
      <c r="D77" s="308">
        <v>0</v>
      </c>
      <c r="E77" s="308">
        <f t="shared" si="5"/>
        <v>55</v>
      </c>
      <c r="G77" s="301" t="str">
        <f t="shared" si="3"/>
        <v>19</v>
      </c>
      <c r="H77" s="301" t="str">
        <f t="shared" si="4"/>
        <v>C1</v>
      </c>
    </row>
    <row r="78" spans="1:8" s="305" customFormat="1" ht="15.6" customHeight="1" x14ac:dyDescent="0.2">
      <c r="A78" s="306">
        <v>7</v>
      </c>
      <c r="B78" s="315" t="s">
        <v>247</v>
      </c>
      <c r="C78" s="308">
        <v>30</v>
      </c>
      <c r="D78" s="308">
        <v>0</v>
      </c>
      <c r="E78" s="308">
        <f t="shared" si="5"/>
        <v>30</v>
      </c>
      <c r="G78" s="301" t="str">
        <f t="shared" si="3"/>
        <v>19</v>
      </c>
      <c r="H78" s="301" t="str">
        <f t="shared" si="4"/>
        <v>C1</v>
      </c>
    </row>
    <row r="79" spans="1:8" s="305" customFormat="1" ht="15.6" customHeight="1" x14ac:dyDescent="0.2">
      <c r="A79" s="306">
        <v>8</v>
      </c>
      <c r="B79" s="315" t="s">
        <v>111</v>
      </c>
      <c r="C79" s="308">
        <v>40</v>
      </c>
      <c r="D79" s="308">
        <v>1</v>
      </c>
      <c r="E79" s="308">
        <f t="shared" si="5"/>
        <v>41</v>
      </c>
      <c r="G79" s="301" t="str">
        <f t="shared" si="3"/>
        <v>19</v>
      </c>
      <c r="H79" s="301" t="str">
        <f t="shared" si="4"/>
        <v>C1</v>
      </c>
    </row>
    <row r="80" spans="1:8" s="305" customFormat="1" ht="15.6" customHeight="1" x14ac:dyDescent="0.2">
      <c r="A80" s="306">
        <v>9</v>
      </c>
      <c r="B80" s="315" t="s">
        <v>232</v>
      </c>
      <c r="C80" s="308">
        <v>26</v>
      </c>
      <c r="D80" s="308">
        <v>0</v>
      </c>
      <c r="E80" s="308">
        <f t="shared" si="5"/>
        <v>26</v>
      </c>
      <c r="G80" s="301" t="str">
        <f t="shared" si="3"/>
        <v>19</v>
      </c>
      <c r="H80" s="301" t="str">
        <f t="shared" si="4"/>
        <v>C1</v>
      </c>
    </row>
    <row r="81" spans="1:8" s="305" customFormat="1" ht="15.6" customHeight="1" x14ac:dyDescent="0.2">
      <c r="A81" s="306">
        <v>10</v>
      </c>
      <c r="B81" s="315" t="s">
        <v>117</v>
      </c>
      <c r="C81" s="308">
        <v>39</v>
      </c>
      <c r="D81" s="308">
        <v>0</v>
      </c>
      <c r="E81" s="308">
        <f t="shared" si="5"/>
        <v>39</v>
      </c>
      <c r="G81" s="301" t="str">
        <f t="shared" si="3"/>
        <v>19</v>
      </c>
      <c r="H81" s="301" t="str">
        <f t="shared" si="4"/>
        <v>C1</v>
      </c>
    </row>
    <row r="82" spans="1:8" s="305" customFormat="1" ht="15.6" customHeight="1" x14ac:dyDescent="0.2">
      <c r="A82" s="306">
        <v>11</v>
      </c>
      <c r="B82" s="315" t="s">
        <v>118</v>
      </c>
      <c r="C82" s="308">
        <v>5</v>
      </c>
      <c r="D82" s="308">
        <v>30</v>
      </c>
      <c r="E82" s="308">
        <f t="shared" si="5"/>
        <v>35</v>
      </c>
      <c r="G82" s="301" t="str">
        <f t="shared" si="3"/>
        <v>19</v>
      </c>
      <c r="H82" s="301" t="str">
        <f t="shared" si="4"/>
        <v>C1</v>
      </c>
    </row>
    <row r="83" spans="1:8" s="305" customFormat="1" ht="15.6" customHeight="1" x14ac:dyDescent="0.2">
      <c r="A83" s="306">
        <v>12</v>
      </c>
      <c r="B83" s="315" t="s">
        <v>119</v>
      </c>
      <c r="C83" s="308">
        <v>55</v>
      </c>
      <c r="D83" s="308">
        <v>1</v>
      </c>
      <c r="E83" s="308">
        <f t="shared" si="5"/>
        <v>56</v>
      </c>
      <c r="G83" s="301" t="str">
        <f t="shared" si="3"/>
        <v>19</v>
      </c>
      <c r="H83" s="301" t="str">
        <f t="shared" si="4"/>
        <v>C1</v>
      </c>
    </row>
    <row r="84" spans="1:8" s="305" customFormat="1" ht="15.6" customHeight="1" x14ac:dyDescent="0.2">
      <c r="A84" s="306">
        <v>13</v>
      </c>
      <c r="B84" s="315" t="s">
        <v>263</v>
      </c>
      <c r="C84" s="308">
        <v>58</v>
      </c>
      <c r="D84" s="308">
        <v>0</v>
      </c>
      <c r="E84" s="308">
        <f t="shared" si="5"/>
        <v>58</v>
      </c>
      <c r="G84" s="301" t="str">
        <f t="shared" si="3"/>
        <v>19</v>
      </c>
      <c r="H84" s="301" t="str">
        <f t="shared" si="4"/>
        <v>C1</v>
      </c>
    </row>
    <row r="85" spans="1:8" s="305" customFormat="1" ht="15.6" customHeight="1" x14ac:dyDescent="0.2">
      <c r="A85" s="306">
        <v>14</v>
      </c>
      <c r="B85" s="315" t="s">
        <v>253</v>
      </c>
      <c r="C85" s="308">
        <v>58</v>
      </c>
      <c r="D85" s="308">
        <v>0</v>
      </c>
      <c r="E85" s="308">
        <f t="shared" si="5"/>
        <v>58</v>
      </c>
      <c r="G85" s="301" t="str">
        <f t="shared" si="3"/>
        <v>19</v>
      </c>
      <c r="H85" s="301" t="str">
        <f t="shared" si="4"/>
        <v>C1</v>
      </c>
    </row>
    <row r="86" spans="1:8" s="305" customFormat="1" ht="15.6" customHeight="1" x14ac:dyDescent="0.2">
      <c r="A86" s="306">
        <v>15</v>
      </c>
      <c r="B86" s="315" t="s">
        <v>156</v>
      </c>
      <c r="C86" s="308">
        <v>57</v>
      </c>
      <c r="D86" s="308">
        <v>0</v>
      </c>
      <c r="E86" s="308">
        <f t="shared" si="5"/>
        <v>57</v>
      </c>
      <c r="G86" s="301" t="str">
        <f t="shared" si="3"/>
        <v>19</v>
      </c>
      <c r="H86" s="301" t="str">
        <f t="shared" si="4"/>
        <v>C1</v>
      </c>
    </row>
    <row r="87" spans="1:8" s="305" customFormat="1" ht="15.6" customHeight="1" x14ac:dyDescent="0.2">
      <c r="A87" s="306">
        <v>16</v>
      </c>
      <c r="B87" s="315" t="s">
        <v>157</v>
      </c>
      <c r="C87" s="308">
        <v>58</v>
      </c>
      <c r="D87" s="308">
        <v>0</v>
      </c>
      <c r="E87" s="308">
        <f t="shared" si="5"/>
        <v>58</v>
      </c>
      <c r="G87" s="301" t="str">
        <f t="shared" si="3"/>
        <v>19</v>
      </c>
      <c r="H87" s="301" t="str">
        <f t="shared" si="4"/>
        <v>C1</v>
      </c>
    </row>
    <row r="88" spans="1:8" s="305" customFormat="1" ht="15.6" customHeight="1" x14ac:dyDescent="0.2">
      <c r="A88" s="306">
        <v>17</v>
      </c>
      <c r="B88" s="315" t="s">
        <v>158</v>
      </c>
      <c r="C88" s="308">
        <v>56</v>
      </c>
      <c r="D88" s="308">
        <v>0</v>
      </c>
      <c r="E88" s="308">
        <f t="shared" si="5"/>
        <v>56</v>
      </c>
      <c r="G88" s="301" t="str">
        <f t="shared" si="3"/>
        <v>19</v>
      </c>
      <c r="H88" s="301" t="str">
        <f t="shared" si="4"/>
        <v>C1</v>
      </c>
    </row>
    <row r="89" spans="1:8" s="305" customFormat="1" ht="15.6" customHeight="1" x14ac:dyDescent="0.2">
      <c r="A89" s="306">
        <v>18</v>
      </c>
      <c r="B89" s="315" t="s">
        <v>264</v>
      </c>
      <c r="C89" s="308">
        <v>56</v>
      </c>
      <c r="D89" s="308">
        <v>0</v>
      </c>
      <c r="E89" s="308">
        <f t="shared" si="5"/>
        <v>56</v>
      </c>
      <c r="G89" s="301" t="str">
        <f t="shared" si="3"/>
        <v>19</v>
      </c>
      <c r="H89" s="301" t="str">
        <f t="shared" si="4"/>
        <v>C1</v>
      </c>
    </row>
    <row r="90" spans="1:8" s="305" customFormat="1" ht="15.6" customHeight="1" x14ac:dyDescent="0.2">
      <c r="A90" s="306">
        <v>19</v>
      </c>
      <c r="B90" s="315" t="s">
        <v>159</v>
      </c>
      <c r="C90" s="308">
        <v>57</v>
      </c>
      <c r="D90" s="308">
        <v>0</v>
      </c>
      <c r="E90" s="308">
        <f t="shared" si="5"/>
        <v>57</v>
      </c>
      <c r="G90" s="301" t="str">
        <f t="shared" si="3"/>
        <v>19</v>
      </c>
      <c r="H90" s="301" t="str">
        <f t="shared" si="4"/>
        <v>C1</v>
      </c>
    </row>
    <row r="91" spans="1:8" s="305" customFormat="1" ht="15.6" customHeight="1" x14ac:dyDescent="0.2">
      <c r="A91" s="306">
        <v>20</v>
      </c>
      <c r="B91" s="315" t="s">
        <v>160</v>
      </c>
      <c r="C91" s="308">
        <v>55</v>
      </c>
      <c r="D91" s="308">
        <v>1</v>
      </c>
      <c r="E91" s="308">
        <f t="shared" si="5"/>
        <v>56</v>
      </c>
      <c r="G91" s="301" t="str">
        <f t="shared" si="3"/>
        <v>19</v>
      </c>
      <c r="H91" s="301" t="str">
        <f t="shared" si="4"/>
        <v>C1</v>
      </c>
    </row>
    <row r="92" spans="1:8" s="305" customFormat="1" ht="15.6" customHeight="1" x14ac:dyDescent="0.2">
      <c r="A92" s="306">
        <v>21</v>
      </c>
      <c r="B92" s="315" t="s">
        <v>113</v>
      </c>
      <c r="C92" s="308">
        <v>48</v>
      </c>
      <c r="D92" s="308">
        <v>0</v>
      </c>
      <c r="E92" s="308">
        <f t="shared" si="5"/>
        <v>48</v>
      </c>
      <c r="G92" s="301" t="str">
        <f t="shared" si="3"/>
        <v>19</v>
      </c>
      <c r="H92" s="301" t="str">
        <f t="shared" si="4"/>
        <v>C1</v>
      </c>
    </row>
    <row r="93" spans="1:8" s="305" customFormat="1" ht="15.6" customHeight="1" x14ac:dyDescent="0.2">
      <c r="A93" s="306">
        <v>22</v>
      </c>
      <c r="B93" s="315" t="s">
        <v>120</v>
      </c>
      <c r="C93" s="308">
        <v>51</v>
      </c>
      <c r="D93" s="308">
        <v>0</v>
      </c>
      <c r="E93" s="308">
        <f t="shared" si="5"/>
        <v>51</v>
      </c>
      <c r="G93" s="301" t="str">
        <f t="shared" si="3"/>
        <v>19</v>
      </c>
      <c r="H93" s="301" t="str">
        <f t="shared" si="4"/>
        <v>C1</v>
      </c>
    </row>
    <row r="94" spans="1:8" s="305" customFormat="1" ht="15.6" customHeight="1" x14ac:dyDescent="0.2">
      <c r="A94" s="306">
        <v>23</v>
      </c>
      <c r="B94" s="315" t="s">
        <v>164</v>
      </c>
      <c r="C94" s="308">
        <v>56</v>
      </c>
      <c r="D94" s="308">
        <v>0</v>
      </c>
      <c r="E94" s="308">
        <f t="shared" si="5"/>
        <v>56</v>
      </c>
      <c r="G94" s="301" t="str">
        <f t="shared" si="3"/>
        <v>19</v>
      </c>
      <c r="H94" s="301" t="str">
        <f t="shared" si="4"/>
        <v>C1</v>
      </c>
    </row>
    <row r="95" spans="1:8" s="305" customFormat="1" ht="15.6" customHeight="1" x14ac:dyDescent="0.2">
      <c r="A95" s="306">
        <v>24</v>
      </c>
      <c r="B95" s="315" t="s">
        <v>115</v>
      </c>
      <c r="C95" s="308">
        <v>55</v>
      </c>
      <c r="D95" s="308">
        <v>3</v>
      </c>
      <c r="E95" s="308">
        <f t="shared" si="5"/>
        <v>58</v>
      </c>
      <c r="G95" s="301" t="str">
        <f t="shared" si="3"/>
        <v>19</v>
      </c>
      <c r="H95" s="301" t="str">
        <f t="shared" si="4"/>
        <v>C1</v>
      </c>
    </row>
    <row r="96" spans="1:8" s="305" customFormat="1" ht="15.6" customHeight="1" x14ac:dyDescent="0.2">
      <c r="A96" s="306">
        <v>25</v>
      </c>
      <c r="B96" s="315" t="s">
        <v>163</v>
      </c>
      <c r="C96" s="308">
        <v>55</v>
      </c>
      <c r="D96" s="308">
        <v>1</v>
      </c>
      <c r="E96" s="308">
        <f t="shared" si="5"/>
        <v>56</v>
      </c>
      <c r="G96" s="301" t="str">
        <f t="shared" si="3"/>
        <v>19</v>
      </c>
      <c r="H96" s="301" t="str">
        <f t="shared" si="4"/>
        <v>C1</v>
      </c>
    </row>
    <row r="97" spans="1:8" s="305" customFormat="1" ht="15.6" customHeight="1" x14ac:dyDescent="0.2">
      <c r="A97" s="306">
        <v>26</v>
      </c>
      <c r="B97" s="315" t="s">
        <v>265</v>
      </c>
      <c r="C97" s="308">
        <v>47</v>
      </c>
      <c r="D97" s="308">
        <v>0</v>
      </c>
      <c r="E97" s="308">
        <f t="shared" si="5"/>
        <v>47</v>
      </c>
      <c r="G97" s="301" t="str">
        <f t="shared" si="3"/>
        <v>19</v>
      </c>
      <c r="H97" s="301" t="str">
        <f t="shared" si="4"/>
        <v>C1</v>
      </c>
    </row>
    <row r="98" spans="1:8" s="305" customFormat="1" ht="15.6" customHeight="1" x14ac:dyDescent="0.2">
      <c r="A98" s="306">
        <v>27</v>
      </c>
      <c r="B98" s="315" t="s">
        <v>161</v>
      </c>
      <c r="C98" s="308">
        <v>26</v>
      </c>
      <c r="D98" s="308">
        <v>1</v>
      </c>
      <c r="E98" s="308">
        <f t="shared" si="5"/>
        <v>27</v>
      </c>
      <c r="G98" s="301" t="str">
        <f t="shared" si="3"/>
        <v>19</v>
      </c>
      <c r="H98" s="301" t="str">
        <f t="shared" si="4"/>
        <v>C1</v>
      </c>
    </row>
    <row r="99" spans="1:8" s="305" customFormat="1" ht="15.6" customHeight="1" x14ac:dyDescent="0.2">
      <c r="A99" s="306">
        <v>28</v>
      </c>
      <c r="B99" s="315" t="s">
        <v>244</v>
      </c>
      <c r="C99" s="308">
        <v>13</v>
      </c>
      <c r="D99" s="308">
        <v>45</v>
      </c>
      <c r="E99" s="308">
        <f t="shared" si="5"/>
        <v>58</v>
      </c>
      <c r="G99" s="301" t="str">
        <f t="shared" si="3"/>
        <v>19</v>
      </c>
      <c r="H99" s="301" t="str">
        <f t="shared" si="4"/>
        <v>C1</v>
      </c>
    </row>
    <row r="100" spans="1:8" s="305" customFormat="1" ht="15.6" customHeight="1" x14ac:dyDescent="0.2">
      <c r="A100" s="306">
        <v>29</v>
      </c>
      <c r="B100" s="315" t="s">
        <v>242</v>
      </c>
      <c r="C100" s="308">
        <v>25</v>
      </c>
      <c r="D100" s="308">
        <v>0</v>
      </c>
      <c r="E100" s="308">
        <f t="shared" si="5"/>
        <v>25</v>
      </c>
      <c r="G100" s="301" t="str">
        <f t="shared" si="3"/>
        <v>19</v>
      </c>
      <c r="H100" s="301" t="str">
        <f t="shared" si="4"/>
        <v>C1</v>
      </c>
    </row>
    <row r="101" spans="1:8" s="305" customFormat="1" ht="15.6" customHeight="1" x14ac:dyDescent="0.2">
      <c r="A101" s="306">
        <v>30</v>
      </c>
      <c r="B101" s="315" t="s">
        <v>266</v>
      </c>
      <c r="C101" s="308">
        <v>22</v>
      </c>
      <c r="D101" s="308">
        <v>0</v>
      </c>
      <c r="E101" s="308">
        <f t="shared" si="5"/>
        <v>22</v>
      </c>
      <c r="G101" s="301" t="str">
        <f t="shared" si="3"/>
        <v>19</v>
      </c>
      <c r="H101" s="301" t="str">
        <f t="shared" si="4"/>
        <v>C1</v>
      </c>
    </row>
    <row r="102" spans="1:8" s="305" customFormat="1" ht="15.6" customHeight="1" x14ac:dyDescent="0.2">
      <c r="A102" s="306">
        <v>31</v>
      </c>
      <c r="B102" s="315" t="s">
        <v>125</v>
      </c>
      <c r="C102" s="308">
        <v>18</v>
      </c>
      <c r="D102" s="308">
        <v>6</v>
      </c>
      <c r="E102" s="308">
        <f t="shared" si="5"/>
        <v>24</v>
      </c>
      <c r="G102" s="301" t="str">
        <f t="shared" si="3"/>
        <v>19</v>
      </c>
      <c r="H102" s="301" t="str">
        <f t="shared" si="4"/>
        <v>C1</v>
      </c>
    </row>
    <row r="103" spans="1:8" s="305" customFormat="1" ht="15.6" customHeight="1" x14ac:dyDescent="0.2">
      <c r="A103" s="306">
        <v>32</v>
      </c>
      <c r="B103" s="315" t="s">
        <v>121</v>
      </c>
      <c r="C103" s="308">
        <v>44</v>
      </c>
      <c r="D103" s="308">
        <v>0</v>
      </c>
      <c r="E103" s="308">
        <f t="shared" si="5"/>
        <v>44</v>
      </c>
      <c r="G103" s="301" t="str">
        <f t="shared" si="3"/>
        <v>19</v>
      </c>
      <c r="H103" s="301" t="str">
        <f t="shared" si="4"/>
        <v>C1</v>
      </c>
    </row>
    <row r="104" spans="1:8" s="305" customFormat="1" ht="15.6" customHeight="1" x14ac:dyDescent="0.2">
      <c r="A104" s="306">
        <v>33</v>
      </c>
      <c r="B104" s="315" t="s">
        <v>123</v>
      </c>
      <c r="C104" s="308">
        <v>13</v>
      </c>
      <c r="D104" s="308">
        <v>19</v>
      </c>
      <c r="E104" s="308">
        <f t="shared" si="5"/>
        <v>32</v>
      </c>
      <c r="G104" s="301" t="str">
        <f t="shared" si="3"/>
        <v>19</v>
      </c>
      <c r="H104" s="301" t="str">
        <f t="shared" si="4"/>
        <v>C1</v>
      </c>
    </row>
    <row r="105" spans="1:8" s="305" customFormat="1" ht="15.6" customHeight="1" x14ac:dyDescent="0.2">
      <c r="A105" s="306">
        <v>34</v>
      </c>
      <c r="B105" s="315" t="s">
        <v>122</v>
      </c>
      <c r="C105" s="308">
        <v>25</v>
      </c>
      <c r="D105" s="308">
        <v>25</v>
      </c>
      <c r="E105" s="308">
        <f t="shared" si="5"/>
        <v>50</v>
      </c>
      <c r="G105" s="301" t="str">
        <f t="shared" si="3"/>
        <v>19</v>
      </c>
      <c r="H105" s="301" t="str">
        <f t="shared" si="4"/>
        <v>C1</v>
      </c>
    </row>
    <row r="106" spans="1:8" s="305" customFormat="1" ht="15.6" customHeight="1" x14ac:dyDescent="0.2">
      <c r="A106" s="306">
        <v>35</v>
      </c>
      <c r="B106" s="315" t="s">
        <v>233</v>
      </c>
      <c r="C106" s="308">
        <v>30</v>
      </c>
      <c r="D106" s="308">
        <v>0</v>
      </c>
      <c r="E106" s="308">
        <f t="shared" si="5"/>
        <v>30</v>
      </c>
      <c r="G106" s="301" t="str">
        <f t="shared" si="3"/>
        <v>19</v>
      </c>
      <c r="H106" s="301" t="str">
        <f t="shared" si="4"/>
        <v>C1</v>
      </c>
    </row>
    <row r="107" spans="1:8" s="305" customFormat="1" ht="15.6" customHeight="1" x14ac:dyDescent="0.2">
      <c r="A107" s="306">
        <v>36</v>
      </c>
      <c r="B107" s="315" t="s">
        <v>116</v>
      </c>
      <c r="C107" s="308">
        <v>52</v>
      </c>
      <c r="D107" s="308">
        <v>0</v>
      </c>
      <c r="E107" s="308">
        <f t="shared" si="5"/>
        <v>52</v>
      </c>
      <c r="G107" s="301" t="str">
        <f t="shared" si="3"/>
        <v>19</v>
      </c>
      <c r="H107" s="301" t="str">
        <f t="shared" si="4"/>
        <v>C1</v>
      </c>
    </row>
    <row r="108" spans="1:8" s="305" customFormat="1" ht="15.6" customHeight="1" x14ac:dyDescent="0.2">
      <c r="A108" s="306">
        <v>37</v>
      </c>
      <c r="B108" s="315" t="s">
        <v>234</v>
      </c>
      <c r="C108" s="308">
        <v>38</v>
      </c>
      <c r="D108" s="308">
        <v>10</v>
      </c>
      <c r="E108" s="308">
        <f t="shared" si="5"/>
        <v>48</v>
      </c>
      <c r="G108" s="301" t="str">
        <f t="shared" si="3"/>
        <v>19</v>
      </c>
      <c r="H108" s="301" t="str">
        <f t="shared" si="4"/>
        <v>C1</v>
      </c>
    </row>
    <row r="109" spans="1:8" s="305" customFormat="1" ht="15.6" customHeight="1" x14ac:dyDescent="0.2">
      <c r="A109" s="306">
        <v>38</v>
      </c>
      <c r="B109" s="315" t="s">
        <v>169</v>
      </c>
      <c r="C109" s="308">
        <v>27</v>
      </c>
      <c r="D109" s="308">
        <v>4</v>
      </c>
      <c r="E109" s="308">
        <f t="shared" si="5"/>
        <v>31</v>
      </c>
      <c r="G109" s="301" t="str">
        <f t="shared" si="3"/>
        <v>19</v>
      </c>
      <c r="H109" s="301" t="str">
        <f t="shared" si="4"/>
        <v>C1</v>
      </c>
    </row>
    <row r="110" spans="1:8" s="305" customFormat="1" ht="15.6" customHeight="1" x14ac:dyDescent="0.2">
      <c r="A110" s="306">
        <v>39</v>
      </c>
      <c r="B110" s="365" t="s">
        <v>500</v>
      </c>
      <c r="C110" s="308">
        <v>21</v>
      </c>
      <c r="D110" s="308">
        <v>3</v>
      </c>
      <c r="E110" s="308">
        <f t="shared" si="5"/>
        <v>24</v>
      </c>
      <c r="G110" s="301" t="str">
        <f t="shared" si="3"/>
        <v>19</v>
      </c>
      <c r="H110" s="301" t="str">
        <f t="shared" si="4"/>
        <v>C1</v>
      </c>
    </row>
    <row r="111" spans="1:8" s="305" customFormat="1" ht="15.6" customHeight="1" x14ac:dyDescent="0.2">
      <c r="A111" s="306">
        <v>40</v>
      </c>
      <c r="B111" s="315" t="s">
        <v>124</v>
      </c>
      <c r="C111" s="308">
        <v>46</v>
      </c>
      <c r="D111" s="308">
        <v>0</v>
      </c>
      <c r="E111" s="308">
        <f t="shared" si="5"/>
        <v>46</v>
      </c>
      <c r="G111" s="301" t="str">
        <f t="shared" si="3"/>
        <v>19</v>
      </c>
      <c r="H111" s="301" t="str">
        <f t="shared" si="4"/>
        <v>C1</v>
      </c>
    </row>
    <row r="112" spans="1:8" s="305" customFormat="1" ht="15.6" customHeight="1" x14ac:dyDescent="0.2">
      <c r="A112" s="306">
        <v>41</v>
      </c>
      <c r="B112" s="315" t="s">
        <v>162</v>
      </c>
      <c r="C112" s="308">
        <v>30</v>
      </c>
      <c r="D112" s="308">
        <v>0</v>
      </c>
      <c r="E112" s="308">
        <f t="shared" si="5"/>
        <v>30</v>
      </c>
      <c r="G112" s="301" t="str">
        <f t="shared" si="3"/>
        <v>19</v>
      </c>
      <c r="H112" s="301" t="str">
        <f t="shared" si="4"/>
        <v>C1</v>
      </c>
    </row>
    <row r="113" spans="1:8" s="305" customFormat="1" ht="15.95" customHeight="1" x14ac:dyDescent="0.2">
      <c r="A113" s="309" t="s">
        <v>759</v>
      </c>
      <c r="B113" s="310"/>
      <c r="C113" s="311">
        <f>SUM(C72:C112)</f>
        <v>1605</v>
      </c>
      <c r="D113" s="311">
        <f t="shared" ref="D113:E113" si="6">SUM(D72:D112)</f>
        <v>151</v>
      </c>
      <c r="E113" s="311">
        <f t="shared" si="6"/>
        <v>1756</v>
      </c>
      <c r="G113" s="301" t="str">
        <f t="shared" si="3"/>
        <v/>
      </c>
      <c r="H113" s="301" t="str">
        <f t="shared" si="4"/>
        <v/>
      </c>
    </row>
    <row r="114" spans="1:8" s="305" customFormat="1" ht="9.9499999999999993" customHeight="1" x14ac:dyDescent="0.2">
      <c r="A114" s="316"/>
      <c r="B114" s="317"/>
      <c r="C114" s="318"/>
      <c r="D114" s="318"/>
      <c r="E114" s="318"/>
      <c r="G114" s="301" t="str">
        <f t="shared" si="3"/>
        <v/>
      </c>
      <c r="H114" s="301" t="str">
        <f t="shared" si="4"/>
        <v/>
      </c>
    </row>
    <row r="115" spans="1:8" s="305" customFormat="1" ht="15.95" customHeight="1" x14ac:dyDescent="0.2">
      <c r="A115" s="378" t="s">
        <v>768</v>
      </c>
      <c r="B115" s="379"/>
      <c r="C115" s="379"/>
      <c r="D115" s="379"/>
      <c r="E115" s="380"/>
      <c r="G115" s="301" t="str">
        <f t="shared" si="3"/>
        <v/>
      </c>
      <c r="H115" s="301" t="str">
        <f t="shared" si="4"/>
        <v/>
      </c>
    </row>
    <row r="116" spans="1:8" s="305" customFormat="1" ht="15.95" customHeight="1" x14ac:dyDescent="0.2">
      <c r="A116" s="404" t="s">
        <v>765</v>
      </c>
      <c r="B116" s="405"/>
      <c r="C116" s="405"/>
      <c r="D116" s="405"/>
      <c r="E116" s="406"/>
      <c r="G116" s="301" t="str">
        <f t="shared" si="3"/>
        <v/>
      </c>
      <c r="H116" s="301" t="str">
        <f t="shared" si="4"/>
        <v/>
      </c>
    </row>
    <row r="117" spans="1:8" s="305" customFormat="1" ht="15.6" customHeight="1" x14ac:dyDescent="0.2">
      <c r="A117" s="306">
        <v>1</v>
      </c>
      <c r="B117" s="307" t="s">
        <v>26</v>
      </c>
      <c r="C117" s="308">
        <v>25</v>
      </c>
      <c r="D117" s="308">
        <v>0</v>
      </c>
      <c r="E117" s="308">
        <f t="shared" ref="E117:E175" si="7">SUM(C117:D117)</f>
        <v>25</v>
      </c>
      <c r="G117" s="301" t="str">
        <f t="shared" si="3"/>
        <v>20</v>
      </c>
      <c r="H117" s="301" t="str">
        <f t="shared" si="4"/>
        <v>C1</v>
      </c>
    </row>
    <row r="118" spans="1:8" s="305" customFormat="1" ht="15.6" customHeight="1" x14ac:dyDescent="0.2">
      <c r="A118" s="306">
        <v>2</v>
      </c>
      <c r="B118" s="307" t="s">
        <v>267</v>
      </c>
      <c r="C118" s="308">
        <v>55</v>
      </c>
      <c r="D118" s="308">
        <v>0</v>
      </c>
      <c r="E118" s="308">
        <f t="shared" si="7"/>
        <v>55</v>
      </c>
      <c r="G118" s="301" t="str">
        <f t="shared" si="3"/>
        <v>20</v>
      </c>
      <c r="H118" s="301" t="str">
        <f t="shared" si="4"/>
        <v>C1</v>
      </c>
    </row>
    <row r="119" spans="1:8" s="305" customFormat="1" ht="15.6" customHeight="1" x14ac:dyDescent="0.2">
      <c r="A119" s="306">
        <v>3</v>
      </c>
      <c r="B119" s="307" t="s">
        <v>268</v>
      </c>
      <c r="C119" s="308">
        <v>58</v>
      </c>
      <c r="D119" s="308">
        <v>0</v>
      </c>
      <c r="E119" s="308">
        <f t="shared" si="7"/>
        <v>58</v>
      </c>
      <c r="G119" s="301" t="str">
        <f t="shared" si="3"/>
        <v>20</v>
      </c>
      <c r="H119" s="301" t="str">
        <f t="shared" si="4"/>
        <v>C1</v>
      </c>
    </row>
    <row r="120" spans="1:8" s="305" customFormat="1" ht="15.6" customHeight="1" x14ac:dyDescent="0.2">
      <c r="A120" s="306">
        <v>4</v>
      </c>
      <c r="B120" s="307" t="s">
        <v>86</v>
      </c>
      <c r="C120" s="308">
        <v>57</v>
      </c>
      <c r="D120" s="308">
        <v>0</v>
      </c>
      <c r="E120" s="308">
        <f t="shared" si="7"/>
        <v>57</v>
      </c>
      <c r="G120" s="301" t="str">
        <f t="shared" si="3"/>
        <v>20</v>
      </c>
      <c r="H120" s="301" t="str">
        <f t="shared" si="4"/>
        <v>C1</v>
      </c>
    </row>
    <row r="121" spans="1:8" s="305" customFormat="1" ht="15.6" customHeight="1" x14ac:dyDescent="0.2">
      <c r="A121" s="306">
        <v>5</v>
      </c>
      <c r="B121" s="307" t="s">
        <v>93</v>
      </c>
      <c r="C121" s="308">
        <v>57</v>
      </c>
      <c r="D121" s="308">
        <v>0</v>
      </c>
      <c r="E121" s="308">
        <f t="shared" si="7"/>
        <v>57</v>
      </c>
      <c r="G121" s="301" t="str">
        <f t="shared" si="3"/>
        <v>20</v>
      </c>
      <c r="H121" s="301" t="str">
        <f t="shared" si="4"/>
        <v>C1</v>
      </c>
    </row>
    <row r="122" spans="1:8" s="305" customFormat="1" ht="15.6" customHeight="1" x14ac:dyDescent="0.2">
      <c r="A122" s="306">
        <v>6</v>
      </c>
      <c r="B122" s="307" t="s">
        <v>95</v>
      </c>
      <c r="C122" s="308">
        <v>58</v>
      </c>
      <c r="D122" s="308">
        <v>0</v>
      </c>
      <c r="E122" s="308">
        <f t="shared" si="7"/>
        <v>58</v>
      </c>
      <c r="G122" s="301" t="str">
        <f t="shared" si="3"/>
        <v>20</v>
      </c>
      <c r="H122" s="301" t="str">
        <f t="shared" si="4"/>
        <v>C1</v>
      </c>
    </row>
    <row r="123" spans="1:8" s="305" customFormat="1" ht="15.6" customHeight="1" x14ac:dyDescent="0.2">
      <c r="A123" s="306">
        <v>7</v>
      </c>
      <c r="B123" s="307" t="s">
        <v>27</v>
      </c>
      <c r="C123" s="308">
        <v>68</v>
      </c>
      <c r="D123" s="308">
        <v>0</v>
      </c>
      <c r="E123" s="308">
        <f t="shared" si="7"/>
        <v>68</v>
      </c>
      <c r="G123" s="301" t="str">
        <f t="shared" si="3"/>
        <v>20</v>
      </c>
      <c r="H123" s="301" t="str">
        <f t="shared" si="4"/>
        <v>C1</v>
      </c>
    </row>
    <row r="124" spans="1:8" s="305" customFormat="1" ht="15.6" customHeight="1" x14ac:dyDescent="0.2">
      <c r="A124" s="306">
        <v>8</v>
      </c>
      <c r="B124" s="307" t="s">
        <v>269</v>
      </c>
      <c r="C124" s="308">
        <v>23</v>
      </c>
      <c r="D124" s="308">
        <v>0</v>
      </c>
      <c r="E124" s="308">
        <f t="shared" si="7"/>
        <v>23</v>
      </c>
      <c r="G124" s="301" t="str">
        <f t="shared" si="3"/>
        <v>20</v>
      </c>
      <c r="H124" s="301" t="str">
        <f t="shared" si="4"/>
        <v>C1</v>
      </c>
    </row>
    <row r="125" spans="1:8" s="305" customFormat="1" ht="15.6" customHeight="1" x14ac:dyDescent="0.2">
      <c r="A125" s="306">
        <v>9</v>
      </c>
      <c r="B125" s="307" t="s">
        <v>28</v>
      </c>
      <c r="C125" s="308">
        <v>54</v>
      </c>
      <c r="D125" s="308">
        <v>1</v>
      </c>
      <c r="E125" s="308">
        <f t="shared" si="7"/>
        <v>55</v>
      </c>
      <c r="G125" s="301" t="str">
        <f t="shared" si="3"/>
        <v>20</v>
      </c>
      <c r="H125" s="301" t="str">
        <f t="shared" si="4"/>
        <v>C1</v>
      </c>
    </row>
    <row r="126" spans="1:8" s="305" customFormat="1" ht="15.6" customHeight="1" x14ac:dyDescent="0.2">
      <c r="A126" s="306">
        <v>10</v>
      </c>
      <c r="B126" s="307" t="s">
        <v>29</v>
      </c>
      <c r="C126" s="308">
        <v>57</v>
      </c>
      <c r="D126" s="308">
        <v>0</v>
      </c>
      <c r="E126" s="308">
        <f t="shared" si="7"/>
        <v>57</v>
      </c>
      <c r="G126" s="301" t="str">
        <f t="shared" si="3"/>
        <v>20</v>
      </c>
      <c r="H126" s="301" t="str">
        <f t="shared" si="4"/>
        <v>C1</v>
      </c>
    </row>
    <row r="127" spans="1:8" s="305" customFormat="1" ht="15.6" customHeight="1" x14ac:dyDescent="0.2">
      <c r="A127" s="306">
        <v>11</v>
      </c>
      <c r="B127" s="307" t="s">
        <v>270</v>
      </c>
      <c r="C127" s="308">
        <v>60</v>
      </c>
      <c r="D127" s="308">
        <v>0</v>
      </c>
      <c r="E127" s="308">
        <f t="shared" si="7"/>
        <v>60</v>
      </c>
      <c r="G127" s="301" t="str">
        <f t="shared" si="3"/>
        <v>20</v>
      </c>
      <c r="H127" s="301" t="str">
        <f t="shared" si="4"/>
        <v>C1</v>
      </c>
    </row>
    <row r="128" spans="1:8" s="305" customFormat="1" ht="15.6" customHeight="1" x14ac:dyDescent="0.2">
      <c r="A128" s="306">
        <v>12</v>
      </c>
      <c r="B128" s="307" t="s">
        <v>37</v>
      </c>
      <c r="C128" s="308">
        <v>7</v>
      </c>
      <c r="D128" s="308">
        <v>35</v>
      </c>
      <c r="E128" s="308">
        <f t="shared" si="7"/>
        <v>42</v>
      </c>
      <c r="G128" s="301" t="str">
        <f t="shared" si="3"/>
        <v>20</v>
      </c>
      <c r="H128" s="301" t="str">
        <f t="shared" si="4"/>
        <v>C1</v>
      </c>
    </row>
    <row r="129" spans="1:8" s="305" customFormat="1" ht="15.6" customHeight="1" x14ac:dyDescent="0.2">
      <c r="A129" s="306">
        <v>13</v>
      </c>
      <c r="B129" s="307" t="s">
        <v>271</v>
      </c>
      <c r="C129" s="308">
        <v>45</v>
      </c>
      <c r="D129" s="308">
        <v>0</v>
      </c>
      <c r="E129" s="308">
        <f t="shared" si="7"/>
        <v>45</v>
      </c>
      <c r="G129" s="301" t="str">
        <f t="shared" si="3"/>
        <v>20</v>
      </c>
      <c r="H129" s="301" t="str">
        <f t="shared" si="4"/>
        <v>C1</v>
      </c>
    </row>
    <row r="130" spans="1:8" s="305" customFormat="1" ht="15.6" customHeight="1" x14ac:dyDescent="0.2">
      <c r="A130" s="306">
        <v>14</v>
      </c>
      <c r="B130" s="307" t="s">
        <v>87</v>
      </c>
      <c r="C130" s="308">
        <v>51</v>
      </c>
      <c r="D130" s="308">
        <v>0</v>
      </c>
      <c r="E130" s="308">
        <f t="shared" si="7"/>
        <v>51</v>
      </c>
      <c r="G130" s="301" t="str">
        <f t="shared" si="3"/>
        <v>20</v>
      </c>
      <c r="H130" s="301" t="str">
        <f t="shared" si="4"/>
        <v>C1</v>
      </c>
    </row>
    <row r="131" spans="1:8" s="305" customFormat="1" ht="15.6" customHeight="1" x14ac:dyDescent="0.2">
      <c r="A131" s="306">
        <v>15</v>
      </c>
      <c r="B131" s="307" t="s">
        <v>88</v>
      </c>
      <c r="C131" s="308">
        <v>50</v>
      </c>
      <c r="D131" s="308">
        <v>0</v>
      </c>
      <c r="E131" s="308">
        <f t="shared" si="7"/>
        <v>50</v>
      </c>
      <c r="G131" s="301" t="str">
        <f t="shared" si="3"/>
        <v>20</v>
      </c>
      <c r="H131" s="301" t="str">
        <f t="shared" si="4"/>
        <v>C1</v>
      </c>
    </row>
    <row r="132" spans="1:8" s="305" customFormat="1" ht="15.6" customHeight="1" x14ac:dyDescent="0.2">
      <c r="A132" s="306">
        <v>16</v>
      </c>
      <c r="B132" s="307" t="s">
        <v>89</v>
      </c>
      <c r="C132" s="308">
        <v>53</v>
      </c>
      <c r="D132" s="308">
        <v>0</v>
      </c>
      <c r="E132" s="308">
        <f t="shared" si="7"/>
        <v>53</v>
      </c>
      <c r="G132" s="301" t="str">
        <f t="shared" ref="G132:G195" si="8">LEFT(B132,2)</f>
        <v>20</v>
      </c>
      <c r="H132" s="301" t="str">
        <f t="shared" ref="H132:H195" si="9">MID(B132,3,2)</f>
        <v>C1</v>
      </c>
    </row>
    <row r="133" spans="1:8" s="305" customFormat="1" ht="15.6" customHeight="1" x14ac:dyDescent="0.2">
      <c r="A133" s="306">
        <v>17</v>
      </c>
      <c r="B133" s="307" t="s">
        <v>91</v>
      </c>
      <c r="C133" s="308">
        <v>56</v>
      </c>
      <c r="D133" s="308">
        <v>0</v>
      </c>
      <c r="E133" s="308">
        <f t="shared" si="7"/>
        <v>56</v>
      </c>
      <c r="G133" s="301" t="str">
        <f t="shared" si="8"/>
        <v>20</v>
      </c>
      <c r="H133" s="301" t="str">
        <f t="shared" si="9"/>
        <v>C1</v>
      </c>
    </row>
    <row r="134" spans="1:8" s="305" customFormat="1" ht="15.6" customHeight="1" x14ac:dyDescent="0.2">
      <c r="A134" s="306">
        <v>18</v>
      </c>
      <c r="B134" s="307" t="s">
        <v>92</v>
      </c>
      <c r="C134" s="308">
        <v>55</v>
      </c>
      <c r="D134" s="308">
        <v>0</v>
      </c>
      <c r="E134" s="308">
        <f t="shared" si="7"/>
        <v>55</v>
      </c>
      <c r="G134" s="301" t="str">
        <f t="shared" si="8"/>
        <v>20</v>
      </c>
      <c r="H134" s="301" t="str">
        <f t="shared" si="9"/>
        <v>C1</v>
      </c>
    </row>
    <row r="135" spans="1:8" s="305" customFormat="1" ht="15.6" customHeight="1" x14ac:dyDescent="0.2">
      <c r="A135" s="306">
        <v>19</v>
      </c>
      <c r="B135" s="307" t="s">
        <v>70</v>
      </c>
      <c r="C135" s="308">
        <v>43</v>
      </c>
      <c r="D135" s="308">
        <v>1</v>
      </c>
      <c r="E135" s="308">
        <f t="shared" si="7"/>
        <v>44</v>
      </c>
      <c r="G135" s="301" t="str">
        <f t="shared" si="8"/>
        <v>20</v>
      </c>
      <c r="H135" s="301" t="str">
        <f t="shared" si="9"/>
        <v>C1</v>
      </c>
    </row>
    <row r="136" spans="1:8" s="305" customFormat="1" ht="15.6" customHeight="1" x14ac:dyDescent="0.2">
      <c r="A136" s="306">
        <v>20</v>
      </c>
      <c r="B136" s="307" t="s">
        <v>272</v>
      </c>
      <c r="C136" s="308">
        <v>52</v>
      </c>
      <c r="D136" s="308">
        <v>0</v>
      </c>
      <c r="E136" s="308">
        <f t="shared" si="7"/>
        <v>52</v>
      </c>
      <c r="G136" s="301" t="str">
        <f t="shared" si="8"/>
        <v>20</v>
      </c>
      <c r="H136" s="301" t="str">
        <f t="shared" si="9"/>
        <v>C1</v>
      </c>
    </row>
    <row r="137" spans="1:8" s="305" customFormat="1" ht="15.6" customHeight="1" x14ac:dyDescent="0.2">
      <c r="A137" s="306">
        <v>21</v>
      </c>
      <c r="B137" s="307" t="s">
        <v>80</v>
      </c>
      <c r="C137" s="308">
        <v>53</v>
      </c>
      <c r="D137" s="308">
        <v>0</v>
      </c>
      <c r="E137" s="308">
        <f t="shared" si="7"/>
        <v>53</v>
      </c>
      <c r="G137" s="301" t="str">
        <f t="shared" si="8"/>
        <v>20</v>
      </c>
      <c r="H137" s="301" t="str">
        <f t="shared" si="9"/>
        <v>C1</v>
      </c>
    </row>
    <row r="138" spans="1:8" s="305" customFormat="1" ht="15.6" customHeight="1" x14ac:dyDescent="0.2">
      <c r="A138" s="306">
        <v>22</v>
      </c>
      <c r="B138" s="307" t="s">
        <v>81</v>
      </c>
      <c r="C138" s="308">
        <v>48</v>
      </c>
      <c r="D138" s="308">
        <v>0</v>
      </c>
      <c r="E138" s="308">
        <f t="shared" si="7"/>
        <v>48</v>
      </c>
      <c r="G138" s="301" t="str">
        <f t="shared" si="8"/>
        <v>20</v>
      </c>
      <c r="H138" s="301" t="str">
        <f t="shared" si="9"/>
        <v>C1</v>
      </c>
    </row>
    <row r="139" spans="1:8" s="305" customFormat="1" ht="15.6" customHeight="1" x14ac:dyDescent="0.2">
      <c r="A139" s="306">
        <v>23</v>
      </c>
      <c r="B139" s="307" t="s">
        <v>239</v>
      </c>
      <c r="C139" s="308">
        <v>52</v>
      </c>
      <c r="D139" s="308">
        <v>0</v>
      </c>
      <c r="E139" s="308">
        <f t="shared" si="7"/>
        <v>52</v>
      </c>
      <c r="G139" s="301" t="str">
        <f t="shared" si="8"/>
        <v>20</v>
      </c>
      <c r="H139" s="301" t="str">
        <f t="shared" si="9"/>
        <v>C1</v>
      </c>
    </row>
    <row r="140" spans="1:8" s="305" customFormat="1" ht="15.6" customHeight="1" x14ac:dyDescent="0.2">
      <c r="A140" s="306">
        <v>24</v>
      </c>
      <c r="B140" s="307" t="s">
        <v>82</v>
      </c>
      <c r="C140" s="308">
        <v>55</v>
      </c>
      <c r="D140" s="308">
        <v>0</v>
      </c>
      <c r="E140" s="308">
        <f t="shared" si="7"/>
        <v>55</v>
      </c>
      <c r="G140" s="301" t="str">
        <f t="shared" si="8"/>
        <v>20</v>
      </c>
      <c r="H140" s="301" t="str">
        <f t="shared" si="9"/>
        <v>C1</v>
      </c>
    </row>
    <row r="141" spans="1:8" s="305" customFormat="1" ht="15.6" customHeight="1" x14ac:dyDescent="0.2">
      <c r="A141" s="306">
        <v>25</v>
      </c>
      <c r="B141" s="307" t="s">
        <v>83</v>
      </c>
      <c r="C141" s="308">
        <v>55</v>
      </c>
      <c r="D141" s="308">
        <v>0</v>
      </c>
      <c r="E141" s="308">
        <f t="shared" si="7"/>
        <v>55</v>
      </c>
      <c r="G141" s="301" t="str">
        <f t="shared" si="8"/>
        <v>20</v>
      </c>
      <c r="H141" s="301" t="str">
        <f t="shared" si="9"/>
        <v>C1</v>
      </c>
    </row>
    <row r="142" spans="1:8" s="305" customFormat="1" ht="15.6" customHeight="1" x14ac:dyDescent="0.2">
      <c r="A142" s="306">
        <v>26</v>
      </c>
      <c r="B142" s="307" t="s">
        <v>85</v>
      </c>
      <c r="C142" s="308">
        <v>52</v>
      </c>
      <c r="D142" s="308">
        <v>0</v>
      </c>
      <c r="E142" s="308">
        <f t="shared" si="7"/>
        <v>52</v>
      </c>
      <c r="G142" s="301" t="str">
        <f t="shared" si="8"/>
        <v>20</v>
      </c>
      <c r="H142" s="301" t="str">
        <f t="shared" si="9"/>
        <v>C1</v>
      </c>
    </row>
    <row r="143" spans="1:8" s="305" customFormat="1" ht="15" customHeight="1" x14ac:dyDescent="0.2">
      <c r="A143" s="306">
        <v>27</v>
      </c>
      <c r="B143" s="307" t="s">
        <v>273</v>
      </c>
      <c r="C143" s="308">
        <v>19</v>
      </c>
      <c r="D143" s="308">
        <v>0</v>
      </c>
      <c r="E143" s="308">
        <f t="shared" si="7"/>
        <v>19</v>
      </c>
      <c r="G143" s="301" t="str">
        <f t="shared" si="8"/>
        <v>20</v>
      </c>
      <c r="H143" s="301" t="str">
        <f t="shared" si="9"/>
        <v>C1</v>
      </c>
    </row>
    <row r="144" spans="1:8" s="305" customFormat="1" ht="15" customHeight="1" x14ac:dyDescent="0.2">
      <c r="A144" s="306">
        <v>28</v>
      </c>
      <c r="B144" s="307" t="s">
        <v>31</v>
      </c>
      <c r="C144" s="308">
        <v>56</v>
      </c>
      <c r="D144" s="308">
        <v>0</v>
      </c>
      <c r="E144" s="308">
        <f t="shared" si="7"/>
        <v>56</v>
      </c>
      <c r="G144" s="301" t="str">
        <f t="shared" si="8"/>
        <v>20</v>
      </c>
      <c r="H144" s="301" t="str">
        <f t="shared" si="9"/>
        <v>C1</v>
      </c>
    </row>
    <row r="145" spans="1:8" s="305" customFormat="1" ht="15" customHeight="1" x14ac:dyDescent="0.2">
      <c r="A145" s="306">
        <v>29</v>
      </c>
      <c r="B145" s="307" t="s">
        <v>94</v>
      </c>
      <c r="C145" s="308">
        <v>55</v>
      </c>
      <c r="D145" s="308">
        <v>1</v>
      </c>
      <c r="E145" s="308">
        <f t="shared" si="7"/>
        <v>56</v>
      </c>
      <c r="G145" s="301" t="str">
        <f t="shared" si="8"/>
        <v>20</v>
      </c>
      <c r="H145" s="301" t="str">
        <f t="shared" si="9"/>
        <v>C1</v>
      </c>
    </row>
    <row r="146" spans="1:8" s="305" customFormat="1" ht="15" customHeight="1" x14ac:dyDescent="0.2">
      <c r="A146" s="306">
        <v>30</v>
      </c>
      <c r="B146" s="307" t="s">
        <v>101</v>
      </c>
      <c r="C146" s="308">
        <v>32</v>
      </c>
      <c r="D146" s="308">
        <v>0</v>
      </c>
      <c r="E146" s="308">
        <f t="shared" si="7"/>
        <v>32</v>
      </c>
      <c r="G146" s="301" t="str">
        <f t="shared" si="8"/>
        <v>20</v>
      </c>
      <c r="H146" s="301" t="str">
        <f t="shared" si="9"/>
        <v>C1</v>
      </c>
    </row>
    <row r="147" spans="1:8" s="305" customFormat="1" ht="15" customHeight="1" x14ac:dyDescent="0.2">
      <c r="A147" s="306">
        <v>31</v>
      </c>
      <c r="B147" s="307" t="s">
        <v>33</v>
      </c>
      <c r="C147" s="308">
        <v>63</v>
      </c>
      <c r="D147" s="308">
        <v>0</v>
      </c>
      <c r="E147" s="308">
        <f t="shared" si="7"/>
        <v>63</v>
      </c>
      <c r="G147" s="301" t="str">
        <f t="shared" si="8"/>
        <v>20</v>
      </c>
      <c r="H147" s="301" t="str">
        <f t="shared" si="9"/>
        <v>C1</v>
      </c>
    </row>
    <row r="148" spans="1:8" s="305" customFormat="1" ht="15" customHeight="1" x14ac:dyDescent="0.2">
      <c r="A148" s="306">
        <v>32</v>
      </c>
      <c r="B148" s="307" t="s">
        <v>274</v>
      </c>
      <c r="C148" s="308">
        <v>66</v>
      </c>
      <c r="D148" s="308">
        <v>0</v>
      </c>
      <c r="E148" s="308">
        <f t="shared" si="7"/>
        <v>66</v>
      </c>
      <c r="G148" s="301" t="str">
        <f t="shared" si="8"/>
        <v>20</v>
      </c>
      <c r="H148" s="301" t="str">
        <f t="shared" si="9"/>
        <v>C1</v>
      </c>
    </row>
    <row r="149" spans="1:8" s="305" customFormat="1" ht="15" customHeight="1" x14ac:dyDescent="0.2">
      <c r="A149" s="306">
        <v>33</v>
      </c>
      <c r="B149" s="307" t="s">
        <v>34</v>
      </c>
      <c r="C149" s="308">
        <v>62</v>
      </c>
      <c r="D149" s="308">
        <v>0</v>
      </c>
      <c r="E149" s="308">
        <f t="shared" si="7"/>
        <v>62</v>
      </c>
      <c r="G149" s="301" t="str">
        <f t="shared" si="8"/>
        <v>20</v>
      </c>
      <c r="H149" s="301" t="str">
        <f t="shared" si="9"/>
        <v>C1</v>
      </c>
    </row>
    <row r="150" spans="1:8" s="305" customFormat="1" ht="15" customHeight="1" x14ac:dyDescent="0.2">
      <c r="A150" s="306">
        <v>34</v>
      </c>
      <c r="B150" s="307" t="s">
        <v>96</v>
      </c>
      <c r="C150" s="308">
        <v>60</v>
      </c>
      <c r="D150" s="308">
        <v>1</v>
      </c>
      <c r="E150" s="308">
        <f t="shared" si="7"/>
        <v>61</v>
      </c>
      <c r="G150" s="301" t="str">
        <f t="shared" si="8"/>
        <v>20</v>
      </c>
      <c r="H150" s="301" t="str">
        <f t="shared" si="9"/>
        <v>C1</v>
      </c>
    </row>
    <row r="151" spans="1:8" s="305" customFormat="1" ht="15" customHeight="1" x14ac:dyDescent="0.2">
      <c r="A151" s="306">
        <v>35</v>
      </c>
      <c r="B151" s="307" t="s">
        <v>235</v>
      </c>
      <c r="C151" s="308">
        <v>25</v>
      </c>
      <c r="D151" s="308">
        <v>6</v>
      </c>
      <c r="E151" s="308">
        <f t="shared" si="7"/>
        <v>31</v>
      </c>
      <c r="G151" s="301" t="str">
        <f t="shared" si="8"/>
        <v>20</v>
      </c>
      <c r="H151" s="301" t="str">
        <f t="shared" si="9"/>
        <v>C1</v>
      </c>
    </row>
    <row r="152" spans="1:8" s="305" customFormat="1" ht="15" customHeight="1" x14ac:dyDescent="0.2">
      <c r="A152" s="306">
        <v>36</v>
      </c>
      <c r="B152" s="307" t="s">
        <v>60</v>
      </c>
      <c r="C152" s="308">
        <v>7</v>
      </c>
      <c r="D152" s="308">
        <v>4</v>
      </c>
      <c r="E152" s="308">
        <f t="shared" si="7"/>
        <v>11</v>
      </c>
      <c r="G152" s="301" t="str">
        <f t="shared" si="8"/>
        <v>20</v>
      </c>
      <c r="H152" s="301" t="str">
        <f t="shared" si="9"/>
        <v>C1</v>
      </c>
    </row>
    <row r="153" spans="1:8" s="305" customFormat="1" ht="15" customHeight="1" x14ac:dyDescent="0.2">
      <c r="A153" s="306">
        <v>37</v>
      </c>
      <c r="B153" s="307" t="s">
        <v>39</v>
      </c>
      <c r="C153" s="308">
        <v>41</v>
      </c>
      <c r="D153" s="308">
        <v>0</v>
      </c>
      <c r="E153" s="308">
        <f t="shared" si="7"/>
        <v>41</v>
      </c>
      <c r="G153" s="301" t="str">
        <f t="shared" si="8"/>
        <v>20</v>
      </c>
      <c r="H153" s="301" t="str">
        <f t="shared" si="9"/>
        <v>C1</v>
      </c>
    </row>
    <row r="154" spans="1:8" s="305" customFormat="1" ht="15" customHeight="1" x14ac:dyDescent="0.2">
      <c r="A154" s="306">
        <v>38</v>
      </c>
      <c r="B154" s="307" t="s">
        <v>98</v>
      </c>
      <c r="C154" s="308">
        <v>34</v>
      </c>
      <c r="D154" s="308">
        <v>0</v>
      </c>
      <c r="E154" s="308">
        <f t="shared" si="7"/>
        <v>34</v>
      </c>
      <c r="G154" s="301" t="str">
        <f t="shared" si="8"/>
        <v>20</v>
      </c>
      <c r="H154" s="301" t="str">
        <f t="shared" si="9"/>
        <v>C1</v>
      </c>
    </row>
    <row r="155" spans="1:8" s="305" customFormat="1" ht="15" customHeight="1" x14ac:dyDescent="0.2">
      <c r="A155" s="306">
        <v>39</v>
      </c>
      <c r="B155" s="307" t="s">
        <v>243</v>
      </c>
      <c r="C155" s="308">
        <v>21</v>
      </c>
      <c r="D155" s="308">
        <v>54</v>
      </c>
      <c r="E155" s="308">
        <f t="shared" si="7"/>
        <v>75</v>
      </c>
      <c r="G155" s="301" t="str">
        <f t="shared" si="8"/>
        <v>20</v>
      </c>
      <c r="H155" s="301" t="str">
        <f t="shared" si="9"/>
        <v>C1</v>
      </c>
    </row>
    <row r="156" spans="1:8" s="305" customFormat="1" ht="15" customHeight="1" x14ac:dyDescent="0.2">
      <c r="A156" s="306">
        <v>40</v>
      </c>
      <c r="B156" s="307" t="s">
        <v>275</v>
      </c>
      <c r="C156" s="308">
        <v>34</v>
      </c>
      <c r="D156" s="308">
        <v>0</v>
      </c>
      <c r="E156" s="308">
        <f t="shared" si="7"/>
        <v>34</v>
      </c>
      <c r="G156" s="301" t="str">
        <f t="shared" si="8"/>
        <v>20</v>
      </c>
      <c r="H156" s="301" t="str">
        <f t="shared" si="9"/>
        <v>C1</v>
      </c>
    </row>
    <row r="157" spans="1:8" s="305" customFormat="1" ht="15" customHeight="1" x14ac:dyDescent="0.2">
      <c r="A157" s="306">
        <v>41</v>
      </c>
      <c r="B157" s="307" t="s">
        <v>276</v>
      </c>
      <c r="C157" s="308">
        <v>36</v>
      </c>
      <c r="D157" s="308">
        <v>0</v>
      </c>
      <c r="E157" s="308">
        <f t="shared" si="7"/>
        <v>36</v>
      </c>
      <c r="G157" s="301" t="str">
        <f t="shared" si="8"/>
        <v>20</v>
      </c>
      <c r="H157" s="301" t="str">
        <f t="shared" si="9"/>
        <v>C1</v>
      </c>
    </row>
    <row r="158" spans="1:8" s="305" customFormat="1" ht="15" customHeight="1" x14ac:dyDescent="0.2">
      <c r="A158" s="306">
        <v>42</v>
      </c>
      <c r="B158" s="307" t="s">
        <v>277</v>
      </c>
      <c r="C158" s="308">
        <v>25</v>
      </c>
      <c r="D158" s="308">
        <v>3</v>
      </c>
      <c r="E158" s="308">
        <f t="shared" si="7"/>
        <v>28</v>
      </c>
      <c r="G158" s="301" t="str">
        <f t="shared" si="8"/>
        <v>20</v>
      </c>
      <c r="H158" s="301" t="str">
        <f t="shared" si="9"/>
        <v>C1</v>
      </c>
    </row>
    <row r="159" spans="1:8" s="305" customFormat="1" ht="15" customHeight="1" x14ac:dyDescent="0.2">
      <c r="A159" s="306">
        <v>43</v>
      </c>
      <c r="B159" s="307" t="s">
        <v>237</v>
      </c>
      <c r="C159" s="308">
        <v>53</v>
      </c>
      <c r="D159" s="308">
        <v>0</v>
      </c>
      <c r="E159" s="308">
        <f t="shared" si="7"/>
        <v>53</v>
      </c>
      <c r="G159" s="301" t="str">
        <f t="shared" si="8"/>
        <v>20</v>
      </c>
      <c r="H159" s="301" t="str">
        <f t="shared" si="9"/>
        <v>C1</v>
      </c>
    </row>
    <row r="160" spans="1:8" s="305" customFormat="1" ht="15" customHeight="1" x14ac:dyDescent="0.2">
      <c r="A160" s="306">
        <v>44</v>
      </c>
      <c r="B160" s="307" t="s">
        <v>97</v>
      </c>
      <c r="C160" s="308">
        <v>47</v>
      </c>
      <c r="D160" s="308">
        <v>4</v>
      </c>
      <c r="E160" s="308">
        <f t="shared" si="7"/>
        <v>51</v>
      </c>
      <c r="G160" s="301" t="str">
        <f t="shared" si="8"/>
        <v>20</v>
      </c>
      <c r="H160" s="301" t="str">
        <f t="shared" si="9"/>
        <v>C1</v>
      </c>
    </row>
    <row r="161" spans="1:8" s="305" customFormat="1" ht="15" customHeight="1" x14ac:dyDescent="0.2">
      <c r="A161" s="306">
        <v>45</v>
      </c>
      <c r="B161" s="307" t="s">
        <v>30</v>
      </c>
      <c r="C161" s="308">
        <v>38</v>
      </c>
      <c r="D161" s="308">
        <v>27</v>
      </c>
      <c r="E161" s="308">
        <f t="shared" si="7"/>
        <v>65</v>
      </c>
      <c r="G161" s="301" t="str">
        <f t="shared" si="8"/>
        <v>20</v>
      </c>
      <c r="H161" s="301" t="str">
        <f t="shared" si="9"/>
        <v>C1</v>
      </c>
    </row>
    <row r="162" spans="1:8" s="305" customFormat="1" ht="15" customHeight="1" x14ac:dyDescent="0.2">
      <c r="A162" s="306">
        <v>46</v>
      </c>
      <c r="B162" s="307" t="s">
        <v>58</v>
      </c>
      <c r="C162" s="308">
        <v>19</v>
      </c>
      <c r="D162" s="308">
        <v>20</v>
      </c>
      <c r="E162" s="308">
        <f t="shared" si="7"/>
        <v>39</v>
      </c>
      <c r="G162" s="301" t="str">
        <f t="shared" si="8"/>
        <v>20</v>
      </c>
      <c r="H162" s="301" t="str">
        <f t="shared" si="9"/>
        <v>C1</v>
      </c>
    </row>
    <row r="163" spans="1:8" s="305" customFormat="1" ht="15" customHeight="1" x14ac:dyDescent="0.2">
      <c r="A163" s="306">
        <v>47</v>
      </c>
      <c r="B163" s="307" t="s">
        <v>278</v>
      </c>
      <c r="C163" s="308">
        <v>18</v>
      </c>
      <c r="D163" s="308">
        <v>7</v>
      </c>
      <c r="E163" s="308">
        <f t="shared" si="7"/>
        <v>25</v>
      </c>
      <c r="G163" s="301" t="str">
        <f t="shared" si="8"/>
        <v>20</v>
      </c>
      <c r="H163" s="301" t="str">
        <f t="shared" si="9"/>
        <v>C1</v>
      </c>
    </row>
    <row r="164" spans="1:8" s="305" customFormat="1" ht="15" customHeight="1" x14ac:dyDescent="0.2">
      <c r="A164" s="306">
        <v>48</v>
      </c>
      <c r="B164" s="307" t="s">
        <v>250</v>
      </c>
      <c r="C164" s="308">
        <v>37</v>
      </c>
      <c r="D164" s="308">
        <v>30</v>
      </c>
      <c r="E164" s="308">
        <f t="shared" si="7"/>
        <v>67</v>
      </c>
      <c r="G164" s="301" t="str">
        <f t="shared" si="8"/>
        <v>20</v>
      </c>
      <c r="H164" s="301" t="str">
        <f t="shared" si="9"/>
        <v>C1</v>
      </c>
    </row>
    <row r="165" spans="1:8" s="305" customFormat="1" ht="15" customHeight="1" x14ac:dyDescent="0.2">
      <c r="A165" s="306">
        <v>49</v>
      </c>
      <c r="B165" s="307" t="s">
        <v>35</v>
      </c>
      <c r="C165" s="308">
        <v>49</v>
      </c>
      <c r="D165" s="308">
        <v>2</v>
      </c>
      <c r="E165" s="308">
        <f t="shared" si="7"/>
        <v>51</v>
      </c>
      <c r="G165" s="301" t="str">
        <f t="shared" si="8"/>
        <v>20</v>
      </c>
      <c r="H165" s="301" t="str">
        <f t="shared" si="9"/>
        <v>C1</v>
      </c>
    </row>
    <row r="166" spans="1:8" s="305" customFormat="1" ht="15" customHeight="1" x14ac:dyDescent="0.2">
      <c r="A166" s="306">
        <v>50</v>
      </c>
      <c r="B166" s="307" t="s">
        <v>279</v>
      </c>
      <c r="C166" s="308">
        <v>16</v>
      </c>
      <c r="D166" s="308">
        <v>0</v>
      </c>
      <c r="E166" s="308">
        <f t="shared" si="7"/>
        <v>16</v>
      </c>
      <c r="G166" s="301" t="str">
        <f t="shared" si="8"/>
        <v>20</v>
      </c>
      <c r="H166" s="301" t="str">
        <f t="shared" si="9"/>
        <v>C1</v>
      </c>
    </row>
    <row r="167" spans="1:8" s="305" customFormat="1" ht="15" customHeight="1" x14ac:dyDescent="0.2">
      <c r="A167" s="306">
        <v>51</v>
      </c>
      <c r="B167" s="307" t="s">
        <v>38</v>
      </c>
      <c r="C167" s="308">
        <v>17</v>
      </c>
      <c r="D167" s="308">
        <v>9</v>
      </c>
      <c r="E167" s="308">
        <f t="shared" si="7"/>
        <v>26</v>
      </c>
      <c r="G167" s="301" t="str">
        <f t="shared" si="8"/>
        <v>20</v>
      </c>
      <c r="H167" s="301" t="str">
        <f t="shared" si="9"/>
        <v>C1</v>
      </c>
    </row>
    <row r="168" spans="1:8" s="305" customFormat="1" ht="15" customHeight="1" x14ac:dyDescent="0.2">
      <c r="A168" s="306">
        <v>52</v>
      </c>
      <c r="B168" s="307" t="s">
        <v>32</v>
      </c>
      <c r="C168" s="308">
        <v>47</v>
      </c>
      <c r="D168" s="308">
        <v>1</v>
      </c>
      <c r="E168" s="308">
        <f t="shared" si="7"/>
        <v>48</v>
      </c>
      <c r="G168" s="301" t="str">
        <f t="shared" si="8"/>
        <v>20</v>
      </c>
      <c r="H168" s="301" t="str">
        <f t="shared" si="9"/>
        <v>C1</v>
      </c>
    </row>
    <row r="169" spans="1:8" s="305" customFormat="1" ht="15" customHeight="1" x14ac:dyDescent="0.2">
      <c r="A169" s="306">
        <v>53</v>
      </c>
      <c r="B169" s="307" t="s">
        <v>99</v>
      </c>
      <c r="C169" s="308">
        <v>41</v>
      </c>
      <c r="D169" s="308">
        <v>0</v>
      </c>
      <c r="E169" s="308">
        <f t="shared" si="7"/>
        <v>41</v>
      </c>
      <c r="G169" s="301" t="str">
        <f t="shared" si="8"/>
        <v>20</v>
      </c>
      <c r="H169" s="301" t="str">
        <f t="shared" si="9"/>
        <v>C1</v>
      </c>
    </row>
    <row r="170" spans="1:8" s="305" customFormat="1" ht="15" customHeight="1" x14ac:dyDescent="0.2">
      <c r="A170" s="306">
        <v>54</v>
      </c>
      <c r="B170" s="307" t="s">
        <v>238</v>
      </c>
      <c r="C170" s="308">
        <v>51</v>
      </c>
      <c r="D170" s="308">
        <v>9</v>
      </c>
      <c r="E170" s="308">
        <f t="shared" si="7"/>
        <v>60</v>
      </c>
      <c r="G170" s="301" t="str">
        <f t="shared" si="8"/>
        <v>20</v>
      </c>
      <c r="H170" s="301" t="str">
        <f t="shared" si="9"/>
        <v>C1</v>
      </c>
    </row>
    <row r="171" spans="1:8" s="305" customFormat="1" ht="15" customHeight="1" x14ac:dyDescent="0.2">
      <c r="A171" s="306">
        <v>55</v>
      </c>
      <c r="B171" s="307" t="s">
        <v>90</v>
      </c>
      <c r="C171" s="308">
        <v>52</v>
      </c>
      <c r="D171" s="308">
        <v>7</v>
      </c>
      <c r="E171" s="308">
        <f t="shared" si="7"/>
        <v>59</v>
      </c>
      <c r="G171" s="301" t="str">
        <f t="shared" si="8"/>
        <v>20</v>
      </c>
      <c r="H171" s="301" t="str">
        <f t="shared" si="9"/>
        <v>C1</v>
      </c>
    </row>
    <row r="172" spans="1:8" s="305" customFormat="1" ht="15" customHeight="1" x14ac:dyDescent="0.2">
      <c r="A172" s="306">
        <v>56</v>
      </c>
      <c r="B172" s="307" t="s">
        <v>36</v>
      </c>
      <c r="C172" s="308">
        <v>38</v>
      </c>
      <c r="D172" s="308">
        <v>3</v>
      </c>
      <c r="E172" s="308">
        <f t="shared" si="7"/>
        <v>41</v>
      </c>
      <c r="G172" s="301" t="str">
        <f t="shared" si="8"/>
        <v>20</v>
      </c>
      <c r="H172" s="301" t="str">
        <f t="shared" si="9"/>
        <v>C1</v>
      </c>
    </row>
    <row r="173" spans="1:8" s="305" customFormat="1" ht="15" customHeight="1" x14ac:dyDescent="0.2">
      <c r="A173" s="306">
        <v>57</v>
      </c>
      <c r="B173" s="307" t="s">
        <v>236</v>
      </c>
      <c r="C173" s="308">
        <v>20</v>
      </c>
      <c r="D173" s="308">
        <v>4</v>
      </c>
      <c r="E173" s="308">
        <f t="shared" si="7"/>
        <v>24</v>
      </c>
      <c r="G173" s="301" t="str">
        <f t="shared" si="8"/>
        <v>20</v>
      </c>
      <c r="H173" s="301" t="str">
        <f t="shared" si="9"/>
        <v>C1</v>
      </c>
    </row>
    <row r="174" spans="1:8" s="305" customFormat="1" ht="15" customHeight="1" x14ac:dyDescent="0.2">
      <c r="A174" s="306">
        <v>58</v>
      </c>
      <c r="B174" s="307" t="s">
        <v>40</v>
      </c>
      <c r="C174" s="308">
        <v>38</v>
      </c>
      <c r="D174" s="308">
        <v>0</v>
      </c>
      <c r="E174" s="308">
        <f t="shared" si="7"/>
        <v>38</v>
      </c>
      <c r="G174" s="301" t="str">
        <f t="shared" si="8"/>
        <v>20</v>
      </c>
      <c r="H174" s="301" t="str">
        <f t="shared" si="9"/>
        <v>C1</v>
      </c>
    </row>
    <row r="175" spans="1:8" s="305" customFormat="1" ht="15" customHeight="1" x14ac:dyDescent="0.2">
      <c r="A175" s="306">
        <v>59</v>
      </c>
      <c r="B175" s="307" t="s">
        <v>100</v>
      </c>
      <c r="C175" s="308">
        <v>35</v>
      </c>
      <c r="D175" s="308">
        <v>0</v>
      </c>
      <c r="E175" s="308">
        <f t="shared" si="7"/>
        <v>35</v>
      </c>
      <c r="G175" s="301" t="str">
        <f t="shared" si="8"/>
        <v>20</v>
      </c>
      <c r="H175" s="301" t="str">
        <f t="shared" si="9"/>
        <v>C1</v>
      </c>
    </row>
    <row r="176" spans="1:8" s="305" customFormat="1" ht="15.95" customHeight="1" x14ac:dyDescent="0.2">
      <c r="A176" s="309" t="s">
        <v>759</v>
      </c>
      <c r="B176" s="310"/>
      <c r="C176" s="311">
        <f>SUM(C117:C175)</f>
        <v>2551</v>
      </c>
      <c r="D176" s="311">
        <f t="shared" ref="D176:E176" si="10">SUM(D117:D175)</f>
        <v>229</v>
      </c>
      <c r="E176" s="311">
        <f t="shared" si="10"/>
        <v>2780</v>
      </c>
      <c r="G176" s="301" t="str">
        <f t="shared" si="8"/>
        <v/>
      </c>
      <c r="H176" s="301" t="str">
        <f t="shared" si="9"/>
        <v/>
      </c>
    </row>
    <row r="177" spans="1:8" s="305" customFormat="1" ht="9.9499999999999993" customHeight="1" x14ac:dyDescent="0.2">
      <c r="A177" s="316"/>
      <c r="B177" s="317"/>
      <c r="C177" s="318"/>
      <c r="D177" s="318"/>
      <c r="E177" s="318"/>
      <c r="G177" s="301" t="str">
        <f t="shared" si="8"/>
        <v/>
      </c>
      <c r="H177" s="301" t="str">
        <f t="shared" si="9"/>
        <v/>
      </c>
    </row>
    <row r="178" spans="1:8" s="305" customFormat="1" ht="15.6" customHeight="1" x14ac:dyDescent="0.2">
      <c r="A178" s="378" t="s">
        <v>767</v>
      </c>
      <c r="B178" s="379"/>
      <c r="C178" s="379"/>
      <c r="D178" s="379"/>
      <c r="E178" s="380"/>
      <c r="G178" s="301" t="str">
        <f t="shared" si="8"/>
        <v/>
      </c>
      <c r="H178" s="301" t="str">
        <f t="shared" si="9"/>
        <v/>
      </c>
    </row>
    <row r="179" spans="1:8" s="305" customFormat="1" ht="15.6" customHeight="1" x14ac:dyDescent="0.2">
      <c r="A179" s="404" t="s">
        <v>769</v>
      </c>
      <c r="B179" s="405"/>
      <c r="C179" s="405"/>
      <c r="D179" s="405"/>
      <c r="E179" s="406"/>
      <c r="G179" s="301" t="str">
        <f t="shared" si="8"/>
        <v/>
      </c>
      <c r="H179" s="301" t="str">
        <f t="shared" si="9"/>
        <v/>
      </c>
    </row>
    <row r="180" spans="1:8" s="305" customFormat="1" ht="15.6" customHeight="1" x14ac:dyDescent="0.2">
      <c r="A180" s="343">
        <v>1</v>
      </c>
      <c r="B180" s="315" t="s">
        <v>170</v>
      </c>
      <c r="C180" s="308">
        <v>28</v>
      </c>
      <c r="D180" s="308">
        <v>0</v>
      </c>
      <c r="E180" s="308">
        <f t="shared" ref="E180:E182" si="11">SUM(C180:D180)</f>
        <v>28</v>
      </c>
      <c r="G180" s="301" t="str">
        <f t="shared" si="8"/>
        <v>19</v>
      </c>
      <c r="H180" s="301" t="str">
        <f t="shared" si="9"/>
        <v>C3</v>
      </c>
    </row>
    <row r="181" spans="1:8" s="305" customFormat="1" ht="15.6" customHeight="1" x14ac:dyDescent="0.2">
      <c r="A181" s="343">
        <v>2</v>
      </c>
      <c r="B181" s="315" t="s">
        <v>171</v>
      </c>
      <c r="C181" s="308">
        <v>24</v>
      </c>
      <c r="D181" s="308">
        <v>0</v>
      </c>
      <c r="E181" s="308">
        <f t="shared" si="11"/>
        <v>24</v>
      </c>
      <c r="G181" s="301" t="str">
        <f t="shared" si="8"/>
        <v>19</v>
      </c>
      <c r="H181" s="301" t="str">
        <f t="shared" si="9"/>
        <v>C3</v>
      </c>
    </row>
    <row r="182" spans="1:8" s="305" customFormat="1" ht="15.6" customHeight="1" x14ac:dyDescent="0.2">
      <c r="A182" s="343">
        <v>3</v>
      </c>
      <c r="B182" s="315" t="s">
        <v>172</v>
      </c>
      <c r="C182" s="308">
        <v>25</v>
      </c>
      <c r="D182" s="308">
        <v>0</v>
      </c>
      <c r="E182" s="308">
        <f t="shared" si="11"/>
        <v>25</v>
      </c>
      <c r="G182" s="301" t="str">
        <f t="shared" si="8"/>
        <v>19</v>
      </c>
      <c r="H182" s="301" t="str">
        <f t="shared" si="9"/>
        <v>C3</v>
      </c>
    </row>
    <row r="183" spans="1:8" s="305" customFormat="1" ht="15.6" customHeight="1" x14ac:dyDescent="0.2">
      <c r="A183" s="309" t="s">
        <v>759</v>
      </c>
      <c r="B183" s="310"/>
      <c r="C183" s="311">
        <f>SUM(C180:C182)</f>
        <v>77</v>
      </c>
      <c r="D183" s="311">
        <f t="shared" ref="D183:E183" si="12">SUM(D180:D182)</f>
        <v>0</v>
      </c>
      <c r="E183" s="311">
        <f t="shared" si="12"/>
        <v>77</v>
      </c>
      <c r="G183" s="301" t="str">
        <f t="shared" si="8"/>
        <v/>
      </c>
      <c r="H183" s="301" t="str">
        <f t="shared" si="9"/>
        <v/>
      </c>
    </row>
    <row r="184" spans="1:8" s="305" customFormat="1" ht="9.9499999999999993" customHeight="1" x14ac:dyDescent="0.2">
      <c r="A184" s="316"/>
      <c r="B184" s="317"/>
      <c r="C184" s="318"/>
      <c r="D184" s="318"/>
      <c r="E184" s="318"/>
      <c r="G184" s="301" t="str">
        <f t="shared" si="8"/>
        <v/>
      </c>
      <c r="H184" s="301" t="str">
        <f t="shared" si="9"/>
        <v/>
      </c>
    </row>
    <row r="185" spans="1:8" s="305" customFormat="1" ht="15.6" customHeight="1" x14ac:dyDescent="0.2">
      <c r="A185" s="378" t="s">
        <v>768</v>
      </c>
      <c r="B185" s="379"/>
      <c r="C185" s="379"/>
      <c r="D185" s="379"/>
      <c r="E185" s="380"/>
      <c r="G185" s="301" t="str">
        <f t="shared" si="8"/>
        <v/>
      </c>
      <c r="H185" s="301" t="str">
        <f t="shared" si="9"/>
        <v/>
      </c>
    </row>
    <row r="186" spans="1:8" s="305" customFormat="1" ht="15.6" customHeight="1" x14ac:dyDescent="0.2">
      <c r="A186" s="404" t="s">
        <v>769</v>
      </c>
      <c r="B186" s="405"/>
      <c r="C186" s="405"/>
      <c r="D186" s="405"/>
      <c r="E186" s="406"/>
      <c r="G186" s="301" t="str">
        <f t="shared" si="8"/>
        <v/>
      </c>
      <c r="H186" s="301" t="str">
        <f t="shared" si="9"/>
        <v/>
      </c>
    </row>
    <row r="187" spans="1:8" s="305" customFormat="1" ht="15.6" customHeight="1" x14ac:dyDescent="0.2">
      <c r="A187" s="306">
        <v>1</v>
      </c>
      <c r="B187" s="307" t="s">
        <v>62</v>
      </c>
      <c r="C187" s="308">
        <v>20</v>
      </c>
      <c r="D187" s="308">
        <v>0</v>
      </c>
      <c r="E187" s="308">
        <f t="shared" ref="E187:E192" si="13">SUM(C187:D187)</f>
        <v>20</v>
      </c>
      <c r="G187" s="301" t="str">
        <f t="shared" si="8"/>
        <v>20</v>
      </c>
      <c r="H187" s="301" t="str">
        <f t="shared" si="9"/>
        <v>C3</v>
      </c>
    </row>
    <row r="188" spans="1:8" s="305" customFormat="1" ht="15.6" customHeight="1" x14ac:dyDescent="0.2">
      <c r="A188" s="306">
        <v>2</v>
      </c>
      <c r="B188" s="307" t="s">
        <v>63</v>
      </c>
      <c r="C188" s="308">
        <v>21</v>
      </c>
      <c r="D188" s="308">
        <v>0</v>
      </c>
      <c r="E188" s="308">
        <f t="shared" si="13"/>
        <v>21</v>
      </c>
      <c r="G188" s="301" t="str">
        <f t="shared" si="8"/>
        <v>20</v>
      </c>
      <c r="H188" s="301" t="str">
        <f t="shared" si="9"/>
        <v>C3</v>
      </c>
    </row>
    <row r="189" spans="1:8" s="305" customFormat="1" ht="15.6" customHeight="1" x14ac:dyDescent="0.2">
      <c r="A189" s="306">
        <v>3</v>
      </c>
      <c r="B189" s="307" t="s">
        <v>508</v>
      </c>
      <c r="C189" s="308">
        <v>42</v>
      </c>
      <c r="D189" s="308">
        <v>0</v>
      </c>
      <c r="E189" s="308">
        <f t="shared" si="13"/>
        <v>42</v>
      </c>
      <c r="G189" s="301" t="str">
        <f t="shared" si="8"/>
        <v>20</v>
      </c>
      <c r="H189" s="301" t="str">
        <f t="shared" si="9"/>
        <v>C3</v>
      </c>
    </row>
    <row r="190" spans="1:8" s="305" customFormat="1" ht="15.6" customHeight="1" x14ac:dyDescent="0.2">
      <c r="A190" s="306">
        <v>4</v>
      </c>
      <c r="B190" s="307" t="s">
        <v>64</v>
      </c>
      <c r="C190" s="308">
        <v>35</v>
      </c>
      <c r="D190" s="308">
        <v>0</v>
      </c>
      <c r="E190" s="308">
        <f t="shared" si="13"/>
        <v>35</v>
      </c>
      <c r="G190" s="301" t="str">
        <f t="shared" si="8"/>
        <v>20</v>
      </c>
      <c r="H190" s="301" t="str">
        <f t="shared" si="9"/>
        <v>C3</v>
      </c>
    </row>
    <row r="191" spans="1:8" s="305" customFormat="1" ht="15.6" customHeight="1" x14ac:dyDescent="0.2">
      <c r="A191" s="306">
        <v>5</v>
      </c>
      <c r="B191" s="307" t="s">
        <v>84</v>
      </c>
      <c r="C191" s="308">
        <v>36</v>
      </c>
      <c r="D191" s="308">
        <v>0</v>
      </c>
      <c r="E191" s="308">
        <f t="shared" si="13"/>
        <v>36</v>
      </c>
      <c r="G191" s="301" t="str">
        <f t="shared" si="8"/>
        <v>20</v>
      </c>
      <c r="H191" s="301" t="str">
        <f t="shared" si="9"/>
        <v>C3</v>
      </c>
    </row>
    <row r="192" spans="1:8" s="305" customFormat="1" ht="15.6" customHeight="1" x14ac:dyDescent="0.2">
      <c r="A192" s="306">
        <v>6</v>
      </c>
      <c r="B192" s="307" t="s">
        <v>102</v>
      </c>
      <c r="C192" s="308">
        <v>38</v>
      </c>
      <c r="D192" s="308">
        <v>0</v>
      </c>
      <c r="E192" s="308">
        <f t="shared" si="13"/>
        <v>38</v>
      </c>
      <c r="G192" s="301" t="str">
        <f t="shared" si="8"/>
        <v>20</v>
      </c>
      <c r="H192" s="301" t="str">
        <f t="shared" si="9"/>
        <v>C3</v>
      </c>
    </row>
    <row r="193" spans="1:8" s="305" customFormat="1" ht="15.6" customHeight="1" x14ac:dyDescent="0.2">
      <c r="A193" s="309" t="s">
        <v>759</v>
      </c>
      <c r="B193" s="310"/>
      <c r="C193" s="311">
        <f>SUM(C187:C192)</f>
        <v>192</v>
      </c>
      <c r="D193" s="311">
        <f t="shared" ref="D193:E193" si="14">SUM(D187:D192)</f>
        <v>0</v>
      </c>
      <c r="E193" s="311">
        <f t="shared" si="14"/>
        <v>192</v>
      </c>
      <c r="G193" s="301" t="str">
        <f t="shared" si="8"/>
        <v/>
      </c>
      <c r="H193" s="301" t="str">
        <f t="shared" si="9"/>
        <v/>
      </c>
    </row>
    <row r="194" spans="1:8" s="305" customFormat="1" ht="9.9499999999999993" customHeight="1" x14ac:dyDescent="0.2">
      <c r="A194" s="316"/>
      <c r="B194" s="317"/>
      <c r="C194" s="318"/>
      <c r="D194" s="318"/>
      <c r="E194" s="318"/>
      <c r="G194" s="301" t="str">
        <f t="shared" si="8"/>
        <v/>
      </c>
      <c r="H194" s="301" t="str">
        <f t="shared" si="9"/>
        <v/>
      </c>
    </row>
    <row r="195" spans="1:8" s="305" customFormat="1" ht="15.95" customHeight="1" x14ac:dyDescent="0.2">
      <c r="A195" s="378" t="s">
        <v>770</v>
      </c>
      <c r="B195" s="381"/>
      <c r="C195" s="379"/>
      <c r="D195" s="379"/>
      <c r="E195" s="380"/>
      <c r="G195" s="301" t="str">
        <f t="shared" si="8"/>
        <v/>
      </c>
      <c r="H195" s="301" t="str">
        <f t="shared" si="9"/>
        <v/>
      </c>
    </row>
    <row r="196" spans="1:8" s="305" customFormat="1" ht="15.95" customHeight="1" x14ac:dyDescent="0.2">
      <c r="A196" s="404" t="s">
        <v>771</v>
      </c>
      <c r="B196" s="405"/>
      <c r="C196" s="405"/>
      <c r="D196" s="405"/>
      <c r="E196" s="406"/>
      <c r="G196" s="301" t="str">
        <f t="shared" ref="G196:G259" si="15">LEFT(B196,2)</f>
        <v/>
      </c>
      <c r="H196" s="301" t="str">
        <f t="shared" ref="H196:H259" si="16">MID(B196,3,2)</f>
        <v/>
      </c>
    </row>
    <row r="197" spans="1:8" s="305" customFormat="1" ht="15.95" customHeight="1" x14ac:dyDescent="0.2">
      <c r="A197" s="306">
        <v>1</v>
      </c>
      <c r="B197" s="307" t="s">
        <v>173</v>
      </c>
      <c r="C197" s="308">
        <v>14</v>
      </c>
      <c r="D197" s="308">
        <v>0</v>
      </c>
      <c r="E197" s="308">
        <f>SUM(C197:D197)</f>
        <v>14</v>
      </c>
      <c r="G197" s="301" t="str">
        <f t="shared" si="15"/>
        <v>19</v>
      </c>
      <c r="H197" s="301" t="str">
        <f t="shared" si="16"/>
        <v>C4</v>
      </c>
    </row>
    <row r="198" spans="1:8" s="305" customFormat="1" ht="15.95" customHeight="1" x14ac:dyDescent="0.2">
      <c r="A198" s="309" t="s">
        <v>759</v>
      </c>
      <c r="B198" s="310"/>
      <c r="C198" s="311">
        <f>SUM(C197:C197)</f>
        <v>14</v>
      </c>
      <c r="D198" s="311">
        <f>SUM(D197:D197)</f>
        <v>0</v>
      </c>
      <c r="E198" s="311">
        <f>SUM(E197:E197)</f>
        <v>14</v>
      </c>
      <c r="G198" s="301" t="str">
        <f t="shared" si="15"/>
        <v/>
      </c>
      <c r="H198" s="301" t="str">
        <f t="shared" si="16"/>
        <v/>
      </c>
    </row>
    <row r="199" spans="1:8" s="305" customFormat="1" ht="9.9499999999999993" customHeight="1" x14ac:dyDescent="0.2">
      <c r="A199" s="316"/>
      <c r="B199" s="317"/>
      <c r="C199" s="318"/>
      <c r="D199" s="318"/>
      <c r="E199" s="318"/>
      <c r="G199" s="301" t="str">
        <f t="shared" si="15"/>
        <v/>
      </c>
      <c r="H199" s="301" t="str">
        <f t="shared" si="16"/>
        <v/>
      </c>
    </row>
    <row r="200" spans="1:8" s="305" customFormat="1" ht="15.95" customHeight="1" x14ac:dyDescent="0.2">
      <c r="A200" s="378" t="s">
        <v>768</v>
      </c>
      <c r="B200" s="379"/>
      <c r="C200" s="379"/>
      <c r="D200" s="379"/>
      <c r="E200" s="380"/>
      <c r="G200" s="301" t="str">
        <f t="shared" si="15"/>
        <v/>
      </c>
      <c r="H200" s="301" t="str">
        <f t="shared" si="16"/>
        <v/>
      </c>
    </row>
    <row r="201" spans="1:8" s="305" customFormat="1" ht="15.95" customHeight="1" x14ac:dyDescent="0.2">
      <c r="A201" s="378" t="s">
        <v>772</v>
      </c>
      <c r="B201" s="379"/>
      <c r="C201" s="379"/>
      <c r="D201" s="379"/>
      <c r="E201" s="380"/>
      <c r="G201" s="301" t="str">
        <f t="shared" si="15"/>
        <v/>
      </c>
      <c r="H201" s="301" t="str">
        <f t="shared" si="16"/>
        <v/>
      </c>
    </row>
    <row r="202" spans="1:8" s="305" customFormat="1" ht="15.95" customHeight="1" x14ac:dyDescent="0.2">
      <c r="A202" s="306">
        <v>1</v>
      </c>
      <c r="B202" s="307" t="s">
        <v>280</v>
      </c>
      <c r="C202" s="308">
        <v>27</v>
      </c>
      <c r="D202" s="308">
        <v>0</v>
      </c>
      <c r="E202" s="308">
        <f t="shared" ref="E202:E203" si="17">SUM(C202:D202)</f>
        <v>27</v>
      </c>
      <c r="G202" s="301" t="str">
        <f t="shared" si="15"/>
        <v>20</v>
      </c>
      <c r="H202" s="301" t="str">
        <f t="shared" si="16"/>
        <v>C5</v>
      </c>
    </row>
    <row r="203" spans="1:8" s="305" customFormat="1" ht="15.95" customHeight="1" x14ac:dyDescent="0.2">
      <c r="A203" s="306">
        <v>2</v>
      </c>
      <c r="B203" s="307" t="s">
        <v>68</v>
      </c>
      <c r="C203" s="308">
        <v>30</v>
      </c>
      <c r="D203" s="308">
        <v>0</v>
      </c>
      <c r="E203" s="308">
        <f t="shared" si="17"/>
        <v>30</v>
      </c>
      <c r="G203" s="301" t="str">
        <f t="shared" si="15"/>
        <v>20</v>
      </c>
      <c r="H203" s="301" t="str">
        <f t="shared" si="16"/>
        <v>C5</v>
      </c>
    </row>
    <row r="204" spans="1:8" s="305" customFormat="1" ht="15.95" customHeight="1" x14ac:dyDescent="0.2">
      <c r="A204" s="309" t="s">
        <v>759</v>
      </c>
      <c r="B204" s="310"/>
      <c r="C204" s="311">
        <f>SUM(C202:C203)</f>
        <v>57</v>
      </c>
      <c r="D204" s="311">
        <f t="shared" ref="D204:E204" si="18">SUM(D202:D203)</f>
        <v>0</v>
      </c>
      <c r="E204" s="311">
        <f t="shared" si="18"/>
        <v>57</v>
      </c>
      <c r="G204" s="301" t="str">
        <f t="shared" si="15"/>
        <v/>
      </c>
      <c r="H204" s="301" t="str">
        <f t="shared" si="16"/>
        <v/>
      </c>
    </row>
    <row r="205" spans="1:8" s="305" customFormat="1" ht="9.9499999999999993" customHeight="1" x14ac:dyDescent="0.2">
      <c r="A205" s="316"/>
      <c r="B205" s="317"/>
      <c r="C205" s="318"/>
      <c r="D205" s="318"/>
      <c r="E205" s="318"/>
      <c r="G205" s="301" t="str">
        <f t="shared" si="15"/>
        <v/>
      </c>
      <c r="H205" s="301" t="str">
        <f t="shared" si="16"/>
        <v/>
      </c>
    </row>
    <row r="206" spans="1:8" s="305" customFormat="1" ht="15.95" customHeight="1" x14ac:dyDescent="0.2">
      <c r="A206" s="378" t="s">
        <v>768</v>
      </c>
      <c r="B206" s="379"/>
      <c r="C206" s="379"/>
      <c r="D206" s="379"/>
      <c r="E206" s="380"/>
      <c r="G206" s="301" t="str">
        <f t="shared" si="15"/>
        <v/>
      </c>
      <c r="H206" s="301" t="str">
        <f t="shared" si="16"/>
        <v/>
      </c>
    </row>
    <row r="207" spans="1:8" s="305" customFormat="1" ht="15.95" customHeight="1" x14ac:dyDescent="0.2">
      <c r="A207" s="378" t="s">
        <v>773</v>
      </c>
      <c r="B207" s="379"/>
      <c r="C207" s="379"/>
      <c r="D207" s="379"/>
      <c r="E207" s="380"/>
      <c r="G207" s="301" t="str">
        <f t="shared" si="15"/>
        <v/>
      </c>
      <c r="H207" s="301" t="str">
        <f t="shared" si="16"/>
        <v/>
      </c>
    </row>
    <row r="208" spans="1:8" s="305" customFormat="1" ht="15.95" customHeight="1" x14ac:dyDescent="0.2">
      <c r="A208" s="306">
        <v>1</v>
      </c>
      <c r="B208" s="307" t="s">
        <v>108</v>
      </c>
      <c r="C208" s="308">
        <v>19</v>
      </c>
      <c r="D208" s="308">
        <v>0</v>
      </c>
      <c r="E208" s="308">
        <f>SUM(C208:D208)</f>
        <v>19</v>
      </c>
      <c r="G208" s="301" t="str">
        <f t="shared" si="15"/>
        <v>20</v>
      </c>
      <c r="H208" s="301" t="str">
        <f t="shared" si="16"/>
        <v>C6</v>
      </c>
    </row>
    <row r="209" spans="1:8" s="305" customFormat="1" ht="15.95" customHeight="1" x14ac:dyDescent="0.2">
      <c r="A209" s="306">
        <v>2</v>
      </c>
      <c r="B209" s="307" t="s">
        <v>103</v>
      </c>
      <c r="C209" s="308">
        <v>28</v>
      </c>
      <c r="D209" s="308">
        <v>0</v>
      </c>
      <c r="E209" s="308">
        <f>SUM(C209:D209)</f>
        <v>28</v>
      </c>
      <c r="G209" s="301" t="str">
        <f t="shared" si="15"/>
        <v>20</v>
      </c>
      <c r="H209" s="301" t="str">
        <f t="shared" si="16"/>
        <v>C6</v>
      </c>
    </row>
    <row r="210" spans="1:8" s="305" customFormat="1" ht="15.95" customHeight="1" x14ac:dyDescent="0.2">
      <c r="A210" s="306">
        <v>3</v>
      </c>
      <c r="B210" s="307" t="s">
        <v>281</v>
      </c>
      <c r="C210" s="308">
        <v>28</v>
      </c>
      <c r="D210" s="308">
        <v>0</v>
      </c>
      <c r="E210" s="308">
        <f>SUM(C210:D210)</f>
        <v>28</v>
      </c>
      <c r="G210" s="301" t="str">
        <f t="shared" si="15"/>
        <v>20</v>
      </c>
      <c r="H210" s="301" t="str">
        <f t="shared" si="16"/>
        <v>C6</v>
      </c>
    </row>
    <row r="211" spans="1:8" s="305" customFormat="1" ht="15.95" customHeight="1" x14ac:dyDescent="0.2">
      <c r="A211" s="306">
        <v>4</v>
      </c>
      <c r="B211" s="307" t="s">
        <v>104</v>
      </c>
      <c r="C211" s="308">
        <v>31</v>
      </c>
      <c r="D211" s="308">
        <v>0</v>
      </c>
      <c r="E211" s="308">
        <f>SUM(C211:D211)</f>
        <v>31</v>
      </c>
      <c r="G211" s="301" t="str">
        <f t="shared" si="15"/>
        <v>20</v>
      </c>
      <c r="H211" s="301" t="str">
        <f t="shared" si="16"/>
        <v>C6</v>
      </c>
    </row>
    <row r="212" spans="1:8" s="305" customFormat="1" ht="15.95" customHeight="1" x14ac:dyDescent="0.2">
      <c r="A212" s="306">
        <v>5</v>
      </c>
      <c r="B212" s="307" t="s">
        <v>105</v>
      </c>
      <c r="C212" s="308">
        <v>24</v>
      </c>
      <c r="D212" s="308">
        <v>0</v>
      </c>
      <c r="E212" s="308">
        <f>SUM(C212:D212)</f>
        <v>24</v>
      </c>
      <c r="G212" s="301" t="str">
        <f t="shared" si="15"/>
        <v>20</v>
      </c>
      <c r="H212" s="301" t="str">
        <f t="shared" si="16"/>
        <v>C6</v>
      </c>
    </row>
    <row r="213" spans="1:8" s="305" customFormat="1" ht="15.95" customHeight="1" x14ac:dyDescent="0.2">
      <c r="A213" s="309" t="s">
        <v>759</v>
      </c>
      <c r="B213" s="310"/>
      <c r="C213" s="311">
        <f>SUM(C208:C212)</f>
        <v>130</v>
      </c>
      <c r="D213" s="311">
        <f t="shared" ref="D213:E213" si="19">SUM(D208:D212)</f>
        <v>0</v>
      </c>
      <c r="E213" s="311">
        <f t="shared" si="19"/>
        <v>130</v>
      </c>
      <c r="G213" s="301" t="str">
        <f t="shared" si="15"/>
        <v/>
      </c>
      <c r="H213" s="301" t="str">
        <f t="shared" si="16"/>
        <v/>
      </c>
    </row>
    <row r="214" spans="1:8" s="305" customFormat="1" ht="9.9499999999999993" customHeight="1" x14ac:dyDescent="0.2">
      <c r="A214" s="316"/>
      <c r="B214" s="317"/>
      <c r="C214" s="318"/>
      <c r="D214" s="318"/>
      <c r="E214" s="318"/>
      <c r="G214" s="301" t="str">
        <f t="shared" si="15"/>
        <v/>
      </c>
      <c r="H214" s="301" t="str">
        <f t="shared" si="16"/>
        <v/>
      </c>
    </row>
    <row r="215" spans="1:8" s="305" customFormat="1" ht="15.95" customHeight="1" x14ac:dyDescent="0.2">
      <c r="A215" s="378" t="s">
        <v>774</v>
      </c>
      <c r="B215" s="379"/>
      <c r="C215" s="379"/>
      <c r="D215" s="379"/>
      <c r="E215" s="380"/>
      <c r="G215" s="301" t="str">
        <f t="shared" si="15"/>
        <v/>
      </c>
      <c r="H215" s="301" t="str">
        <f t="shared" si="16"/>
        <v/>
      </c>
    </row>
    <row r="216" spans="1:8" s="305" customFormat="1" ht="15.95" customHeight="1" x14ac:dyDescent="0.2">
      <c r="A216" s="378" t="s">
        <v>775</v>
      </c>
      <c r="B216" s="379"/>
      <c r="C216" s="379"/>
      <c r="D216" s="379"/>
      <c r="E216" s="380"/>
      <c r="G216" s="301" t="str">
        <f t="shared" si="15"/>
        <v/>
      </c>
      <c r="H216" s="301" t="str">
        <f t="shared" si="16"/>
        <v/>
      </c>
    </row>
    <row r="217" spans="1:8" s="305" customFormat="1" ht="15.6" customHeight="1" x14ac:dyDescent="0.2">
      <c r="A217" s="306">
        <v>1</v>
      </c>
      <c r="B217" s="307" t="s">
        <v>282</v>
      </c>
      <c r="C217" s="308">
        <v>29</v>
      </c>
      <c r="D217" s="308">
        <v>0</v>
      </c>
      <c r="E217" s="308">
        <f t="shared" ref="E217:E235" si="20">SUM(C217:D217)</f>
        <v>29</v>
      </c>
      <c r="G217" s="301" t="str">
        <f t="shared" si="15"/>
        <v>19</v>
      </c>
      <c r="H217" s="301" t="str">
        <f t="shared" si="16"/>
        <v>C2</v>
      </c>
    </row>
    <row r="218" spans="1:8" s="305" customFormat="1" ht="15.6" customHeight="1" x14ac:dyDescent="0.2">
      <c r="A218" s="411">
        <v>2</v>
      </c>
      <c r="B218" s="307" t="s">
        <v>283</v>
      </c>
      <c r="C218" s="308">
        <v>31</v>
      </c>
      <c r="D218" s="308">
        <v>0</v>
      </c>
      <c r="E218" s="308">
        <f t="shared" si="20"/>
        <v>31</v>
      </c>
      <c r="G218" s="301" t="str">
        <f t="shared" si="15"/>
        <v>19</v>
      </c>
      <c r="H218" s="301" t="str">
        <f t="shared" si="16"/>
        <v>C2</v>
      </c>
    </row>
    <row r="219" spans="1:8" s="305" customFormat="1" ht="15.6" customHeight="1" x14ac:dyDescent="0.2">
      <c r="A219" s="412"/>
      <c r="B219" s="307" t="s">
        <v>284</v>
      </c>
      <c r="C219" s="308">
        <v>12</v>
      </c>
      <c r="D219" s="308">
        <v>0</v>
      </c>
      <c r="E219" s="308">
        <f t="shared" si="20"/>
        <v>12</v>
      </c>
      <c r="G219" s="301" t="str">
        <f t="shared" si="15"/>
        <v>19</v>
      </c>
      <c r="H219" s="301" t="str">
        <f t="shared" si="16"/>
        <v>C2</v>
      </c>
    </row>
    <row r="220" spans="1:8" s="305" customFormat="1" ht="15.6" customHeight="1" x14ac:dyDescent="0.2">
      <c r="A220" s="306">
        <v>3</v>
      </c>
      <c r="B220" s="307" t="s">
        <v>285</v>
      </c>
      <c r="C220" s="308">
        <v>36</v>
      </c>
      <c r="D220" s="308">
        <v>0</v>
      </c>
      <c r="E220" s="308">
        <f t="shared" si="20"/>
        <v>36</v>
      </c>
      <c r="G220" s="301" t="str">
        <f t="shared" si="15"/>
        <v>19</v>
      </c>
      <c r="H220" s="301" t="str">
        <f t="shared" si="16"/>
        <v>C2</v>
      </c>
    </row>
    <row r="221" spans="1:8" s="305" customFormat="1" ht="15.6" customHeight="1" x14ac:dyDescent="0.2">
      <c r="A221" s="306">
        <v>4</v>
      </c>
      <c r="B221" s="362" t="s">
        <v>286</v>
      </c>
      <c r="C221" s="308">
        <v>32</v>
      </c>
      <c r="D221" s="308">
        <v>1</v>
      </c>
      <c r="E221" s="308">
        <f t="shared" si="20"/>
        <v>33</v>
      </c>
      <c r="G221" s="301" t="str">
        <f t="shared" si="15"/>
        <v>19</v>
      </c>
      <c r="H221" s="301" t="str">
        <f t="shared" si="16"/>
        <v>C2</v>
      </c>
    </row>
    <row r="222" spans="1:8" s="305" customFormat="1" ht="15.6" customHeight="1" x14ac:dyDescent="0.2">
      <c r="A222" s="411">
        <v>5</v>
      </c>
      <c r="B222" s="362" t="s">
        <v>287</v>
      </c>
      <c r="C222" s="308">
        <v>0</v>
      </c>
      <c r="D222" s="308">
        <v>17</v>
      </c>
      <c r="E222" s="308">
        <f t="shared" si="20"/>
        <v>17</v>
      </c>
      <c r="G222" s="301" t="str">
        <f t="shared" si="15"/>
        <v>19</v>
      </c>
      <c r="H222" s="301" t="str">
        <f t="shared" si="16"/>
        <v>C2</v>
      </c>
    </row>
    <row r="223" spans="1:8" s="305" customFormat="1" ht="15.6" customHeight="1" x14ac:dyDescent="0.2">
      <c r="A223" s="412"/>
      <c r="B223" s="362" t="s">
        <v>288</v>
      </c>
      <c r="C223" s="308">
        <v>3</v>
      </c>
      <c r="D223" s="308">
        <v>12</v>
      </c>
      <c r="E223" s="308">
        <f t="shared" si="20"/>
        <v>15</v>
      </c>
      <c r="G223" s="301" t="str">
        <f t="shared" si="15"/>
        <v>19</v>
      </c>
      <c r="H223" s="301" t="str">
        <f t="shared" si="16"/>
        <v>C2</v>
      </c>
    </row>
    <row r="224" spans="1:8" s="305" customFormat="1" ht="15.6" customHeight="1" x14ac:dyDescent="0.2">
      <c r="A224" s="411">
        <v>6</v>
      </c>
      <c r="B224" s="362" t="s">
        <v>174</v>
      </c>
      <c r="C224" s="308">
        <v>12</v>
      </c>
      <c r="D224" s="308">
        <v>0</v>
      </c>
      <c r="E224" s="308">
        <f t="shared" si="20"/>
        <v>12</v>
      </c>
      <c r="G224" s="301" t="str">
        <f t="shared" si="15"/>
        <v>19</v>
      </c>
      <c r="H224" s="301" t="str">
        <f t="shared" si="16"/>
        <v>C2</v>
      </c>
    </row>
    <row r="225" spans="1:8" s="305" customFormat="1" ht="15.6" customHeight="1" x14ac:dyDescent="0.2">
      <c r="A225" s="412"/>
      <c r="B225" s="362" t="s">
        <v>168</v>
      </c>
      <c r="C225" s="308">
        <v>1</v>
      </c>
      <c r="D225" s="308">
        <v>7</v>
      </c>
      <c r="E225" s="308">
        <f t="shared" si="20"/>
        <v>8</v>
      </c>
      <c r="G225" s="301" t="str">
        <f t="shared" si="15"/>
        <v>19</v>
      </c>
      <c r="H225" s="301" t="str">
        <f t="shared" si="16"/>
        <v>C2</v>
      </c>
    </row>
    <row r="226" spans="1:8" s="305" customFormat="1" ht="15.6" customHeight="1" x14ac:dyDescent="0.2">
      <c r="A226" s="306"/>
      <c r="B226" s="362" t="s">
        <v>289</v>
      </c>
      <c r="C226" s="308">
        <v>18</v>
      </c>
      <c r="D226" s="308">
        <v>0</v>
      </c>
      <c r="E226" s="308">
        <f t="shared" si="20"/>
        <v>18</v>
      </c>
      <c r="G226" s="301" t="str">
        <f t="shared" si="15"/>
        <v>19</v>
      </c>
      <c r="H226" s="301" t="str">
        <f t="shared" si="16"/>
        <v>C2</v>
      </c>
    </row>
    <row r="227" spans="1:8" s="305" customFormat="1" ht="15.6" customHeight="1" x14ac:dyDescent="0.2">
      <c r="A227" s="306"/>
      <c r="B227" s="362" t="s">
        <v>290</v>
      </c>
      <c r="C227" s="308">
        <v>2</v>
      </c>
      <c r="D227" s="308">
        <v>8</v>
      </c>
      <c r="E227" s="308">
        <f t="shared" si="20"/>
        <v>10</v>
      </c>
      <c r="G227" s="301" t="str">
        <f t="shared" si="15"/>
        <v>19</v>
      </c>
      <c r="H227" s="301" t="str">
        <f t="shared" si="16"/>
        <v>C2</v>
      </c>
    </row>
    <row r="228" spans="1:8" s="305" customFormat="1" ht="15.6" customHeight="1" x14ac:dyDescent="0.2">
      <c r="A228" s="306"/>
      <c r="B228" s="362" t="s">
        <v>291</v>
      </c>
      <c r="C228" s="308">
        <v>40</v>
      </c>
      <c r="D228" s="308">
        <v>0</v>
      </c>
      <c r="E228" s="308">
        <f t="shared" si="20"/>
        <v>40</v>
      </c>
      <c r="G228" s="301" t="str">
        <f t="shared" si="15"/>
        <v>19</v>
      </c>
      <c r="H228" s="301" t="str">
        <f t="shared" si="16"/>
        <v>C2</v>
      </c>
    </row>
    <row r="229" spans="1:8" s="305" customFormat="1" ht="15.6" customHeight="1" x14ac:dyDescent="0.2">
      <c r="A229" s="306"/>
      <c r="B229" s="362" t="s">
        <v>292</v>
      </c>
      <c r="C229" s="308">
        <v>47</v>
      </c>
      <c r="D229" s="308">
        <v>0</v>
      </c>
      <c r="E229" s="308">
        <f t="shared" si="20"/>
        <v>47</v>
      </c>
      <c r="G229" s="301" t="str">
        <f t="shared" si="15"/>
        <v>19</v>
      </c>
      <c r="H229" s="301" t="str">
        <f t="shared" si="16"/>
        <v>C2</v>
      </c>
    </row>
    <row r="230" spans="1:8" s="305" customFormat="1" ht="15.6" customHeight="1" x14ac:dyDescent="0.2">
      <c r="A230" s="306"/>
      <c r="B230" s="362" t="s">
        <v>293</v>
      </c>
      <c r="C230" s="308">
        <v>0</v>
      </c>
      <c r="D230" s="308">
        <v>1</v>
      </c>
      <c r="E230" s="308">
        <f t="shared" si="20"/>
        <v>1</v>
      </c>
      <c r="G230" s="301" t="str">
        <f t="shared" si="15"/>
        <v>19</v>
      </c>
      <c r="H230" s="301" t="str">
        <f t="shared" si="16"/>
        <v>C2</v>
      </c>
    </row>
    <row r="231" spans="1:8" s="305" customFormat="1" ht="15.6" customHeight="1" x14ac:dyDescent="0.2">
      <c r="A231" s="306"/>
      <c r="B231" s="362" t="s">
        <v>294</v>
      </c>
      <c r="C231" s="308">
        <v>1</v>
      </c>
      <c r="D231" s="308">
        <v>5</v>
      </c>
      <c r="E231" s="308">
        <f t="shared" si="20"/>
        <v>6</v>
      </c>
      <c r="G231" s="301" t="str">
        <f t="shared" si="15"/>
        <v>19</v>
      </c>
      <c r="H231" s="301" t="str">
        <f t="shared" si="16"/>
        <v>C2</v>
      </c>
    </row>
    <row r="232" spans="1:8" s="305" customFormat="1" ht="15.6" customHeight="1" x14ac:dyDescent="0.2">
      <c r="A232" s="306"/>
      <c r="B232" s="362" t="s">
        <v>295</v>
      </c>
      <c r="C232" s="308">
        <v>35</v>
      </c>
      <c r="D232" s="308">
        <v>9</v>
      </c>
      <c r="E232" s="308">
        <f t="shared" si="20"/>
        <v>44</v>
      </c>
      <c r="G232" s="301" t="str">
        <f t="shared" si="15"/>
        <v>19</v>
      </c>
      <c r="H232" s="301" t="str">
        <f t="shared" si="16"/>
        <v>C2</v>
      </c>
    </row>
    <row r="233" spans="1:8" s="305" customFormat="1" ht="15.6" customHeight="1" x14ac:dyDescent="0.2">
      <c r="A233" s="306"/>
      <c r="B233" s="307" t="s">
        <v>776</v>
      </c>
      <c r="C233" s="308">
        <v>1</v>
      </c>
      <c r="D233" s="308">
        <v>0</v>
      </c>
      <c r="E233" s="308">
        <f t="shared" si="20"/>
        <v>1</v>
      </c>
      <c r="G233" s="301" t="str">
        <f t="shared" si="15"/>
        <v>Kh</v>
      </c>
      <c r="H233" s="301" t="str">
        <f t="shared" si="16"/>
        <v>óa</v>
      </c>
    </row>
    <row r="234" spans="1:8" s="305" customFormat="1" ht="15.6" customHeight="1" x14ac:dyDescent="0.2">
      <c r="A234" s="306"/>
      <c r="B234" s="307" t="s">
        <v>777</v>
      </c>
      <c r="C234" s="308">
        <v>16</v>
      </c>
      <c r="D234" s="308">
        <v>0</v>
      </c>
      <c r="E234" s="308">
        <f t="shared" si="20"/>
        <v>16</v>
      </c>
      <c r="G234" s="301" t="str">
        <f t="shared" si="15"/>
        <v>Kh</v>
      </c>
      <c r="H234" s="301" t="str">
        <f t="shared" si="16"/>
        <v>óa</v>
      </c>
    </row>
    <row r="235" spans="1:8" s="305" customFormat="1" ht="15.6" customHeight="1" x14ac:dyDescent="0.2">
      <c r="A235" s="306"/>
      <c r="B235" s="307" t="s">
        <v>778</v>
      </c>
      <c r="C235" s="308">
        <v>40</v>
      </c>
      <c r="D235" s="308">
        <v>2</v>
      </c>
      <c r="E235" s="308">
        <f t="shared" si="20"/>
        <v>42</v>
      </c>
      <c r="G235" s="301" t="str">
        <f t="shared" si="15"/>
        <v>Kh</v>
      </c>
      <c r="H235" s="301" t="str">
        <f t="shared" si="16"/>
        <v>óa</v>
      </c>
    </row>
    <row r="236" spans="1:8" s="305" customFormat="1" ht="15.95" customHeight="1" x14ac:dyDescent="0.2">
      <c r="A236" s="309" t="s">
        <v>759</v>
      </c>
      <c r="B236" s="310"/>
      <c r="C236" s="311">
        <f>SUM(C217:C235)</f>
        <v>356</v>
      </c>
      <c r="D236" s="311">
        <f>SUM(D217:D235)</f>
        <v>62</v>
      </c>
      <c r="E236" s="311">
        <f>SUM(E217:E235)</f>
        <v>418</v>
      </c>
      <c r="G236" s="301" t="str">
        <f t="shared" si="15"/>
        <v/>
      </c>
      <c r="H236" s="301" t="str">
        <f t="shared" si="16"/>
        <v/>
      </c>
    </row>
    <row r="237" spans="1:8" s="305" customFormat="1" ht="9.9499999999999993" customHeight="1" x14ac:dyDescent="0.2">
      <c r="A237" s="316"/>
      <c r="B237" s="317"/>
      <c r="C237" s="318"/>
      <c r="D237" s="318"/>
      <c r="E237" s="318"/>
      <c r="G237" s="301" t="str">
        <f t="shared" si="15"/>
        <v/>
      </c>
      <c r="H237" s="301" t="str">
        <f t="shared" si="16"/>
        <v/>
      </c>
    </row>
    <row r="238" spans="1:8" s="305" customFormat="1" ht="15.95" customHeight="1" x14ac:dyDescent="0.2">
      <c r="A238" s="378" t="s">
        <v>779</v>
      </c>
      <c r="B238" s="379"/>
      <c r="C238" s="379"/>
      <c r="D238" s="379"/>
      <c r="E238" s="380"/>
      <c r="G238" s="301" t="str">
        <f t="shared" si="15"/>
        <v/>
      </c>
      <c r="H238" s="301" t="str">
        <f t="shared" si="16"/>
        <v/>
      </c>
    </row>
    <row r="239" spans="1:8" s="305" customFormat="1" ht="15.95" customHeight="1" x14ac:dyDescent="0.2">
      <c r="A239" s="378" t="s">
        <v>780</v>
      </c>
      <c r="B239" s="379"/>
      <c r="C239" s="379"/>
      <c r="D239" s="379"/>
      <c r="E239" s="380"/>
      <c r="G239" s="301" t="str">
        <f t="shared" si="15"/>
        <v/>
      </c>
      <c r="H239" s="301" t="str">
        <f t="shared" si="16"/>
        <v/>
      </c>
    </row>
    <row r="240" spans="1:8" s="305" customFormat="1" ht="15.6" customHeight="1" x14ac:dyDescent="0.2">
      <c r="A240" s="306">
        <v>1</v>
      </c>
      <c r="B240" s="307" t="s">
        <v>107</v>
      </c>
      <c r="C240" s="308">
        <v>75</v>
      </c>
      <c r="D240" s="308">
        <v>0</v>
      </c>
      <c r="E240" s="308">
        <f t="shared" ref="E240:E257" si="21">SUM(C240:D240)</f>
        <v>75</v>
      </c>
      <c r="G240" s="301" t="str">
        <f t="shared" si="15"/>
        <v>20</v>
      </c>
      <c r="H240" s="301" t="str">
        <f t="shared" si="16"/>
        <v>C2</v>
      </c>
    </row>
    <row r="241" spans="1:8" s="305" customFormat="1" ht="15.6" customHeight="1" x14ac:dyDescent="0.2">
      <c r="A241" s="306">
        <v>2</v>
      </c>
      <c r="B241" s="307" t="s">
        <v>296</v>
      </c>
      <c r="C241" s="308">
        <v>45</v>
      </c>
      <c r="D241" s="308">
        <v>2</v>
      </c>
      <c r="E241" s="308">
        <f t="shared" si="21"/>
        <v>47</v>
      </c>
      <c r="G241" s="301" t="str">
        <f t="shared" si="15"/>
        <v>20</v>
      </c>
      <c r="H241" s="301" t="str">
        <f t="shared" si="16"/>
        <v>C2</v>
      </c>
    </row>
    <row r="242" spans="1:8" s="305" customFormat="1" ht="15.6" customHeight="1" x14ac:dyDescent="0.2">
      <c r="A242" s="411">
        <v>3</v>
      </c>
      <c r="B242" s="307" t="s">
        <v>297</v>
      </c>
      <c r="C242" s="308">
        <v>43</v>
      </c>
      <c r="D242" s="308">
        <v>0</v>
      </c>
      <c r="E242" s="308">
        <f t="shared" si="21"/>
        <v>43</v>
      </c>
      <c r="G242" s="301" t="str">
        <f t="shared" si="15"/>
        <v>20</v>
      </c>
      <c r="H242" s="301" t="str">
        <f t="shared" si="16"/>
        <v>C2</v>
      </c>
    </row>
    <row r="243" spans="1:8" s="305" customFormat="1" ht="15.6" customHeight="1" x14ac:dyDescent="0.2">
      <c r="A243" s="412"/>
      <c r="B243" s="307" t="s">
        <v>259</v>
      </c>
      <c r="C243" s="308">
        <v>34</v>
      </c>
      <c r="D243" s="308">
        <v>0</v>
      </c>
      <c r="E243" s="308">
        <f t="shared" si="21"/>
        <v>34</v>
      </c>
      <c r="G243" s="301" t="str">
        <f t="shared" si="15"/>
        <v>20</v>
      </c>
      <c r="H243" s="301" t="str">
        <f t="shared" si="16"/>
        <v>C2</v>
      </c>
    </row>
    <row r="244" spans="1:8" s="305" customFormat="1" ht="15.6" customHeight="1" x14ac:dyDescent="0.2">
      <c r="A244" s="306">
        <v>4</v>
      </c>
      <c r="B244" s="307" t="s">
        <v>261</v>
      </c>
      <c r="C244" s="308">
        <v>52</v>
      </c>
      <c r="D244" s="308">
        <v>0</v>
      </c>
      <c r="E244" s="308">
        <f t="shared" si="21"/>
        <v>52</v>
      </c>
      <c r="G244" s="301" t="str">
        <f t="shared" si="15"/>
        <v>20</v>
      </c>
      <c r="H244" s="301" t="str">
        <f t="shared" si="16"/>
        <v>C2</v>
      </c>
    </row>
    <row r="245" spans="1:8" s="305" customFormat="1" ht="15.6" customHeight="1" x14ac:dyDescent="0.2">
      <c r="A245" s="411">
        <v>5</v>
      </c>
      <c r="B245" s="307" t="s">
        <v>298</v>
      </c>
      <c r="C245" s="308">
        <v>30</v>
      </c>
      <c r="D245" s="308">
        <v>0</v>
      </c>
      <c r="E245" s="308">
        <f t="shared" si="21"/>
        <v>30</v>
      </c>
      <c r="G245" s="301" t="str">
        <f t="shared" si="15"/>
        <v>20</v>
      </c>
      <c r="H245" s="301" t="str">
        <f t="shared" si="16"/>
        <v>C2</v>
      </c>
    </row>
    <row r="246" spans="1:8" s="305" customFormat="1" ht="15.6" customHeight="1" x14ac:dyDescent="0.2">
      <c r="A246" s="412"/>
      <c r="B246" s="307" t="s">
        <v>299</v>
      </c>
      <c r="C246" s="308">
        <v>29</v>
      </c>
      <c r="D246" s="308">
        <v>2</v>
      </c>
      <c r="E246" s="308">
        <f t="shared" si="21"/>
        <v>31</v>
      </c>
      <c r="G246" s="301" t="str">
        <f t="shared" si="15"/>
        <v>20</v>
      </c>
      <c r="H246" s="301" t="str">
        <f t="shared" si="16"/>
        <v>C2</v>
      </c>
    </row>
    <row r="247" spans="1:8" s="305" customFormat="1" ht="15.6" customHeight="1" x14ac:dyDescent="0.2">
      <c r="A247" s="306">
        <v>6</v>
      </c>
      <c r="B247" s="307" t="s">
        <v>65</v>
      </c>
      <c r="C247" s="308">
        <v>40</v>
      </c>
      <c r="D247" s="308">
        <v>0</v>
      </c>
      <c r="E247" s="308">
        <f t="shared" si="21"/>
        <v>40</v>
      </c>
      <c r="G247" s="301" t="str">
        <f t="shared" si="15"/>
        <v>20</v>
      </c>
      <c r="H247" s="301" t="str">
        <f t="shared" si="16"/>
        <v>C2</v>
      </c>
    </row>
    <row r="248" spans="1:8" s="305" customFormat="1" ht="15.6" customHeight="1" x14ac:dyDescent="0.2">
      <c r="A248" s="306">
        <v>7</v>
      </c>
      <c r="B248" s="307" t="s">
        <v>109</v>
      </c>
      <c r="C248" s="308">
        <v>59</v>
      </c>
      <c r="D248" s="308">
        <v>0</v>
      </c>
      <c r="E248" s="308">
        <f t="shared" si="21"/>
        <v>59</v>
      </c>
      <c r="G248" s="301" t="str">
        <f t="shared" si="15"/>
        <v>20</v>
      </c>
      <c r="H248" s="301" t="str">
        <f t="shared" si="16"/>
        <v>C2</v>
      </c>
    </row>
    <row r="249" spans="1:8" s="305" customFormat="1" ht="15.6" customHeight="1" x14ac:dyDescent="0.2">
      <c r="A249" s="306">
        <v>8</v>
      </c>
      <c r="B249" s="307" t="s">
        <v>246</v>
      </c>
      <c r="C249" s="308">
        <v>55</v>
      </c>
      <c r="D249" s="308">
        <v>1</v>
      </c>
      <c r="E249" s="308">
        <f t="shared" si="21"/>
        <v>56</v>
      </c>
      <c r="G249" s="301" t="str">
        <f t="shared" si="15"/>
        <v>20</v>
      </c>
      <c r="H249" s="301" t="str">
        <f t="shared" si="16"/>
        <v>C2</v>
      </c>
    </row>
    <row r="250" spans="1:8" s="305" customFormat="1" ht="15.6" customHeight="1" x14ac:dyDescent="0.2">
      <c r="A250" s="306">
        <v>9</v>
      </c>
      <c r="B250" s="307" t="s">
        <v>66</v>
      </c>
      <c r="C250" s="308">
        <v>5</v>
      </c>
      <c r="D250" s="308">
        <v>23</v>
      </c>
      <c r="E250" s="308">
        <f t="shared" si="21"/>
        <v>28</v>
      </c>
      <c r="G250" s="301" t="str">
        <f t="shared" si="15"/>
        <v>20</v>
      </c>
      <c r="H250" s="301" t="str">
        <f t="shared" si="16"/>
        <v>C2</v>
      </c>
    </row>
    <row r="251" spans="1:8" s="305" customFormat="1" ht="15.6" customHeight="1" x14ac:dyDescent="0.2">
      <c r="A251" s="411">
        <v>10</v>
      </c>
      <c r="B251" s="307" t="s">
        <v>300</v>
      </c>
      <c r="C251" s="308">
        <v>36</v>
      </c>
      <c r="D251" s="308">
        <v>12</v>
      </c>
      <c r="E251" s="308">
        <f t="shared" si="21"/>
        <v>48</v>
      </c>
      <c r="G251" s="301" t="str">
        <f t="shared" si="15"/>
        <v>20</v>
      </c>
      <c r="H251" s="301" t="str">
        <f t="shared" si="16"/>
        <v>C2</v>
      </c>
    </row>
    <row r="252" spans="1:8" s="305" customFormat="1" ht="15.6" customHeight="1" x14ac:dyDescent="0.2">
      <c r="A252" s="412"/>
      <c r="B252" s="307" t="s">
        <v>301</v>
      </c>
      <c r="C252" s="308">
        <v>20</v>
      </c>
      <c r="D252" s="308">
        <v>0</v>
      </c>
      <c r="E252" s="308">
        <f t="shared" si="21"/>
        <v>20</v>
      </c>
      <c r="G252" s="301" t="str">
        <f t="shared" si="15"/>
        <v>20</v>
      </c>
      <c r="H252" s="301" t="str">
        <f t="shared" si="16"/>
        <v>C2</v>
      </c>
    </row>
    <row r="253" spans="1:8" s="305" customFormat="1" ht="15.6" customHeight="1" x14ac:dyDescent="0.2">
      <c r="A253" s="411">
        <v>11</v>
      </c>
      <c r="B253" s="307" t="s">
        <v>302</v>
      </c>
      <c r="C253" s="308">
        <v>46</v>
      </c>
      <c r="D253" s="308">
        <v>4</v>
      </c>
      <c r="E253" s="308">
        <f t="shared" si="21"/>
        <v>50</v>
      </c>
      <c r="G253" s="301" t="str">
        <f t="shared" si="15"/>
        <v>20</v>
      </c>
      <c r="H253" s="301" t="str">
        <f t="shared" si="16"/>
        <v>C2</v>
      </c>
    </row>
    <row r="254" spans="1:8" s="305" customFormat="1" ht="15.6" customHeight="1" x14ac:dyDescent="0.2">
      <c r="A254" s="412"/>
      <c r="B254" s="307" t="s">
        <v>303</v>
      </c>
      <c r="C254" s="308">
        <v>21</v>
      </c>
      <c r="D254" s="308">
        <v>0</v>
      </c>
      <c r="E254" s="308">
        <f t="shared" si="21"/>
        <v>21</v>
      </c>
      <c r="G254" s="301" t="str">
        <f t="shared" si="15"/>
        <v>20</v>
      </c>
      <c r="H254" s="301" t="str">
        <f t="shared" si="16"/>
        <v>C2</v>
      </c>
    </row>
    <row r="255" spans="1:8" s="305" customFormat="1" ht="15.6" customHeight="1" x14ac:dyDescent="0.2">
      <c r="A255" s="306">
        <v>12</v>
      </c>
      <c r="B255" s="307" t="s">
        <v>304</v>
      </c>
      <c r="C255" s="308">
        <v>6</v>
      </c>
      <c r="D255" s="308">
        <v>32</v>
      </c>
      <c r="E255" s="308">
        <f t="shared" si="21"/>
        <v>38</v>
      </c>
      <c r="G255" s="301" t="str">
        <f t="shared" si="15"/>
        <v>20</v>
      </c>
      <c r="H255" s="301" t="str">
        <f t="shared" si="16"/>
        <v>C2</v>
      </c>
    </row>
    <row r="256" spans="1:8" s="305" customFormat="1" ht="15.6" customHeight="1" x14ac:dyDescent="0.2">
      <c r="A256" s="306">
        <v>13</v>
      </c>
      <c r="B256" s="307" t="s">
        <v>305</v>
      </c>
      <c r="C256" s="308">
        <v>28</v>
      </c>
      <c r="D256" s="308">
        <v>16</v>
      </c>
      <c r="E256" s="308">
        <f t="shared" si="21"/>
        <v>44</v>
      </c>
      <c r="G256" s="301" t="str">
        <f t="shared" si="15"/>
        <v>20</v>
      </c>
      <c r="H256" s="301" t="str">
        <f t="shared" si="16"/>
        <v>C2</v>
      </c>
    </row>
    <row r="257" spans="1:8" s="305" customFormat="1" ht="15.6" customHeight="1" x14ac:dyDescent="0.2">
      <c r="A257" s="306">
        <v>14</v>
      </c>
      <c r="B257" s="307" t="s">
        <v>106</v>
      </c>
      <c r="C257" s="308">
        <v>22</v>
      </c>
      <c r="D257" s="308">
        <v>29</v>
      </c>
      <c r="E257" s="308">
        <f t="shared" si="21"/>
        <v>51</v>
      </c>
      <c r="G257" s="301" t="str">
        <f t="shared" si="15"/>
        <v>20</v>
      </c>
      <c r="H257" s="301" t="str">
        <f t="shared" si="16"/>
        <v>C2</v>
      </c>
    </row>
    <row r="258" spans="1:8" s="305" customFormat="1" ht="15.95" customHeight="1" x14ac:dyDescent="0.2">
      <c r="A258" s="309" t="s">
        <v>759</v>
      </c>
      <c r="B258" s="310"/>
      <c r="C258" s="311">
        <f>SUM(C240:C257)</f>
        <v>646</v>
      </c>
      <c r="D258" s="311">
        <f t="shared" ref="D258:E258" si="22">SUM(D240:D257)</f>
        <v>121</v>
      </c>
      <c r="E258" s="311">
        <f t="shared" si="22"/>
        <v>767</v>
      </c>
      <c r="G258" s="301" t="str">
        <f t="shared" si="15"/>
        <v/>
      </c>
      <c r="H258" s="301" t="str">
        <f t="shared" si="16"/>
        <v/>
      </c>
    </row>
    <row r="259" spans="1:8" s="305" customFormat="1" ht="9.9499999999999993" customHeight="1" x14ac:dyDescent="0.2">
      <c r="A259" s="316"/>
      <c r="B259" s="317"/>
      <c r="C259" s="318"/>
      <c r="D259" s="318"/>
      <c r="E259" s="318"/>
      <c r="G259" s="301" t="str">
        <f t="shared" si="15"/>
        <v/>
      </c>
      <c r="H259" s="301" t="str">
        <f t="shared" si="16"/>
        <v/>
      </c>
    </row>
    <row r="260" spans="1:8" s="305" customFormat="1" ht="15.95" customHeight="1" x14ac:dyDescent="0.2">
      <c r="A260" s="378" t="s">
        <v>781</v>
      </c>
      <c r="B260" s="379"/>
      <c r="C260" s="379"/>
      <c r="D260" s="379"/>
      <c r="E260" s="380"/>
      <c r="G260" s="301" t="str">
        <f t="shared" ref="G260:G323" si="23">LEFT(B260,2)</f>
        <v/>
      </c>
      <c r="H260" s="301" t="str">
        <f t="shared" ref="H260:H323" si="24">MID(B260,3,2)</f>
        <v/>
      </c>
    </row>
    <row r="261" spans="1:8" s="305" customFormat="1" ht="15.95" customHeight="1" x14ac:dyDescent="0.2">
      <c r="A261" s="306">
        <v>1</v>
      </c>
      <c r="B261" s="307" t="s">
        <v>782</v>
      </c>
      <c r="C261" s="308">
        <v>10</v>
      </c>
      <c r="D261" s="308">
        <v>1</v>
      </c>
      <c r="E261" s="308">
        <f t="shared" ref="E261:E262" si="25">SUM(C261:D261)</f>
        <v>11</v>
      </c>
      <c r="G261" s="301" t="str">
        <f t="shared" si="23"/>
        <v>Kh</v>
      </c>
      <c r="H261" s="301" t="str">
        <f t="shared" si="24"/>
        <v>óa</v>
      </c>
    </row>
    <row r="262" spans="1:8" s="305" customFormat="1" ht="15.95" customHeight="1" x14ac:dyDescent="0.2">
      <c r="A262" s="306">
        <v>2</v>
      </c>
      <c r="B262" s="307" t="s">
        <v>783</v>
      </c>
      <c r="C262" s="308">
        <v>9</v>
      </c>
      <c r="D262" s="308">
        <v>1</v>
      </c>
      <c r="E262" s="308">
        <f t="shared" si="25"/>
        <v>10</v>
      </c>
      <c r="G262" s="301" t="str">
        <f t="shared" si="23"/>
        <v>Kh</v>
      </c>
      <c r="H262" s="301" t="str">
        <f t="shared" si="24"/>
        <v>óa</v>
      </c>
    </row>
    <row r="263" spans="1:8" s="305" customFormat="1" ht="15.95" customHeight="1" x14ac:dyDescent="0.2">
      <c r="A263" s="309" t="s">
        <v>759</v>
      </c>
      <c r="B263" s="310"/>
      <c r="C263" s="311">
        <f>SUM(C261:C262)</f>
        <v>19</v>
      </c>
      <c r="D263" s="311">
        <f>SUM(D261:D262)</f>
        <v>2</v>
      </c>
      <c r="E263" s="311">
        <f>SUM(E261:E262)</f>
        <v>21</v>
      </c>
      <c r="G263" s="301" t="str">
        <f t="shared" si="23"/>
        <v/>
      </c>
      <c r="H263" s="301" t="str">
        <f t="shared" si="24"/>
        <v/>
      </c>
    </row>
    <row r="264" spans="1:8" s="305" customFormat="1" ht="9.9499999999999993" customHeight="1" x14ac:dyDescent="0.2">
      <c r="A264" s="316"/>
      <c r="B264" s="317"/>
      <c r="C264" s="318"/>
      <c r="D264" s="318"/>
      <c r="E264" s="318"/>
      <c r="G264" s="301" t="str">
        <f t="shared" si="23"/>
        <v/>
      </c>
      <c r="H264" s="301" t="str">
        <f t="shared" si="24"/>
        <v/>
      </c>
    </row>
    <row r="265" spans="1:8" s="305" customFormat="1" ht="15.95" customHeight="1" x14ac:dyDescent="0.2">
      <c r="A265" s="378" t="s">
        <v>784</v>
      </c>
      <c r="B265" s="379"/>
      <c r="C265" s="379"/>
      <c r="D265" s="379"/>
      <c r="E265" s="380"/>
      <c r="G265" s="301" t="str">
        <f t="shared" si="23"/>
        <v/>
      </c>
      <c r="H265" s="301" t="str">
        <f t="shared" si="24"/>
        <v/>
      </c>
    </row>
    <row r="266" spans="1:8" s="305" customFormat="1" ht="15.95" customHeight="1" x14ac:dyDescent="0.2">
      <c r="A266" s="378" t="s">
        <v>785</v>
      </c>
      <c r="B266" s="379"/>
      <c r="C266" s="379"/>
      <c r="D266" s="379"/>
      <c r="E266" s="380"/>
      <c r="G266" s="301" t="str">
        <f t="shared" si="23"/>
        <v/>
      </c>
      <c r="H266" s="301" t="str">
        <f t="shared" si="24"/>
        <v/>
      </c>
    </row>
    <row r="267" spans="1:8" s="305" customFormat="1" ht="15.95" customHeight="1" x14ac:dyDescent="0.2">
      <c r="A267" s="306">
        <v>1</v>
      </c>
      <c r="B267" s="307" t="s">
        <v>786</v>
      </c>
      <c r="C267" s="308">
        <v>61</v>
      </c>
      <c r="D267" s="308">
        <v>3</v>
      </c>
      <c r="E267" s="308">
        <f t="shared" ref="E267:E269" si="26">SUM(C267:D267)</f>
        <v>64</v>
      </c>
      <c r="G267" s="301" t="str">
        <f t="shared" si="23"/>
        <v>Kh</v>
      </c>
      <c r="H267" s="301" t="str">
        <f t="shared" si="24"/>
        <v>óa</v>
      </c>
    </row>
    <row r="268" spans="1:8" s="305" customFormat="1" ht="15.95" customHeight="1" x14ac:dyDescent="0.2">
      <c r="A268" s="306">
        <v>2</v>
      </c>
      <c r="B268" s="307" t="s">
        <v>787</v>
      </c>
      <c r="C268" s="308">
        <v>46</v>
      </c>
      <c r="D268" s="308">
        <v>0</v>
      </c>
      <c r="E268" s="308">
        <f t="shared" si="26"/>
        <v>46</v>
      </c>
      <c r="G268" s="301" t="str">
        <f t="shared" si="23"/>
        <v>Kh</v>
      </c>
      <c r="H268" s="301" t="str">
        <f t="shared" si="24"/>
        <v>óa</v>
      </c>
    </row>
    <row r="269" spans="1:8" s="305" customFormat="1" ht="15.95" customHeight="1" x14ac:dyDescent="0.2">
      <c r="A269" s="306">
        <v>3</v>
      </c>
      <c r="B269" s="307" t="s">
        <v>788</v>
      </c>
      <c r="C269" s="308">
        <v>60</v>
      </c>
      <c r="D269" s="308">
        <v>2</v>
      </c>
      <c r="E269" s="308">
        <f t="shared" si="26"/>
        <v>62</v>
      </c>
      <c r="G269" s="301" t="str">
        <f t="shared" si="23"/>
        <v>Kh</v>
      </c>
      <c r="H269" s="301" t="str">
        <f t="shared" si="24"/>
        <v>óa</v>
      </c>
    </row>
    <row r="270" spans="1:8" s="305" customFormat="1" ht="15.95" customHeight="1" x14ac:dyDescent="0.2">
      <c r="A270" s="309" t="s">
        <v>759</v>
      </c>
      <c r="B270" s="310"/>
      <c r="C270" s="311">
        <f>SUM(C267:C269)</f>
        <v>167</v>
      </c>
      <c r="D270" s="311">
        <f t="shared" ref="D270:E270" si="27">SUM(D267:D269)</f>
        <v>5</v>
      </c>
      <c r="E270" s="311">
        <f t="shared" si="27"/>
        <v>172</v>
      </c>
      <c r="G270" s="301" t="str">
        <f t="shared" si="23"/>
        <v/>
      </c>
      <c r="H270" s="301" t="str">
        <f t="shared" si="24"/>
        <v/>
      </c>
    </row>
    <row r="271" spans="1:8" s="305" customFormat="1" ht="9.9499999999999993" customHeight="1" x14ac:dyDescent="0.2">
      <c r="A271" s="316"/>
      <c r="B271" s="317"/>
      <c r="C271" s="318"/>
      <c r="D271" s="318"/>
      <c r="E271" s="318"/>
      <c r="G271" s="301" t="str">
        <f t="shared" si="23"/>
        <v/>
      </c>
      <c r="H271" s="301" t="str">
        <f t="shared" si="24"/>
        <v/>
      </c>
    </row>
    <row r="272" spans="1:8" s="305" customFormat="1" ht="15.95" customHeight="1" x14ac:dyDescent="0.2">
      <c r="A272" s="378" t="s">
        <v>789</v>
      </c>
      <c r="B272" s="379"/>
      <c r="C272" s="379"/>
      <c r="D272" s="379"/>
      <c r="E272" s="380"/>
      <c r="G272" s="301" t="str">
        <f t="shared" si="23"/>
        <v/>
      </c>
      <c r="H272" s="301" t="str">
        <f t="shared" si="24"/>
        <v/>
      </c>
    </row>
    <row r="273" spans="1:8" s="305" customFormat="1" ht="15.95" customHeight="1" x14ac:dyDescent="0.2">
      <c r="A273" s="306">
        <v>1</v>
      </c>
      <c r="B273" s="307" t="s">
        <v>790</v>
      </c>
      <c r="C273" s="308">
        <v>16</v>
      </c>
      <c r="D273" s="308">
        <v>0</v>
      </c>
      <c r="E273" s="308">
        <f t="shared" ref="E273:E274" si="28">SUM(C273:D273)</f>
        <v>16</v>
      </c>
      <c r="G273" s="301" t="str">
        <f t="shared" si="23"/>
        <v>Kh</v>
      </c>
      <c r="H273" s="301" t="str">
        <f t="shared" si="24"/>
        <v>óa</v>
      </c>
    </row>
    <row r="274" spans="1:8" s="305" customFormat="1" ht="15.95" customHeight="1" x14ac:dyDescent="0.2">
      <c r="A274" s="306">
        <v>4</v>
      </c>
      <c r="B274" s="307" t="s">
        <v>791</v>
      </c>
      <c r="C274" s="308">
        <v>36</v>
      </c>
      <c r="D274" s="308">
        <v>16</v>
      </c>
      <c r="E274" s="308">
        <f t="shared" si="28"/>
        <v>52</v>
      </c>
      <c r="G274" s="301" t="str">
        <f t="shared" si="23"/>
        <v>Kh</v>
      </c>
      <c r="H274" s="301" t="str">
        <f t="shared" si="24"/>
        <v>óa</v>
      </c>
    </row>
    <row r="275" spans="1:8" s="305" customFormat="1" ht="15.95" customHeight="1" x14ac:dyDescent="0.2">
      <c r="A275" s="309" t="s">
        <v>759</v>
      </c>
      <c r="B275" s="310"/>
      <c r="C275" s="311">
        <f>SUM(C273:C274)</f>
        <v>52</v>
      </c>
      <c r="D275" s="311">
        <f>SUM(D273:D274)</f>
        <v>16</v>
      </c>
      <c r="E275" s="311">
        <f>SUM(E273:E274)</f>
        <v>68</v>
      </c>
      <c r="G275" s="301" t="str">
        <f t="shared" si="23"/>
        <v/>
      </c>
      <c r="H275" s="301" t="str">
        <f t="shared" si="24"/>
        <v/>
      </c>
    </row>
    <row r="276" spans="1:8" s="305" customFormat="1" ht="9.9499999999999993" customHeight="1" x14ac:dyDescent="0.2">
      <c r="A276" s="316"/>
      <c r="B276" s="317"/>
      <c r="C276" s="318"/>
      <c r="D276" s="318"/>
      <c r="E276" s="318"/>
      <c r="G276" s="301" t="str">
        <f t="shared" si="23"/>
        <v/>
      </c>
      <c r="H276" s="301" t="str">
        <f t="shared" si="24"/>
        <v/>
      </c>
    </row>
    <row r="277" spans="1:8" s="305" customFormat="1" ht="15.95" customHeight="1" x14ac:dyDescent="0.2">
      <c r="A277" s="378" t="s">
        <v>792</v>
      </c>
      <c r="B277" s="379"/>
      <c r="C277" s="379"/>
      <c r="D277" s="379"/>
      <c r="E277" s="380"/>
      <c r="G277" s="301" t="str">
        <f t="shared" si="23"/>
        <v/>
      </c>
      <c r="H277" s="301" t="str">
        <f t="shared" si="24"/>
        <v/>
      </c>
    </row>
    <row r="278" spans="1:8" s="305" customFormat="1" ht="15.95" customHeight="1" x14ac:dyDescent="0.2">
      <c r="A278" s="306">
        <v>1</v>
      </c>
      <c r="B278" s="307" t="s">
        <v>793</v>
      </c>
      <c r="C278" s="308">
        <v>105</v>
      </c>
      <c r="D278" s="308">
        <v>21</v>
      </c>
      <c r="E278" s="308">
        <f>SUM(C278:D278)</f>
        <v>126</v>
      </c>
      <c r="G278" s="301" t="str">
        <f t="shared" si="23"/>
        <v>Kh</v>
      </c>
      <c r="H278" s="301" t="str">
        <f t="shared" si="24"/>
        <v>óa</v>
      </c>
    </row>
    <row r="279" spans="1:8" s="305" customFormat="1" ht="15.95" customHeight="1" x14ac:dyDescent="0.2">
      <c r="A279" s="306">
        <v>2</v>
      </c>
      <c r="B279" s="307" t="s">
        <v>794</v>
      </c>
      <c r="C279" s="308">
        <v>131</v>
      </c>
      <c r="D279" s="308">
        <v>14</v>
      </c>
      <c r="E279" s="308">
        <f>SUM(C279:D279)</f>
        <v>145</v>
      </c>
      <c r="G279" s="301" t="str">
        <f t="shared" si="23"/>
        <v>Kh</v>
      </c>
      <c r="H279" s="301" t="str">
        <f t="shared" si="24"/>
        <v>óa</v>
      </c>
    </row>
    <row r="280" spans="1:8" s="305" customFormat="1" ht="15.95" customHeight="1" x14ac:dyDescent="0.2">
      <c r="A280" s="309" t="s">
        <v>759</v>
      </c>
      <c r="B280" s="310"/>
      <c r="C280" s="311">
        <f>SUM(C278:C279)</f>
        <v>236</v>
      </c>
      <c r="D280" s="311">
        <f>SUM(D278:D279)</f>
        <v>35</v>
      </c>
      <c r="E280" s="311">
        <f>SUM(E278:E279)</f>
        <v>271</v>
      </c>
      <c r="G280" s="301" t="str">
        <f t="shared" si="23"/>
        <v/>
      </c>
      <c r="H280" s="301" t="str">
        <f t="shared" si="24"/>
        <v/>
      </c>
    </row>
    <row r="281" spans="1:8" s="305" customFormat="1" ht="9.9499999999999993" customHeight="1" x14ac:dyDescent="0.2">
      <c r="A281" s="316"/>
      <c r="B281" s="317"/>
      <c r="C281" s="318"/>
      <c r="D281" s="318"/>
      <c r="E281" s="318"/>
      <c r="G281" s="301" t="str">
        <f t="shared" si="23"/>
        <v/>
      </c>
      <c r="H281" s="301" t="str">
        <f t="shared" si="24"/>
        <v/>
      </c>
    </row>
    <row r="282" spans="1:8" s="305" customFormat="1" ht="15.95" customHeight="1" x14ac:dyDescent="0.2">
      <c r="A282" s="378" t="s">
        <v>774</v>
      </c>
      <c r="B282" s="379"/>
      <c r="C282" s="379"/>
      <c r="D282" s="379"/>
      <c r="E282" s="380"/>
      <c r="G282" s="301" t="str">
        <f t="shared" si="23"/>
        <v/>
      </c>
      <c r="H282" s="301" t="str">
        <f t="shared" si="24"/>
        <v/>
      </c>
    </row>
    <row r="283" spans="1:8" s="305" customFormat="1" ht="15.95" customHeight="1" x14ac:dyDescent="0.2">
      <c r="A283" s="404" t="s">
        <v>795</v>
      </c>
      <c r="B283" s="405"/>
      <c r="C283" s="405"/>
      <c r="D283" s="405"/>
      <c r="E283" s="406"/>
      <c r="G283" s="301" t="str">
        <f t="shared" si="23"/>
        <v/>
      </c>
      <c r="H283" s="301" t="str">
        <f t="shared" si="24"/>
        <v/>
      </c>
    </row>
    <row r="284" spans="1:8" s="305" customFormat="1" ht="15" customHeight="1" x14ac:dyDescent="0.2">
      <c r="A284" s="306">
        <v>1</v>
      </c>
      <c r="B284" s="307" t="s">
        <v>306</v>
      </c>
      <c r="C284" s="308">
        <v>21</v>
      </c>
      <c r="D284" s="308">
        <v>0</v>
      </c>
      <c r="E284" s="308">
        <f t="shared" ref="E284:E285" si="29">SUM(C284:D284)</f>
        <v>21</v>
      </c>
      <c r="G284" s="301" t="str">
        <f t="shared" si="23"/>
        <v>19</v>
      </c>
      <c r="H284" s="301" t="str">
        <f t="shared" si="24"/>
        <v>T2</v>
      </c>
    </row>
    <row r="285" spans="1:8" s="305" customFormat="1" ht="15" customHeight="1" x14ac:dyDescent="0.2">
      <c r="A285" s="306">
        <v>2</v>
      </c>
      <c r="B285" s="307" t="s">
        <v>146</v>
      </c>
      <c r="C285" s="308">
        <v>13</v>
      </c>
      <c r="D285" s="308">
        <v>0</v>
      </c>
      <c r="E285" s="308">
        <f t="shared" si="29"/>
        <v>13</v>
      </c>
      <c r="G285" s="301" t="str">
        <f t="shared" si="23"/>
        <v>19</v>
      </c>
      <c r="H285" s="301" t="str">
        <f t="shared" si="24"/>
        <v>T2</v>
      </c>
    </row>
    <row r="286" spans="1:8" s="305" customFormat="1" ht="15" customHeight="1" x14ac:dyDescent="0.2">
      <c r="A286" s="306">
        <v>3</v>
      </c>
      <c r="B286" s="307" t="s">
        <v>307</v>
      </c>
      <c r="C286" s="308">
        <v>41</v>
      </c>
      <c r="D286" s="308">
        <v>0</v>
      </c>
      <c r="E286" s="308">
        <f>SUM(C286:D286)</f>
        <v>41</v>
      </c>
      <c r="G286" s="301" t="str">
        <f t="shared" si="23"/>
        <v>19</v>
      </c>
      <c r="H286" s="301" t="str">
        <f t="shared" si="24"/>
        <v>T2</v>
      </c>
    </row>
    <row r="287" spans="1:8" s="305" customFormat="1" ht="15" customHeight="1" x14ac:dyDescent="0.2">
      <c r="A287" s="306">
        <v>4</v>
      </c>
      <c r="B287" s="307" t="s">
        <v>147</v>
      </c>
      <c r="C287" s="308">
        <v>26</v>
      </c>
      <c r="D287" s="308">
        <v>3</v>
      </c>
      <c r="E287" s="308">
        <f>SUM(C287:D287)</f>
        <v>29</v>
      </c>
      <c r="G287" s="301" t="str">
        <f t="shared" si="23"/>
        <v>19</v>
      </c>
      <c r="H287" s="301" t="str">
        <f t="shared" si="24"/>
        <v>T2</v>
      </c>
    </row>
    <row r="288" spans="1:8" s="305" customFormat="1" ht="15" customHeight="1" x14ac:dyDescent="0.2">
      <c r="A288" s="306"/>
      <c r="B288" s="307" t="s">
        <v>796</v>
      </c>
      <c r="C288" s="308">
        <v>39</v>
      </c>
      <c r="D288" s="308">
        <v>2</v>
      </c>
      <c r="E288" s="308">
        <f>SUM(C288:D288)</f>
        <v>41</v>
      </c>
      <c r="G288" s="301" t="str">
        <f t="shared" si="23"/>
        <v>Kh</v>
      </c>
      <c r="H288" s="301" t="str">
        <f t="shared" si="24"/>
        <v>óa</v>
      </c>
    </row>
    <row r="289" spans="1:8" s="305" customFormat="1" ht="15" customHeight="1" x14ac:dyDescent="0.2">
      <c r="A289" s="306"/>
      <c r="B289" s="307" t="s">
        <v>797</v>
      </c>
      <c r="C289" s="308">
        <v>16</v>
      </c>
      <c r="D289" s="308">
        <v>0</v>
      </c>
      <c r="E289" s="308">
        <f>SUM(C289:D289)</f>
        <v>16</v>
      </c>
      <c r="G289" s="301" t="str">
        <f t="shared" si="23"/>
        <v>Kh</v>
      </c>
      <c r="H289" s="301" t="str">
        <f t="shared" si="24"/>
        <v>óa</v>
      </c>
    </row>
    <row r="290" spans="1:8" s="305" customFormat="1" ht="15.95" customHeight="1" x14ac:dyDescent="0.2">
      <c r="A290" s="309" t="s">
        <v>759</v>
      </c>
      <c r="B290" s="310"/>
      <c r="C290" s="311">
        <f>SUM(C284:C289)</f>
        <v>156</v>
      </c>
      <c r="D290" s="311">
        <f t="shared" ref="D290:E290" si="30">SUM(D284:D289)</f>
        <v>5</v>
      </c>
      <c r="E290" s="311">
        <f t="shared" si="30"/>
        <v>161</v>
      </c>
      <c r="G290" s="301" t="str">
        <f t="shared" si="23"/>
        <v/>
      </c>
      <c r="H290" s="301" t="str">
        <f t="shared" si="24"/>
        <v/>
      </c>
    </row>
    <row r="291" spans="1:8" s="305" customFormat="1" ht="9.9499999999999993" customHeight="1" x14ac:dyDescent="0.2">
      <c r="A291" s="316"/>
      <c r="B291" s="317"/>
      <c r="C291" s="318"/>
      <c r="D291" s="318"/>
      <c r="E291" s="318"/>
      <c r="G291" s="301" t="str">
        <f t="shared" si="23"/>
        <v/>
      </c>
      <c r="H291" s="301" t="str">
        <f t="shared" si="24"/>
        <v/>
      </c>
    </row>
    <row r="292" spans="1:8" s="305" customFormat="1" ht="15.95" customHeight="1" x14ac:dyDescent="0.2">
      <c r="A292" s="378" t="s">
        <v>779</v>
      </c>
      <c r="B292" s="379"/>
      <c r="C292" s="379"/>
      <c r="D292" s="379"/>
      <c r="E292" s="380"/>
      <c r="G292" s="301" t="str">
        <f t="shared" si="23"/>
        <v/>
      </c>
      <c r="H292" s="301" t="str">
        <f t="shared" si="24"/>
        <v/>
      </c>
    </row>
    <row r="293" spans="1:8" s="305" customFormat="1" ht="15.95" customHeight="1" x14ac:dyDescent="0.2">
      <c r="A293" s="378" t="s">
        <v>780</v>
      </c>
      <c r="B293" s="379"/>
      <c r="C293" s="379"/>
      <c r="D293" s="379"/>
      <c r="E293" s="380"/>
      <c r="G293" s="301" t="str">
        <f t="shared" si="23"/>
        <v/>
      </c>
      <c r="H293" s="301" t="str">
        <f t="shared" si="24"/>
        <v/>
      </c>
    </row>
    <row r="294" spans="1:8" s="305" customFormat="1" ht="15.95" customHeight="1" x14ac:dyDescent="0.2">
      <c r="A294" s="306">
        <v>1</v>
      </c>
      <c r="B294" s="307" t="s">
        <v>308</v>
      </c>
      <c r="C294" s="308">
        <v>40</v>
      </c>
      <c r="D294" s="308">
        <v>4</v>
      </c>
      <c r="E294" s="308">
        <f t="shared" ref="E294" si="31">SUM(C294:D294)</f>
        <v>44</v>
      </c>
      <c r="G294" s="301" t="str">
        <f t="shared" si="23"/>
        <v>20</v>
      </c>
      <c r="H294" s="301" t="str">
        <f t="shared" si="24"/>
        <v>T2</v>
      </c>
    </row>
    <row r="295" spans="1:8" s="305" customFormat="1" ht="15.95" customHeight="1" x14ac:dyDescent="0.2">
      <c r="A295" s="309" t="s">
        <v>759</v>
      </c>
      <c r="B295" s="310"/>
      <c r="C295" s="311">
        <f>SUM(C294:C294)</f>
        <v>40</v>
      </c>
      <c r="D295" s="311">
        <f>SUM(D294:D294)</f>
        <v>4</v>
      </c>
      <c r="E295" s="311">
        <f>SUM(E294:E294)</f>
        <v>44</v>
      </c>
      <c r="G295" s="301" t="str">
        <f t="shared" si="23"/>
        <v/>
      </c>
      <c r="H295" s="301" t="str">
        <f t="shared" si="24"/>
        <v/>
      </c>
    </row>
    <row r="296" spans="1:8" s="305" customFormat="1" ht="9.9499999999999993" customHeight="1" x14ac:dyDescent="0.2">
      <c r="A296" s="316"/>
      <c r="B296" s="317"/>
      <c r="C296" s="318"/>
      <c r="D296" s="318"/>
      <c r="E296" s="318"/>
      <c r="G296" s="301" t="str">
        <f t="shared" si="23"/>
        <v/>
      </c>
      <c r="H296" s="301" t="str">
        <f t="shared" si="24"/>
        <v/>
      </c>
    </row>
    <row r="297" spans="1:8" s="305" customFormat="1" ht="16.5" customHeight="1" x14ac:dyDescent="0.2">
      <c r="A297" s="378" t="s">
        <v>764</v>
      </c>
      <c r="B297" s="379"/>
      <c r="C297" s="379"/>
      <c r="D297" s="379"/>
      <c r="E297" s="380"/>
      <c r="G297" s="301" t="str">
        <f t="shared" si="23"/>
        <v/>
      </c>
      <c r="H297" s="301" t="str">
        <f t="shared" si="24"/>
        <v/>
      </c>
    </row>
    <row r="298" spans="1:8" s="305" customFormat="1" ht="16.5" customHeight="1" x14ac:dyDescent="0.2">
      <c r="A298" s="378" t="s">
        <v>780</v>
      </c>
      <c r="B298" s="379"/>
      <c r="C298" s="379"/>
      <c r="D298" s="379"/>
      <c r="E298" s="380"/>
      <c r="G298" s="301" t="str">
        <f t="shared" si="23"/>
        <v/>
      </c>
      <c r="H298" s="301" t="str">
        <f t="shared" si="24"/>
        <v/>
      </c>
    </row>
    <row r="299" spans="1:8" s="305" customFormat="1" ht="16.5" customHeight="1" x14ac:dyDescent="0.2">
      <c r="A299" s="306">
        <v>1</v>
      </c>
      <c r="B299" s="307" t="s">
        <v>187</v>
      </c>
      <c r="C299" s="308">
        <v>26</v>
      </c>
      <c r="D299" s="308">
        <v>3</v>
      </c>
      <c r="E299" s="308">
        <f t="shared" ref="E299:E330" si="32">SUM(C299:D299)</f>
        <v>29</v>
      </c>
      <c r="G299" s="301" t="str">
        <f t="shared" si="23"/>
        <v>18</v>
      </c>
      <c r="H299" s="301" t="str">
        <f t="shared" si="24"/>
        <v>T4</v>
      </c>
    </row>
    <row r="300" spans="1:8" s="305" customFormat="1" ht="16.5" customHeight="1" x14ac:dyDescent="0.2">
      <c r="A300" s="306">
        <v>2</v>
      </c>
      <c r="B300" s="307" t="s">
        <v>176</v>
      </c>
      <c r="C300" s="308">
        <v>51</v>
      </c>
      <c r="D300" s="308">
        <v>0</v>
      </c>
      <c r="E300" s="308">
        <f t="shared" si="32"/>
        <v>51</v>
      </c>
      <c r="G300" s="301" t="str">
        <f t="shared" si="23"/>
        <v>18</v>
      </c>
      <c r="H300" s="301" t="str">
        <f t="shared" si="24"/>
        <v>T4</v>
      </c>
    </row>
    <row r="301" spans="1:8" s="305" customFormat="1" ht="16.5" customHeight="1" x14ac:dyDescent="0.2">
      <c r="A301" s="306">
        <v>3</v>
      </c>
      <c r="B301" s="307" t="s">
        <v>184</v>
      </c>
      <c r="C301" s="308">
        <v>35</v>
      </c>
      <c r="D301" s="308">
        <v>0</v>
      </c>
      <c r="E301" s="308">
        <f t="shared" si="32"/>
        <v>35</v>
      </c>
      <c r="G301" s="301" t="str">
        <f t="shared" si="23"/>
        <v>18</v>
      </c>
      <c r="H301" s="301" t="str">
        <f t="shared" si="24"/>
        <v>T4</v>
      </c>
    </row>
    <row r="302" spans="1:8" s="305" customFormat="1" ht="16.5" customHeight="1" x14ac:dyDescent="0.2">
      <c r="A302" s="306">
        <v>4</v>
      </c>
      <c r="B302" s="307" t="s">
        <v>190</v>
      </c>
      <c r="C302" s="308">
        <v>21</v>
      </c>
      <c r="D302" s="308">
        <v>0</v>
      </c>
      <c r="E302" s="308">
        <f t="shared" si="32"/>
        <v>21</v>
      </c>
      <c r="G302" s="301" t="str">
        <f t="shared" si="23"/>
        <v>18</v>
      </c>
      <c r="H302" s="301" t="str">
        <f t="shared" si="24"/>
        <v>T4</v>
      </c>
    </row>
    <row r="303" spans="1:8" s="305" customFormat="1" ht="16.5" customHeight="1" x14ac:dyDescent="0.2">
      <c r="A303" s="306">
        <v>5</v>
      </c>
      <c r="B303" s="307" t="s">
        <v>218</v>
      </c>
      <c r="C303" s="308">
        <v>45</v>
      </c>
      <c r="D303" s="308">
        <v>0</v>
      </c>
      <c r="E303" s="308">
        <f t="shared" si="32"/>
        <v>45</v>
      </c>
      <c r="G303" s="301" t="str">
        <f t="shared" si="23"/>
        <v>18</v>
      </c>
      <c r="H303" s="301" t="str">
        <f t="shared" si="24"/>
        <v>T4</v>
      </c>
    </row>
    <row r="304" spans="1:8" s="305" customFormat="1" ht="16.5" customHeight="1" x14ac:dyDescent="0.2">
      <c r="A304" s="306">
        <v>6</v>
      </c>
      <c r="B304" s="307" t="s">
        <v>182</v>
      </c>
      <c r="C304" s="308">
        <v>5</v>
      </c>
      <c r="D304" s="308">
        <v>34</v>
      </c>
      <c r="E304" s="308">
        <f t="shared" si="32"/>
        <v>39</v>
      </c>
      <c r="G304" s="301" t="str">
        <f t="shared" si="23"/>
        <v>18</v>
      </c>
      <c r="H304" s="301" t="str">
        <f t="shared" si="24"/>
        <v>T4</v>
      </c>
    </row>
    <row r="305" spans="1:8" s="305" customFormat="1" ht="16.5" customHeight="1" x14ac:dyDescent="0.2">
      <c r="A305" s="306">
        <v>7</v>
      </c>
      <c r="B305" s="307" t="s">
        <v>387</v>
      </c>
      <c r="C305" s="308">
        <v>26</v>
      </c>
      <c r="D305" s="308">
        <v>0</v>
      </c>
      <c r="E305" s="308">
        <f t="shared" si="32"/>
        <v>26</v>
      </c>
      <c r="G305" s="301" t="str">
        <f t="shared" si="23"/>
        <v>18</v>
      </c>
      <c r="H305" s="301" t="str">
        <f t="shared" si="24"/>
        <v>T4</v>
      </c>
    </row>
    <row r="306" spans="1:8" s="305" customFormat="1" ht="16.5" customHeight="1" x14ac:dyDescent="0.2">
      <c r="A306" s="306">
        <v>8</v>
      </c>
      <c r="B306" s="307" t="s">
        <v>388</v>
      </c>
      <c r="C306" s="308">
        <v>31</v>
      </c>
      <c r="D306" s="308">
        <v>0</v>
      </c>
      <c r="E306" s="308">
        <f t="shared" si="32"/>
        <v>31</v>
      </c>
      <c r="G306" s="301" t="str">
        <f t="shared" si="23"/>
        <v>18</v>
      </c>
      <c r="H306" s="301" t="str">
        <f t="shared" si="24"/>
        <v>T4</v>
      </c>
    </row>
    <row r="307" spans="1:8" s="305" customFormat="1" ht="16.5" customHeight="1" x14ac:dyDescent="0.2">
      <c r="A307" s="306">
        <v>9</v>
      </c>
      <c r="B307" s="307" t="s">
        <v>183</v>
      </c>
      <c r="C307" s="308">
        <v>34</v>
      </c>
      <c r="D307" s="308">
        <v>0</v>
      </c>
      <c r="E307" s="308">
        <f t="shared" si="32"/>
        <v>34</v>
      </c>
      <c r="G307" s="301" t="str">
        <f t="shared" si="23"/>
        <v>18</v>
      </c>
      <c r="H307" s="301" t="str">
        <f t="shared" si="24"/>
        <v>T4</v>
      </c>
    </row>
    <row r="308" spans="1:8" s="305" customFormat="1" ht="16.5" customHeight="1" x14ac:dyDescent="0.2">
      <c r="A308" s="306">
        <v>10</v>
      </c>
      <c r="B308" s="307" t="s">
        <v>391</v>
      </c>
      <c r="C308" s="308">
        <v>35</v>
      </c>
      <c r="D308" s="308">
        <v>0</v>
      </c>
      <c r="E308" s="308">
        <f t="shared" si="32"/>
        <v>35</v>
      </c>
      <c r="G308" s="301" t="str">
        <f t="shared" si="23"/>
        <v>18</v>
      </c>
      <c r="H308" s="301" t="str">
        <f t="shared" si="24"/>
        <v>T4</v>
      </c>
    </row>
    <row r="309" spans="1:8" s="305" customFormat="1" ht="16.5" customHeight="1" x14ac:dyDescent="0.2">
      <c r="A309" s="306">
        <v>11</v>
      </c>
      <c r="B309" s="307" t="s">
        <v>192</v>
      </c>
      <c r="C309" s="308">
        <v>31</v>
      </c>
      <c r="D309" s="308">
        <v>0</v>
      </c>
      <c r="E309" s="308">
        <f t="shared" si="32"/>
        <v>31</v>
      </c>
      <c r="G309" s="301" t="str">
        <f t="shared" si="23"/>
        <v>18</v>
      </c>
      <c r="H309" s="301" t="str">
        <f t="shared" si="24"/>
        <v>T4</v>
      </c>
    </row>
    <row r="310" spans="1:8" s="305" customFormat="1" ht="16.5" customHeight="1" x14ac:dyDescent="0.2">
      <c r="A310" s="306">
        <v>12</v>
      </c>
      <c r="B310" s="307" t="s">
        <v>181</v>
      </c>
      <c r="C310" s="308">
        <v>50</v>
      </c>
      <c r="D310" s="308">
        <v>0</v>
      </c>
      <c r="E310" s="308">
        <f t="shared" si="32"/>
        <v>50</v>
      </c>
      <c r="G310" s="301" t="str">
        <f t="shared" si="23"/>
        <v>18</v>
      </c>
      <c r="H310" s="301" t="str">
        <f t="shared" si="24"/>
        <v>T4</v>
      </c>
    </row>
    <row r="311" spans="1:8" s="305" customFormat="1" ht="16.5" customHeight="1" x14ac:dyDescent="0.2">
      <c r="A311" s="306">
        <v>13</v>
      </c>
      <c r="B311" s="307" t="s">
        <v>180</v>
      </c>
      <c r="C311" s="308">
        <v>36</v>
      </c>
      <c r="D311" s="308">
        <v>0</v>
      </c>
      <c r="E311" s="308">
        <f t="shared" si="32"/>
        <v>36</v>
      </c>
      <c r="G311" s="301" t="str">
        <f t="shared" si="23"/>
        <v>18</v>
      </c>
      <c r="H311" s="301" t="str">
        <f t="shared" si="24"/>
        <v>T4</v>
      </c>
    </row>
    <row r="312" spans="1:8" s="305" customFormat="1" ht="16.5" customHeight="1" x14ac:dyDescent="0.2">
      <c r="A312" s="306">
        <v>14</v>
      </c>
      <c r="B312" s="307" t="s">
        <v>185</v>
      </c>
      <c r="C312" s="308">
        <v>28</v>
      </c>
      <c r="D312" s="308">
        <v>0</v>
      </c>
      <c r="E312" s="308">
        <f t="shared" si="32"/>
        <v>28</v>
      </c>
      <c r="G312" s="301" t="str">
        <f t="shared" si="23"/>
        <v>18</v>
      </c>
      <c r="H312" s="301" t="str">
        <f t="shared" si="24"/>
        <v>T4</v>
      </c>
    </row>
    <row r="313" spans="1:8" s="305" customFormat="1" ht="16.5" customHeight="1" x14ac:dyDescent="0.2">
      <c r="A313" s="306">
        <v>15</v>
      </c>
      <c r="B313" s="307" t="s">
        <v>178</v>
      </c>
      <c r="C313" s="308">
        <v>5</v>
      </c>
      <c r="D313" s="308">
        <v>38</v>
      </c>
      <c r="E313" s="308">
        <f t="shared" si="32"/>
        <v>43</v>
      </c>
      <c r="G313" s="301" t="str">
        <f t="shared" si="23"/>
        <v>18</v>
      </c>
      <c r="H313" s="301" t="str">
        <f t="shared" si="24"/>
        <v>T4</v>
      </c>
    </row>
    <row r="314" spans="1:8" s="305" customFormat="1" ht="16.5" customHeight="1" x14ac:dyDescent="0.2">
      <c r="A314" s="306">
        <v>16</v>
      </c>
      <c r="B314" s="307" t="s">
        <v>189</v>
      </c>
      <c r="C314" s="308">
        <v>17</v>
      </c>
      <c r="D314" s="308">
        <v>0</v>
      </c>
      <c r="E314" s="308">
        <f t="shared" si="32"/>
        <v>17</v>
      </c>
      <c r="G314" s="301" t="str">
        <f t="shared" si="23"/>
        <v>18</v>
      </c>
      <c r="H314" s="301" t="str">
        <f t="shared" si="24"/>
        <v>T4</v>
      </c>
    </row>
    <row r="315" spans="1:8" s="305" customFormat="1" ht="16.5" customHeight="1" x14ac:dyDescent="0.2">
      <c r="A315" s="306">
        <v>17</v>
      </c>
      <c r="B315" s="307" t="s">
        <v>177</v>
      </c>
      <c r="C315" s="308">
        <v>32</v>
      </c>
      <c r="D315" s="308">
        <v>1</v>
      </c>
      <c r="E315" s="308">
        <f t="shared" si="32"/>
        <v>33</v>
      </c>
      <c r="G315" s="301" t="str">
        <f t="shared" si="23"/>
        <v>18</v>
      </c>
      <c r="H315" s="301" t="str">
        <f t="shared" si="24"/>
        <v>T4</v>
      </c>
    </row>
    <row r="316" spans="1:8" s="305" customFormat="1" ht="16.5" customHeight="1" x14ac:dyDescent="0.2">
      <c r="A316" s="306">
        <v>18</v>
      </c>
      <c r="B316" s="307" t="s">
        <v>194</v>
      </c>
      <c r="C316" s="308">
        <v>25</v>
      </c>
      <c r="D316" s="308">
        <v>4</v>
      </c>
      <c r="E316" s="308">
        <f t="shared" si="32"/>
        <v>29</v>
      </c>
      <c r="G316" s="301" t="str">
        <f t="shared" si="23"/>
        <v>18</v>
      </c>
      <c r="H316" s="301" t="str">
        <f t="shared" si="24"/>
        <v>T4</v>
      </c>
    </row>
    <row r="317" spans="1:8" s="305" customFormat="1" ht="16.5" customHeight="1" x14ac:dyDescent="0.2">
      <c r="A317" s="306">
        <v>19</v>
      </c>
      <c r="B317" s="307" t="s">
        <v>398</v>
      </c>
      <c r="C317" s="308">
        <v>16</v>
      </c>
      <c r="D317" s="308">
        <v>24</v>
      </c>
      <c r="E317" s="308">
        <f t="shared" si="32"/>
        <v>40</v>
      </c>
      <c r="G317" s="301" t="str">
        <f t="shared" si="23"/>
        <v>18</v>
      </c>
      <c r="H317" s="301" t="str">
        <f t="shared" si="24"/>
        <v>T4</v>
      </c>
    </row>
    <row r="318" spans="1:8" s="305" customFormat="1" ht="16.5" customHeight="1" x14ac:dyDescent="0.2">
      <c r="A318" s="306">
        <v>20</v>
      </c>
      <c r="B318" s="307" t="s">
        <v>191</v>
      </c>
      <c r="C318" s="308">
        <v>12</v>
      </c>
      <c r="D318" s="308">
        <v>29</v>
      </c>
      <c r="E318" s="308">
        <f t="shared" si="32"/>
        <v>41</v>
      </c>
      <c r="G318" s="301" t="str">
        <f t="shared" si="23"/>
        <v>18</v>
      </c>
      <c r="H318" s="301" t="str">
        <f t="shared" si="24"/>
        <v>T4</v>
      </c>
    </row>
    <row r="319" spans="1:8" s="305" customFormat="1" ht="16.5" customHeight="1" x14ac:dyDescent="0.2">
      <c r="A319" s="306">
        <v>21</v>
      </c>
      <c r="B319" s="307" t="s">
        <v>195</v>
      </c>
      <c r="C319" s="308">
        <v>13</v>
      </c>
      <c r="D319" s="308">
        <v>19</v>
      </c>
      <c r="E319" s="308">
        <f t="shared" si="32"/>
        <v>32</v>
      </c>
      <c r="G319" s="301" t="str">
        <f t="shared" si="23"/>
        <v>18</v>
      </c>
      <c r="H319" s="301" t="str">
        <f t="shared" si="24"/>
        <v>T4</v>
      </c>
    </row>
    <row r="320" spans="1:8" s="305" customFormat="1" ht="16.5" customHeight="1" x14ac:dyDescent="0.2">
      <c r="A320" s="306">
        <v>22</v>
      </c>
      <c r="B320" s="307" t="s">
        <v>179</v>
      </c>
      <c r="C320" s="308">
        <v>8</v>
      </c>
      <c r="D320" s="308">
        <v>21</v>
      </c>
      <c r="E320" s="308">
        <f t="shared" si="32"/>
        <v>29</v>
      </c>
      <c r="G320" s="301" t="str">
        <f t="shared" si="23"/>
        <v>18</v>
      </c>
      <c r="H320" s="301" t="str">
        <f t="shared" si="24"/>
        <v>T4</v>
      </c>
    </row>
    <row r="321" spans="1:8" s="305" customFormat="1" ht="16.5" customHeight="1" x14ac:dyDescent="0.2">
      <c r="A321" s="306">
        <v>23</v>
      </c>
      <c r="B321" s="307" t="s">
        <v>196</v>
      </c>
      <c r="C321" s="308">
        <v>8</v>
      </c>
      <c r="D321" s="308">
        <v>22</v>
      </c>
      <c r="E321" s="308">
        <f t="shared" si="32"/>
        <v>30</v>
      </c>
      <c r="G321" s="301" t="str">
        <f t="shared" si="23"/>
        <v>18</v>
      </c>
      <c r="H321" s="301" t="str">
        <f t="shared" si="24"/>
        <v>T4</v>
      </c>
    </row>
    <row r="322" spans="1:8" s="305" customFormat="1" ht="16.5" customHeight="1" x14ac:dyDescent="0.2">
      <c r="A322" s="306">
        <v>24</v>
      </c>
      <c r="B322" s="307" t="s">
        <v>219</v>
      </c>
      <c r="C322" s="308">
        <v>37</v>
      </c>
      <c r="D322" s="308">
        <v>1</v>
      </c>
      <c r="E322" s="308">
        <f t="shared" si="32"/>
        <v>38</v>
      </c>
      <c r="G322" s="301" t="str">
        <f t="shared" si="23"/>
        <v>18</v>
      </c>
      <c r="H322" s="301" t="str">
        <f t="shared" si="24"/>
        <v>T4</v>
      </c>
    </row>
    <row r="323" spans="1:8" s="305" customFormat="1" ht="16.5" customHeight="1" x14ac:dyDescent="0.2">
      <c r="A323" s="306">
        <v>25</v>
      </c>
      <c r="B323" s="307" t="s">
        <v>188</v>
      </c>
      <c r="C323" s="308">
        <v>6</v>
      </c>
      <c r="D323" s="308">
        <v>9</v>
      </c>
      <c r="E323" s="308">
        <f t="shared" si="32"/>
        <v>15</v>
      </c>
      <c r="G323" s="301" t="str">
        <f t="shared" si="23"/>
        <v>18</v>
      </c>
      <c r="H323" s="301" t="str">
        <f t="shared" si="24"/>
        <v>T4</v>
      </c>
    </row>
    <row r="324" spans="1:8" s="305" customFormat="1" ht="16.5" customHeight="1" x14ac:dyDescent="0.2">
      <c r="A324" s="306">
        <v>26</v>
      </c>
      <c r="B324" s="307" t="s">
        <v>175</v>
      </c>
      <c r="C324" s="308">
        <v>30</v>
      </c>
      <c r="D324" s="308">
        <v>10</v>
      </c>
      <c r="E324" s="308">
        <f t="shared" si="32"/>
        <v>40</v>
      </c>
      <c r="G324" s="301" t="str">
        <f t="shared" ref="G324:G387" si="33">LEFT(B324,2)</f>
        <v>18</v>
      </c>
      <c r="H324" s="301" t="str">
        <f t="shared" ref="H324:H387" si="34">MID(B324,3,2)</f>
        <v>T4</v>
      </c>
    </row>
    <row r="325" spans="1:8" s="305" customFormat="1" ht="16.5" customHeight="1" x14ac:dyDescent="0.2">
      <c r="A325" s="306">
        <v>27</v>
      </c>
      <c r="B325" s="307" t="s">
        <v>220</v>
      </c>
      <c r="C325" s="308">
        <v>27</v>
      </c>
      <c r="D325" s="308">
        <v>9</v>
      </c>
      <c r="E325" s="308">
        <f t="shared" si="32"/>
        <v>36</v>
      </c>
      <c r="G325" s="301" t="str">
        <f t="shared" si="33"/>
        <v>18</v>
      </c>
      <c r="H325" s="301" t="str">
        <f t="shared" si="34"/>
        <v>T4</v>
      </c>
    </row>
    <row r="326" spans="1:8" s="305" customFormat="1" ht="16.5" customHeight="1" x14ac:dyDescent="0.2">
      <c r="A326" s="306">
        <v>28</v>
      </c>
      <c r="B326" s="307" t="s">
        <v>221</v>
      </c>
      <c r="C326" s="308">
        <v>23</v>
      </c>
      <c r="D326" s="308">
        <v>8</v>
      </c>
      <c r="E326" s="308">
        <f t="shared" si="32"/>
        <v>31</v>
      </c>
      <c r="G326" s="301" t="str">
        <f t="shared" si="33"/>
        <v>18</v>
      </c>
      <c r="H326" s="301" t="str">
        <f t="shared" si="34"/>
        <v>T4</v>
      </c>
    </row>
    <row r="327" spans="1:8" s="305" customFormat="1" ht="16.5" customHeight="1" x14ac:dyDescent="0.2">
      <c r="A327" s="306">
        <v>29</v>
      </c>
      <c r="B327" s="307" t="s">
        <v>222</v>
      </c>
      <c r="C327" s="308">
        <v>23</v>
      </c>
      <c r="D327" s="308">
        <v>5</v>
      </c>
      <c r="E327" s="308">
        <f t="shared" si="32"/>
        <v>28</v>
      </c>
      <c r="G327" s="301" t="str">
        <f t="shared" si="33"/>
        <v>18</v>
      </c>
      <c r="H327" s="301" t="str">
        <f t="shared" si="34"/>
        <v>T4</v>
      </c>
    </row>
    <row r="328" spans="1:8" s="305" customFormat="1" ht="16.5" customHeight="1" x14ac:dyDescent="0.2">
      <c r="A328" s="306">
        <v>30</v>
      </c>
      <c r="B328" s="307" t="s">
        <v>186</v>
      </c>
      <c r="C328" s="308">
        <v>35</v>
      </c>
      <c r="D328" s="308">
        <v>0</v>
      </c>
      <c r="E328" s="308">
        <f t="shared" si="32"/>
        <v>35</v>
      </c>
      <c r="G328" s="301" t="str">
        <f t="shared" si="33"/>
        <v>18</v>
      </c>
      <c r="H328" s="301" t="str">
        <f t="shared" si="34"/>
        <v>T4</v>
      </c>
    </row>
    <row r="329" spans="1:8" s="305" customFormat="1" ht="16.5" customHeight="1" x14ac:dyDescent="0.2">
      <c r="A329" s="306">
        <v>31</v>
      </c>
      <c r="B329" s="307" t="s">
        <v>193</v>
      </c>
      <c r="C329" s="308">
        <v>37</v>
      </c>
      <c r="D329" s="308">
        <v>0</v>
      </c>
      <c r="E329" s="308">
        <f t="shared" si="32"/>
        <v>37</v>
      </c>
      <c r="G329" s="301" t="str">
        <f t="shared" si="33"/>
        <v>18</v>
      </c>
      <c r="H329" s="301" t="str">
        <f t="shared" si="34"/>
        <v>T4</v>
      </c>
    </row>
    <row r="330" spans="1:8" s="305" customFormat="1" ht="16.5" customHeight="1" x14ac:dyDescent="0.2">
      <c r="A330" s="306"/>
      <c r="B330" s="307" t="s">
        <v>798</v>
      </c>
      <c r="C330" s="308">
        <v>320</v>
      </c>
      <c r="D330" s="308">
        <v>53</v>
      </c>
      <c r="E330" s="308">
        <f t="shared" si="32"/>
        <v>373</v>
      </c>
      <c r="G330" s="301" t="str">
        <f t="shared" si="33"/>
        <v>Kh</v>
      </c>
      <c r="H330" s="301" t="str">
        <f t="shared" si="34"/>
        <v>óa</v>
      </c>
    </row>
    <row r="331" spans="1:8" s="305" customFormat="1" ht="16.5" customHeight="1" x14ac:dyDescent="0.2">
      <c r="A331" s="309" t="s">
        <v>759</v>
      </c>
      <c r="B331" s="310"/>
      <c r="C331" s="311">
        <f>SUM(C299:C330)</f>
        <v>1128</v>
      </c>
      <c r="D331" s="311">
        <f t="shared" ref="D331:E331" si="35">SUM(D299:D330)</f>
        <v>290</v>
      </c>
      <c r="E331" s="311">
        <f t="shared" si="35"/>
        <v>1418</v>
      </c>
      <c r="G331" s="301" t="str">
        <f t="shared" si="33"/>
        <v/>
      </c>
      <c r="H331" s="301" t="str">
        <f t="shared" si="34"/>
        <v/>
      </c>
    </row>
    <row r="332" spans="1:8" s="305" customFormat="1" ht="9.9499999999999993" customHeight="1" x14ac:dyDescent="0.2">
      <c r="A332" s="316"/>
      <c r="B332" s="317"/>
      <c r="C332" s="318"/>
      <c r="D332" s="318"/>
      <c r="E332" s="318"/>
      <c r="G332" s="301" t="str">
        <f t="shared" si="33"/>
        <v/>
      </c>
      <c r="H332" s="301" t="str">
        <f t="shared" si="34"/>
        <v/>
      </c>
    </row>
    <row r="333" spans="1:8" s="305" customFormat="1" ht="15.95" customHeight="1" x14ac:dyDescent="0.2">
      <c r="A333" s="378" t="s">
        <v>767</v>
      </c>
      <c r="B333" s="379"/>
      <c r="C333" s="379"/>
      <c r="D333" s="379"/>
      <c r="E333" s="380"/>
      <c r="G333" s="301" t="str">
        <f t="shared" si="33"/>
        <v/>
      </c>
      <c r="H333" s="301" t="str">
        <f t="shared" si="34"/>
        <v/>
      </c>
    </row>
    <row r="334" spans="1:8" s="305" customFormat="1" ht="15.95" customHeight="1" x14ac:dyDescent="0.2">
      <c r="A334" s="378" t="s">
        <v>780</v>
      </c>
      <c r="B334" s="379"/>
      <c r="C334" s="379"/>
      <c r="D334" s="379"/>
      <c r="E334" s="380"/>
      <c r="G334" s="301" t="str">
        <f t="shared" si="33"/>
        <v/>
      </c>
      <c r="H334" s="301" t="str">
        <f t="shared" si="34"/>
        <v/>
      </c>
    </row>
    <row r="335" spans="1:8" s="305" customFormat="1" ht="15.95" customHeight="1" x14ac:dyDescent="0.2">
      <c r="A335" s="306">
        <v>1</v>
      </c>
      <c r="B335" s="307" t="s">
        <v>133</v>
      </c>
      <c r="C335" s="308">
        <v>19</v>
      </c>
      <c r="D335" s="308">
        <v>1</v>
      </c>
      <c r="E335" s="308">
        <f t="shared" ref="E335:E373" si="36">SUM(C335:D335)</f>
        <v>20</v>
      </c>
      <c r="G335" s="301" t="str">
        <f t="shared" si="33"/>
        <v>19</v>
      </c>
      <c r="H335" s="301" t="str">
        <f t="shared" si="34"/>
        <v>T4</v>
      </c>
    </row>
    <row r="336" spans="1:8" s="305" customFormat="1" ht="15.95" customHeight="1" x14ac:dyDescent="0.2">
      <c r="A336" s="306">
        <v>2</v>
      </c>
      <c r="B336" s="307" t="s">
        <v>309</v>
      </c>
      <c r="C336" s="308">
        <v>23</v>
      </c>
      <c r="D336" s="308">
        <v>2</v>
      </c>
      <c r="E336" s="308">
        <f t="shared" si="36"/>
        <v>25</v>
      </c>
      <c r="G336" s="301" t="str">
        <f t="shared" si="33"/>
        <v>19</v>
      </c>
      <c r="H336" s="301" t="str">
        <f t="shared" si="34"/>
        <v>T4</v>
      </c>
    </row>
    <row r="337" spans="1:8" s="305" customFormat="1" ht="15.95" customHeight="1" x14ac:dyDescent="0.2">
      <c r="A337" s="306">
        <v>3</v>
      </c>
      <c r="B337" s="307" t="s">
        <v>310</v>
      </c>
      <c r="C337" s="308">
        <v>56</v>
      </c>
      <c r="D337" s="308">
        <v>0</v>
      </c>
      <c r="E337" s="308">
        <f t="shared" si="36"/>
        <v>56</v>
      </c>
      <c r="G337" s="301" t="str">
        <f t="shared" si="33"/>
        <v>19</v>
      </c>
      <c r="H337" s="301" t="str">
        <f t="shared" si="34"/>
        <v>T4</v>
      </c>
    </row>
    <row r="338" spans="1:8" s="305" customFormat="1" ht="15.95" customHeight="1" x14ac:dyDescent="0.2">
      <c r="A338" s="306">
        <v>4</v>
      </c>
      <c r="B338" s="307" t="s">
        <v>126</v>
      </c>
      <c r="C338" s="308">
        <v>36</v>
      </c>
      <c r="D338" s="308">
        <v>0</v>
      </c>
      <c r="E338" s="308">
        <f t="shared" si="36"/>
        <v>36</v>
      </c>
      <c r="G338" s="301" t="str">
        <f t="shared" si="33"/>
        <v>19</v>
      </c>
      <c r="H338" s="301" t="str">
        <f t="shared" si="34"/>
        <v>T4</v>
      </c>
    </row>
    <row r="339" spans="1:8" s="305" customFormat="1" ht="15.95" customHeight="1" x14ac:dyDescent="0.2">
      <c r="A339" s="306">
        <v>5</v>
      </c>
      <c r="B339" s="307" t="s">
        <v>245</v>
      </c>
      <c r="C339" s="308">
        <v>48</v>
      </c>
      <c r="D339" s="308">
        <v>0</v>
      </c>
      <c r="E339" s="308">
        <f t="shared" si="36"/>
        <v>48</v>
      </c>
      <c r="G339" s="301" t="str">
        <f t="shared" si="33"/>
        <v>19</v>
      </c>
      <c r="H339" s="301" t="str">
        <f t="shared" si="34"/>
        <v>T4</v>
      </c>
    </row>
    <row r="340" spans="1:8" s="305" customFormat="1" ht="15.95" customHeight="1" x14ac:dyDescent="0.2">
      <c r="A340" s="306">
        <v>6</v>
      </c>
      <c r="B340" s="307" t="s">
        <v>165</v>
      </c>
      <c r="C340" s="308">
        <v>27</v>
      </c>
      <c r="D340" s="308">
        <v>0</v>
      </c>
      <c r="E340" s="308">
        <f t="shared" si="36"/>
        <v>27</v>
      </c>
      <c r="G340" s="301" t="str">
        <f t="shared" si="33"/>
        <v>19</v>
      </c>
      <c r="H340" s="301" t="str">
        <f t="shared" si="34"/>
        <v>T4</v>
      </c>
    </row>
    <row r="341" spans="1:8" s="305" customFormat="1" ht="15.95" customHeight="1" x14ac:dyDescent="0.2">
      <c r="A341" s="306">
        <v>7</v>
      </c>
      <c r="B341" s="307" t="s">
        <v>134</v>
      </c>
      <c r="C341" s="308">
        <v>46</v>
      </c>
      <c r="D341" s="308">
        <v>1</v>
      </c>
      <c r="E341" s="308">
        <f t="shared" si="36"/>
        <v>47</v>
      </c>
      <c r="G341" s="301" t="str">
        <f t="shared" si="33"/>
        <v>19</v>
      </c>
      <c r="H341" s="301" t="str">
        <f t="shared" si="34"/>
        <v>T4</v>
      </c>
    </row>
    <row r="342" spans="1:8" s="305" customFormat="1" ht="15.95" customHeight="1" x14ac:dyDescent="0.2">
      <c r="A342" s="306">
        <v>8</v>
      </c>
      <c r="B342" s="307" t="s">
        <v>223</v>
      </c>
      <c r="C342" s="308">
        <v>22</v>
      </c>
      <c r="D342" s="308">
        <v>1</v>
      </c>
      <c r="E342" s="308">
        <f t="shared" si="36"/>
        <v>23</v>
      </c>
      <c r="G342" s="301" t="str">
        <f t="shared" si="33"/>
        <v>19</v>
      </c>
      <c r="H342" s="301" t="str">
        <f t="shared" si="34"/>
        <v>T4</v>
      </c>
    </row>
    <row r="343" spans="1:8" s="305" customFormat="1" ht="15.95" customHeight="1" x14ac:dyDescent="0.2">
      <c r="A343" s="306">
        <v>9</v>
      </c>
      <c r="B343" s="307" t="s">
        <v>139</v>
      </c>
      <c r="C343" s="308">
        <v>1</v>
      </c>
      <c r="D343" s="308">
        <v>40</v>
      </c>
      <c r="E343" s="308">
        <f t="shared" si="36"/>
        <v>41</v>
      </c>
      <c r="G343" s="301" t="str">
        <f t="shared" si="33"/>
        <v>19</v>
      </c>
      <c r="H343" s="301" t="str">
        <f t="shared" si="34"/>
        <v>T4</v>
      </c>
    </row>
    <row r="344" spans="1:8" s="305" customFormat="1" ht="15.95" customHeight="1" x14ac:dyDescent="0.2">
      <c r="A344" s="306">
        <v>10</v>
      </c>
      <c r="B344" s="307" t="s">
        <v>132</v>
      </c>
      <c r="C344" s="308">
        <v>46</v>
      </c>
      <c r="D344" s="308">
        <v>0</v>
      </c>
      <c r="E344" s="308">
        <f t="shared" si="36"/>
        <v>46</v>
      </c>
      <c r="G344" s="301" t="str">
        <f t="shared" si="33"/>
        <v>19</v>
      </c>
      <c r="H344" s="301" t="str">
        <f t="shared" si="34"/>
        <v>T4</v>
      </c>
    </row>
    <row r="345" spans="1:8" s="305" customFormat="1" ht="15.95" customHeight="1" x14ac:dyDescent="0.2">
      <c r="A345" s="306">
        <v>11</v>
      </c>
      <c r="B345" s="307" t="s">
        <v>311</v>
      </c>
      <c r="C345" s="308">
        <v>44</v>
      </c>
      <c r="D345" s="308">
        <v>0</v>
      </c>
      <c r="E345" s="308">
        <f t="shared" si="36"/>
        <v>44</v>
      </c>
      <c r="G345" s="301" t="str">
        <f t="shared" si="33"/>
        <v>19</v>
      </c>
      <c r="H345" s="301" t="str">
        <f t="shared" si="34"/>
        <v>T4</v>
      </c>
    </row>
    <row r="346" spans="1:8" s="305" customFormat="1" ht="15.95" customHeight="1" x14ac:dyDescent="0.2">
      <c r="A346" s="306">
        <v>12</v>
      </c>
      <c r="B346" s="307" t="s">
        <v>148</v>
      </c>
      <c r="C346" s="308">
        <v>48</v>
      </c>
      <c r="D346" s="308">
        <v>0</v>
      </c>
      <c r="E346" s="308">
        <f t="shared" si="36"/>
        <v>48</v>
      </c>
      <c r="G346" s="301" t="str">
        <f t="shared" si="33"/>
        <v>19</v>
      </c>
      <c r="H346" s="301" t="str">
        <f t="shared" si="34"/>
        <v>T4</v>
      </c>
    </row>
    <row r="347" spans="1:8" s="305" customFormat="1" ht="15.95" customHeight="1" x14ac:dyDescent="0.2">
      <c r="A347" s="306">
        <v>13</v>
      </c>
      <c r="B347" s="307" t="s">
        <v>150</v>
      </c>
      <c r="C347" s="308">
        <v>52</v>
      </c>
      <c r="D347" s="308">
        <v>0</v>
      </c>
      <c r="E347" s="308">
        <f t="shared" si="36"/>
        <v>52</v>
      </c>
      <c r="G347" s="301" t="str">
        <f t="shared" si="33"/>
        <v>19</v>
      </c>
      <c r="H347" s="301" t="str">
        <f t="shared" si="34"/>
        <v>T4</v>
      </c>
    </row>
    <row r="348" spans="1:8" s="305" customFormat="1" ht="15.95" customHeight="1" x14ac:dyDescent="0.2">
      <c r="A348" s="306">
        <v>14</v>
      </c>
      <c r="B348" s="307" t="s">
        <v>151</v>
      </c>
      <c r="C348" s="308">
        <v>51</v>
      </c>
      <c r="D348" s="308">
        <v>0</v>
      </c>
      <c r="E348" s="308">
        <f t="shared" si="36"/>
        <v>51</v>
      </c>
      <c r="G348" s="301" t="str">
        <f t="shared" si="33"/>
        <v>19</v>
      </c>
      <c r="H348" s="301" t="str">
        <f t="shared" si="34"/>
        <v>T4</v>
      </c>
    </row>
    <row r="349" spans="1:8" s="305" customFormat="1" ht="15.95" customHeight="1" x14ac:dyDescent="0.2">
      <c r="A349" s="306">
        <v>15</v>
      </c>
      <c r="B349" s="307" t="s">
        <v>128</v>
      </c>
      <c r="C349" s="308">
        <v>34</v>
      </c>
      <c r="D349" s="308">
        <v>0</v>
      </c>
      <c r="E349" s="308">
        <f t="shared" si="36"/>
        <v>34</v>
      </c>
      <c r="G349" s="301" t="str">
        <f t="shared" si="33"/>
        <v>19</v>
      </c>
      <c r="H349" s="301" t="str">
        <f t="shared" si="34"/>
        <v>T4</v>
      </c>
    </row>
    <row r="350" spans="1:8" s="305" customFormat="1" ht="15.95" customHeight="1" x14ac:dyDescent="0.2">
      <c r="A350" s="306">
        <v>16</v>
      </c>
      <c r="B350" s="307" t="s">
        <v>312</v>
      </c>
      <c r="C350" s="308">
        <v>31</v>
      </c>
      <c r="D350" s="308">
        <v>0</v>
      </c>
      <c r="E350" s="308">
        <f t="shared" si="36"/>
        <v>31</v>
      </c>
      <c r="G350" s="301" t="str">
        <f t="shared" si="33"/>
        <v>19</v>
      </c>
      <c r="H350" s="301" t="str">
        <f t="shared" si="34"/>
        <v>T4</v>
      </c>
    </row>
    <row r="351" spans="1:8" s="305" customFormat="1" ht="15.95" customHeight="1" x14ac:dyDescent="0.2">
      <c r="A351" s="306">
        <v>17</v>
      </c>
      <c r="B351" s="365" t="s">
        <v>127</v>
      </c>
      <c r="C351" s="308">
        <v>30</v>
      </c>
      <c r="D351" s="308">
        <v>0</v>
      </c>
      <c r="E351" s="308">
        <f t="shared" si="36"/>
        <v>30</v>
      </c>
      <c r="G351" s="301" t="str">
        <f t="shared" si="33"/>
        <v>19</v>
      </c>
      <c r="H351" s="301" t="str">
        <f t="shared" si="34"/>
        <v>T4</v>
      </c>
    </row>
    <row r="352" spans="1:8" s="305" customFormat="1" ht="15.95" customHeight="1" x14ac:dyDescent="0.2">
      <c r="A352" s="306">
        <v>18</v>
      </c>
      <c r="B352" s="365" t="s">
        <v>313</v>
      </c>
      <c r="C352" s="308">
        <v>26</v>
      </c>
      <c r="D352" s="308">
        <v>1</v>
      </c>
      <c r="E352" s="308">
        <f t="shared" si="36"/>
        <v>27</v>
      </c>
      <c r="G352" s="301" t="str">
        <f t="shared" si="33"/>
        <v>19</v>
      </c>
      <c r="H352" s="301" t="str">
        <f t="shared" si="34"/>
        <v>T4</v>
      </c>
    </row>
    <row r="353" spans="1:8" s="305" customFormat="1" ht="15.95" customHeight="1" x14ac:dyDescent="0.2">
      <c r="A353" s="306">
        <v>19</v>
      </c>
      <c r="B353" s="307" t="s">
        <v>130</v>
      </c>
      <c r="C353" s="308">
        <v>39</v>
      </c>
      <c r="D353" s="308">
        <v>0</v>
      </c>
      <c r="E353" s="308">
        <f t="shared" si="36"/>
        <v>39</v>
      </c>
      <c r="G353" s="301" t="str">
        <f t="shared" si="33"/>
        <v>19</v>
      </c>
      <c r="H353" s="301" t="str">
        <f t="shared" si="34"/>
        <v>T4</v>
      </c>
    </row>
    <row r="354" spans="1:8" s="305" customFormat="1" ht="15.95" customHeight="1" x14ac:dyDescent="0.2">
      <c r="A354" s="306">
        <v>20</v>
      </c>
      <c r="B354" s="307" t="s">
        <v>140</v>
      </c>
      <c r="C354" s="308">
        <v>4</v>
      </c>
      <c r="D354" s="308">
        <v>44</v>
      </c>
      <c r="E354" s="308">
        <f t="shared" si="36"/>
        <v>48</v>
      </c>
      <c r="G354" s="301" t="str">
        <f t="shared" si="33"/>
        <v>19</v>
      </c>
      <c r="H354" s="301" t="str">
        <f t="shared" si="34"/>
        <v>T4</v>
      </c>
    </row>
    <row r="355" spans="1:8" s="305" customFormat="1" ht="15.95" customHeight="1" x14ac:dyDescent="0.2">
      <c r="A355" s="306">
        <v>21</v>
      </c>
      <c r="B355" s="307" t="s">
        <v>154</v>
      </c>
      <c r="C355" s="308">
        <v>14</v>
      </c>
      <c r="D355" s="308">
        <v>31</v>
      </c>
      <c r="E355" s="308">
        <f t="shared" si="36"/>
        <v>45</v>
      </c>
      <c r="G355" s="301" t="str">
        <f t="shared" si="33"/>
        <v>19</v>
      </c>
      <c r="H355" s="301" t="str">
        <f t="shared" si="34"/>
        <v>T4</v>
      </c>
    </row>
    <row r="356" spans="1:8" s="305" customFormat="1" ht="15.95" customHeight="1" x14ac:dyDescent="0.2">
      <c r="A356" s="306">
        <v>22</v>
      </c>
      <c r="B356" s="307" t="s">
        <v>145</v>
      </c>
      <c r="C356" s="308">
        <v>27</v>
      </c>
      <c r="D356" s="308">
        <v>2</v>
      </c>
      <c r="E356" s="308">
        <f t="shared" si="36"/>
        <v>29</v>
      </c>
      <c r="G356" s="301" t="str">
        <f t="shared" si="33"/>
        <v>19</v>
      </c>
      <c r="H356" s="301" t="str">
        <f t="shared" si="34"/>
        <v>T4</v>
      </c>
    </row>
    <row r="357" spans="1:8" s="305" customFormat="1" ht="15.95" customHeight="1" x14ac:dyDescent="0.2">
      <c r="A357" s="306">
        <v>23</v>
      </c>
      <c r="B357" s="307" t="s">
        <v>129</v>
      </c>
      <c r="C357" s="308">
        <v>39</v>
      </c>
      <c r="D357" s="308">
        <v>0</v>
      </c>
      <c r="E357" s="308">
        <f t="shared" si="36"/>
        <v>39</v>
      </c>
      <c r="G357" s="301" t="str">
        <f t="shared" si="33"/>
        <v>19</v>
      </c>
      <c r="H357" s="301" t="str">
        <f t="shared" si="34"/>
        <v>T4</v>
      </c>
    </row>
    <row r="358" spans="1:8" s="305" customFormat="1" ht="15.95" customHeight="1" x14ac:dyDescent="0.2">
      <c r="A358" s="306">
        <v>24</v>
      </c>
      <c r="B358" s="307" t="s">
        <v>143</v>
      </c>
      <c r="C358" s="308">
        <v>16</v>
      </c>
      <c r="D358" s="308">
        <v>8</v>
      </c>
      <c r="E358" s="308">
        <f t="shared" si="36"/>
        <v>24</v>
      </c>
      <c r="G358" s="301" t="str">
        <f t="shared" si="33"/>
        <v>19</v>
      </c>
      <c r="H358" s="301" t="str">
        <f t="shared" si="34"/>
        <v>T4</v>
      </c>
    </row>
    <row r="359" spans="1:8" s="305" customFormat="1" ht="15.95" customHeight="1" x14ac:dyDescent="0.2">
      <c r="A359" s="306">
        <v>25</v>
      </c>
      <c r="B359" s="307" t="s">
        <v>135</v>
      </c>
      <c r="C359" s="308">
        <v>43</v>
      </c>
      <c r="D359" s="308">
        <v>6</v>
      </c>
      <c r="E359" s="308">
        <f t="shared" si="36"/>
        <v>49</v>
      </c>
      <c r="G359" s="301" t="str">
        <f t="shared" si="33"/>
        <v>19</v>
      </c>
      <c r="H359" s="301" t="str">
        <f t="shared" si="34"/>
        <v>T4</v>
      </c>
    </row>
    <row r="360" spans="1:8" s="305" customFormat="1" ht="15.95" customHeight="1" x14ac:dyDescent="0.2">
      <c r="A360" s="306">
        <v>26</v>
      </c>
      <c r="B360" s="307" t="s">
        <v>153</v>
      </c>
      <c r="C360" s="308">
        <v>46</v>
      </c>
      <c r="D360" s="308">
        <v>3</v>
      </c>
      <c r="E360" s="308">
        <f t="shared" si="36"/>
        <v>49</v>
      </c>
      <c r="G360" s="301" t="str">
        <f t="shared" si="33"/>
        <v>19</v>
      </c>
      <c r="H360" s="301" t="str">
        <f t="shared" si="34"/>
        <v>T4</v>
      </c>
    </row>
    <row r="361" spans="1:8" s="305" customFormat="1" ht="15.95" customHeight="1" x14ac:dyDescent="0.2">
      <c r="A361" s="306">
        <v>27</v>
      </c>
      <c r="B361" s="307" t="s">
        <v>144</v>
      </c>
      <c r="C361" s="308">
        <v>20</v>
      </c>
      <c r="D361" s="308">
        <v>30</v>
      </c>
      <c r="E361" s="308">
        <f t="shared" si="36"/>
        <v>50</v>
      </c>
      <c r="G361" s="301" t="str">
        <f t="shared" si="33"/>
        <v>19</v>
      </c>
      <c r="H361" s="301" t="str">
        <f t="shared" si="34"/>
        <v>T4</v>
      </c>
    </row>
    <row r="362" spans="1:8" s="305" customFormat="1" ht="15.95" customHeight="1" x14ac:dyDescent="0.2">
      <c r="A362" s="306">
        <v>28</v>
      </c>
      <c r="B362" s="307" t="s">
        <v>152</v>
      </c>
      <c r="C362" s="308">
        <v>15</v>
      </c>
      <c r="D362" s="308">
        <v>33</v>
      </c>
      <c r="E362" s="308">
        <f t="shared" si="36"/>
        <v>48</v>
      </c>
      <c r="G362" s="301" t="str">
        <f t="shared" si="33"/>
        <v>19</v>
      </c>
      <c r="H362" s="301" t="str">
        <f t="shared" si="34"/>
        <v>T4</v>
      </c>
    </row>
    <row r="363" spans="1:8" s="305" customFormat="1" ht="15.95" customHeight="1" x14ac:dyDescent="0.2">
      <c r="A363" s="306">
        <v>29</v>
      </c>
      <c r="B363" s="307" t="s">
        <v>155</v>
      </c>
      <c r="C363" s="308">
        <v>19</v>
      </c>
      <c r="D363" s="308">
        <v>25</v>
      </c>
      <c r="E363" s="308">
        <f t="shared" si="36"/>
        <v>44</v>
      </c>
      <c r="G363" s="301" t="str">
        <f t="shared" si="33"/>
        <v>19</v>
      </c>
      <c r="H363" s="301" t="str">
        <f t="shared" si="34"/>
        <v>T4</v>
      </c>
    </row>
    <row r="364" spans="1:8" s="305" customFormat="1" ht="15.95" customHeight="1" x14ac:dyDescent="0.2">
      <c r="A364" s="306">
        <v>30</v>
      </c>
      <c r="B364" s="307" t="s">
        <v>141</v>
      </c>
      <c r="C364" s="308">
        <v>22</v>
      </c>
      <c r="D364" s="308">
        <v>31</v>
      </c>
      <c r="E364" s="308">
        <f t="shared" si="36"/>
        <v>53</v>
      </c>
      <c r="G364" s="301" t="str">
        <f t="shared" si="33"/>
        <v>19</v>
      </c>
      <c r="H364" s="301" t="str">
        <f t="shared" si="34"/>
        <v>T4</v>
      </c>
    </row>
    <row r="365" spans="1:8" s="305" customFormat="1" ht="15.95" customHeight="1" x14ac:dyDescent="0.2">
      <c r="A365" s="306">
        <v>31</v>
      </c>
      <c r="B365" s="307" t="s">
        <v>136</v>
      </c>
      <c r="C365" s="308">
        <v>50</v>
      </c>
      <c r="D365" s="308">
        <v>4</v>
      </c>
      <c r="E365" s="308">
        <f t="shared" si="36"/>
        <v>54</v>
      </c>
      <c r="G365" s="301" t="str">
        <f t="shared" si="33"/>
        <v>19</v>
      </c>
      <c r="H365" s="301" t="str">
        <f t="shared" si="34"/>
        <v>T4</v>
      </c>
    </row>
    <row r="366" spans="1:8" s="305" customFormat="1" ht="15.95" customHeight="1" x14ac:dyDescent="0.2">
      <c r="A366" s="306">
        <v>32</v>
      </c>
      <c r="B366" s="307" t="s">
        <v>142</v>
      </c>
      <c r="C366" s="308">
        <v>15</v>
      </c>
      <c r="D366" s="308">
        <v>17</v>
      </c>
      <c r="E366" s="308">
        <f t="shared" si="36"/>
        <v>32</v>
      </c>
      <c r="G366" s="301" t="str">
        <f t="shared" si="33"/>
        <v>19</v>
      </c>
      <c r="H366" s="301" t="str">
        <f t="shared" si="34"/>
        <v>T4</v>
      </c>
    </row>
    <row r="367" spans="1:8" s="305" customFormat="1" ht="15.95" customHeight="1" x14ac:dyDescent="0.2">
      <c r="A367" s="306">
        <v>33</v>
      </c>
      <c r="B367" s="307" t="s">
        <v>137</v>
      </c>
      <c r="C367" s="308">
        <v>39</v>
      </c>
      <c r="D367" s="308">
        <v>14</v>
      </c>
      <c r="E367" s="308">
        <f t="shared" si="36"/>
        <v>53</v>
      </c>
      <c r="G367" s="301" t="str">
        <f t="shared" si="33"/>
        <v>19</v>
      </c>
      <c r="H367" s="301" t="str">
        <f t="shared" si="34"/>
        <v>T4</v>
      </c>
    </row>
    <row r="368" spans="1:8" s="305" customFormat="1" ht="15.95" customHeight="1" x14ac:dyDescent="0.2">
      <c r="A368" s="306">
        <v>34</v>
      </c>
      <c r="B368" s="307" t="s">
        <v>224</v>
      </c>
      <c r="C368" s="308">
        <v>32</v>
      </c>
      <c r="D368" s="308">
        <v>19</v>
      </c>
      <c r="E368" s="308">
        <f t="shared" si="36"/>
        <v>51</v>
      </c>
      <c r="G368" s="301" t="str">
        <f t="shared" si="33"/>
        <v>19</v>
      </c>
      <c r="H368" s="301" t="str">
        <f t="shared" si="34"/>
        <v>T4</v>
      </c>
    </row>
    <row r="369" spans="1:8" s="305" customFormat="1" ht="15.95" customHeight="1" x14ac:dyDescent="0.2">
      <c r="A369" s="306">
        <v>35</v>
      </c>
      <c r="B369" s="307" t="s">
        <v>149</v>
      </c>
      <c r="C369" s="308">
        <v>27</v>
      </c>
      <c r="D369" s="308">
        <v>25</v>
      </c>
      <c r="E369" s="308">
        <f t="shared" si="36"/>
        <v>52</v>
      </c>
      <c r="G369" s="301" t="str">
        <f t="shared" si="33"/>
        <v>19</v>
      </c>
      <c r="H369" s="301" t="str">
        <f t="shared" si="34"/>
        <v>T4</v>
      </c>
    </row>
    <row r="370" spans="1:8" s="305" customFormat="1" ht="15.95" customHeight="1" x14ac:dyDescent="0.2">
      <c r="A370" s="306">
        <v>36</v>
      </c>
      <c r="B370" s="307" t="s">
        <v>225</v>
      </c>
      <c r="C370" s="308">
        <v>42</v>
      </c>
      <c r="D370" s="308">
        <v>9</v>
      </c>
      <c r="E370" s="308">
        <f t="shared" si="36"/>
        <v>51</v>
      </c>
      <c r="G370" s="301" t="str">
        <f t="shared" si="33"/>
        <v>19</v>
      </c>
      <c r="H370" s="301" t="str">
        <f t="shared" si="34"/>
        <v>T4</v>
      </c>
    </row>
    <row r="371" spans="1:8" s="305" customFormat="1" ht="15.95" customHeight="1" x14ac:dyDescent="0.2">
      <c r="A371" s="306">
        <v>37</v>
      </c>
      <c r="B371" s="307" t="s">
        <v>138</v>
      </c>
      <c r="C371" s="308">
        <v>9</v>
      </c>
      <c r="D371" s="308">
        <v>9</v>
      </c>
      <c r="E371" s="308">
        <f t="shared" si="36"/>
        <v>18</v>
      </c>
      <c r="G371" s="301" t="str">
        <f t="shared" si="33"/>
        <v>19</v>
      </c>
      <c r="H371" s="301" t="str">
        <f t="shared" si="34"/>
        <v>T4</v>
      </c>
    </row>
    <row r="372" spans="1:8" s="305" customFormat="1" ht="15.95" customHeight="1" x14ac:dyDescent="0.2">
      <c r="A372" s="306">
        <v>38</v>
      </c>
      <c r="B372" s="307" t="s">
        <v>131</v>
      </c>
      <c r="C372" s="308">
        <v>26</v>
      </c>
      <c r="D372" s="308">
        <v>0</v>
      </c>
      <c r="E372" s="308">
        <f t="shared" si="36"/>
        <v>26</v>
      </c>
      <c r="G372" s="301" t="str">
        <f t="shared" si="33"/>
        <v>19</v>
      </c>
      <c r="H372" s="301" t="str">
        <f t="shared" si="34"/>
        <v>T4</v>
      </c>
    </row>
    <row r="373" spans="1:8" s="305" customFormat="1" ht="15.95" customHeight="1" x14ac:dyDescent="0.2">
      <c r="A373" s="306">
        <v>39</v>
      </c>
      <c r="B373" s="307" t="s">
        <v>314</v>
      </c>
      <c r="C373" s="308">
        <v>29</v>
      </c>
      <c r="D373" s="308">
        <v>0</v>
      </c>
      <c r="E373" s="308">
        <f t="shared" si="36"/>
        <v>29</v>
      </c>
      <c r="G373" s="301" t="str">
        <f t="shared" si="33"/>
        <v>19</v>
      </c>
      <c r="H373" s="301" t="str">
        <f t="shared" si="34"/>
        <v>T4</v>
      </c>
    </row>
    <row r="374" spans="1:8" s="305" customFormat="1" ht="15.95" customHeight="1" x14ac:dyDescent="0.2">
      <c r="A374" s="309" t="s">
        <v>759</v>
      </c>
      <c r="B374" s="310"/>
      <c r="C374" s="311">
        <f>SUM(C335:C373)</f>
        <v>1213</v>
      </c>
      <c r="D374" s="311">
        <f t="shared" ref="D374:E374" si="37">SUM(D335:D373)</f>
        <v>356</v>
      </c>
      <c r="E374" s="311">
        <f t="shared" si="37"/>
        <v>1569</v>
      </c>
      <c r="G374" s="301" t="str">
        <f t="shared" si="33"/>
        <v/>
      </c>
      <c r="H374" s="301" t="str">
        <f t="shared" si="34"/>
        <v/>
      </c>
    </row>
    <row r="375" spans="1:8" s="305" customFormat="1" ht="9.9499999999999993" customHeight="1" x14ac:dyDescent="0.2">
      <c r="A375" s="316"/>
      <c r="B375" s="317"/>
      <c r="C375" s="318"/>
      <c r="D375" s="318"/>
      <c r="E375" s="318"/>
      <c r="G375" s="301" t="str">
        <f t="shared" si="33"/>
        <v/>
      </c>
      <c r="H375" s="301" t="str">
        <f t="shared" si="34"/>
        <v/>
      </c>
    </row>
    <row r="376" spans="1:8" s="305" customFormat="1" ht="15.95" customHeight="1" x14ac:dyDescent="0.2">
      <c r="A376" s="378" t="s">
        <v>768</v>
      </c>
      <c r="B376" s="379"/>
      <c r="C376" s="379"/>
      <c r="D376" s="379"/>
      <c r="E376" s="380"/>
      <c r="G376" s="301" t="str">
        <f t="shared" si="33"/>
        <v/>
      </c>
      <c r="H376" s="301" t="str">
        <f t="shared" si="34"/>
        <v/>
      </c>
    </row>
    <row r="377" spans="1:8" s="305" customFormat="1" ht="15.95" customHeight="1" x14ac:dyDescent="0.2">
      <c r="A377" s="378" t="s">
        <v>780</v>
      </c>
      <c r="B377" s="379"/>
      <c r="C377" s="379"/>
      <c r="D377" s="379"/>
      <c r="E377" s="380"/>
      <c r="G377" s="301" t="str">
        <f t="shared" si="33"/>
        <v/>
      </c>
      <c r="H377" s="301" t="str">
        <f t="shared" si="34"/>
        <v/>
      </c>
    </row>
    <row r="378" spans="1:8" s="305" customFormat="1" ht="15.95" customHeight="1" x14ac:dyDescent="0.2">
      <c r="A378" s="306">
        <v>1</v>
      </c>
      <c r="B378" s="307" t="s">
        <v>49</v>
      </c>
      <c r="C378" s="308">
        <v>32</v>
      </c>
      <c r="D378" s="308">
        <v>2</v>
      </c>
      <c r="E378" s="308">
        <f t="shared" ref="E378:E428" si="38">SUM(C378:D378)</f>
        <v>34</v>
      </c>
      <c r="G378" s="301" t="str">
        <f t="shared" si="33"/>
        <v>20</v>
      </c>
      <c r="H378" s="301" t="str">
        <f t="shared" si="34"/>
        <v>T4</v>
      </c>
    </row>
    <row r="379" spans="1:8" s="305" customFormat="1" ht="15.95" customHeight="1" x14ac:dyDescent="0.2">
      <c r="A379" s="306">
        <v>2</v>
      </c>
      <c r="B379" s="307" t="s">
        <v>315</v>
      </c>
      <c r="C379" s="308">
        <v>55</v>
      </c>
      <c r="D379" s="308">
        <v>1</v>
      </c>
      <c r="E379" s="308">
        <f t="shared" si="38"/>
        <v>56</v>
      </c>
      <c r="G379" s="301" t="str">
        <f t="shared" si="33"/>
        <v>20</v>
      </c>
      <c r="H379" s="301" t="str">
        <f t="shared" si="34"/>
        <v>T4</v>
      </c>
    </row>
    <row r="380" spans="1:8" s="305" customFormat="1" ht="15.95" customHeight="1" x14ac:dyDescent="0.2">
      <c r="A380" s="306">
        <v>3</v>
      </c>
      <c r="B380" s="307" t="s">
        <v>255</v>
      </c>
      <c r="C380" s="308">
        <v>49</v>
      </c>
      <c r="D380" s="308">
        <v>0</v>
      </c>
      <c r="E380" s="308">
        <f t="shared" si="38"/>
        <v>49</v>
      </c>
      <c r="G380" s="301" t="str">
        <f t="shared" si="33"/>
        <v>20</v>
      </c>
      <c r="H380" s="301" t="str">
        <f t="shared" si="34"/>
        <v>T4</v>
      </c>
    </row>
    <row r="381" spans="1:8" s="305" customFormat="1" ht="15.95" customHeight="1" x14ac:dyDescent="0.2">
      <c r="A381" s="306">
        <v>4</v>
      </c>
      <c r="B381" s="307" t="s">
        <v>41</v>
      </c>
      <c r="C381" s="308">
        <v>39</v>
      </c>
      <c r="D381" s="308">
        <v>0</v>
      </c>
      <c r="E381" s="308">
        <f t="shared" si="38"/>
        <v>39</v>
      </c>
      <c r="G381" s="301" t="str">
        <f t="shared" si="33"/>
        <v>20</v>
      </c>
      <c r="H381" s="301" t="str">
        <f t="shared" si="34"/>
        <v>T4</v>
      </c>
    </row>
    <row r="382" spans="1:8" s="305" customFormat="1" ht="15.95" customHeight="1" x14ac:dyDescent="0.2">
      <c r="A382" s="306">
        <v>5</v>
      </c>
      <c r="B382" s="307" t="s">
        <v>79</v>
      </c>
      <c r="C382" s="308">
        <v>35</v>
      </c>
      <c r="D382" s="308">
        <v>0</v>
      </c>
      <c r="E382" s="308">
        <f t="shared" si="38"/>
        <v>35</v>
      </c>
      <c r="G382" s="301" t="str">
        <f t="shared" si="33"/>
        <v>20</v>
      </c>
      <c r="H382" s="301" t="str">
        <f t="shared" si="34"/>
        <v>T4</v>
      </c>
    </row>
    <row r="383" spans="1:8" s="305" customFormat="1" ht="15.95" customHeight="1" x14ac:dyDescent="0.2">
      <c r="A383" s="306">
        <v>6</v>
      </c>
      <c r="B383" s="307" t="s">
        <v>316</v>
      </c>
      <c r="C383" s="308">
        <v>45</v>
      </c>
      <c r="D383" s="308">
        <v>0</v>
      </c>
      <c r="E383" s="308">
        <f t="shared" si="38"/>
        <v>45</v>
      </c>
      <c r="G383" s="301" t="str">
        <f t="shared" si="33"/>
        <v>20</v>
      </c>
      <c r="H383" s="301" t="str">
        <f t="shared" si="34"/>
        <v>T4</v>
      </c>
    </row>
    <row r="384" spans="1:8" s="305" customFormat="1" ht="15.95" customHeight="1" x14ac:dyDescent="0.2">
      <c r="A384" s="306">
        <v>7</v>
      </c>
      <c r="B384" s="307" t="s">
        <v>78</v>
      </c>
      <c r="C384" s="308">
        <v>44</v>
      </c>
      <c r="D384" s="308">
        <v>0</v>
      </c>
      <c r="E384" s="308">
        <f t="shared" si="38"/>
        <v>44</v>
      </c>
      <c r="G384" s="301" t="str">
        <f t="shared" si="33"/>
        <v>20</v>
      </c>
      <c r="H384" s="301" t="str">
        <f t="shared" si="34"/>
        <v>T4</v>
      </c>
    </row>
    <row r="385" spans="1:8" s="305" customFormat="1" ht="15.95" customHeight="1" x14ac:dyDescent="0.2">
      <c r="A385" s="306">
        <v>8</v>
      </c>
      <c r="B385" s="307" t="s">
        <v>317</v>
      </c>
      <c r="C385" s="308">
        <v>22</v>
      </c>
      <c r="D385" s="308">
        <v>0</v>
      </c>
      <c r="E385" s="308">
        <f t="shared" si="38"/>
        <v>22</v>
      </c>
      <c r="G385" s="301" t="str">
        <f t="shared" si="33"/>
        <v>20</v>
      </c>
      <c r="H385" s="301" t="str">
        <f t="shared" si="34"/>
        <v>T4</v>
      </c>
    </row>
    <row r="386" spans="1:8" s="305" customFormat="1" ht="15.95" customHeight="1" x14ac:dyDescent="0.2">
      <c r="A386" s="306">
        <v>9</v>
      </c>
      <c r="B386" s="307" t="s">
        <v>318</v>
      </c>
      <c r="C386" s="308">
        <v>34</v>
      </c>
      <c r="D386" s="308">
        <v>1</v>
      </c>
      <c r="E386" s="308">
        <f t="shared" si="38"/>
        <v>35</v>
      </c>
      <c r="G386" s="301" t="str">
        <f t="shared" si="33"/>
        <v>20</v>
      </c>
      <c r="H386" s="301" t="str">
        <f t="shared" si="34"/>
        <v>T4</v>
      </c>
    </row>
    <row r="387" spans="1:8" s="305" customFormat="1" ht="15.95" customHeight="1" x14ac:dyDescent="0.2">
      <c r="A387" s="306">
        <v>10</v>
      </c>
      <c r="B387" s="307" t="s">
        <v>77</v>
      </c>
      <c r="C387" s="308">
        <v>31</v>
      </c>
      <c r="D387" s="308">
        <v>0</v>
      </c>
      <c r="E387" s="308">
        <f t="shared" si="38"/>
        <v>31</v>
      </c>
      <c r="G387" s="301" t="str">
        <f t="shared" si="33"/>
        <v>20</v>
      </c>
      <c r="H387" s="301" t="str">
        <f t="shared" si="34"/>
        <v>T4</v>
      </c>
    </row>
    <row r="388" spans="1:8" s="305" customFormat="1" ht="15.95" customHeight="1" x14ac:dyDescent="0.2">
      <c r="A388" s="306">
        <v>11</v>
      </c>
      <c r="B388" s="307" t="s">
        <v>45</v>
      </c>
      <c r="C388" s="308">
        <v>27</v>
      </c>
      <c r="D388" s="308">
        <v>0</v>
      </c>
      <c r="E388" s="308">
        <f t="shared" si="38"/>
        <v>27</v>
      </c>
      <c r="G388" s="301" t="str">
        <f t="shared" ref="G388:G451" si="39">LEFT(B388,2)</f>
        <v>20</v>
      </c>
      <c r="H388" s="301" t="str">
        <f t="shared" ref="H388:H451" si="40">MID(B388,3,2)</f>
        <v>T4</v>
      </c>
    </row>
    <row r="389" spans="1:8" s="305" customFormat="1" ht="15.95" customHeight="1" x14ac:dyDescent="0.2">
      <c r="A389" s="306">
        <v>12</v>
      </c>
      <c r="B389" s="307" t="s">
        <v>53</v>
      </c>
      <c r="C389" s="308">
        <v>6</v>
      </c>
      <c r="D389" s="308">
        <v>44</v>
      </c>
      <c r="E389" s="308">
        <f t="shared" si="38"/>
        <v>50</v>
      </c>
      <c r="G389" s="301" t="str">
        <f t="shared" si="39"/>
        <v>20</v>
      </c>
      <c r="H389" s="301" t="str">
        <f t="shared" si="40"/>
        <v>T4</v>
      </c>
    </row>
    <row r="390" spans="1:8" s="305" customFormat="1" ht="15.95" customHeight="1" x14ac:dyDescent="0.2">
      <c r="A390" s="306">
        <v>13</v>
      </c>
      <c r="B390" s="307" t="s">
        <v>46</v>
      </c>
      <c r="C390" s="308">
        <v>54</v>
      </c>
      <c r="D390" s="308">
        <v>0</v>
      </c>
      <c r="E390" s="308">
        <f t="shared" si="38"/>
        <v>54</v>
      </c>
      <c r="G390" s="301" t="str">
        <f t="shared" si="39"/>
        <v>20</v>
      </c>
      <c r="H390" s="301" t="str">
        <f t="shared" si="40"/>
        <v>T4</v>
      </c>
    </row>
    <row r="391" spans="1:8" s="305" customFormat="1" ht="15.95" customHeight="1" x14ac:dyDescent="0.2">
      <c r="A391" s="306">
        <v>14</v>
      </c>
      <c r="B391" s="307" t="s">
        <v>67</v>
      </c>
      <c r="C391" s="308">
        <v>54</v>
      </c>
      <c r="D391" s="308">
        <v>0</v>
      </c>
      <c r="E391" s="308">
        <f t="shared" si="38"/>
        <v>54</v>
      </c>
      <c r="G391" s="301" t="str">
        <f t="shared" si="39"/>
        <v>20</v>
      </c>
      <c r="H391" s="301" t="str">
        <f t="shared" si="40"/>
        <v>T4</v>
      </c>
    </row>
    <row r="392" spans="1:8" s="305" customFormat="1" ht="15.95" customHeight="1" x14ac:dyDescent="0.2">
      <c r="A392" s="306">
        <v>15</v>
      </c>
      <c r="B392" s="307" t="s">
        <v>69</v>
      </c>
      <c r="C392" s="308">
        <v>52</v>
      </c>
      <c r="D392" s="308">
        <v>0</v>
      </c>
      <c r="E392" s="308">
        <f t="shared" si="38"/>
        <v>52</v>
      </c>
      <c r="G392" s="301" t="str">
        <f t="shared" si="39"/>
        <v>20</v>
      </c>
      <c r="H392" s="301" t="str">
        <f t="shared" si="40"/>
        <v>T4</v>
      </c>
    </row>
    <row r="393" spans="1:8" s="305" customFormat="1" ht="15.95" customHeight="1" x14ac:dyDescent="0.2">
      <c r="A393" s="306">
        <v>16</v>
      </c>
      <c r="B393" s="307" t="s">
        <v>319</v>
      </c>
      <c r="C393" s="308">
        <v>55</v>
      </c>
      <c r="D393" s="308">
        <v>0</v>
      </c>
      <c r="E393" s="308">
        <f t="shared" si="38"/>
        <v>55</v>
      </c>
      <c r="G393" s="301" t="str">
        <f t="shared" si="39"/>
        <v>20</v>
      </c>
      <c r="H393" s="301" t="str">
        <f t="shared" si="40"/>
        <v>T4</v>
      </c>
    </row>
    <row r="394" spans="1:8" s="305" customFormat="1" ht="15.95" customHeight="1" x14ac:dyDescent="0.2">
      <c r="A394" s="306">
        <v>17</v>
      </c>
      <c r="B394" s="307" t="s">
        <v>71</v>
      </c>
      <c r="C394" s="308">
        <v>49</v>
      </c>
      <c r="D394" s="308">
        <v>0</v>
      </c>
      <c r="E394" s="308">
        <f t="shared" si="38"/>
        <v>49</v>
      </c>
      <c r="G394" s="301" t="str">
        <f t="shared" si="39"/>
        <v>20</v>
      </c>
      <c r="H394" s="301" t="str">
        <f t="shared" si="40"/>
        <v>T4</v>
      </c>
    </row>
    <row r="395" spans="1:8" s="305" customFormat="1" ht="15.95" customHeight="1" x14ac:dyDescent="0.2">
      <c r="A395" s="306">
        <v>18</v>
      </c>
      <c r="B395" s="307" t="s">
        <v>44</v>
      </c>
      <c r="C395" s="308">
        <v>41</v>
      </c>
      <c r="D395" s="308">
        <v>0</v>
      </c>
      <c r="E395" s="308">
        <f t="shared" si="38"/>
        <v>41</v>
      </c>
      <c r="G395" s="301" t="str">
        <f t="shared" si="39"/>
        <v>20</v>
      </c>
      <c r="H395" s="301" t="str">
        <f t="shared" si="40"/>
        <v>T4</v>
      </c>
    </row>
    <row r="396" spans="1:8" s="305" customFormat="1" ht="15.95" customHeight="1" x14ac:dyDescent="0.2">
      <c r="A396" s="306">
        <v>19</v>
      </c>
      <c r="B396" s="307" t="s">
        <v>73</v>
      </c>
      <c r="C396" s="308">
        <v>36</v>
      </c>
      <c r="D396" s="308">
        <v>0</v>
      </c>
      <c r="E396" s="308">
        <f t="shared" si="38"/>
        <v>36</v>
      </c>
      <c r="G396" s="301" t="str">
        <f t="shared" si="39"/>
        <v>20</v>
      </c>
      <c r="H396" s="301" t="str">
        <f t="shared" si="40"/>
        <v>T4</v>
      </c>
    </row>
    <row r="397" spans="1:8" s="305" customFormat="1" ht="15.95" customHeight="1" x14ac:dyDescent="0.2">
      <c r="A397" s="306">
        <v>20</v>
      </c>
      <c r="B397" s="307" t="s">
        <v>42</v>
      </c>
      <c r="C397" s="308">
        <v>51</v>
      </c>
      <c r="D397" s="308">
        <v>0</v>
      </c>
      <c r="E397" s="308">
        <f t="shared" si="38"/>
        <v>51</v>
      </c>
      <c r="G397" s="301" t="str">
        <f t="shared" si="39"/>
        <v>20</v>
      </c>
      <c r="H397" s="301" t="str">
        <f t="shared" si="40"/>
        <v>T4</v>
      </c>
    </row>
    <row r="398" spans="1:8" s="305" customFormat="1" ht="15.95" customHeight="1" x14ac:dyDescent="0.2">
      <c r="A398" s="306">
        <v>21</v>
      </c>
      <c r="B398" s="307" t="s">
        <v>56</v>
      </c>
      <c r="C398" s="308">
        <v>41</v>
      </c>
      <c r="D398" s="308">
        <v>21</v>
      </c>
      <c r="E398" s="308">
        <f t="shared" si="38"/>
        <v>62</v>
      </c>
      <c r="G398" s="301" t="str">
        <f t="shared" si="39"/>
        <v>20</v>
      </c>
      <c r="H398" s="301" t="str">
        <f t="shared" si="40"/>
        <v>T4</v>
      </c>
    </row>
    <row r="399" spans="1:8" s="305" customFormat="1" ht="15.95" customHeight="1" x14ac:dyDescent="0.2">
      <c r="A399" s="306">
        <v>22</v>
      </c>
      <c r="B399" s="307" t="s">
        <v>61</v>
      </c>
      <c r="C399" s="308">
        <v>14</v>
      </c>
      <c r="D399" s="308">
        <v>46</v>
      </c>
      <c r="E399" s="308">
        <f t="shared" si="38"/>
        <v>60</v>
      </c>
      <c r="G399" s="301" t="str">
        <f t="shared" si="39"/>
        <v>20</v>
      </c>
      <c r="H399" s="301" t="str">
        <f t="shared" si="40"/>
        <v>T4</v>
      </c>
    </row>
    <row r="400" spans="1:8" s="305" customFormat="1" ht="15.95" customHeight="1" x14ac:dyDescent="0.2">
      <c r="A400" s="306">
        <v>23</v>
      </c>
      <c r="B400" s="307" t="s">
        <v>320</v>
      </c>
      <c r="C400" s="308">
        <v>58</v>
      </c>
      <c r="D400" s="308">
        <v>0</v>
      </c>
      <c r="E400" s="308">
        <f t="shared" si="38"/>
        <v>58</v>
      </c>
      <c r="G400" s="301" t="str">
        <f t="shared" si="39"/>
        <v>20</v>
      </c>
      <c r="H400" s="301" t="str">
        <f t="shared" si="40"/>
        <v>T4</v>
      </c>
    </row>
    <row r="401" spans="1:8" s="305" customFormat="1" ht="15.95" customHeight="1" x14ac:dyDescent="0.2">
      <c r="A401" s="306">
        <v>24</v>
      </c>
      <c r="B401" s="307" t="s">
        <v>54</v>
      </c>
      <c r="C401" s="308">
        <v>4</v>
      </c>
      <c r="D401" s="308">
        <v>31</v>
      </c>
      <c r="E401" s="308">
        <f t="shared" si="38"/>
        <v>35</v>
      </c>
      <c r="G401" s="301" t="str">
        <f t="shared" si="39"/>
        <v>20</v>
      </c>
      <c r="H401" s="301" t="str">
        <f t="shared" si="40"/>
        <v>T4</v>
      </c>
    </row>
    <row r="402" spans="1:8" s="305" customFormat="1" ht="15.95" customHeight="1" x14ac:dyDescent="0.2">
      <c r="A402" s="306">
        <v>25</v>
      </c>
      <c r="B402" s="307" t="s">
        <v>74</v>
      </c>
      <c r="C402" s="308">
        <v>9</v>
      </c>
      <c r="D402" s="308">
        <v>26</v>
      </c>
      <c r="E402" s="308">
        <f t="shared" si="38"/>
        <v>35</v>
      </c>
      <c r="G402" s="301" t="str">
        <f t="shared" si="39"/>
        <v>20</v>
      </c>
      <c r="H402" s="301" t="str">
        <f t="shared" si="40"/>
        <v>T4</v>
      </c>
    </row>
    <row r="403" spans="1:8" s="305" customFormat="1" ht="15.95" customHeight="1" x14ac:dyDescent="0.2">
      <c r="A403" s="306">
        <v>26</v>
      </c>
      <c r="B403" s="307" t="s">
        <v>48</v>
      </c>
      <c r="C403" s="308">
        <v>45</v>
      </c>
      <c r="D403" s="308">
        <v>0</v>
      </c>
      <c r="E403" s="308">
        <f t="shared" si="38"/>
        <v>45</v>
      </c>
      <c r="G403" s="301" t="str">
        <f t="shared" si="39"/>
        <v>20</v>
      </c>
      <c r="H403" s="301" t="str">
        <f t="shared" si="40"/>
        <v>T4</v>
      </c>
    </row>
    <row r="404" spans="1:8" s="305" customFormat="1" ht="15.95" customHeight="1" x14ac:dyDescent="0.2">
      <c r="A404" s="306">
        <v>27</v>
      </c>
      <c r="B404" s="307" t="s">
        <v>321</v>
      </c>
      <c r="C404" s="308">
        <v>46</v>
      </c>
      <c r="D404" s="308">
        <v>0</v>
      </c>
      <c r="E404" s="308">
        <f t="shared" si="38"/>
        <v>46</v>
      </c>
      <c r="G404" s="301" t="str">
        <f t="shared" si="39"/>
        <v>20</v>
      </c>
      <c r="H404" s="301" t="str">
        <f t="shared" si="40"/>
        <v>T4</v>
      </c>
    </row>
    <row r="405" spans="1:8" s="305" customFormat="1" ht="15.95" customHeight="1" x14ac:dyDescent="0.2">
      <c r="A405" s="306">
        <v>28</v>
      </c>
      <c r="B405" s="307" t="s">
        <v>322</v>
      </c>
      <c r="C405" s="308">
        <v>21</v>
      </c>
      <c r="D405" s="308">
        <v>22</v>
      </c>
      <c r="E405" s="308">
        <f t="shared" si="38"/>
        <v>43</v>
      </c>
      <c r="G405" s="301" t="str">
        <f t="shared" si="39"/>
        <v>20</v>
      </c>
      <c r="H405" s="301" t="str">
        <f t="shared" si="40"/>
        <v>T4</v>
      </c>
    </row>
    <row r="406" spans="1:8" s="305" customFormat="1" ht="15.95" customHeight="1" x14ac:dyDescent="0.2">
      <c r="A406" s="306">
        <v>29</v>
      </c>
      <c r="B406" s="307" t="s">
        <v>50</v>
      </c>
      <c r="C406" s="308">
        <v>46</v>
      </c>
      <c r="D406" s="308">
        <v>6</v>
      </c>
      <c r="E406" s="308">
        <f t="shared" si="38"/>
        <v>52</v>
      </c>
      <c r="G406" s="301" t="str">
        <f t="shared" si="39"/>
        <v>20</v>
      </c>
      <c r="H406" s="301" t="str">
        <f t="shared" si="40"/>
        <v>T4</v>
      </c>
    </row>
    <row r="407" spans="1:8" s="305" customFormat="1" ht="15.95" customHeight="1" x14ac:dyDescent="0.2">
      <c r="A407" s="306">
        <v>30</v>
      </c>
      <c r="B407" s="307" t="s">
        <v>72</v>
      </c>
      <c r="C407" s="308">
        <v>38</v>
      </c>
      <c r="D407" s="308">
        <v>1</v>
      </c>
      <c r="E407" s="308">
        <f t="shared" si="38"/>
        <v>39</v>
      </c>
      <c r="G407" s="301" t="str">
        <f t="shared" si="39"/>
        <v>20</v>
      </c>
      <c r="H407" s="301" t="str">
        <f t="shared" si="40"/>
        <v>T4</v>
      </c>
    </row>
    <row r="408" spans="1:8" s="305" customFormat="1" ht="15.95" customHeight="1" x14ac:dyDescent="0.2">
      <c r="A408" s="306">
        <v>31</v>
      </c>
      <c r="B408" s="307" t="s">
        <v>47</v>
      </c>
      <c r="C408" s="308">
        <v>22</v>
      </c>
      <c r="D408" s="308">
        <v>27</v>
      </c>
      <c r="E408" s="308">
        <f t="shared" si="38"/>
        <v>49</v>
      </c>
      <c r="G408" s="301" t="str">
        <f t="shared" si="39"/>
        <v>20</v>
      </c>
      <c r="H408" s="301" t="str">
        <f t="shared" si="40"/>
        <v>T4</v>
      </c>
    </row>
    <row r="409" spans="1:8" s="305" customFormat="1" ht="15.95" customHeight="1" x14ac:dyDescent="0.2">
      <c r="A409" s="306">
        <v>32</v>
      </c>
      <c r="B409" s="307" t="s">
        <v>76</v>
      </c>
      <c r="C409" s="308">
        <v>26</v>
      </c>
      <c r="D409" s="308">
        <v>25</v>
      </c>
      <c r="E409" s="308">
        <f t="shared" si="38"/>
        <v>51</v>
      </c>
      <c r="G409" s="301" t="str">
        <f t="shared" si="39"/>
        <v>20</v>
      </c>
      <c r="H409" s="301" t="str">
        <f t="shared" si="40"/>
        <v>T4</v>
      </c>
    </row>
    <row r="410" spans="1:8" s="305" customFormat="1" ht="15.95" customHeight="1" x14ac:dyDescent="0.2">
      <c r="A410" s="306">
        <v>33</v>
      </c>
      <c r="B410" s="307" t="s">
        <v>323</v>
      </c>
      <c r="C410" s="308">
        <v>31</v>
      </c>
      <c r="D410" s="308">
        <v>12</v>
      </c>
      <c r="E410" s="308">
        <f t="shared" si="38"/>
        <v>43</v>
      </c>
      <c r="G410" s="301" t="str">
        <f t="shared" si="39"/>
        <v>20</v>
      </c>
      <c r="H410" s="301" t="str">
        <f t="shared" si="40"/>
        <v>T4</v>
      </c>
    </row>
    <row r="411" spans="1:8" s="305" customFormat="1" ht="15.95" customHeight="1" x14ac:dyDescent="0.2">
      <c r="A411" s="306">
        <v>34</v>
      </c>
      <c r="B411" s="307" t="s">
        <v>57</v>
      </c>
      <c r="C411" s="308">
        <v>17</v>
      </c>
      <c r="D411" s="308">
        <v>36</v>
      </c>
      <c r="E411" s="308">
        <f t="shared" si="38"/>
        <v>53</v>
      </c>
      <c r="G411" s="301" t="str">
        <f t="shared" si="39"/>
        <v>20</v>
      </c>
      <c r="H411" s="301" t="str">
        <f t="shared" si="40"/>
        <v>T4</v>
      </c>
    </row>
    <row r="412" spans="1:8" s="305" customFormat="1" ht="15.95" customHeight="1" x14ac:dyDescent="0.2">
      <c r="A412" s="306">
        <v>35</v>
      </c>
      <c r="B412" s="307" t="s">
        <v>241</v>
      </c>
      <c r="C412" s="308">
        <v>23</v>
      </c>
      <c r="D412" s="308">
        <v>38</v>
      </c>
      <c r="E412" s="308">
        <f t="shared" si="38"/>
        <v>61</v>
      </c>
      <c r="G412" s="301" t="str">
        <f t="shared" si="39"/>
        <v>20</v>
      </c>
      <c r="H412" s="301" t="str">
        <f t="shared" si="40"/>
        <v>T4</v>
      </c>
    </row>
    <row r="413" spans="1:8" s="305" customFormat="1" ht="15.95" customHeight="1" x14ac:dyDescent="0.2">
      <c r="A413" s="306">
        <v>36</v>
      </c>
      <c r="B413" s="307" t="s">
        <v>324</v>
      </c>
      <c r="C413" s="308">
        <v>10</v>
      </c>
      <c r="D413" s="308">
        <v>15</v>
      </c>
      <c r="E413" s="308">
        <f t="shared" si="38"/>
        <v>25</v>
      </c>
      <c r="G413" s="301" t="str">
        <f t="shared" si="39"/>
        <v>20</v>
      </c>
      <c r="H413" s="301" t="str">
        <f t="shared" si="40"/>
        <v>T4</v>
      </c>
    </row>
    <row r="414" spans="1:8" s="305" customFormat="1" ht="15.95" customHeight="1" x14ac:dyDescent="0.2">
      <c r="A414" s="306">
        <v>37</v>
      </c>
      <c r="B414" s="307" t="s">
        <v>59</v>
      </c>
      <c r="C414" s="308">
        <v>21</v>
      </c>
      <c r="D414" s="308">
        <v>32</v>
      </c>
      <c r="E414" s="308">
        <f t="shared" si="38"/>
        <v>53</v>
      </c>
      <c r="G414" s="301" t="str">
        <f t="shared" si="39"/>
        <v>20</v>
      </c>
      <c r="H414" s="301" t="str">
        <f t="shared" si="40"/>
        <v>T4</v>
      </c>
    </row>
    <row r="415" spans="1:8" s="305" customFormat="1" ht="15.95" customHeight="1" x14ac:dyDescent="0.2">
      <c r="A415" s="306">
        <v>38</v>
      </c>
      <c r="B415" s="307" t="s">
        <v>325</v>
      </c>
      <c r="C415" s="308">
        <v>15</v>
      </c>
      <c r="D415" s="308">
        <v>24</v>
      </c>
      <c r="E415" s="308">
        <f t="shared" si="38"/>
        <v>39</v>
      </c>
      <c r="G415" s="301" t="str">
        <f t="shared" si="39"/>
        <v>20</v>
      </c>
      <c r="H415" s="301" t="str">
        <f t="shared" si="40"/>
        <v>T4</v>
      </c>
    </row>
    <row r="416" spans="1:8" s="305" customFormat="1" ht="15.95" customHeight="1" x14ac:dyDescent="0.2">
      <c r="A416" s="306">
        <v>39</v>
      </c>
      <c r="B416" s="307" t="s">
        <v>75</v>
      </c>
      <c r="C416" s="308">
        <v>16</v>
      </c>
      <c r="D416" s="308">
        <v>25</v>
      </c>
      <c r="E416" s="308">
        <f t="shared" si="38"/>
        <v>41</v>
      </c>
      <c r="G416" s="301" t="str">
        <f t="shared" si="39"/>
        <v>20</v>
      </c>
      <c r="H416" s="301" t="str">
        <f t="shared" si="40"/>
        <v>T4</v>
      </c>
    </row>
    <row r="417" spans="1:8" s="305" customFormat="1" ht="15.95" customHeight="1" x14ac:dyDescent="0.2">
      <c r="A417" s="306">
        <v>40</v>
      </c>
      <c r="B417" s="307" t="s">
        <v>226</v>
      </c>
      <c r="C417" s="308">
        <v>45</v>
      </c>
      <c r="D417" s="308">
        <v>2</v>
      </c>
      <c r="E417" s="308">
        <f t="shared" si="38"/>
        <v>47</v>
      </c>
      <c r="G417" s="301" t="str">
        <f t="shared" si="39"/>
        <v>20</v>
      </c>
      <c r="H417" s="301" t="str">
        <f t="shared" si="40"/>
        <v>T4</v>
      </c>
    </row>
    <row r="418" spans="1:8" s="305" customFormat="1" ht="15.95" customHeight="1" x14ac:dyDescent="0.2">
      <c r="A418" s="306">
        <v>41</v>
      </c>
      <c r="B418" s="307" t="s">
        <v>227</v>
      </c>
      <c r="C418" s="308">
        <v>33</v>
      </c>
      <c r="D418" s="308">
        <v>3</v>
      </c>
      <c r="E418" s="308">
        <f t="shared" si="38"/>
        <v>36</v>
      </c>
      <c r="G418" s="301" t="str">
        <f t="shared" si="39"/>
        <v>20</v>
      </c>
      <c r="H418" s="301" t="str">
        <f t="shared" si="40"/>
        <v>T4</v>
      </c>
    </row>
    <row r="419" spans="1:8" s="305" customFormat="1" ht="15.95" customHeight="1" x14ac:dyDescent="0.2">
      <c r="A419" s="306">
        <v>42</v>
      </c>
      <c r="B419" s="307" t="s">
        <v>55</v>
      </c>
      <c r="C419" s="308">
        <v>25</v>
      </c>
      <c r="D419" s="308">
        <v>36</v>
      </c>
      <c r="E419" s="308">
        <f t="shared" si="38"/>
        <v>61</v>
      </c>
      <c r="G419" s="301" t="str">
        <f t="shared" si="39"/>
        <v>20</v>
      </c>
      <c r="H419" s="301" t="str">
        <f t="shared" si="40"/>
        <v>T4</v>
      </c>
    </row>
    <row r="420" spans="1:8" s="305" customFormat="1" ht="15.95" customHeight="1" x14ac:dyDescent="0.2">
      <c r="A420" s="306">
        <v>43</v>
      </c>
      <c r="B420" s="307" t="s">
        <v>43</v>
      </c>
      <c r="C420" s="308">
        <v>36</v>
      </c>
      <c r="D420" s="308">
        <v>0</v>
      </c>
      <c r="E420" s="308">
        <f t="shared" si="38"/>
        <v>36</v>
      </c>
      <c r="G420" s="301" t="str">
        <f t="shared" si="39"/>
        <v>20</v>
      </c>
      <c r="H420" s="301" t="str">
        <f t="shared" si="40"/>
        <v>T4</v>
      </c>
    </row>
    <row r="421" spans="1:8" s="305" customFormat="1" ht="15.95" customHeight="1" x14ac:dyDescent="0.2">
      <c r="A421" s="306">
        <v>44</v>
      </c>
      <c r="B421" s="307" t="s">
        <v>51</v>
      </c>
      <c r="C421" s="308">
        <v>57</v>
      </c>
      <c r="D421" s="308">
        <v>6</v>
      </c>
      <c r="E421" s="308">
        <f t="shared" si="38"/>
        <v>63</v>
      </c>
      <c r="G421" s="301" t="str">
        <f t="shared" si="39"/>
        <v>20</v>
      </c>
      <c r="H421" s="301" t="str">
        <f t="shared" si="40"/>
        <v>T4</v>
      </c>
    </row>
    <row r="422" spans="1:8" s="305" customFormat="1" ht="15.95" customHeight="1" x14ac:dyDescent="0.2">
      <c r="A422" s="306">
        <v>45</v>
      </c>
      <c r="B422" s="307" t="s">
        <v>52</v>
      </c>
      <c r="C422" s="308">
        <v>29</v>
      </c>
      <c r="D422" s="308">
        <v>21</v>
      </c>
      <c r="E422" s="308">
        <f t="shared" si="38"/>
        <v>50</v>
      </c>
      <c r="G422" s="301" t="str">
        <f t="shared" si="39"/>
        <v>20</v>
      </c>
      <c r="H422" s="301" t="str">
        <f t="shared" si="40"/>
        <v>T4</v>
      </c>
    </row>
    <row r="423" spans="1:8" s="305" customFormat="1" ht="15.95" customHeight="1" x14ac:dyDescent="0.2">
      <c r="A423" s="306">
        <v>46</v>
      </c>
      <c r="B423" s="307" t="s">
        <v>228</v>
      </c>
      <c r="C423" s="308">
        <v>36</v>
      </c>
      <c r="D423" s="308">
        <v>12</v>
      </c>
      <c r="E423" s="308">
        <f t="shared" si="38"/>
        <v>48</v>
      </c>
      <c r="G423" s="301" t="str">
        <f t="shared" si="39"/>
        <v>20</v>
      </c>
      <c r="H423" s="301" t="str">
        <f t="shared" si="40"/>
        <v>T4</v>
      </c>
    </row>
    <row r="424" spans="1:8" s="305" customFormat="1" ht="15.95" customHeight="1" x14ac:dyDescent="0.2">
      <c r="A424" s="306">
        <v>47</v>
      </c>
      <c r="B424" s="307" t="s">
        <v>229</v>
      </c>
      <c r="C424" s="308">
        <v>37</v>
      </c>
      <c r="D424" s="308">
        <v>9</v>
      </c>
      <c r="E424" s="308">
        <f t="shared" si="38"/>
        <v>46</v>
      </c>
      <c r="G424" s="301" t="str">
        <f t="shared" si="39"/>
        <v>20</v>
      </c>
      <c r="H424" s="301" t="str">
        <f t="shared" si="40"/>
        <v>T4</v>
      </c>
    </row>
    <row r="425" spans="1:8" s="305" customFormat="1" ht="15.95" customHeight="1" x14ac:dyDescent="0.2">
      <c r="A425" s="306">
        <v>48</v>
      </c>
      <c r="B425" s="307" t="s">
        <v>230</v>
      </c>
      <c r="C425" s="308">
        <v>50</v>
      </c>
      <c r="D425" s="308">
        <v>7</v>
      </c>
      <c r="E425" s="308">
        <f t="shared" si="38"/>
        <v>57</v>
      </c>
      <c r="G425" s="301" t="str">
        <f t="shared" si="39"/>
        <v>20</v>
      </c>
      <c r="H425" s="301" t="str">
        <f t="shared" si="40"/>
        <v>T4</v>
      </c>
    </row>
    <row r="426" spans="1:8" s="305" customFormat="1" ht="15.95" customHeight="1" x14ac:dyDescent="0.2">
      <c r="A426" s="306">
        <v>49</v>
      </c>
      <c r="B426" s="307" t="s">
        <v>231</v>
      </c>
      <c r="C426" s="308">
        <v>28</v>
      </c>
      <c r="D426" s="308">
        <v>9</v>
      </c>
      <c r="E426" s="308">
        <f t="shared" si="38"/>
        <v>37</v>
      </c>
      <c r="G426" s="301" t="str">
        <f t="shared" si="39"/>
        <v>20</v>
      </c>
      <c r="H426" s="301" t="str">
        <f t="shared" si="40"/>
        <v>T4</v>
      </c>
    </row>
    <row r="427" spans="1:8" s="305" customFormat="1" ht="15.95" customHeight="1" x14ac:dyDescent="0.2">
      <c r="A427" s="306">
        <v>50</v>
      </c>
      <c r="B427" s="307" t="s">
        <v>252</v>
      </c>
      <c r="C427" s="308">
        <v>45</v>
      </c>
      <c r="D427" s="308">
        <v>0</v>
      </c>
      <c r="E427" s="308">
        <f t="shared" si="38"/>
        <v>45</v>
      </c>
      <c r="G427" s="301" t="str">
        <f t="shared" si="39"/>
        <v>20</v>
      </c>
      <c r="H427" s="301" t="str">
        <f t="shared" si="40"/>
        <v>T4</v>
      </c>
    </row>
    <row r="428" spans="1:8" s="305" customFormat="1" ht="15.95" customHeight="1" x14ac:dyDescent="0.2">
      <c r="A428" s="306">
        <v>51</v>
      </c>
      <c r="B428" s="307" t="s">
        <v>240</v>
      </c>
      <c r="C428" s="308">
        <v>41</v>
      </c>
      <c r="D428" s="308">
        <v>0</v>
      </c>
      <c r="E428" s="308">
        <f t="shared" si="38"/>
        <v>41</v>
      </c>
      <c r="G428" s="301" t="str">
        <f t="shared" si="39"/>
        <v>20</v>
      </c>
      <c r="H428" s="301" t="str">
        <f t="shared" si="40"/>
        <v>T4</v>
      </c>
    </row>
    <row r="429" spans="1:8" s="305" customFormat="1" ht="15.95" customHeight="1" x14ac:dyDescent="0.2">
      <c r="A429" s="309" t="s">
        <v>759</v>
      </c>
      <c r="B429" s="310"/>
      <c r="C429" s="311">
        <f>SUM(C378:C428)</f>
        <v>1776</v>
      </c>
      <c r="D429" s="311">
        <f t="shared" ref="D429:E429" si="41">SUM(D378:D428)</f>
        <v>540</v>
      </c>
      <c r="E429" s="311">
        <f t="shared" si="41"/>
        <v>2316</v>
      </c>
      <c r="G429" s="301" t="str">
        <f t="shared" si="39"/>
        <v/>
      </c>
      <c r="H429" s="301" t="str">
        <f t="shared" si="40"/>
        <v/>
      </c>
    </row>
    <row r="430" spans="1:8" s="305" customFormat="1" ht="9.9499999999999993" customHeight="1" x14ac:dyDescent="0.2">
      <c r="A430" s="316"/>
      <c r="B430" s="317"/>
      <c r="C430" s="318"/>
      <c r="D430" s="318"/>
      <c r="E430" s="318"/>
      <c r="G430" s="301" t="str">
        <f t="shared" si="39"/>
        <v/>
      </c>
      <c r="H430" s="301" t="str">
        <f t="shared" si="40"/>
        <v/>
      </c>
    </row>
    <row r="431" spans="1:8" s="305" customFormat="1" ht="15.95" customHeight="1" x14ac:dyDescent="0.2">
      <c r="A431" s="378" t="s">
        <v>799</v>
      </c>
      <c r="B431" s="379"/>
      <c r="C431" s="379"/>
      <c r="D431" s="379"/>
      <c r="E431" s="380"/>
      <c r="G431" s="301" t="str">
        <f t="shared" si="39"/>
        <v/>
      </c>
      <c r="H431" s="301" t="str">
        <f t="shared" si="40"/>
        <v/>
      </c>
    </row>
    <row r="432" spans="1:8" s="305" customFormat="1" ht="15.95" customHeight="1" x14ac:dyDescent="0.2">
      <c r="A432" s="382" t="s">
        <v>800</v>
      </c>
      <c r="B432" s="383"/>
      <c r="C432" s="383"/>
      <c r="D432" s="383"/>
      <c r="E432" s="384"/>
      <c r="G432" s="301" t="str">
        <f t="shared" si="39"/>
        <v/>
      </c>
      <c r="H432" s="301" t="str">
        <f t="shared" si="40"/>
        <v/>
      </c>
    </row>
    <row r="433" spans="1:8" s="305" customFormat="1" ht="15.95" customHeight="1" x14ac:dyDescent="0.2">
      <c r="A433" s="306">
        <v>1</v>
      </c>
      <c r="B433" s="307" t="s">
        <v>801</v>
      </c>
      <c r="C433" s="308">
        <v>12</v>
      </c>
      <c r="D433" s="308">
        <v>13</v>
      </c>
      <c r="E433" s="308">
        <f>SUM(C433:D433)</f>
        <v>25</v>
      </c>
      <c r="G433" s="301" t="str">
        <f t="shared" si="39"/>
        <v>20</v>
      </c>
      <c r="H433" s="301" t="str">
        <f t="shared" si="40"/>
        <v>T5</v>
      </c>
    </row>
    <row r="434" spans="1:8" s="305" customFormat="1" ht="15.95" customHeight="1" x14ac:dyDescent="0.2">
      <c r="A434" s="319"/>
      <c r="B434" s="307" t="s">
        <v>802</v>
      </c>
      <c r="C434" s="308">
        <v>1</v>
      </c>
      <c r="D434" s="308">
        <v>0</v>
      </c>
      <c r="E434" s="308">
        <f>SUM(C434:D434)</f>
        <v>1</v>
      </c>
      <c r="G434" s="301" t="str">
        <f t="shared" si="39"/>
        <v>18</v>
      </c>
      <c r="H434" s="301" t="str">
        <f t="shared" si="40"/>
        <v>T5</v>
      </c>
    </row>
    <row r="435" spans="1:8" s="305" customFormat="1" ht="15.95" customHeight="1" x14ac:dyDescent="0.2">
      <c r="A435" s="309" t="s">
        <v>759</v>
      </c>
      <c r="B435" s="310"/>
      <c r="C435" s="311">
        <f>SUM(C433:C434)</f>
        <v>13</v>
      </c>
      <c r="D435" s="311">
        <f t="shared" ref="D435:E435" si="42">SUM(D433:D434)</f>
        <v>13</v>
      </c>
      <c r="E435" s="311">
        <f t="shared" si="42"/>
        <v>26</v>
      </c>
      <c r="G435" s="301" t="str">
        <f t="shared" si="39"/>
        <v/>
      </c>
      <c r="H435" s="301" t="str">
        <f t="shared" si="40"/>
        <v/>
      </c>
    </row>
    <row r="436" spans="1:8" s="305" customFormat="1" ht="9.9499999999999993" customHeight="1" x14ac:dyDescent="0.2">
      <c r="A436" s="316"/>
      <c r="B436" s="317"/>
      <c r="C436" s="318"/>
      <c r="D436" s="318"/>
      <c r="E436" s="318"/>
      <c r="G436" s="301" t="str">
        <f t="shared" si="39"/>
        <v/>
      </c>
      <c r="H436" s="301" t="str">
        <f t="shared" si="40"/>
        <v/>
      </c>
    </row>
    <row r="437" spans="1:8" s="305" customFormat="1" ht="15.95" customHeight="1" x14ac:dyDescent="0.2">
      <c r="A437" s="378" t="s">
        <v>764</v>
      </c>
      <c r="B437" s="379"/>
      <c r="C437" s="379"/>
      <c r="D437" s="379"/>
      <c r="E437" s="380"/>
      <c r="G437" s="301" t="str">
        <f t="shared" si="39"/>
        <v/>
      </c>
      <c r="H437" s="301" t="str">
        <f t="shared" si="40"/>
        <v/>
      </c>
    </row>
    <row r="438" spans="1:8" s="305" customFormat="1" ht="15.95" customHeight="1" x14ac:dyDescent="0.2">
      <c r="A438" s="378" t="s">
        <v>803</v>
      </c>
      <c r="B438" s="379"/>
      <c r="C438" s="379"/>
      <c r="D438" s="379"/>
      <c r="E438" s="380"/>
      <c r="G438" s="301" t="str">
        <f t="shared" si="39"/>
        <v/>
      </c>
      <c r="H438" s="301" t="str">
        <f t="shared" si="40"/>
        <v/>
      </c>
    </row>
    <row r="439" spans="1:8" s="305" customFormat="1" ht="15.95" customHeight="1" x14ac:dyDescent="0.2">
      <c r="A439" s="306">
        <v>1</v>
      </c>
      <c r="B439" s="307" t="s">
        <v>804</v>
      </c>
      <c r="C439" s="308">
        <v>37</v>
      </c>
      <c r="D439" s="308">
        <v>2</v>
      </c>
      <c r="E439" s="308">
        <f t="shared" ref="E439" si="43">SUM(C439:D439)</f>
        <v>39</v>
      </c>
      <c r="G439" s="301" t="str">
        <f t="shared" si="39"/>
        <v>18</v>
      </c>
      <c r="H439" s="301" t="str">
        <f t="shared" si="40"/>
        <v>T7</v>
      </c>
    </row>
    <row r="440" spans="1:8" s="305" customFormat="1" ht="15.95" customHeight="1" x14ac:dyDescent="0.2">
      <c r="A440" s="309" t="s">
        <v>759</v>
      </c>
      <c r="B440" s="310"/>
      <c r="C440" s="311">
        <f>SUM(C439:C439)</f>
        <v>37</v>
      </c>
      <c r="D440" s="311">
        <f>SUM(D439:D439)</f>
        <v>2</v>
      </c>
      <c r="E440" s="311">
        <f>SUM(E439:E439)</f>
        <v>39</v>
      </c>
      <c r="G440" s="301" t="str">
        <f t="shared" si="39"/>
        <v/>
      </c>
      <c r="H440" s="301" t="str">
        <f t="shared" si="40"/>
        <v/>
      </c>
    </row>
    <row r="441" spans="1:8" s="305" customFormat="1" ht="9.9499999999999993" customHeight="1" x14ac:dyDescent="0.2">
      <c r="A441" s="316"/>
      <c r="B441" s="317"/>
      <c r="C441" s="318"/>
      <c r="D441" s="318"/>
      <c r="E441" s="318"/>
      <c r="G441" s="301" t="str">
        <f t="shared" si="39"/>
        <v/>
      </c>
      <c r="H441" s="301" t="str">
        <f t="shared" si="40"/>
        <v/>
      </c>
    </row>
    <row r="442" spans="1:8" s="305" customFormat="1" ht="15.95" customHeight="1" x14ac:dyDescent="0.2">
      <c r="A442" s="378" t="s">
        <v>779</v>
      </c>
      <c r="B442" s="379"/>
      <c r="C442" s="379"/>
      <c r="D442" s="379"/>
      <c r="E442" s="380"/>
      <c r="G442" s="301" t="str">
        <f t="shared" si="39"/>
        <v/>
      </c>
      <c r="H442" s="301" t="str">
        <f t="shared" si="40"/>
        <v/>
      </c>
    </row>
    <row r="443" spans="1:8" s="305" customFormat="1" ht="15.95" customHeight="1" x14ac:dyDescent="0.2">
      <c r="A443" s="378" t="s">
        <v>805</v>
      </c>
      <c r="B443" s="379"/>
      <c r="C443" s="379"/>
      <c r="D443" s="379"/>
      <c r="E443" s="380"/>
      <c r="G443" s="301" t="str">
        <f t="shared" si="39"/>
        <v/>
      </c>
      <c r="H443" s="301" t="str">
        <f t="shared" si="40"/>
        <v/>
      </c>
    </row>
    <row r="444" spans="1:8" s="305" customFormat="1" ht="15.95" customHeight="1" x14ac:dyDescent="0.2">
      <c r="A444" s="306">
        <v>1</v>
      </c>
      <c r="B444" s="307" t="s">
        <v>806</v>
      </c>
      <c r="C444" s="308">
        <v>32</v>
      </c>
      <c r="D444" s="308">
        <v>10</v>
      </c>
      <c r="E444" s="308">
        <f t="shared" ref="E444:E461" si="44">SUM(C444:D444)</f>
        <v>42</v>
      </c>
      <c r="G444" s="301" t="str">
        <f t="shared" si="39"/>
        <v>20</v>
      </c>
      <c r="H444" s="301" t="str">
        <f t="shared" si="40"/>
        <v>T3</v>
      </c>
    </row>
    <row r="445" spans="1:8" s="305" customFormat="1" ht="15.95" customHeight="1" x14ac:dyDescent="0.2">
      <c r="A445" s="306">
        <v>2</v>
      </c>
      <c r="B445" s="307" t="s">
        <v>807</v>
      </c>
      <c r="C445" s="308">
        <v>29</v>
      </c>
      <c r="D445" s="308">
        <v>0</v>
      </c>
      <c r="E445" s="308">
        <f t="shared" si="44"/>
        <v>29</v>
      </c>
      <c r="G445" s="301" t="str">
        <f t="shared" si="39"/>
        <v>20</v>
      </c>
      <c r="H445" s="301" t="str">
        <f t="shared" si="40"/>
        <v>T3</v>
      </c>
    </row>
    <row r="446" spans="1:8" s="305" customFormat="1" ht="15.95" customHeight="1" x14ac:dyDescent="0.2">
      <c r="A446" s="306">
        <v>3</v>
      </c>
      <c r="B446" s="307" t="s">
        <v>808</v>
      </c>
      <c r="C446" s="308">
        <v>28</v>
      </c>
      <c r="D446" s="308">
        <v>0</v>
      </c>
      <c r="E446" s="308">
        <f t="shared" si="44"/>
        <v>28</v>
      </c>
      <c r="G446" s="301" t="str">
        <f t="shared" si="39"/>
        <v>20</v>
      </c>
      <c r="H446" s="301" t="str">
        <f t="shared" si="40"/>
        <v>T3</v>
      </c>
    </row>
    <row r="447" spans="1:8" s="305" customFormat="1" ht="15.95" customHeight="1" x14ac:dyDescent="0.2">
      <c r="A447" s="306">
        <v>4</v>
      </c>
      <c r="B447" s="307" t="s">
        <v>809</v>
      </c>
      <c r="C447" s="308">
        <v>22</v>
      </c>
      <c r="D447" s="308">
        <v>4</v>
      </c>
      <c r="E447" s="308">
        <f t="shared" si="44"/>
        <v>26</v>
      </c>
      <c r="G447" s="301" t="str">
        <f t="shared" si="39"/>
        <v>20</v>
      </c>
      <c r="H447" s="301" t="str">
        <f t="shared" si="40"/>
        <v>T3</v>
      </c>
    </row>
    <row r="448" spans="1:8" s="305" customFormat="1" ht="15.95" customHeight="1" x14ac:dyDescent="0.2">
      <c r="A448" s="306">
        <v>5</v>
      </c>
      <c r="B448" s="307" t="s">
        <v>810</v>
      </c>
      <c r="C448" s="308">
        <v>4</v>
      </c>
      <c r="D448" s="308">
        <v>22</v>
      </c>
      <c r="E448" s="308">
        <f t="shared" si="44"/>
        <v>26</v>
      </c>
      <c r="G448" s="301" t="str">
        <f t="shared" si="39"/>
        <v>20</v>
      </c>
      <c r="H448" s="301" t="str">
        <f t="shared" si="40"/>
        <v>T3</v>
      </c>
    </row>
    <row r="449" spans="1:8" s="305" customFormat="1" ht="15.95" customHeight="1" x14ac:dyDescent="0.2">
      <c r="A449" s="306">
        <v>6</v>
      </c>
      <c r="B449" s="307" t="s">
        <v>811</v>
      </c>
      <c r="C449" s="308">
        <v>7</v>
      </c>
      <c r="D449" s="308">
        <v>22</v>
      </c>
      <c r="E449" s="308">
        <f t="shared" si="44"/>
        <v>29</v>
      </c>
      <c r="G449" s="301" t="str">
        <f t="shared" si="39"/>
        <v>20</v>
      </c>
      <c r="H449" s="301" t="str">
        <f t="shared" si="40"/>
        <v>T3</v>
      </c>
    </row>
    <row r="450" spans="1:8" s="305" customFormat="1" ht="15.95" customHeight="1" x14ac:dyDescent="0.2">
      <c r="A450" s="306">
        <v>7</v>
      </c>
      <c r="B450" s="307" t="s">
        <v>812</v>
      </c>
      <c r="C450" s="308">
        <v>41</v>
      </c>
      <c r="D450" s="308">
        <v>46</v>
      </c>
      <c r="E450" s="308">
        <f t="shared" si="44"/>
        <v>87</v>
      </c>
      <c r="G450" s="301" t="str">
        <f t="shared" si="39"/>
        <v>20</v>
      </c>
      <c r="H450" s="301" t="str">
        <f t="shared" si="40"/>
        <v>T3</v>
      </c>
    </row>
    <row r="451" spans="1:8" s="305" customFormat="1" ht="15.95" customHeight="1" x14ac:dyDescent="0.2">
      <c r="A451" s="306">
        <v>8</v>
      </c>
      <c r="B451" s="307" t="s">
        <v>813</v>
      </c>
      <c r="C451" s="308">
        <v>24</v>
      </c>
      <c r="D451" s="308">
        <v>18</v>
      </c>
      <c r="E451" s="308">
        <f t="shared" si="44"/>
        <v>42</v>
      </c>
      <c r="G451" s="301" t="str">
        <f t="shared" si="39"/>
        <v>20</v>
      </c>
      <c r="H451" s="301" t="str">
        <f t="shared" si="40"/>
        <v>T3</v>
      </c>
    </row>
    <row r="452" spans="1:8" s="305" customFormat="1" ht="15.95" customHeight="1" x14ac:dyDescent="0.2">
      <c r="A452" s="306">
        <v>9</v>
      </c>
      <c r="B452" s="307" t="s">
        <v>814</v>
      </c>
      <c r="C452" s="308">
        <v>5</v>
      </c>
      <c r="D452" s="308">
        <v>35</v>
      </c>
      <c r="E452" s="308">
        <f t="shared" si="44"/>
        <v>40</v>
      </c>
      <c r="G452" s="301" t="str">
        <f t="shared" ref="G452:G463" si="45">LEFT(B452,2)</f>
        <v>20</v>
      </c>
      <c r="H452" s="301" t="str">
        <f t="shared" ref="H452:H463" si="46">MID(B452,3,2)</f>
        <v>T3</v>
      </c>
    </row>
    <row r="453" spans="1:8" s="305" customFormat="1" ht="15.95" customHeight="1" x14ac:dyDescent="0.2">
      <c r="A453" s="306">
        <v>10</v>
      </c>
      <c r="B453" s="307" t="s">
        <v>815</v>
      </c>
      <c r="C453" s="308">
        <v>13</v>
      </c>
      <c r="D453" s="308">
        <v>15</v>
      </c>
      <c r="E453" s="308">
        <f t="shared" si="44"/>
        <v>28</v>
      </c>
      <c r="G453" s="301" t="str">
        <f t="shared" si="45"/>
        <v>20</v>
      </c>
      <c r="H453" s="301" t="str">
        <f t="shared" si="46"/>
        <v>T3</v>
      </c>
    </row>
    <row r="454" spans="1:8" s="305" customFormat="1" ht="15.95" customHeight="1" x14ac:dyDescent="0.2">
      <c r="A454" s="306">
        <v>11</v>
      </c>
      <c r="B454" s="307" t="s">
        <v>816</v>
      </c>
      <c r="C454" s="308">
        <v>9</v>
      </c>
      <c r="D454" s="308">
        <v>15</v>
      </c>
      <c r="E454" s="308">
        <f t="shared" si="44"/>
        <v>24</v>
      </c>
      <c r="G454" s="301" t="str">
        <f t="shared" si="45"/>
        <v>20</v>
      </c>
      <c r="H454" s="301" t="str">
        <f t="shared" si="46"/>
        <v>T3</v>
      </c>
    </row>
    <row r="455" spans="1:8" s="305" customFormat="1" ht="15.95" customHeight="1" x14ac:dyDescent="0.2">
      <c r="A455" s="306">
        <v>12</v>
      </c>
      <c r="B455" s="307" t="s">
        <v>817</v>
      </c>
      <c r="C455" s="308">
        <v>24</v>
      </c>
      <c r="D455" s="308">
        <v>30</v>
      </c>
      <c r="E455" s="308">
        <f t="shared" si="44"/>
        <v>54</v>
      </c>
      <c r="G455" s="301" t="str">
        <f t="shared" si="45"/>
        <v>20</v>
      </c>
      <c r="H455" s="301" t="str">
        <f t="shared" si="46"/>
        <v>T3</v>
      </c>
    </row>
    <row r="456" spans="1:8" s="305" customFormat="1" ht="15.95" customHeight="1" x14ac:dyDescent="0.2">
      <c r="A456" s="306">
        <v>13</v>
      </c>
      <c r="B456" s="307" t="s">
        <v>818</v>
      </c>
      <c r="C456" s="308">
        <v>11</v>
      </c>
      <c r="D456" s="308">
        <v>4</v>
      </c>
      <c r="E456" s="308">
        <f t="shared" si="44"/>
        <v>15</v>
      </c>
      <c r="G456" s="301" t="str">
        <f t="shared" si="45"/>
        <v>20</v>
      </c>
      <c r="H456" s="301" t="str">
        <f t="shared" si="46"/>
        <v>T3</v>
      </c>
    </row>
    <row r="457" spans="1:8" s="305" customFormat="1" ht="15.95" customHeight="1" x14ac:dyDescent="0.2">
      <c r="A457" s="306">
        <v>14</v>
      </c>
      <c r="B457" s="307" t="s">
        <v>819</v>
      </c>
      <c r="C457" s="308">
        <v>34</v>
      </c>
      <c r="D457" s="308">
        <v>21</v>
      </c>
      <c r="E457" s="308">
        <f t="shared" si="44"/>
        <v>55</v>
      </c>
      <c r="G457" s="301" t="str">
        <f t="shared" si="45"/>
        <v>20</v>
      </c>
      <c r="H457" s="301" t="str">
        <f t="shared" si="46"/>
        <v>T3</v>
      </c>
    </row>
    <row r="458" spans="1:8" s="305" customFormat="1" ht="15.95" customHeight="1" x14ac:dyDescent="0.2">
      <c r="A458" s="306">
        <v>15</v>
      </c>
      <c r="B458" s="307" t="s">
        <v>820</v>
      </c>
      <c r="C458" s="308">
        <v>15</v>
      </c>
      <c r="D458" s="308">
        <v>9</v>
      </c>
      <c r="E458" s="308">
        <f t="shared" si="44"/>
        <v>24</v>
      </c>
      <c r="G458" s="301" t="str">
        <f t="shared" si="45"/>
        <v>20</v>
      </c>
      <c r="H458" s="301" t="str">
        <f t="shared" si="46"/>
        <v>T3</v>
      </c>
    </row>
    <row r="459" spans="1:8" s="305" customFormat="1" ht="15.95" customHeight="1" x14ac:dyDescent="0.2">
      <c r="A459" s="306">
        <v>16</v>
      </c>
      <c r="B459" s="307" t="s">
        <v>821</v>
      </c>
      <c r="C459" s="308">
        <v>18</v>
      </c>
      <c r="D459" s="308">
        <v>23</v>
      </c>
      <c r="E459" s="308">
        <f t="shared" si="44"/>
        <v>41</v>
      </c>
      <c r="G459" s="301" t="str">
        <f t="shared" si="45"/>
        <v>20</v>
      </c>
      <c r="H459" s="301" t="str">
        <f t="shared" si="46"/>
        <v>T3</v>
      </c>
    </row>
    <row r="460" spans="1:8" s="305" customFormat="1" ht="15.95" customHeight="1" x14ac:dyDescent="0.2">
      <c r="A460" s="306">
        <v>17</v>
      </c>
      <c r="B460" s="307" t="s">
        <v>822</v>
      </c>
      <c r="C460" s="308">
        <v>35</v>
      </c>
      <c r="D460" s="308">
        <v>9</v>
      </c>
      <c r="E460" s="308">
        <f t="shared" si="44"/>
        <v>44</v>
      </c>
      <c r="G460" s="301" t="str">
        <f t="shared" si="45"/>
        <v>20</v>
      </c>
      <c r="H460" s="301" t="str">
        <f t="shared" si="46"/>
        <v>T3</v>
      </c>
    </row>
    <row r="461" spans="1:8" s="305" customFormat="1" ht="15.95" customHeight="1" x14ac:dyDescent="0.2">
      <c r="A461" s="306">
        <v>18</v>
      </c>
      <c r="B461" s="307" t="s">
        <v>823</v>
      </c>
      <c r="C461" s="308">
        <v>22</v>
      </c>
      <c r="D461" s="308">
        <v>25</v>
      </c>
      <c r="E461" s="308">
        <f t="shared" si="44"/>
        <v>47</v>
      </c>
      <c r="G461" s="301" t="str">
        <f t="shared" si="45"/>
        <v>20</v>
      </c>
      <c r="H461" s="301" t="str">
        <f t="shared" si="46"/>
        <v>T3</v>
      </c>
    </row>
    <row r="462" spans="1:8" s="305" customFormat="1" ht="15.95" customHeight="1" x14ac:dyDescent="0.2">
      <c r="A462" s="309" t="s">
        <v>759</v>
      </c>
      <c r="B462" s="310"/>
      <c r="C462" s="311">
        <f>SUM(C444:C461)</f>
        <v>373</v>
      </c>
      <c r="D462" s="311">
        <f t="shared" ref="D462:E462" si="47">SUM(D444:D461)</f>
        <v>308</v>
      </c>
      <c r="E462" s="311">
        <f t="shared" si="47"/>
        <v>681</v>
      </c>
      <c r="G462" s="301" t="str">
        <f t="shared" si="45"/>
        <v/>
      </c>
      <c r="H462" s="301" t="str">
        <f t="shared" si="46"/>
        <v/>
      </c>
    </row>
    <row r="463" spans="1:8" s="305" customFormat="1" ht="9.9499999999999993" customHeight="1" x14ac:dyDescent="0.2">
      <c r="A463" s="312"/>
      <c r="B463" s="313"/>
      <c r="C463" s="314"/>
      <c r="D463" s="314"/>
      <c r="E463" s="314"/>
      <c r="G463" s="301" t="str">
        <f t="shared" si="45"/>
        <v/>
      </c>
      <c r="H463" s="301" t="str">
        <f t="shared" si="46"/>
        <v/>
      </c>
    </row>
    <row r="464" spans="1:8" s="324" customFormat="1" ht="15" customHeight="1" x14ac:dyDescent="0.2">
      <c r="A464" s="320"/>
      <c r="B464" s="321"/>
      <c r="C464" s="322"/>
      <c r="D464" s="323"/>
      <c r="E464" s="323"/>
    </row>
    <row r="465" spans="1:15" s="324" customFormat="1" ht="15.95" customHeight="1" x14ac:dyDescent="0.2">
      <c r="A465" s="325">
        <v>1</v>
      </c>
      <c r="B465" s="326" t="s">
        <v>824</v>
      </c>
      <c r="C465" s="327">
        <f>SUM(E8,E68,E113,E176)</f>
        <v>6388</v>
      </c>
      <c r="D465" s="323"/>
      <c r="E465" s="323"/>
    </row>
    <row r="466" spans="1:15" s="324" customFormat="1" ht="15.95" customHeight="1" x14ac:dyDescent="0.2">
      <c r="A466" s="325">
        <v>2</v>
      </c>
      <c r="B466" s="326" t="s">
        <v>769</v>
      </c>
      <c r="C466" s="327">
        <f>SUM(E183,E193)</f>
        <v>269</v>
      </c>
      <c r="D466" s="323"/>
      <c r="E466" s="323"/>
    </row>
    <row r="467" spans="1:15" s="324" customFormat="1" ht="15.95" customHeight="1" x14ac:dyDescent="0.2">
      <c r="A467" s="325">
        <v>3</v>
      </c>
      <c r="B467" s="326" t="s">
        <v>771</v>
      </c>
      <c r="C467" s="327">
        <f>E198</f>
        <v>14</v>
      </c>
      <c r="D467" s="323"/>
      <c r="E467" s="323"/>
    </row>
    <row r="468" spans="1:15" s="324" customFormat="1" ht="15.95" customHeight="1" x14ac:dyDescent="0.2">
      <c r="A468" s="325">
        <v>4</v>
      </c>
      <c r="B468" s="326" t="s">
        <v>825</v>
      </c>
      <c r="C468" s="327">
        <f>E204</f>
        <v>57</v>
      </c>
      <c r="D468" s="323"/>
      <c r="E468" s="323"/>
    </row>
    <row r="469" spans="1:15" s="324" customFormat="1" ht="15.95" customHeight="1" x14ac:dyDescent="0.2">
      <c r="A469" s="325">
        <v>5</v>
      </c>
      <c r="B469" s="328" t="s">
        <v>773</v>
      </c>
      <c r="C469" s="328">
        <f>E213</f>
        <v>130</v>
      </c>
      <c r="D469" s="328"/>
      <c r="E469" s="328"/>
      <c r="F469" s="328"/>
    </row>
    <row r="470" spans="1:15" s="324" customFormat="1" ht="15.95" customHeight="1" x14ac:dyDescent="0.2">
      <c r="A470" s="325">
        <v>6</v>
      </c>
      <c r="B470" s="326" t="s">
        <v>826</v>
      </c>
      <c r="C470" s="327">
        <f>SUM(E236,E258)</f>
        <v>1185</v>
      </c>
      <c r="D470" s="323"/>
      <c r="E470" s="323"/>
      <c r="G470" s="375"/>
      <c r="H470" s="375"/>
      <c r="I470" s="375"/>
      <c r="J470" s="375"/>
      <c r="K470" s="375"/>
      <c r="L470" s="375"/>
    </row>
    <row r="471" spans="1:15" s="324" customFormat="1" ht="15.95" customHeight="1" x14ac:dyDescent="0.2">
      <c r="A471" s="325">
        <v>7</v>
      </c>
      <c r="B471" s="326" t="s">
        <v>827</v>
      </c>
      <c r="C471" s="327">
        <f>E263</f>
        <v>21</v>
      </c>
      <c r="D471" s="323"/>
      <c r="E471" s="323"/>
      <c r="F471" s="324">
        <v>19</v>
      </c>
      <c r="G471" s="404" t="s">
        <v>765</v>
      </c>
      <c r="H471" s="405"/>
      <c r="I471" s="405"/>
      <c r="J471" s="405"/>
      <c r="K471" s="406"/>
      <c r="L471" s="375">
        <f>A112</f>
        <v>41</v>
      </c>
      <c r="M471" s="324" t="s">
        <v>1080</v>
      </c>
      <c r="N471" s="324">
        <f>A112</f>
        <v>41</v>
      </c>
    </row>
    <row r="472" spans="1:15" s="324" customFormat="1" ht="15.95" customHeight="1" x14ac:dyDescent="0.2">
      <c r="A472" s="325">
        <v>8</v>
      </c>
      <c r="B472" s="326" t="s">
        <v>828</v>
      </c>
      <c r="C472" s="327">
        <f>E270</f>
        <v>172</v>
      </c>
      <c r="D472" s="323"/>
      <c r="E472" s="323"/>
      <c r="F472" s="324">
        <v>20</v>
      </c>
      <c r="G472" s="404" t="s">
        <v>765</v>
      </c>
      <c r="H472" s="405"/>
      <c r="I472" s="405"/>
      <c r="J472" s="405"/>
      <c r="K472" s="406"/>
      <c r="L472" s="375">
        <f>A175</f>
        <v>59</v>
      </c>
      <c r="M472" s="324" t="s">
        <v>1082</v>
      </c>
      <c r="N472" s="324">
        <f>A175</f>
        <v>59</v>
      </c>
      <c r="O472" s="324" t="s">
        <v>1081</v>
      </c>
    </row>
    <row r="473" spans="1:15" s="324" customFormat="1" ht="15.95" customHeight="1" x14ac:dyDescent="0.2">
      <c r="A473" s="325">
        <v>9</v>
      </c>
      <c r="B473" s="326" t="s">
        <v>829</v>
      </c>
      <c r="C473" s="327">
        <f>E275</f>
        <v>68</v>
      </c>
      <c r="D473" s="323"/>
      <c r="E473" s="323"/>
      <c r="F473" s="324">
        <v>19</v>
      </c>
      <c r="G473" s="404" t="s">
        <v>769</v>
      </c>
      <c r="H473" s="405"/>
      <c r="I473" s="405"/>
      <c r="J473" s="405"/>
      <c r="K473" s="406"/>
      <c r="L473" s="324">
        <f>A182</f>
        <v>3</v>
      </c>
      <c r="M473" s="324" t="s">
        <v>1083</v>
      </c>
      <c r="N473" s="324">
        <f>A182</f>
        <v>3</v>
      </c>
    </row>
    <row r="474" spans="1:15" s="324" customFormat="1" ht="15.95" customHeight="1" x14ac:dyDescent="0.2">
      <c r="A474" s="325">
        <v>10</v>
      </c>
      <c r="B474" s="326" t="s">
        <v>830</v>
      </c>
      <c r="C474" s="327">
        <f>E280</f>
        <v>271</v>
      </c>
      <c r="D474" s="323"/>
      <c r="E474" s="323"/>
      <c r="F474" s="324">
        <v>20</v>
      </c>
      <c r="G474" s="404" t="s">
        <v>769</v>
      </c>
      <c r="H474" s="405"/>
      <c r="I474" s="405"/>
      <c r="J474" s="405"/>
      <c r="K474" s="406"/>
      <c r="L474" s="375">
        <f>A192</f>
        <v>6</v>
      </c>
      <c r="M474" s="324" t="s">
        <v>1084</v>
      </c>
      <c r="N474" s="324">
        <f>A192</f>
        <v>6</v>
      </c>
    </row>
    <row r="475" spans="1:15" s="324" customFormat="1" ht="15.95" customHeight="1" x14ac:dyDescent="0.2">
      <c r="A475" s="325">
        <v>11</v>
      </c>
      <c r="B475" s="326" t="s">
        <v>831</v>
      </c>
      <c r="C475" s="327">
        <f>SUM(E290,E295)</f>
        <v>205</v>
      </c>
      <c r="D475" s="323"/>
      <c r="E475" s="323"/>
      <c r="F475" s="324">
        <v>20</v>
      </c>
      <c r="G475" s="309" t="s">
        <v>771</v>
      </c>
      <c r="H475" s="344"/>
      <c r="I475" s="344"/>
      <c r="J475" s="344"/>
      <c r="K475" s="345"/>
      <c r="L475" s="375">
        <f>A197</f>
        <v>1</v>
      </c>
      <c r="M475" s="324" t="s">
        <v>1085</v>
      </c>
      <c r="N475" s="324">
        <f>A197</f>
        <v>1</v>
      </c>
    </row>
    <row r="476" spans="1:15" s="324" customFormat="1" ht="15.95" customHeight="1" x14ac:dyDescent="0.2">
      <c r="A476" s="325">
        <v>12</v>
      </c>
      <c r="B476" s="326" t="s">
        <v>832</v>
      </c>
      <c r="C476" s="327">
        <f>SUM(E331,E374,E429)</f>
        <v>5303</v>
      </c>
      <c r="D476" s="323"/>
      <c r="E476" s="323"/>
      <c r="F476" s="324">
        <v>20</v>
      </c>
      <c r="G476" s="309" t="s">
        <v>772</v>
      </c>
      <c r="H476" s="344"/>
      <c r="I476" s="344"/>
      <c r="J476" s="344"/>
      <c r="K476" s="345"/>
      <c r="L476" s="375">
        <f>A203</f>
        <v>2</v>
      </c>
      <c r="M476" s="324" t="s">
        <v>1086</v>
      </c>
      <c r="N476" s="324">
        <f>A203</f>
        <v>2</v>
      </c>
    </row>
    <row r="477" spans="1:15" s="324" customFormat="1" ht="15.95" customHeight="1" x14ac:dyDescent="0.2">
      <c r="A477" s="325">
        <v>13</v>
      </c>
      <c r="B477" s="328" t="s">
        <v>833</v>
      </c>
      <c r="C477" s="327">
        <f>E462</f>
        <v>681</v>
      </c>
      <c r="D477" s="323"/>
      <c r="E477" s="323"/>
      <c r="F477" s="324">
        <v>20</v>
      </c>
      <c r="G477" s="309" t="s">
        <v>773</v>
      </c>
      <c r="H477" s="344"/>
      <c r="I477" s="344"/>
      <c r="J477" s="344"/>
      <c r="K477" s="345"/>
      <c r="L477" s="375">
        <f>A212</f>
        <v>5</v>
      </c>
      <c r="M477" s="324" t="s">
        <v>1087</v>
      </c>
      <c r="N477" s="324">
        <f>A212</f>
        <v>5</v>
      </c>
    </row>
    <row r="478" spans="1:15" s="324" customFormat="1" ht="15.95" customHeight="1" x14ac:dyDescent="0.2">
      <c r="A478" s="325">
        <v>14</v>
      </c>
      <c r="B478" s="329" t="s">
        <v>834</v>
      </c>
      <c r="C478" s="327">
        <f>E435</f>
        <v>26</v>
      </c>
      <c r="D478" s="323"/>
      <c r="E478" s="323"/>
      <c r="F478" s="324">
        <v>19</v>
      </c>
      <c r="G478" s="309" t="s">
        <v>775</v>
      </c>
      <c r="H478" s="344"/>
      <c r="I478" s="344"/>
      <c r="J478" s="344"/>
      <c r="K478" s="345"/>
      <c r="L478" s="375">
        <f>A224</f>
        <v>6</v>
      </c>
      <c r="M478" s="324" t="s">
        <v>1088</v>
      </c>
      <c r="N478" s="324">
        <f>A224</f>
        <v>6</v>
      </c>
    </row>
    <row r="479" spans="1:15" s="324" customFormat="1" ht="15.95" customHeight="1" x14ac:dyDescent="0.2">
      <c r="A479" s="325">
        <v>15</v>
      </c>
      <c r="B479" s="329" t="s">
        <v>835</v>
      </c>
      <c r="C479" s="330">
        <f>E440</f>
        <v>39</v>
      </c>
      <c r="D479" s="331"/>
      <c r="E479" s="331"/>
      <c r="F479" s="324">
        <v>20</v>
      </c>
      <c r="G479" s="309" t="s">
        <v>780</v>
      </c>
      <c r="H479" s="344"/>
      <c r="I479" s="344"/>
      <c r="J479" s="344"/>
      <c r="K479" s="345"/>
      <c r="L479" s="375">
        <f>A257</f>
        <v>14</v>
      </c>
      <c r="M479" s="324" t="s">
        <v>1089</v>
      </c>
      <c r="N479" s="324">
        <f>A257</f>
        <v>14</v>
      </c>
    </row>
    <row r="480" spans="1:15" s="324" customFormat="1" ht="20.100000000000001" customHeight="1" x14ac:dyDescent="0.2">
      <c r="A480" s="332"/>
      <c r="B480" s="321" t="s">
        <v>836</v>
      </c>
      <c r="C480" s="322">
        <f>SUM(C465:C479)</f>
        <v>14829</v>
      </c>
      <c r="D480" s="322">
        <f>SUM(A112,A175,A182,A192,A197,A203,A212,A224,A257,A287,A294,A329,A373,A428,A433,A439,A461)</f>
        <v>283</v>
      </c>
      <c r="E480" s="333" t="s">
        <v>757</v>
      </c>
      <c r="F480" s="324">
        <v>19</v>
      </c>
      <c r="G480" s="309" t="s">
        <v>795</v>
      </c>
      <c r="H480" s="344"/>
      <c r="I480" s="344"/>
      <c r="J480" s="344"/>
      <c r="K480" s="345"/>
      <c r="L480" s="375">
        <f>A287</f>
        <v>4</v>
      </c>
      <c r="M480" s="324" t="s">
        <v>1090</v>
      </c>
      <c r="N480" s="324">
        <f>A287</f>
        <v>4</v>
      </c>
    </row>
    <row r="481" spans="1:21" s="324" customFormat="1" ht="36" customHeight="1" x14ac:dyDescent="0.2">
      <c r="A481" s="332"/>
      <c r="B481" s="321"/>
      <c r="C481" s="322"/>
      <c r="D481" s="322"/>
      <c r="E481" s="333"/>
      <c r="F481" s="324">
        <v>20</v>
      </c>
      <c r="G481" s="309" t="s">
        <v>780</v>
      </c>
      <c r="H481" s="344"/>
      <c r="I481" s="344"/>
      <c r="J481" s="344"/>
      <c r="K481" s="345"/>
      <c r="L481" s="375">
        <f>A294</f>
        <v>1</v>
      </c>
      <c r="M481" s="324" t="s">
        <v>1091</v>
      </c>
      <c r="N481" s="324">
        <f>A294</f>
        <v>1</v>
      </c>
      <c r="Q481" s="404" t="s">
        <v>795</v>
      </c>
      <c r="R481" s="405"/>
      <c r="S481" s="405"/>
      <c r="T481" s="405"/>
      <c r="U481" s="406"/>
    </row>
    <row r="482" spans="1:21" s="324" customFormat="1" ht="18" customHeight="1" x14ac:dyDescent="0.25">
      <c r="A482" s="332"/>
      <c r="B482" s="332"/>
      <c r="C482" s="414" t="s">
        <v>837</v>
      </c>
      <c r="D482" s="414"/>
      <c r="E482" s="414"/>
      <c r="F482" s="324">
        <v>18</v>
      </c>
      <c r="G482" s="309" t="s">
        <v>780</v>
      </c>
      <c r="H482" s="344"/>
      <c r="I482" s="344"/>
      <c r="J482" s="344"/>
      <c r="K482" s="345"/>
      <c r="L482" s="375">
        <f>A329</f>
        <v>31</v>
      </c>
      <c r="M482" s="324" t="s">
        <v>1092</v>
      </c>
      <c r="N482" s="324">
        <f>A329</f>
        <v>31</v>
      </c>
    </row>
    <row r="483" spans="1:21" s="324" customFormat="1" ht="18" customHeight="1" x14ac:dyDescent="0.2">
      <c r="A483" s="415" t="s">
        <v>838</v>
      </c>
      <c r="B483" s="415"/>
      <c r="C483" s="416" t="s">
        <v>839</v>
      </c>
      <c r="D483" s="416"/>
      <c r="E483" s="416"/>
      <c r="F483" s="324">
        <v>19</v>
      </c>
      <c r="G483" s="309" t="s">
        <v>780</v>
      </c>
      <c r="H483" s="344"/>
      <c r="I483" s="344"/>
      <c r="J483" s="344"/>
      <c r="K483" s="345"/>
      <c r="L483" s="375">
        <f>A373</f>
        <v>39</v>
      </c>
      <c r="M483" s="324" t="s">
        <v>1093</v>
      </c>
      <c r="N483" s="324">
        <f>A373</f>
        <v>39</v>
      </c>
    </row>
    <row r="484" spans="1:21" s="324" customFormat="1" ht="18" customHeight="1" x14ac:dyDescent="0.2">
      <c r="A484" s="320"/>
      <c r="B484" s="321"/>
      <c r="C484" s="322"/>
      <c r="D484" s="323"/>
      <c r="E484" s="323"/>
      <c r="F484" s="324">
        <v>20</v>
      </c>
      <c r="G484" s="309" t="s">
        <v>780</v>
      </c>
      <c r="H484" s="344"/>
      <c r="I484" s="344"/>
      <c r="J484" s="344"/>
      <c r="K484" s="345"/>
      <c r="L484" s="375">
        <f>A428</f>
        <v>51</v>
      </c>
      <c r="M484" s="324" t="s">
        <v>1094</v>
      </c>
      <c r="N484" s="324" t="s">
        <v>1094</v>
      </c>
    </row>
    <row r="485" spans="1:21" s="324" customFormat="1" ht="18" customHeight="1" x14ac:dyDescent="0.2">
      <c r="A485" s="417"/>
      <c r="B485" s="417"/>
      <c r="C485" s="418"/>
      <c r="D485" s="418"/>
      <c r="E485" s="418"/>
      <c r="F485" s="324">
        <v>20</v>
      </c>
      <c r="G485" s="309" t="s">
        <v>800</v>
      </c>
      <c r="H485" s="344"/>
      <c r="I485" s="344"/>
      <c r="J485" s="344"/>
      <c r="K485" s="345"/>
      <c r="L485" s="375">
        <f>A433</f>
        <v>1</v>
      </c>
      <c r="M485" s="324" t="s">
        <v>1095</v>
      </c>
      <c r="N485" s="324" t="s">
        <v>1095</v>
      </c>
    </row>
    <row r="486" spans="1:21" s="324" customFormat="1" ht="18" customHeight="1" x14ac:dyDescent="0.2">
      <c r="A486" s="320"/>
      <c r="B486" s="321"/>
      <c r="C486" s="322"/>
      <c r="D486" s="323"/>
      <c r="E486" s="323"/>
      <c r="F486" s="324">
        <v>18</v>
      </c>
      <c r="G486" s="309" t="s">
        <v>803</v>
      </c>
      <c r="H486" s="344"/>
      <c r="I486" s="344"/>
      <c r="J486" s="344"/>
      <c r="K486" s="345"/>
      <c r="L486" s="375">
        <f>A439</f>
        <v>1</v>
      </c>
      <c r="M486" s="324" t="s">
        <v>1096</v>
      </c>
      <c r="N486" s="324" t="s">
        <v>1096</v>
      </c>
    </row>
    <row r="487" spans="1:21" s="324" customFormat="1" ht="18" customHeight="1" x14ac:dyDescent="0.2">
      <c r="A487" s="320"/>
      <c r="B487" s="321"/>
      <c r="C487" s="322"/>
      <c r="D487" s="323"/>
      <c r="E487" s="323"/>
      <c r="F487" s="324">
        <v>20</v>
      </c>
      <c r="G487" s="376" t="s">
        <v>805</v>
      </c>
      <c r="H487" s="376"/>
      <c r="I487" s="376"/>
      <c r="J487" s="376"/>
      <c r="K487" s="376"/>
      <c r="L487" s="375">
        <f>A461</f>
        <v>18</v>
      </c>
      <c r="M487" s="324" t="s">
        <v>1097</v>
      </c>
    </row>
    <row r="488" spans="1:21" s="324" customFormat="1" ht="18" customHeight="1" x14ac:dyDescent="0.25">
      <c r="A488" s="419" t="s">
        <v>840</v>
      </c>
      <c r="B488" s="419"/>
      <c r="C488" s="416" t="s">
        <v>841</v>
      </c>
      <c r="D488" s="416"/>
      <c r="E488" s="416"/>
      <c r="L488" s="324">
        <f>SUM(L471:L487)</f>
        <v>283</v>
      </c>
    </row>
    <row r="489" spans="1:21" ht="18" customHeight="1" x14ac:dyDescent="0.2">
      <c r="C489" s="413"/>
      <c r="D489" s="413"/>
      <c r="E489" s="413"/>
    </row>
    <row r="490" spans="1:21" ht="15" customHeight="1" x14ac:dyDescent="0.2">
      <c r="C490" s="413"/>
      <c r="D490" s="413"/>
      <c r="E490" s="413"/>
    </row>
    <row r="491" spans="1:21" x14ac:dyDescent="0.2">
      <c r="B491" s="334"/>
      <c r="F491" s="301" t="s">
        <v>1100</v>
      </c>
      <c r="G491" s="301">
        <v>32</v>
      </c>
    </row>
    <row r="492" spans="1:21" ht="14.25" customHeight="1" x14ac:dyDescent="0.2">
      <c r="F492" s="301" t="s">
        <v>1098</v>
      </c>
      <c r="G492" s="301">
        <v>93</v>
      </c>
    </row>
    <row r="493" spans="1:21" ht="14.25" customHeight="1" x14ac:dyDescent="0.2">
      <c r="F493" s="301" t="s">
        <v>1099</v>
      </c>
      <c r="G493" s="374"/>
    </row>
    <row r="494" spans="1:21" ht="14.25" customHeight="1" x14ac:dyDescent="0.2"/>
    <row r="495" spans="1:21" ht="14.25" customHeight="1" x14ac:dyDescent="0.2"/>
    <row r="496" spans="1:21" ht="14.25" customHeight="1" x14ac:dyDescent="0.2"/>
    <row r="497" ht="14.25" customHeight="1" x14ac:dyDescent="0.2"/>
    <row r="498" ht="14.25" customHeight="1" x14ac:dyDescent="0.2"/>
    <row r="499" ht="14.25" customHeight="1" x14ac:dyDescent="0.2"/>
  </sheetData>
  <mergeCells count="30">
    <mergeCell ref="Q481:U481"/>
    <mergeCell ref="G473:K473"/>
    <mergeCell ref="G471:K471"/>
    <mergeCell ref="G472:K472"/>
    <mergeCell ref="G474:K474"/>
    <mergeCell ref="C490:E490"/>
    <mergeCell ref="C482:E482"/>
    <mergeCell ref="A483:B483"/>
    <mergeCell ref="C483:E483"/>
    <mergeCell ref="A485:B485"/>
    <mergeCell ref="C485:E485"/>
    <mergeCell ref="A488:B488"/>
    <mergeCell ref="C488:E488"/>
    <mergeCell ref="C489:E489"/>
    <mergeCell ref="A242:A243"/>
    <mergeCell ref="A245:A246"/>
    <mergeCell ref="A251:A252"/>
    <mergeCell ref="A253:A254"/>
    <mergeCell ref="A283:E283"/>
    <mergeCell ref="A222:A223"/>
    <mergeCell ref="A186:E186"/>
    <mergeCell ref="A196:E196"/>
    <mergeCell ref="A218:A219"/>
    <mergeCell ref="A224:A225"/>
    <mergeCell ref="A179:E179"/>
    <mergeCell ref="A1:B2"/>
    <mergeCell ref="A4:E4"/>
    <mergeCell ref="A11:E11"/>
    <mergeCell ref="A71:E71"/>
    <mergeCell ref="A116:E1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2"/>
  <sheetViews>
    <sheetView view="pageBreakPreview" topLeftCell="A51" zoomScaleNormal="100" zoomScaleSheetLayoutView="100" workbookViewId="0">
      <selection activeCell="G66" sqref="G66"/>
    </sheetView>
  </sheetViews>
  <sheetFormatPr defaultRowHeight="15" x14ac:dyDescent="0.25"/>
  <cols>
    <col min="1" max="1" width="9.140625" style="51"/>
    <col min="2" max="2" width="7.28515625" style="51" customWidth="1"/>
    <col min="3" max="3" width="3.5703125" style="51" hidden="1" customWidth="1"/>
    <col min="4" max="4" width="26.5703125" style="51" customWidth="1"/>
    <col min="5" max="5" width="9.7109375" style="53" customWidth="1"/>
    <col min="6" max="6" width="39.140625" style="50" customWidth="1"/>
    <col min="7" max="7" width="15.140625" style="50" customWidth="1"/>
    <col min="8" max="8" width="4.28515625" style="51" customWidth="1"/>
    <col min="9" max="9" width="17.7109375" style="51" customWidth="1"/>
    <col min="10" max="257" width="9.140625" style="51"/>
    <col min="258" max="258" width="4.28515625" style="51" customWidth="1"/>
    <col min="259" max="259" width="0" style="51" hidden="1" customWidth="1"/>
    <col min="260" max="260" width="26.5703125" style="51" customWidth="1"/>
    <col min="261" max="261" width="9.7109375" style="51" customWidth="1"/>
    <col min="262" max="262" width="39.140625" style="51" customWidth="1"/>
    <col min="263" max="263" width="15.140625" style="51" customWidth="1"/>
    <col min="264" max="264" width="4.28515625" style="51" customWidth="1"/>
    <col min="265" max="265" width="17.7109375" style="51" customWidth="1"/>
    <col min="266" max="513" width="9.140625" style="51"/>
    <col min="514" max="514" width="4.28515625" style="51" customWidth="1"/>
    <col min="515" max="515" width="0" style="51" hidden="1" customWidth="1"/>
    <col min="516" max="516" width="26.5703125" style="51" customWidth="1"/>
    <col min="517" max="517" width="9.7109375" style="51" customWidth="1"/>
    <col min="518" max="518" width="39.140625" style="51" customWidth="1"/>
    <col min="519" max="519" width="15.140625" style="51" customWidth="1"/>
    <col min="520" max="520" width="4.28515625" style="51" customWidth="1"/>
    <col min="521" max="521" width="17.7109375" style="51" customWidth="1"/>
    <col min="522" max="769" width="9.140625" style="51"/>
    <col min="770" max="770" width="4.28515625" style="51" customWidth="1"/>
    <col min="771" max="771" width="0" style="51" hidden="1" customWidth="1"/>
    <col min="772" max="772" width="26.5703125" style="51" customWidth="1"/>
    <col min="773" max="773" width="9.7109375" style="51" customWidth="1"/>
    <col min="774" max="774" width="39.140625" style="51" customWidth="1"/>
    <col min="775" max="775" width="15.140625" style="51" customWidth="1"/>
    <col min="776" max="776" width="4.28515625" style="51" customWidth="1"/>
    <col min="777" max="777" width="17.7109375" style="51" customWidth="1"/>
    <col min="778" max="1025" width="9.140625" style="51"/>
    <col min="1026" max="1026" width="4.28515625" style="51" customWidth="1"/>
    <col min="1027" max="1027" width="0" style="51" hidden="1" customWidth="1"/>
    <col min="1028" max="1028" width="26.5703125" style="51" customWidth="1"/>
    <col min="1029" max="1029" width="9.7109375" style="51" customWidth="1"/>
    <col min="1030" max="1030" width="39.140625" style="51" customWidth="1"/>
    <col min="1031" max="1031" width="15.140625" style="51" customWidth="1"/>
    <col min="1032" max="1032" width="4.28515625" style="51" customWidth="1"/>
    <col min="1033" max="1033" width="17.7109375" style="51" customWidth="1"/>
    <col min="1034" max="1281" width="9.140625" style="51"/>
    <col min="1282" max="1282" width="4.28515625" style="51" customWidth="1"/>
    <col min="1283" max="1283" width="0" style="51" hidden="1" customWidth="1"/>
    <col min="1284" max="1284" width="26.5703125" style="51" customWidth="1"/>
    <col min="1285" max="1285" width="9.7109375" style="51" customWidth="1"/>
    <col min="1286" max="1286" width="39.140625" style="51" customWidth="1"/>
    <col min="1287" max="1287" width="15.140625" style="51" customWidth="1"/>
    <col min="1288" max="1288" width="4.28515625" style="51" customWidth="1"/>
    <col min="1289" max="1289" width="17.7109375" style="51" customWidth="1"/>
    <col min="1290" max="1537" width="9.140625" style="51"/>
    <col min="1538" max="1538" width="4.28515625" style="51" customWidth="1"/>
    <col min="1539" max="1539" width="0" style="51" hidden="1" customWidth="1"/>
    <col min="1540" max="1540" width="26.5703125" style="51" customWidth="1"/>
    <col min="1541" max="1541" width="9.7109375" style="51" customWidth="1"/>
    <col min="1542" max="1542" width="39.140625" style="51" customWidth="1"/>
    <col min="1543" max="1543" width="15.140625" style="51" customWidth="1"/>
    <col min="1544" max="1544" width="4.28515625" style="51" customWidth="1"/>
    <col min="1545" max="1545" width="17.7109375" style="51" customWidth="1"/>
    <col min="1546" max="1793" width="9.140625" style="51"/>
    <col min="1794" max="1794" width="4.28515625" style="51" customWidth="1"/>
    <col min="1795" max="1795" width="0" style="51" hidden="1" customWidth="1"/>
    <col min="1796" max="1796" width="26.5703125" style="51" customWidth="1"/>
    <col min="1797" max="1797" width="9.7109375" style="51" customWidth="1"/>
    <col min="1798" max="1798" width="39.140625" style="51" customWidth="1"/>
    <col min="1799" max="1799" width="15.140625" style="51" customWidth="1"/>
    <col min="1800" max="1800" width="4.28515625" style="51" customWidth="1"/>
    <col min="1801" max="1801" width="17.7109375" style="51" customWidth="1"/>
    <col min="1802" max="2049" width="9.140625" style="51"/>
    <col min="2050" max="2050" width="4.28515625" style="51" customWidth="1"/>
    <col min="2051" max="2051" width="0" style="51" hidden="1" customWidth="1"/>
    <col min="2052" max="2052" width="26.5703125" style="51" customWidth="1"/>
    <col min="2053" max="2053" width="9.7109375" style="51" customWidth="1"/>
    <col min="2054" max="2054" width="39.140625" style="51" customWidth="1"/>
    <col min="2055" max="2055" width="15.140625" style="51" customWidth="1"/>
    <col min="2056" max="2056" width="4.28515625" style="51" customWidth="1"/>
    <col min="2057" max="2057" width="17.7109375" style="51" customWidth="1"/>
    <col min="2058" max="2305" width="9.140625" style="51"/>
    <col min="2306" max="2306" width="4.28515625" style="51" customWidth="1"/>
    <col min="2307" max="2307" width="0" style="51" hidden="1" customWidth="1"/>
    <col min="2308" max="2308" width="26.5703125" style="51" customWidth="1"/>
    <col min="2309" max="2309" width="9.7109375" style="51" customWidth="1"/>
    <col min="2310" max="2310" width="39.140625" style="51" customWidth="1"/>
    <col min="2311" max="2311" width="15.140625" style="51" customWidth="1"/>
    <col min="2312" max="2312" width="4.28515625" style="51" customWidth="1"/>
    <col min="2313" max="2313" width="17.7109375" style="51" customWidth="1"/>
    <col min="2314" max="2561" width="9.140625" style="51"/>
    <col min="2562" max="2562" width="4.28515625" style="51" customWidth="1"/>
    <col min="2563" max="2563" width="0" style="51" hidden="1" customWidth="1"/>
    <col min="2564" max="2564" width="26.5703125" style="51" customWidth="1"/>
    <col min="2565" max="2565" width="9.7109375" style="51" customWidth="1"/>
    <col min="2566" max="2566" width="39.140625" style="51" customWidth="1"/>
    <col min="2567" max="2567" width="15.140625" style="51" customWidth="1"/>
    <col min="2568" max="2568" width="4.28515625" style="51" customWidth="1"/>
    <col min="2569" max="2569" width="17.7109375" style="51" customWidth="1"/>
    <col min="2570" max="2817" width="9.140625" style="51"/>
    <col min="2818" max="2818" width="4.28515625" style="51" customWidth="1"/>
    <col min="2819" max="2819" width="0" style="51" hidden="1" customWidth="1"/>
    <col min="2820" max="2820" width="26.5703125" style="51" customWidth="1"/>
    <col min="2821" max="2821" width="9.7109375" style="51" customWidth="1"/>
    <col min="2822" max="2822" width="39.140625" style="51" customWidth="1"/>
    <col min="2823" max="2823" width="15.140625" style="51" customWidth="1"/>
    <col min="2824" max="2824" width="4.28515625" style="51" customWidth="1"/>
    <col min="2825" max="2825" width="17.7109375" style="51" customWidth="1"/>
    <col min="2826" max="3073" width="9.140625" style="51"/>
    <col min="3074" max="3074" width="4.28515625" style="51" customWidth="1"/>
    <col min="3075" max="3075" width="0" style="51" hidden="1" customWidth="1"/>
    <col min="3076" max="3076" width="26.5703125" style="51" customWidth="1"/>
    <col min="3077" max="3077" width="9.7109375" style="51" customWidth="1"/>
    <col min="3078" max="3078" width="39.140625" style="51" customWidth="1"/>
    <col min="3079" max="3079" width="15.140625" style="51" customWidth="1"/>
    <col min="3080" max="3080" width="4.28515625" style="51" customWidth="1"/>
    <col min="3081" max="3081" width="17.7109375" style="51" customWidth="1"/>
    <col min="3082" max="3329" width="9.140625" style="51"/>
    <col min="3330" max="3330" width="4.28515625" style="51" customWidth="1"/>
    <col min="3331" max="3331" width="0" style="51" hidden="1" customWidth="1"/>
    <col min="3332" max="3332" width="26.5703125" style="51" customWidth="1"/>
    <col min="3333" max="3333" width="9.7109375" style="51" customWidth="1"/>
    <col min="3334" max="3334" width="39.140625" style="51" customWidth="1"/>
    <col min="3335" max="3335" width="15.140625" style="51" customWidth="1"/>
    <col min="3336" max="3336" width="4.28515625" style="51" customWidth="1"/>
    <col min="3337" max="3337" width="17.7109375" style="51" customWidth="1"/>
    <col min="3338" max="3585" width="9.140625" style="51"/>
    <col min="3586" max="3586" width="4.28515625" style="51" customWidth="1"/>
    <col min="3587" max="3587" width="0" style="51" hidden="1" customWidth="1"/>
    <col min="3588" max="3588" width="26.5703125" style="51" customWidth="1"/>
    <col min="3589" max="3589" width="9.7109375" style="51" customWidth="1"/>
    <col min="3590" max="3590" width="39.140625" style="51" customWidth="1"/>
    <col min="3591" max="3591" width="15.140625" style="51" customWidth="1"/>
    <col min="3592" max="3592" width="4.28515625" style="51" customWidth="1"/>
    <col min="3593" max="3593" width="17.7109375" style="51" customWidth="1"/>
    <col min="3594" max="3841" width="9.140625" style="51"/>
    <col min="3842" max="3842" width="4.28515625" style="51" customWidth="1"/>
    <col min="3843" max="3843" width="0" style="51" hidden="1" customWidth="1"/>
    <col min="3844" max="3844" width="26.5703125" style="51" customWidth="1"/>
    <col min="3845" max="3845" width="9.7109375" style="51" customWidth="1"/>
    <col min="3846" max="3846" width="39.140625" style="51" customWidth="1"/>
    <col min="3847" max="3847" width="15.140625" style="51" customWidth="1"/>
    <col min="3848" max="3848" width="4.28515625" style="51" customWidth="1"/>
    <col min="3849" max="3849" width="17.7109375" style="51" customWidth="1"/>
    <col min="3850" max="4097" width="9.140625" style="51"/>
    <col min="4098" max="4098" width="4.28515625" style="51" customWidth="1"/>
    <col min="4099" max="4099" width="0" style="51" hidden="1" customWidth="1"/>
    <col min="4100" max="4100" width="26.5703125" style="51" customWidth="1"/>
    <col min="4101" max="4101" width="9.7109375" style="51" customWidth="1"/>
    <col min="4102" max="4102" width="39.140625" style="51" customWidth="1"/>
    <col min="4103" max="4103" width="15.140625" style="51" customWidth="1"/>
    <col min="4104" max="4104" width="4.28515625" style="51" customWidth="1"/>
    <col min="4105" max="4105" width="17.7109375" style="51" customWidth="1"/>
    <col min="4106" max="4353" width="9.140625" style="51"/>
    <col min="4354" max="4354" width="4.28515625" style="51" customWidth="1"/>
    <col min="4355" max="4355" width="0" style="51" hidden="1" customWidth="1"/>
    <col min="4356" max="4356" width="26.5703125" style="51" customWidth="1"/>
    <col min="4357" max="4357" width="9.7109375" style="51" customWidth="1"/>
    <col min="4358" max="4358" width="39.140625" style="51" customWidth="1"/>
    <col min="4359" max="4359" width="15.140625" style="51" customWidth="1"/>
    <col min="4360" max="4360" width="4.28515625" style="51" customWidth="1"/>
    <col min="4361" max="4361" width="17.7109375" style="51" customWidth="1"/>
    <col min="4362" max="4609" width="9.140625" style="51"/>
    <col min="4610" max="4610" width="4.28515625" style="51" customWidth="1"/>
    <col min="4611" max="4611" width="0" style="51" hidden="1" customWidth="1"/>
    <col min="4612" max="4612" width="26.5703125" style="51" customWidth="1"/>
    <col min="4613" max="4613" width="9.7109375" style="51" customWidth="1"/>
    <col min="4614" max="4614" width="39.140625" style="51" customWidth="1"/>
    <col min="4615" max="4615" width="15.140625" style="51" customWidth="1"/>
    <col min="4616" max="4616" width="4.28515625" style="51" customWidth="1"/>
    <col min="4617" max="4617" width="17.7109375" style="51" customWidth="1"/>
    <col min="4618" max="4865" width="9.140625" style="51"/>
    <col min="4866" max="4866" width="4.28515625" style="51" customWidth="1"/>
    <col min="4867" max="4867" width="0" style="51" hidden="1" customWidth="1"/>
    <col min="4868" max="4868" width="26.5703125" style="51" customWidth="1"/>
    <col min="4869" max="4869" width="9.7109375" style="51" customWidth="1"/>
    <col min="4870" max="4870" width="39.140625" style="51" customWidth="1"/>
    <col min="4871" max="4871" width="15.140625" style="51" customWidth="1"/>
    <col min="4872" max="4872" width="4.28515625" style="51" customWidth="1"/>
    <col min="4873" max="4873" width="17.7109375" style="51" customWidth="1"/>
    <col min="4874" max="5121" width="9.140625" style="51"/>
    <col min="5122" max="5122" width="4.28515625" style="51" customWidth="1"/>
    <col min="5123" max="5123" width="0" style="51" hidden="1" customWidth="1"/>
    <col min="5124" max="5124" width="26.5703125" style="51" customWidth="1"/>
    <col min="5125" max="5125" width="9.7109375" style="51" customWidth="1"/>
    <col min="5126" max="5126" width="39.140625" style="51" customWidth="1"/>
    <col min="5127" max="5127" width="15.140625" style="51" customWidth="1"/>
    <col min="5128" max="5128" width="4.28515625" style="51" customWidth="1"/>
    <col min="5129" max="5129" width="17.7109375" style="51" customWidth="1"/>
    <col min="5130" max="5377" width="9.140625" style="51"/>
    <col min="5378" max="5378" width="4.28515625" style="51" customWidth="1"/>
    <col min="5379" max="5379" width="0" style="51" hidden="1" customWidth="1"/>
    <col min="5380" max="5380" width="26.5703125" style="51" customWidth="1"/>
    <col min="5381" max="5381" width="9.7109375" style="51" customWidth="1"/>
    <col min="5382" max="5382" width="39.140625" style="51" customWidth="1"/>
    <col min="5383" max="5383" width="15.140625" style="51" customWidth="1"/>
    <col min="5384" max="5384" width="4.28515625" style="51" customWidth="1"/>
    <col min="5385" max="5385" width="17.7109375" style="51" customWidth="1"/>
    <col min="5386" max="5633" width="9.140625" style="51"/>
    <col min="5634" max="5634" width="4.28515625" style="51" customWidth="1"/>
    <col min="5635" max="5635" width="0" style="51" hidden="1" customWidth="1"/>
    <col min="5636" max="5636" width="26.5703125" style="51" customWidth="1"/>
    <col min="5637" max="5637" width="9.7109375" style="51" customWidth="1"/>
    <col min="5638" max="5638" width="39.140625" style="51" customWidth="1"/>
    <col min="5639" max="5639" width="15.140625" style="51" customWidth="1"/>
    <col min="5640" max="5640" width="4.28515625" style="51" customWidth="1"/>
    <col min="5641" max="5641" width="17.7109375" style="51" customWidth="1"/>
    <col min="5642" max="5889" width="9.140625" style="51"/>
    <col min="5890" max="5890" width="4.28515625" style="51" customWidth="1"/>
    <col min="5891" max="5891" width="0" style="51" hidden="1" customWidth="1"/>
    <col min="5892" max="5892" width="26.5703125" style="51" customWidth="1"/>
    <col min="5893" max="5893" width="9.7109375" style="51" customWidth="1"/>
    <col min="5894" max="5894" width="39.140625" style="51" customWidth="1"/>
    <col min="5895" max="5895" width="15.140625" style="51" customWidth="1"/>
    <col min="5896" max="5896" width="4.28515625" style="51" customWidth="1"/>
    <col min="5897" max="5897" width="17.7109375" style="51" customWidth="1"/>
    <col min="5898" max="6145" width="9.140625" style="51"/>
    <col min="6146" max="6146" width="4.28515625" style="51" customWidth="1"/>
    <col min="6147" max="6147" width="0" style="51" hidden="1" customWidth="1"/>
    <col min="6148" max="6148" width="26.5703125" style="51" customWidth="1"/>
    <col min="6149" max="6149" width="9.7109375" style="51" customWidth="1"/>
    <col min="6150" max="6150" width="39.140625" style="51" customWidth="1"/>
    <col min="6151" max="6151" width="15.140625" style="51" customWidth="1"/>
    <col min="6152" max="6152" width="4.28515625" style="51" customWidth="1"/>
    <col min="6153" max="6153" width="17.7109375" style="51" customWidth="1"/>
    <col min="6154" max="6401" width="9.140625" style="51"/>
    <col min="6402" max="6402" width="4.28515625" style="51" customWidth="1"/>
    <col min="6403" max="6403" width="0" style="51" hidden="1" customWidth="1"/>
    <col min="6404" max="6404" width="26.5703125" style="51" customWidth="1"/>
    <col min="6405" max="6405" width="9.7109375" style="51" customWidth="1"/>
    <col min="6406" max="6406" width="39.140625" style="51" customWidth="1"/>
    <col min="6407" max="6407" width="15.140625" style="51" customWidth="1"/>
    <col min="6408" max="6408" width="4.28515625" style="51" customWidth="1"/>
    <col min="6409" max="6409" width="17.7109375" style="51" customWidth="1"/>
    <col min="6410" max="6657" width="9.140625" style="51"/>
    <col min="6658" max="6658" width="4.28515625" style="51" customWidth="1"/>
    <col min="6659" max="6659" width="0" style="51" hidden="1" customWidth="1"/>
    <col min="6660" max="6660" width="26.5703125" style="51" customWidth="1"/>
    <col min="6661" max="6661" width="9.7109375" style="51" customWidth="1"/>
    <col min="6662" max="6662" width="39.140625" style="51" customWidth="1"/>
    <col min="6663" max="6663" width="15.140625" style="51" customWidth="1"/>
    <col min="6664" max="6664" width="4.28515625" style="51" customWidth="1"/>
    <col min="6665" max="6665" width="17.7109375" style="51" customWidth="1"/>
    <col min="6666" max="6913" width="9.140625" style="51"/>
    <col min="6914" max="6914" width="4.28515625" style="51" customWidth="1"/>
    <col min="6915" max="6915" width="0" style="51" hidden="1" customWidth="1"/>
    <col min="6916" max="6916" width="26.5703125" style="51" customWidth="1"/>
    <col min="6917" max="6917" width="9.7109375" style="51" customWidth="1"/>
    <col min="6918" max="6918" width="39.140625" style="51" customWidth="1"/>
    <col min="6919" max="6919" width="15.140625" style="51" customWidth="1"/>
    <col min="6920" max="6920" width="4.28515625" style="51" customWidth="1"/>
    <col min="6921" max="6921" width="17.7109375" style="51" customWidth="1"/>
    <col min="6922" max="7169" width="9.140625" style="51"/>
    <col min="7170" max="7170" width="4.28515625" style="51" customWidth="1"/>
    <col min="7171" max="7171" width="0" style="51" hidden="1" customWidth="1"/>
    <col min="7172" max="7172" width="26.5703125" style="51" customWidth="1"/>
    <col min="7173" max="7173" width="9.7109375" style="51" customWidth="1"/>
    <col min="7174" max="7174" width="39.140625" style="51" customWidth="1"/>
    <col min="7175" max="7175" width="15.140625" style="51" customWidth="1"/>
    <col min="7176" max="7176" width="4.28515625" style="51" customWidth="1"/>
    <col min="7177" max="7177" width="17.7109375" style="51" customWidth="1"/>
    <col min="7178" max="7425" width="9.140625" style="51"/>
    <col min="7426" max="7426" width="4.28515625" style="51" customWidth="1"/>
    <col min="7427" max="7427" width="0" style="51" hidden="1" customWidth="1"/>
    <col min="7428" max="7428" width="26.5703125" style="51" customWidth="1"/>
    <col min="7429" max="7429" width="9.7109375" style="51" customWidth="1"/>
    <col min="7430" max="7430" width="39.140625" style="51" customWidth="1"/>
    <col min="7431" max="7431" width="15.140625" style="51" customWidth="1"/>
    <col min="7432" max="7432" width="4.28515625" style="51" customWidth="1"/>
    <col min="7433" max="7433" width="17.7109375" style="51" customWidth="1"/>
    <col min="7434" max="7681" width="9.140625" style="51"/>
    <col min="7682" max="7682" width="4.28515625" style="51" customWidth="1"/>
    <col min="7683" max="7683" width="0" style="51" hidden="1" customWidth="1"/>
    <col min="7684" max="7684" width="26.5703125" style="51" customWidth="1"/>
    <col min="7685" max="7685" width="9.7109375" style="51" customWidth="1"/>
    <col min="7686" max="7686" width="39.140625" style="51" customWidth="1"/>
    <col min="7687" max="7687" width="15.140625" style="51" customWidth="1"/>
    <col min="7688" max="7688" width="4.28515625" style="51" customWidth="1"/>
    <col min="7689" max="7689" width="17.7109375" style="51" customWidth="1"/>
    <col min="7690" max="7937" width="9.140625" style="51"/>
    <col min="7938" max="7938" width="4.28515625" style="51" customWidth="1"/>
    <col min="7939" max="7939" width="0" style="51" hidden="1" customWidth="1"/>
    <col min="7940" max="7940" width="26.5703125" style="51" customWidth="1"/>
    <col min="7941" max="7941" width="9.7109375" style="51" customWidth="1"/>
    <col min="7942" max="7942" width="39.140625" style="51" customWidth="1"/>
    <col min="7943" max="7943" width="15.140625" style="51" customWidth="1"/>
    <col min="7944" max="7944" width="4.28515625" style="51" customWidth="1"/>
    <col min="7945" max="7945" width="17.7109375" style="51" customWidth="1"/>
    <col min="7946" max="8193" width="9.140625" style="51"/>
    <col min="8194" max="8194" width="4.28515625" style="51" customWidth="1"/>
    <col min="8195" max="8195" width="0" style="51" hidden="1" customWidth="1"/>
    <col min="8196" max="8196" width="26.5703125" style="51" customWidth="1"/>
    <col min="8197" max="8197" width="9.7109375" style="51" customWidth="1"/>
    <col min="8198" max="8198" width="39.140625" style="51" customWidth="1"/>
    <col min="8199" max="8199" width="15.140625" style="51" customWidth="1"/>
    <col min="8200" max="8200" width="4.28515625" style="51" customWidth="1"/>
    <col min="8201" max="8201" width="17.7109375" style="51" customWidth="1"/>
    <col min="8202" max="8449" width="9.140625" style="51"/>
    <col min="8450" max="8450" width="4.28515625" style="51" customWidth="1"/>
    <col min="8451" max="8451" width="0" style="51" hidden="1" customWidth="1"/>
    <col min="8452" max="8452" width="26.5703125" style="51" customWidth="1"/>
    <col min="8453" max="8453" width="9.7109375" style="51" customWidth="1"/>
    <col min="8454" max="8454" width="39.140625" style="51" customWidth="1"/>
    <col min="8455" max="8455" width="15.140625" style="51" customWidth="1"/>
    <col min="8456" max="8456" width="4.28515625" style="51" customWidth="1"/>
    <col min="8457" max="8457" width="17.7109375" style="51" customWidth="1"/>
    <col min="8458" max="8705" width="9.140625" style="51"/>
    <col min="8706" max="8706" width="4.28515625" style="51" customWidth="1"/>
    <col min="8707" max="8707" width="0" style="51" hidden="1" customWidth="1"/>
    <col min="8708" max="8708" width="26.5703125" style="51" customWidth="1"/>
    <col min="8709" max="8709" width="9.7109375" style="51" customWidth="1"/>
    <col min="8710" max="8710" width="39.140625" style="51" customWidth="1"/>
    <col min="8711" max="8711" width="15.140625" style="51" customWidth="1"/>
    <col min="8712" max="8712" width="4.28515625" style="51" customWidth="1"/>
    <col min="8713" max="8713" width="17.7109375" style="51" customWidth="1"/>
    <col min="8714" max="8961" width="9.140625" style="51"/>
    <col min="8962" max="8962" width="4.28515625" style="51" customWidth="1"/>
    <col min="8963" max="8963" width="0" style="51" hidden="1" customWidth="1"/>
    <col min="8964" max="8964" width="26.5703125" style="51" customWidth="1"/>
    <col min="8965" max="8965" width="9.7109375" style="51" customWidth="1"/>
    <col min="8966" max="8966" width="39.140625" style="51" customWidth="1"/>
    <col min="8967" max="8967" width="15.140625" style="51" customWidth="1"/>
    <col min="8968" max="8968" width="4.28515625" style="51" customWidth="1"/>
    <col min="8969" max="8969" width="17.7109375" style="51" customWidth="1"/>
    <col min="8970" max="9217" width="9.140625" style="51"/>
    <col min="9218" max="9218" width="4.28515625" style="51" customWidth="1"/>
    <col min="9219" max="9219" width="0" style="51" hidden="1" customWidth="1"/>
    <col min="9220" max="9220" width="26.5703125" style="51" customWidth="1"/>
    <col min="9221" max="9221" width="9.7109375" style="51" customWidth="1"/>
    <col min="9222" max="9222" width="39.140625" style="51" customWidth="1"/>
    <col min="9223" max="9223" width="15.140625" style="51" customWidth="1"/>
    <col min="9224" max="9224" width="4.28515625" style="51" customWidth="1"/>
    <col min="9225" max="9225" width="17.7109375" style="51" customWidth="1"/>
    <col min="9226" max="9473" width="9.140625" style="51"/>
    <col min="9474" max="9474" width="4.28515625" style="51" customWidth="1"/>
    <col min="9475" max="9475" width="0" style="51" hidden="1" customWidth="1"/>
    <col min="9476" max="9476" width="26.5703125" style="51" customWidth="1"/>
    <col min="9477" max="9477" width="9.7109375" style="51" customWidth="1"/>
    <col min="9478" max="9478" width="39.140625" style="51" customWidth="1"/>
    <col min="9479" max="9479" width="15.140625" style="51" customWidth="1"/>
    <col min="9480" max="9480" width="4.28515625" style="51" customWidth="1"/>
    <col min="9481" max="9481" width="17.7109375" style="51" customWidth="1"/>
    <col min="9482" max="9729" width="9.140625" style="51"/>
    <col min="9730" max="9730" width="4.28515625" style="51" customWidth="1"/>
    <col min="9731" max="9731" width="0" style="51" hidden="1" customWidth="1"/>
    <col min="9732" max="9732" width="26.5703125" style="51" customWidth="1"/>
    <col min="9733" max="9733" width="9.7109375" style="51" customWidth="1"/>
    <col min="9734" max="9734" width="39.140625" style="51" customWidth="1"/>
    <col min="9735" max="9735" width="15.140625" style="51" customWidth="1"/>
    <col min="9736" max="9736" width="4.28515625" style="51" customWidth="1"/>
    <col min="9737" max="9737" width="17.7109375" style="51" customWidth="1"/>
    <col min="9738" max="9985" width="9.140625" style="51"/>
    <col min="9986" max="9986" width="4.28515625" style="51" customWidth="1"/>
    <col min="9987" max="9987" width="0" style="51" hidden="1" customWidth="1"/>
    <col min="9988" max="9988" width="26.5703125" style="51" customWidth="1"/>
    <col min="9989" max="9989" width="9.7109375" style="51" customWidth="1"/>
    <col min="9990" max="9990" width="39.140625" style="51" customWidth="1"/>
    <col min="9991" max="9991" width="15.140625" style="51" customWidth="1"/>
    <col min="9992" max="9992" width="4.28515625" style="51" customWidth="1"/>
    <col min="9993" max="9993" width="17.7109375" style="51" customWidth="1"/>
    <col min="9994" max="10241" width="9.140625" style="51"/>
    <col min="10242" max="10242" width="4.28515625" style="51" customWidth="1"/>
    <col min="10243" max="10243" width="0" style="51" hidden="1" customWidth="1"/>
    <col min="10244" max="10244" width="26.5703125" style="51" customWidth="1"/>
    <col min="10245" max="10245" width="9.7109375" style="51" customWidth="1"/>
    <col min="10246" max="10246" width="39.140625" style="51" customWidth="1"/>
    <col min="10247" max="10247" width="15.140625" style="51" customWidth="1"/>
    <col min="10248" max="10248" width="4.28515625" style="51" customWidth="1"/>
    <col min="10249" max="10249" width="17.7109375" style="51" customWidth="1"/>
    <col min="10250" max="10497" width="9.140625" style="51"/>
    <col min="10498" max="10498" width="4.28515625" style="51" customWidth="1"/>
    <col min="10499" max="10499" width="0" style="51" hidden="1" customWidth="1"/>
    <col min="10500" max="10500" width="26.5703125" style="51" customWidth="1"/>
    <col min="10501" max="10501" width="9.7109375" style="51" customWidth="1"/>
    <col min="10502" max="10502" width="39.140625" style="51" customWidth="1"/>
    <col min="10503" max="10503" width="15.140625" style="51" customWidth="1"/>
    <col min="10504" max="10504" width="4.28515625" style="51" customWidth="1"/>
    <col min="10505" max="10505" width="17.7109375" style="51" customWidth="1"/>
    <col min="10506" max="10753" width="9.140625" style="51"/>
    <col min="10754" max="10754" width="4.28515625" style="51" customWidth="1"/>
    <col min="10755" max="10755" width="0" style="51" hidden="1" customWidth="1"/>
    <col min="10756" max="10756" width="26.5703125" style="51" customWidth="1"/>
    <col min="10757" max="10757" width="9.7109375" style="51" customWidth="1"/>
    <col min="10758" max="10758" width="39.140625" style="51" customWidth="1"/>
    <col min="10759" max="10759" width="15.140625" style="51" customWidth="1"/>
    <col min="10760" max="10760" width="4.28515625" style="51" customWidth="1"/>
    <col min="10761" max="10761" width="17.7109375" style="51" customWidth="1"/>
    <col min="10762" max="11009" width="9.140625" style="51"/>
    <col min="11010" max="11010" width="4.28515625" style="51" customWidth="1"/>
    <col min="11011" max="11011" width="0" style="51" hidden="1" customWidth="1"/>
    <col min="11012" max="11012" width="26.5703125" style="51" customWidth="1"/>
    <col min="11013" max="11013" width="9.7109375" style="51" customWidth="1"/>
    <col min="11014" max="11014" width="39.140625" style="51" customWidth="1"/>
    <col min="11015" max="11015" width="15.140625" style="51" customWidth="1"/>
    <col min="11016" max="11016" width="4.28515625" style="51" customWidth="1"/>
    <col min="11017" max="11017" width="17.7109375" style="51" customWidth="1"/>
    <col min="11018" max="11265" width="9.140625" style="51"/>
    <col min="11266" max="11266" width="4.28515625" style="51" customWidth="1"/>
    <col min="11267" max="11267" width="0" style="51" hidden="1" customWidth="1"/>
    <col min="11268" max="11268" width="26.5703125" style="51" customWidth="1"/>
    <col min="11269" max="11269" width="9.7109375" style="51" customWidth="1"/>
    <col min="11270" max="11270" width="39.140625" style="51" customWidth="1"/>
    <col min="11271" max="11271" width="15.140625" style="51" customWidth="1"/>
    <col min="11272" max="11272" width="4.28515625" style="51" customWidth="1"/>
    <col min="11273" max="11273" width="17.7109375" style="51" customWidth="1"/>
    <col min="11274" max="11521" width="9.140625" style="51"/>
    <col min="11522" max="11522" width="4.28515625" style="51" customWidth="1"/>
    <col min="11523" max="11523" width="0" style="51" hidden="1" customWidth="1"/>
    <col min="11524" max="11524" width="26.5703125" style="51" customWidth="1"/>
    <col min="11525" max="11525" width="9.7109375" style="51" customWidth="1"/>
    <col min="11526" max="11526" width="39.140625" style="51" customWidth="1"/>
    <col min="11527" max="11527" width="15.140625" style="51" customWidth="1"/>
    <col min="11528" max="11528" width="4.28515625" style="51" customWidth="1"/>
    <col min="11529" max="11529" width="17.7109375" style="51" customWidth="1"/>
    <col min="11530" max="11777" width="9.140625" style="51"/>
    <col min="11778" max="11778" width="4.28515625" style="51" customWidth="1"/>
    <col min="11779" max="11779" width="0" style="51" hidden="1" customWidth="1"/>
    <col min="11780" max="11780" width="26.5703125" style="51" customWidth="1"/>
    <col min="11781" max="11781" width="9.7109375" style="51" customWidth="1"/>
    <col min="11782" max="11782" width="39.140625" style="51" customWidth="1"/>
    <col min="11783" max="11783" width="15.140625" style="51" customWidth="1"/>
    <col min="11784" max="11784" width="4.28515625" style="51" customWidth="1"/>
    <col min="11785" max="11785" width="17.7109375" style="51" customWidth="1"/>
    <col min="11786" max="12033" width="9.140625" style="51"/>
    <col min="12034" max="12034" width="4.28515625" style="51" customWidth="1"/>
    <col min="12035" max="12035" width="0" style="51" hidden="1" customWidth="1"/>
    <col min="12036" max="12036" width="26.5703125" style="51" customWidth="1"/>
    <col min="12037" max="12037" width="9.7109375" style="51" customWidth="1"/>
    <col min="12038" max="12038" width="39.140625" style="51" customWidth="1"/>
    <col min="12039" max="12039" width="15.140625" style="51" customWidth="1"/>
    <col min="12040" max="12040" width="4.28515625" style="51" customWidth="1"/>
    <col min="12041" max="12041" width="17.7109375" style="51" customWidth="1"/>
    <col min="12042" max="12289" width="9.140625" style="51"/>
    <col min="12290" max="12290" width="4.28515625" style="51" customWidth="1"/>
    <col min="12291" max="12291" width="0" style="51" hidden="1" customWidth="1"/>
    <col min="12292" max="12292" width="26.5703125" style="51" customWidth="1"/>
    <col min="12293" max="12293" width="9.7109375" style="51" customWidth="1"/>
    <col min="12294" max="12294" width="39.140625" style="51" customWidth="1"/>
    <col min="12295" max="12295" width="15.140625" style="51" customWidth="1"/>
    <col min="12296" max="12296" width="4.28515625" style="51" customWidth="1"/>
    <col min="12297" max="12297" width="17.7109375" style="51" customWidth="1"/>
    <col min="12298" max="12545" width="9.140625" style="51"/>
    <col min="12546" max="12546" width="4.28515625" style="51" customWidth="1"/>
    <col min="12547" max="12547" width="0" style="51" hidden="1" customWidth="1"/>
    <col min="12548" max="12548" width="26.5703125" style="51" customWidth="1"/>
    <col min="12549" max="12549" width="9.7109375" style="51" customWidth="1"/>
    <col min="12550" max="12550" width="39.140625" style="51" customWidth="1"/>
    <col min="12551" max="12551" width="15.140625" style="51" customWidth="1"/>
    <col min="12552" max="12552" width="4.28515625" style="51" customWidth="1"/>
    <col min="12553" max="12553" width="17.7109375" style="51" customWidth="1"/>
    <col min="12554" max="12801" width="9.140625" style="51"/>
    <col min="12802" max="12802" width="4.28515625" style="51" customWidth="1"/>
    <col min="12803" max="12803" width="0" style="51" hidden="1" customWidth="1"/>
    <col min="12804" max="12804" width="26.5703125" style="51" customWidth="1"/>
    <col min="12805" max="12805" width="9.7109375" style="51" customWidth="1"/>
    <col min="12806" max="12806" width="39.140625" style="51" customWidth="1"/>
    <col min="12807" max="12807" width="15.140625" style="51" customWidth="1"/>
    <col min="12808" max="12808" width="4.28515625" style="51" customWidth="1"/>
    <col min="12809" max="12809" width="17.7109375" style="51" customWidth="1"/>
    <col min="12810" max="13057" width="9.140625" style="51"/>
    <col min="13058" max="13058" width="4.28515625" style="51" customWidth="1"/>
    <col min="13059" max="13059" width="0" style="51" hidden="1" customWidth="1"/>
    <col min="13060" max="13060" width="26.5703125" style="51" customWidth="1"/>
    <col min="13061" max="13061" width="9.7109375" style="51" customWidth="1"/>
    <col min="13062" max="13062" width="39.140625" style="51" customWidth="1"/>
    <col min="13063" max="13063" width="15.140625" style="51" customWidth="1"/>
    <col min="13064" max="13064" width="4.28515625" style="51" customWidth="1"/>
    <col min="13065" max="13065" width="17.7109375" style="51" customWidth="1"/>
    <col min="13066" max="13313" width="9.140625" style="51"/>
    <col min="13314" max="13314" width="4.28515625" style="51" customWidth="1"/>
    <col min="13315" max="13315" width="0" style="51" hidden="1" customWidth="1"/>
    <col min="13316" max="13316" width="26.5703125" style="51" customWidth="1"/>
    <col min="13317" max="13317" width="9.7109375" style="51" customWidth="1"/>
    <col min="13318" max="13318" width="39.140625" style="51" customWidth="1"/>
    <col min="13319" max="13319" width="15.140625" style="51" customWidth="1"/>
    <col min="13320" max="13320" width="4.28515625" style="51" customWidth="1"/>
    <col min="13321" max="13321" width="17.7109375" style="51" customWidth="1"/>
    <col min="13322" max="13569" width="9.140625" style="51"/>
    <col min="13570" max="13570" width="4.28515625" style="51" customWidth="1"/>
    <col min="13571" max="13571" width="0" style="51" hidden="1" customWidth="1"/>
    <col min="13572" max="13572" width="26.5703125" style="51" customWidth="1"/>
    <col min="13573" max="13573" width="9.7109375" style="51" customWidth="1"/>
    <col min="13574" max="13574" width="39.140625" style="51" customWidth="1"/>
    <col min="13575" max="13575" width="15.140625" style="51" customWidth="1"/>
    <col min="13576" max="13576" width="4.28515625" style="51" customWidth="1"/>
    <col min="13577" max="13577" width="17.7109375" style="51" customWidth="1"/>
    <col min="13578" max="13825" width="9.140625" style="51"/>
    <col min="13826" max="13826" width="4.28515625" style="51" customWidth="1"/>
    <col min="13827" max="13827" width="0" style="51" hidden="1" customWidth="1"/>
    <col min="13828" max="13828" width="26.5703125" style="51" customWidth="1"/>
    <col min="13829" max="13829" width="9.7109375" style="51" customWidth="1"/>
    <col min="13830" max="13830" width="39.140625" style="51" customWidth="1"/>
    <col min="13831" max="13831" width="15.140625" style="51" customWidth="1"/>
    <col min="13832" max="13832" width="4.28515625" style="51" customWidth="1"/>
    <col min="13833" max="13833" width="17.7109375" style="51" customWidth="1"/>
    <col min="13834" max="14081" width="9.140625" style="51"/>
    <col min="14082" max="14082" width="4.28515625" style="51" customWidth="1"/>
    <col min="14083" max="14083" width="0" style="51" hidden="1" customWidth="1"/>
    <col min="14084" max="14084" width="26.5703125" style="51" customWidth="1"/>
    <col min="14085" max="14085" width="9.7109375" style="51" customWidth="1"/>
    <col min="14086" max="14086" width="39.140625" style="51" customWidth="1"/>
    <col min="14087" max="14087" width="15.140625" style="51" customWidth="1"/>
    <col min="14088" max="14088" width="4.28515625" style="51" customWidth="1"/>
    <col min="14089" max="14089" width="17.7109375" style="51" customWidth="1"/>
    <col min="14090" max="14337" width="9.140625" style="51"/>
    <col min="14338" max="14338" width="4.28515625" style="51" customWidth="1"/>
    <col min="14339" max="14339" width="0" style="51" hidden="1" customWidth="1"/>
    <col min="14340" max="14340" width="26.5703125" style="51" customWidth="1"/>
    <col min="14341" max="14341" width="9.7109375" style="51" customWidth="1"/>
    <col min="14342" max="14342" width="39.140625" style="51" customWidth="1"/>
    <col min="14343" max="14343" width="15.140625" style="51" customWidth="1"/>
    <col min="14344" max="14344" width="4.28515625" style="51" customWidth="1"/>
    <col min="14345" max="14345" width="17.7109375" style="51" customWidth="1"/>
    <col min="14346" max="14593" width="9.140625" style="51"/>
    <col min="14594" max="14594" width="4.28515625" style="51" customWidth="1"/>
    <col min="14595" max="14595" width="0" style="51" hidden="1" customWidth="1"/>
    <col min="14596" max="14596" width="26.5703125" style="51" customWidth="1"/>
    <col min="14597" max="14597" width="9.7109375" style="51" customWidth="1"/>
    <col min="14598" max="14598" width="39.140625" style="51" customWidth="1"/>
    <col min="14599" max="14599" width="15.140625" style="51" customWidth="1"/>
    <col min="14600" max="14600" width="4.28515625" style="51" customWidth="1"/>
    <col min="14601" max="14601" width="17.7109375" style="51" customWidth="1"/>
    <col min="14602" max="14849" width="9.140625" style="51"/>
    <col min="14850" max="14850" width="4.28515625" style="51" customWidth="1"/>
    <col min="14851" max="14851" width="0" style="51" hidden="1" customWidth="1"/>
    <col min="14852" max="14852" width="26.5703125" style="51" customWidth="1"/>
    <col min="14853" max="14853" width="9.7109375" style="51" customWidth="1"/>
    <col min="14854" max="14854" width="39.140625" style="51" customWidth="1"/>
    <col min="14855" max="14855" width="15.140625" style="51" customWidth="1"/>
    <col min="14856" max="14856" width="4.28515625" style="51" customWidth="1"/>
    <col min="14857" max="14857" width="17.7109375" style="51" customWidth="1"/>
    <col min="14858" max="15105" width="9.140625" style="51"/>
    <col min="15106" max="15106" width="4.28515625" style="51" customWidth="1"/>
    <col min="15107" max="15107" width="0" style="51" hidden="1" customWidth="1"/>
    <col min="15108" max="15108" width="26.5703125" style="51" customWidth="1"/>
    <col min="15109" max="15109" width="9.7109375" style="51" customWidth="1"/>
    <col min="15110" max="15110" width="39.140625" style="51" customWidth="1"/>
    <col min="15111" max="15111" width="15.140625" style="51" customWidth="1"/>
    <col min="15112" max="15112" width="4.28515625" style="51" customWidth="1"/>
    <col min="15113" max="15113" width="17.7109375" style="51" customWidth="1"/>
    <col min="15114" max="15361" width="9.140625" style="51"/>
    <col min="15362" max="15362" width="4.28515625" style="51" customWidth="1"/>
    <col min="15363" max="15363" width="0" style="51" hidden="1" customWidth="1"/>
    <col min="15364" max="15364" width="26.5703125" style="51" customWidth="1"/>
    <col min="15365" max="15365" width="9.7109375" style="51" customWidth="1"/>
    <col min="15366" max="15366" width="39.140625" style="51" customWidth="1"/>
    <col min="15367" max="15367" width="15.140625" style="51" customWidth="1"/>
    <col min="15368" max="15368" width="4.28515625" style="51" customWidth="1"/>
    <col min="15369" max="15369" width="17.7109375" style="51" customWidth="1"/>
    <col min="15370" max="15617" width="9.140625" style="51"/>
    <col min="15618" max="15618" width="4.28515625" style="51" customWidth="1"/>
    <col min="15619" max="15619" width="0" style="51" hidden="1" customWidth="1"/>
    <col min="15620" max="15620" width="26.5703125" style="51" customWidth="1"/>
    <col min="15621" max="15621" width="9.7109375" style="51" customWidth="1"/>
    <col min="15622" max="15622" width="39.140625" style="51" customWidth="1"/>
    <col min="15623" max="15623" width="15.140625" style="51" customWidth="1"/>
    <col min="15624" max="15624" width="4.28515625" style="51" customWidth="1"/>
    <col min="15625" max="15625" width="17.7109375" style="51" customWidth="1"/>
    <col min="15626" max="15873" width="9.140625" style="51"/>
    <col min="15874" max="15874" width="4.28515625" style="51" customWidth="1"/>
    <col min="15875" max="15875" width="0" style="51" hidden="1" customWidth="1"/>
    <col min="15876" max="15876" width="26.5703125" style="51" customWidth="1"/>
    <col min="15877" max="15877" width="9.7109375" style="51" customWidth="1"/>
    <col min="15878" max="15878" width="39.140625" style="51" customWidth="1"/>
    <col min="15879" max="15879" width="15.140625" style="51" customWidth="1"/>
    <col min="15880" max="15880" width="4.28515625" style="51" customWidth="1"/>
    <col min="15881" max="15881" width="17.7109375" style="51" customWidth="1"/>
    <col min="15882" max="16129" width="9.140625" style="51"/>
    <col min="16130" max="16130" width="4.28515625" style="51" customWidth="1"/>
    <col min="16131" max="16131" width="0" style="51" hidden="1" customWidth="1"/>
    <col min="16132" max="16132" width="26.5703125" style="51" customWidth="1"/>
    <col min="16133" max="16133" width="9.7109375" style="51" customWidth="1"/>
    <col min="16134" max="16134" width="39.140625" style="51" customWidth="1"/>
    <col min="16135" max="16135" width="15.140625" style="51" customWidth="1"/>
    <col min="16136" max="16136" width="4.28515625" style="51" customWidth="1"/>
    <col min="16137" max="16137" width="17.7109375" style="51" customWidth="1"/>
    <col min="16138" max="16384" width="9.140625" style="51"/>
  </cols>
  <sheetData>
    <row r="1" spans="2:8" ht="16.5" hidden="1" customHeight="1" x14ac:dyDescent="0.25">
      <c r="B1" s="422" t="s">
        <v>203</v>
      </c>
      <c r="C1" s="422"/>
      <c r="D1" s="422"/>
      <c r="E1" s="422"/>
    </row>
    <row r="2" spans="2:8" ht="16.5" hidden="1" customHeight="1" x14ac:dyDescent="0.25">
      <c r="B2" s="422" t="s">
        <v>205</v>
      </c>
      <c r="C2" s="422"/>
      <c r="D2" s="422"/>
      <c r="E2" s="422"/>
    </row>
    <row r="3" spans="2:8" ht="9.75" hidden="1" customHeight="1" x14ac:dyDescent="0.25">
      <c r="B3" s="52"/>
      <c r="C3" s="52"/>
    </row>
    <row r="4" spans="2:8" ht="27" customHeight="1" x14ac:dyDescent="0.25">
      <c r="B4" s="55"/>
      <c r="C4" s="55"/>
      <c r="D4" s="56"/>
      <c r="E4" s="57"/>
      <c r="F4" s="58"/>
      <c r="G4" s="58"/>
    </row>
    <row r="5" spans="2:8" s="63" customFormat="1" ht="29.25" customHeight="1" x14ac:dyDescent="0.25">
      <c r="B5" s="59">
        <v>1</v>
      </c>
      <c r="C5" s="60"/>
      <c r="D5" s="61" t="s">
        <v>515</v>
      </c>
      <c r="E5" s="64" t="s">
        <v>365</v>
      </c>
      <c r="F5" s="46" t="s">
        <v>11</v>
      </c>
      <c r="G5" s="62" t="s">
        <v>171</v>
      </c>
    </row>
    <row r="6" spans="2:8" s="63" customFormat="1" ht="29.25" customHeight="1" x14ac:dyDescent="0.25">
      <c r="B6" s="59">
        <v>2</v>
      </c>
      <c r="C6" s="66"/>
      <c r="D6" s="67" t="s">
        <v>516</v>
      </c>
      <c r="E6" s="68" t="s">
        <v>490</v>
      </c>
      <c r="F6" s="65" t="s">
        <v>4</v>
      </c>
      <c r="G6" s="69" t="s">
        <v>172</v>
      </c>
    </row>
    <row r="7" spans="2:8" s="63" customFormat="1" ht="29.25" customHeight="1" x14ac:dyDescent="0.25">
      <c r="B7" s="59">
        <v>3</v>
      </c>
      <c r="C7" s="66"/>
      <c r="D7" s="67" t="s">
        <v>517</v>
      </c>
      <c r="E7" s="68" t="s">
        <v>400</v>
      </c>
      <c r="F7" s="70" t="s">
        <v>16</v>
      </c>
      <c r="G7" s="69" t="s">
        <v>170</v>
      </c>
    </row>
    <row r="8" spans="2:8" s="63" customFormat="1" ht="23.25" customHeight="1" x14ac:dyDescent="0.25">
      <c r="B8" s="59">
        <v>4</v>
      </c>
      <c r="C8" s="74"/>
      <c r="D8" s="75" t="s">
        <v>518</v>
      </c>
      <c r="E8" s="76" t="s">
        <v>475</v>
      </c>
      <c r="F8" s="77" t="s">
        <v>9</v>
      </c>
      <c r="G8" s="62" t="s">
        <v>123</v>
      </c>
      <c r="H8" s="63">
        <v>1</v>
      </c>
    </row>
    <row r="9" spans="2:8" s="63" customFormat="1" ht="23.25" customHeight="1" x14ac:dyDescent="0.25">
      <c r="B9" s="59">
        <v>5</v>
      </c>
      <c r="C9" s="74"/>
      <c r="D9" s="75" t="s">
        <v>519</v>
      </c>
      <c r="E9" s="76" t="s">
        <v>358</v>
      </c>
      <c r="F9" s="70" t="s">
        <v>16</v>
      </c>
      <c r="G9" s="69" t="s">
        <v>114</v>
      </c>
      <c r="H9" s="63">
        <v>2</v>
      </c>
    </row>
    <row r="10" spans="2:8" s="63" customFormat="1" ht="23.25" customHeight="1" x14ac:dyDescent="0.25">
      <c r="B10" s="59">
        <v>6</v>
      </c>
      <c r="C10" s="74"/>
      <c r="D10" s="75" t="s">
        <v>520</v>
      </c>
      <c r="E10" s="76" t="s">
        <v>338</v>
      </c>
      <c r="F10" s="70" t="s">
        <v>16</v>
      </c>
      <c r="G10" s="69" t="s">
        <v>262</v>
      </c>
      <c r="H10" s="63">
        <v>3</v>
      </c>
    </row>
    <row r="11" spans="2:8" s="63" customFormat="1" ht="23.25" customHeight="1" x14ac:dyDescent="0.25">
      <c r="B11" s="59">
        <v>7</v>
      </c>
      <c r="C11" s="74"/>
      <c r="D11" s="75" t="s">
        <v>521</v>
      </c>
      <c r="E11" s="76" t="s">
        <v>352</v>
      </c>
      <c r="F11" s="70" t="s">
        <v>16</v>
      </c>
      <c r="G11" s="69" t="s">
        <v>166</v>
      </c>
      <c r="H11" s="63">
        <v>4</v>
      </c>
    </row>
    <row r="12" spans="2:8" s="63" customFormat="1" ht="23.25" customHeight="1" x14ac:dyDescent="0.25">
      <c r="B12" s="59">
        <v>8</v>
      </c>
      <c r="C12" s="74"/>
      <c r="D12" s="75" t="s">
        <v>522</v>
      </c>
      <c r="E12" s="76" t="s">
        <v>340</v>
      </c>
      <c r="F12" s="70" t="s">
        <v>16</v>
      </c>
      <c r="G12" s="69" t="s">
        <v>167</v>
      </c>
      <c r="H12" s="63">
        <v>5</v>
      </c>
    </row>
    <row r="13" spans="2:8" s="63" customFormat="1" ht="23.25" customHeight="1" x14ac:dyDescent="0.25">
      <c r="B13" s="59">
        <v>9</v>
      </c>
      <c r="C13" s="66"/>
      <c r="D13" s="75" t="s">
        <v>432</v>
      </c>
      <c r="E13" s="68" t="s">
        <v>525</v>
      </c>
      <c r="F13" s="70" t="s">
        <v>16</v>
      </c>
      <c r="G13" s="69" t="s">
        <v>247</v>
      </c>
      <c r="H13" s="63">
        <v>7</v>
      </c>
    </row>
    <row r="14" spans="2:8" s="63" customFormat="1" ht="23.25" customHeight="1" x14ac:dyDescent="0.25">
      <c r="B14" s="59">
        <v>10</v>
      </c>
      <c r="C14" s="74"/>
      <c r="D14" s="75" t="s">
        <v>526</v>
      </c>
      <c r="E14" s="76" t="s">
        <v>409</v>
      </c>
      <c r="F14" s="70" t="s">
        <v>16</v>
      </c>
      <c r="G14" s="69" t="s">
        <v>112</v>
      </c>
      <c r="H14" s="63">
        <v>8</v>
      </c>
    </row>
    <row r="15" spans="2:8" s="63" customFormat="1" ht="23.25" customHeight="1" x14ac:dyDescent="0.25">
      <c r="B15" s="59">
        <v>11</v>
      </c>
      <c r="C15" s="66"/>
      <c r="D15" s="75" t="s">
        <v>527</v>
      </c>
      <c r="E15" s="68" t="s">
        <v>378</v>
      </c>
      <c r="F15" s="70" t="s">
        <v>16</v>
      </c>
      <c r="G15" s="69" t="s">
        <v>113</v>
      </c>
      <c r="H15" s="63">
        <v>9</v>
      </c>
    </row>
    <row r="16" spans="2:8" s="63" customFormat="1" ht="23.25" customHeight="1" x14ac:dyDescent="0.25">
      <c r="B16" s="59">
        <v>12</v>
      </c>
      <c r="C16" s="66"/>
      <c r="D16" s="75" t="s">
        <v>528</v>
      </c>
      <c r="E16" s="68" t="s">
        <v>411</v>
      </c>
      <c r="F16" s="77" t="s">
        <v>9</v>
      </c>
      <c r="G16" s="69" t="s">
        <v>119</v>
      </c>
      <c r="H16" s="63">
        <v>10</v>
      </c>
    </row>
    <row r="17" spans="2:10" s="63" customFormat="1" ht="23.25" customHeight="1" x14ac:dyDescent="0.25">
      <c r="B17" s="59">
        <v>13</v>
      </c>
      <c r="C17" s="66"/>
      <c r="D17" s="75" t="s">
        <v>529</v>
      </c>
      <c r="E17" s="68" t="s">
        <v>392</v>
      </c>
      <c r="F17" s="77" t="s">
        <v>11</v>
      </c>
      <c r="G17" s="69" t="s">
        <v>263</v>
      </c>
      <c r="H17" s="63">
        <v>11</v>
      </c>
    </row>
    <row r="18" spans="2:10" s="63" customFormat="1" ht="23.25" customHeight="1" x14ac:dyDescent="0.25">
      <c r="B18" s="59">
        <v>14</v>
      </c>
      <c r="C18" s="66"/>
      <c r="D18" s="82" t="s">
        <v>530</v>
      </c>
      <c r="E18" s="83" t="s">
        <v>389</v>
      </c>
      <c r="F18" s="84" t="s">
        <v>11</v>
      </c>
      <c r="G18" s="266" t="s">
        <v>253</v>
      </c>
      <c r="I18" s="85" t="s">
        <v>531</v>
      </c>
    </row>
    <row r="19" spans="2:10" s="63" customFormat="1" ht="23.25" customHeight="1" x14ac:dyDescent="0.25">
      <c r="B19" s="59">
        <v>15</v>
      </c>
      <c r="C19" s="66"/>
      <c r="D19" s="82" t="s">
        <v>533</v>
      </c>
      <c r="E19" s="83" t="s">
        <v>370</v>
      </c>
      <c r="F19" s="84" t="s">
        <v>11</v>
      </c>
      <c r="G19" s="266" t="s">
        <v>156</v>
      </c>
      <c r="I19" s="85" t="s">
        <v>531</v>
      </c>
    </row>
    <row r="20" spans="2:10" s="63" customFormat="1" ht="23.25" customHeight="1" x14ac:dyDescent="0.25">
      <c r="B20" s="59">
        <v>16</v>
      </c>
      <c r="C20" s="66"/>
      <c r="D20" s="75" t="s">
        <v>534</v>
      </c>
      <c r="E20" s="68" t="s">
        <v>404</v>
      </c>
      <c r="F20" s="77" t="s">
        <v>9</v>
      </c>
      <c r="G20" s="69" t="s">
        <v>157</v>
      </c>
      <c r="H20" s="63">
        <v>14</v>
      </c>
    </row>
    <row r="21" spans="2:10" s="63" customFormat="1" ht="23.25" customHeight="1" x14ac:dyDescent="0.25">
      <c r="B21" s="59">
        <v>17</v>
      </c>
      <c r="C21" s="66"/>
      <c r="D21" s="82" t="s">
        <v>535</v>
      </c>
      <c r="E21" s="83" t="s">
        <v>349</v>
      </c>
      <c r="F21" s="84" t="s">
        <v>11</v>
      </c>
      <c r="G21" s="268" t="s">
        <v>158</v>
      </c>
      <c r="I21" s="85" t="s">
        <v>531</v>
      </c>
      <c r="J21" s="85"/>
    </row>
    <row r="22" spans="2:10" s="63" customFormat="1" ht="23.25" customHeight="1" x14ac:dyDescent="0.25">
      <c r="B22" s="59">
        <v>18</v>
      </c>
      <c r="C22" s="66"/>
      <c r="D22" s="75" t="s">
        <v>347</v>
      </c>
      <c r="E22" s="68" t="s">
        <v>536</v>
      </c>
      <c r="F22" s="86" t="s">
        <v>537</v>
      </c>
      <c r="G22" s="69" t="s">
        <v>264</v>
      </c>
      <c r="H22" s="63">
        <v>16</v>
      </c>
    </row>
    <row r="23" spans="2:10" s="63" customFormat="1" ht="23.25" customHeight="1" x14ac:dyDescent="0.25">
      <c r="B23" s="59">
        <v>19</v>
      </c>
      <c r="C23" s="66"/>
      <c r="D23" s="82" t="s">
        <v>538</v>
      </c>
      <c r="E23" s="83" t="s">
        <v>539</v>
      </c>
      <c r="F23" s="84" t="s">
        <v>10</v>
      </c>
      <c r="G23" s="266" t="s">
        <v>159</v>
      </c>
      <c r="I23" s="85" t="s">
        <v>531</v>
      </c>
    </row>
    <row r="24" spans="2:10" s="63" customFormat="1" ht="23.25" customHeight="1" x14ac:dyDescent="0.25">
      <c r="B24" s="59">
        <v>20</v>
      </c>
      <c r="C24" s="66"/>
      <c r="D24" s="75" t="s">
        <v>540</v>
      </c>
      <c r="E24" s="68" t="s">
        <v>348</v>
      </c>
      <c r="F24" s="77" t="s">
        <v>9</v>
      </c>
      <c r="G24" s="69" t="s">
        <v>160</v>
      </c>
      <c r="H24" s="63">
        <v>18</v>
      </c>
    </row>
    <row r="25" spans="2:10" s="63" customFormat="1" ht="23.25" customHeight="1" x14ac:dyDescent="0.25">
      <c r="B25" s="59">
        <v>21</v>
      </c>
      <c r="C25" s="66"/>
      <c r="D25" s="75" t="s">
        <v>544</v>
      </c>
      <c r="E25" s="88" t="s">
        <v>346</v>
      </c>
      <c r="F25" s="77" t="s">
        <v>12</v>
      </c>
      <c r="G25" s="69" t="s">
        <v>115</v>
      </c>
      <c r="H25" s="63">
        <v>25</v>
      </c>
    </row>
    <row r="26" spans="2:10" s="63" customFormat="1" ht="23.25" customHeight="1" x14ac:dyDescent="0.25">
      <c r="B26" s="59">
        <v>22</v>
      </c>
      <c r="C26" s="66"/>
      <c r="D26" s="75" t="s">
        <v>545</v>
      </c>
      <c r="E26" s="68" t="s">
        <v>509</v>
      </c>
      <c r="F26" s="77" t="s">
        <v>12</v>
      </c>
      <c r="G26" s="69" t="s">
        <v>163</v>
      </c>
      <c r="H26" s="63">
        <v>26</v>
      </c>
    </row>
    <row r="27" spans="2:10" s="89" customFormat="1" ht="23.25" customHeight="1" x14ac:dyDescent="0.25">
      <c r="B27" s="59">
        <v>23</v>
      </c>
      <c r="C27" s="74"/>
      <c r="D27" s="75" t="s">
        <v>547</v>
      </c>
      <c r="E27" s="76" t="s">
        <v>351</v>
      </c>
      <c r="F27" s="77" t="s">
        <v>12</v>
      </c>
      <c r="G27" s="69" t="s">
        <v>111</v>
      </c>
      <c r="H27" s="63">
        <v>28</v>
      </c>
    </row>
    <row r="28" spans="2:10" s="63" customFormat="1" ht="23.25" customHeight="1" x14ac:dyDescent="0.25">
      <c r="B28" s="59">
        <v>24</v>
      </c>
      <c r="C28" s="66"/>
      <c r="D28" s="75" t="s">
        <v>548</v>
      </c>
      <c r="E28" s="68" t="s">
        <v>384</v>
      </c>
      <c r="F28" s="77" t="s">
        <v>12</v>
      </c>
      <c r="G28" s="69" t="s">
        <v>116</v>
      </c>
      <c r="H28" s="63">
        <v>29</v>
      </c>
    </row>
    <row r="29" spans="2:10" s="63" customFormat="1" ht="23.25" customHeight="1" x14ac:dyDescent="0.25">
      <c r="B29" s="59">
        <v>25</v>
      </c>
      <c r="C29" s="66"/>
      <c r="D29" s="75" t="s">
        <v>549</v>
      </c>
      <c r="E29" s="68" t="s">
        <v>401</v>
      </c>
      <c r="F29" s="77" t="s">
        <v>12</v>
      </c>
      <c r="G29" s="69" t="s">
        <v>120</v>
      </c>
      <c r="H29" s="63">
        <v>30</v>
      </c>
    </row>
    <row r="30" spans="2:10" s="63" customFormat="1" ht="23.25" customHeight="1" x14ac:dyDescent="0.25">
      <c r="B30" s="59">
        <v>26</v>
      </c>
      <c r="C30" s="66"/>
      <c r="D30" s="75" t="s">
        <v>550</v>
      </c>
      <c r="E30" s="68" t="s">
        <v>367</v>
      </c>
      <c r="F30" s="77" t="s">
        <v>12</v>
      </c>
      <c r="G30" s="90" t="s">
        <v>164</v>
      </c>
      <c r="H30" s="63">
        <v>31</v>
      </c>
    </row>
    <row r="31" spans="2:10" s="63" customFormat="1" ht="23.25" customHeight="1" x14ac:dyDescent="0.25">
      <c r="B31" s="59">
        <v>27</v>
      </c>
      <c r="C31" s="66"/>
      <c r="D31" s="75" t="s">
        <v>552</v>
      </c>
      <c r="E31" s="68" t="s">
        <v>378</v>
      </c>
      <c r="F31" s="65" t="s">
        <v>553</v>
      </c>
      <c r="G31" s="69" t="s">
        <v>232</v>
      </c>
      <c r="H31" s="63">
        <v>33</v>
      </c>
    </row>
    <row r="32" spans="2:10" s="63" customFormat="1" ht="23.25" customHeight="1" x14ac:dyDescent="0.25">
      <c r="B32" s="59">
        <v>28</v>
      </c>
      <c r="C32" s="66"/>
      <c r="D32" s="75" t="s">
        <v>554</v>
      </c>
      <c r="E32" s="68" t="s">
        <v>358</v>
      </c>
      <c r="F32" s="65" t="s">
        <v>553</v>
      </c>
      <c r="G32" s="69" t="s">
        <v>121</v>
      </c>
      <c r="H32" s="63">
        <v>34</v>
      </c>
    </row>
    <row r="33" spans="2:8" s="63" customFormat="1" ht="23.25" customHeight="1" x14ac:dyDescent="0.25">
      <c r="B33" s="59">
        <v>29</v>
      </c>
      <c r="C33" s="66"/>
      <c r="D33" s="75" t="s">
        <v>555</v>
      </c>
      <c r="E33" s="76" t="s">
        <v>556</v>
      </c>
      <c r="F33" s="65" t="s">
        <v>553</v>
      </c>
      <c r="G33" s="91" t="s">
        <v>233</v>
      </c>
      <c r="H33" s="63">
        <v>35</v>
      </c>
    </row>
    <row r="34" spans="2:8" s="63" customFormat="1" ht="23.25" customHeight="1" x14ac:dyDescent="0.25">
      <c r="B34" s="59">
        <v>30</v>
      </c>
      <c r="C34" s="92"/>
      <c r="D34" s="272" t="s">
        <v>557</v>
      </c>
      <c r="E34" s="273" t="s">
        <v>412</v>
      </c>
      <c r="F34" s="271" t="s">
        <v>553</v>
      </c>
      <c r="G34" s="93" t="s">
        <v>746</v>
      </c>
      <c r="H34" s="63">
        <v>36</v>
      </c>
    </row>
    <row r="35" spans="2:8" s="63" customFormat="1" ht="23.25" customHeight="1" x14ac:dyDescent="0.25">
      <c r="B35" s="59">
        <v>31</v>
      </c>
      <c r="C35" s="60"/>
      <c r="D35" s="95" t="s">
        <v>558</v>
      </c>
      <c r="E35" s="64" t="s">
        <v>559</v>
      </c>
      <c r="F35" s="59" t="s">
        <v>553</v>
      </c>
      <c r="G35" s="69" t="s">
        <v>234</v>
      </c>
      <c r="H35" s="63">
        <v>38</v>
      </c>
    </row>
    <row r="36" spans="2:8" s="63" customFormat="1" ht="23.25" customHeight="1" x14ac:dyDescent="0.25">
      <c r="B36" s="59">
        <v>32</v>
      </c>
      <c r="C36" s="66"/>
      <c r="D36" s="75" t="s">
        <v>560</v>
      </c>
      <c r="E36" s="76" t="s">
        <v>355</v>
      </c>
      <c r="F36" s="65" t="s">
        <v>553</v>
      </c>
      <c r="G36" s="69" t="s">
        <v>169</v>
      </c>
      <c r="H36" s="63">
        <v>39</v>
      </c>
    </row>
    <row r="37" spans="2:8" s="63" customFormat="1" ht="23.25" customHeight="1" x14ac:dyDescent="0.25">
      <c r="B37" s="59">
        <v>33</v>
      </c>
      <c r="C37" s="66"/>
      <c r="D37" s="75" t="s">
        <v>561</v>
      </c>
      <c r="E37" s="68" t="s">
        <v>408</v>
      </c>
      <c r="F37" s="65" t="s">
        <v>18</v>
      </c>
      <c r="G37" s="69" t="s">
        <v>118</v>
      </c>
      <c r="H37" s="63">
        <v>40</v>
      </c>
    </row>
    <row r="38" spans="2:8" s="63" customFormat="1" ht="23.25" customHeight="1" x14ac:dyDescent="0.25">
      <c r="B38" s="59">
        <v>34</v>
      </c>
      <c r="C38" s="66"/>
      <c r="D38" s="96" t="s">
        <v>562</v>
      </c>
      <c r="E38" s="97" t="s">
        <v>426</v>
      </c>
      <c r="F38" s="65" t="s">
        <v>14</v>
      </c>
      <c r="G38" s="69" t="s">
        <v>244</v>
      </c>
      <c r="H38" s="63">
        <v>41</v>
      </c>
    </row>
    <row r="39" spans="2:8" s="63" customFormat="1" ht="23.25" customHeight="1" x14ac:dyDescent="0.25">
      <c r="B39" s="59">
        <v>35</v>
      </c>
      <c r="C39" s="66"/>
      <c r="D39" s="75" t="s">
        <v>563</v>
      </c>
      <c r="E39" s="68" t="s">
        <v>379</v>
      </c>
      <c r="F39" s="65" t="s">
        <v>14</v>
      </c>
      <c r="G39" s="69" t="s">
        <v>122</v>
      </c>
      <c r="H39" s="63">
        <v>42</v>
      </c>
    </row>
    <row r="40" spans="2:8" s="63" customFormat="1" ht="23.25" customHeight="1" x14ac:dyDescent="0.25">
      <c r="B40" s="59">
        <v>36</v>
      </c>
      <c r="C40" s="66"/>
      <c r="D40" s="98" t="s">
        <v>564</v>
      </c>
      <c r="E40" s="68" t="s">
        <v>358</v>
      </c>
      <c r="F40" s="65" t="s">
        <v>14</v>
      </c>
      <c r="G40" s="69" t="s">
        <v>125</v>
      </c>
      <c r="H40" s="63">
        <v>43</v>
      </c>
    </row>
    <row r="41" spans="2:8" s="63" customFormat="1" ht="23.25" customHeight="1" x14ac:dyDescent="0.25">
      <c r="B41" s="59">
        <v>37</v>
      </c>
      <c r="C41" s="66"/>
      <c r="D41" s="75" t="s">
        <v>467</v>
      </c>
      <c r="E41" s="68" t="s">
        <v>525</v>
      </c>
      <c r="F41" s="86" t="s">
        <v>8</v>
      </c>
      <c r="G41" s="69" t="s">
        <v>242</v>
      </c>
      <c r="H41" s="63">
        <v>44</v>
      </c>
    </row>
    <row r="42" spans="2:8" s="63" customFormat="1" ht="23.25" customHeight="1" x14ac:dyDescent="0.25">
      <c r="B42" s="59">
        <v>38</v>
      </c>
      <c r="C42" s="66"/>
      <c r="D42" s="75" t="s">
        <v>565</v>
      </c>
      <c r="E42" s="68" t="s">
        <v>566</v>
      </c>
      <c r="F42" s="86" t="s">
        <v>537</v>
      </c>
      <c r="G42" s="69" t="s">
        <v>117</v>
      </c>
      <c r="H42" s="63">
        <v>45</v>
      </c>
    </row>
    <row r="43" spans="2:8" s="63" customFormat="1" ht="23.25" customHeight="1" x14ac:dyDescent="0.25">
      <c r="B43" s="59">
        <v>39</v>
      </c>
      <c r="C43" s="66"/>
      <c r="D43" s="75" t="s">
        <v>567</v>
      </c>
      <c r="E43" s="68" t="s">
        <v>501</v>
      </c>
      <c r="F43" s="65" t="s">
        <v>4</v>
      </c>
      <c r="G43" s="69" t="s">
        <v>266</v>
      </c>
      <c r="H43" s="63">
        <v>46</v>
      </c>
    </row>
    <row r="44" spans="2:8" s="63" customFormat="1" ht="23.25" customHeight="1" x14ac:dyDescent="0.25">
      <c r="B44" s="59">
        <v>40</v>
      </c>
      <c r="C44" s="66"/>
      <c r="D44" s="75" t="s">
        <v>568</v>
      </c>
      <c r="E44" s="68" t="s">
        <v>495</v>
      </c>
      <c r="F44" s="65" t="s">
        <v>8</v>
      </c>
      <c r="G44" s="69" t="s">
        <v>265</v>
      </c>
      <c r="H44" s="63">
        <v>47</v>
      </c>
    </row>
    <row r="45" spans="2:8" s="63" customFormat="1" ht="23.25" customHeight="1" x14ac:dyDescent="0.25">
      <c r="B45" s="59">
        <v>41</v>
      </c>
      <c r="C45" s="66"/>
      <c r="D45" s="75" t="s">
        <v>569</v>
      </c>
      <c r="E45" s="68" t="s">
        <v>426</v>
      </c>
      <c r="F45" s="65" t="s">
        <v>18</v>
      </c>
      <c r="G45" s="69" t="s">
        <v>161</v>
      </c>
      <c r="H45" s="63">
        <v>48</v>
      </c>
    </row>
    <row r="46" spans="2:8" s="63" customFormat="1" ht="23.25" customHeight="1" x14ac:dyDescent="0.25">
      <c r="B46" s="59">
        <v>42</v>
      </c>
      <c r="C46" s="66"/>
      <c r="D46" s="75" t="s">
        <v>570</v>
      </c>
      <c r="E46" s="68" t="s">
        <v>390</v>
      </c>
      <c r="F46" s="86" t="s">
        <v>537</v>
      </c>
      <c r="G46" s="69" t="s">
        <v>124</v>
      </c>
      <c r="H46" s="63">
        <v>49</v>
      </c>
    </row>
    <row r="47" spans="2:8" s="63" customFormat="1" ht="23.25" customHeight="1" x14ac:dyDescent="0.25">
      <c r="B47" s="59">
        <v>43</v>
      </c>
      <c r="C47" s="66"/>
      <c r="D47" s="75" t="s">
        <v>530</v>
      </c>
      <c r="E47" s="68" t="s">
        <v>496</v>
      </c>
      <c r="F47" s="86" t="s">
        <v>571</v>
      </c>
      <c r="G47" s="69" t="s">
        <v>162</v>
      </c>
      <c r="H47" s="63">
        <v>50</v>
      </c>
    </row>
    <row r="48" spans="2:8" s="99" customFormat="1" ht="16.5" x14ac:dyDescent="0.25">
      <c r="B48" s="59">
        <v>44</v>
      </c>
      <c r="C48" s="60"/>
      <c r="D48" s="101" t="s">
        <v>577</v>
      </c>
      <c r="E48" s="102" t="s">
        <v>343</v>
      </c>
      <c r="F48" s="103" t="s">
        <v>16</v>
      </c>
      <c r="G48" s="104" t="s">
        <v>315</v>
      </c>
    </row>
    <row r="49" spans="2:7" s="99" customFormat="1" ht="16.5" customHeight="1" x14ac:dyDescent="0.25">
      <c r="B49" s="59">
        <v>45</v>
      </c>
      <c r="C49" s="60"/>
      <c r="D49" s="101" t="s">
        <v>578</v>
      </c>
      <c r="E49" s="105" t="s">
        <v>352</v>
      </c>
      <c r="F49" s="103" t="s">
        <v>16</v>
      </c>
      <c r="G49" s="104" t="s">
        <v>255</v>
      </c>
    </row>
    <row r="50" spans="2:7" s="99" customFormat="1" ht="16.5" x14ac:dyDescent="0.25">
      <c r="B50" s="59">
        <v>46</v>
      </c>
      <c r="C50" s="60"/>
      <c r="D50" s="101" t="s">
        <v>579</v>
      </c>
      <c r="E50" s="105" t="s">
        <v>381</v>
      </c>
      <c r="F50" s="103" t="s">
        <v>16</v>
      </c>
      <c r="G50" s="104" t="s">
        <v>316</v>
      </c>
    </row>
    <row r="51" spans="2:7" s="99" customFormat="1" ht="18.75" customHeight="1" x14ac:dyDescent="0.25">
      <c r="B51" s="59">
        <v>47</v>
      </c>
      <c r="C51" s="60"/>
      <c r="D51" s="101" t="s">
        <v>521</v>
      </c>
      <c r="E51" s="105" t="s">
        <v>352</v>
      </c>
      <c r="F51" s="103" t="s">
        <v>16</v>
      </c>
      <c r="G51" s="104" t="s">
        <v>78</v>
      </c>
    </row>
    <row r="52" spans="2:7" s="99" customFormat="1" ht="18.75" customHeight="1" x14ac:dyDescent="0.25">
      <c r="B52" s="59">
        <v>48</v>
      </c>
      <c r="C52" s="60"/>
      <c r="D52" s="101" t="s">
        <v>580</v>
      </c>
      <c r="E52" s="105" t="s">
        <v>357</v>
      </c>
      <c r="F52" s="103" t="s">
        <v>16</v>
      </c>
      <c r="G52" s="104" t="s">
        <v>317</v>
      </c>
    </row>
    <row r="53" spans="2:7" s="99" customFormat="1" ht="18.75" customHeight="1" x14ac:dyDescent="0.25">
      <c r="B53" s="59">
        <v>49</v>
      </c>
      <c r="C53" s="60"/>
      <c r="D53" s="101" t="s">
        <v>581</v>
      </c>
      <c r="E53" s="105" t="s">
        <v>582</v>
      </c>
      <c r="F53" s="106" t="s">
        <v>10</v>
      </c>
      <c r="G53" s="104" t="s">
        <v>49</v>
      </c>
    </row>
    <row r="54" spans="2:7" s="99" customFormat="1" ht="18.75" customHeight="1" x14ac:dyDescent="0.25">
      <c r="B54" s="59">
        <v>50</v>
      </c>
      <c r="C54" s="60"/>
      <c r="D54" s="101" t="s">
        <v>558</v>
      </c>
      <c r="E54" s="105" t="s">
        <v>559</v>
      </c>
      <c r="F54" s="100" t="s">
        <v>553</v>
      </c>
      <c r="G54" s="104" t="s">
        <v>318</v>
      </c>
    </row>
    <row r="55" spans="2:7" s="99" customFormat="1" ht="18.75" customHeight="1" x14ac:dyDescent="0.25">
      <c r="B55" s="59">
        <v>51</v>
      </c>
      <c r="C55" s="60"/>
      <c r="D55" s="101" t="s">
        <v>583</v>
      </c>
      <c r="E55" s="105" t="s">
        <v>504</v>
      </c>
      <c r="F55" s="100" t="s">
        <v>553</v>
      </c>
      <c r="G55" s="104" t="s">
        <v>77</v>
      </c>
    </row>
    <row r="56" spans="2:7" s="99" customFormat="1" ht="18.75" customHeight="1" x14ac:dyDescent="0.25">
      <c r="B56" s="59">
        <v>52</v>
      </c>
      <c r="C56" s="60"/>
      <c r="D56" s="101" t="s">
        <v>584</v>
      </c>
      <c r="E56" s="105" t="s">
        <v>375</v>
      </c>
      <c r="F56" s="106" t="s">
        <v>9</v>
      </c>
      <c r="G56" s="104" t="s">
        <v>56</v>
      </c>
    </row>
    <row r="57" spans="2:7" s="99" customFormat="1" ht="18.75" customHeight="1" x14ac:dyDescent="0.25">
      <c r="B57" s="59">
        <v>53</v>
      </c>
      <c r="C57" s="60"/>
      <c r="D57" s="101" t="s">
        <v>585</v>
      </c>
      <c r="E57" s="105" t="s">
        <v>505</v>
      </c>
      <c r="F57" s="106" t="s">
        <v>9</v>
      </c>
      <c r="G57" s="104" t="s">
        <v>50</v>
      </c>
    </row>
    <row r="58" spans="2:7" s="99" customFormat="1" ht="18.75" customHeight="1" x14ac:dyDescent="0.25">
      <c r="B58" s="59">
        <v>54</v>
      </c>
      <c r="C58" s="60"/>
      <c r="D58" s="101" t="s">
        <v>554</v>
      </c>
      <c r="E58" s="105" t="s">
        <v>358</v>
      </c>
      <c r="F58" s="100" t="s">
        <v>553</v>
      </c>
      <c r="G58" s="104" t="s">
        <v>72</v>
      </c>
    </row>
    <row r="59" spans="2:7" s="99" customFormat="1" ht="18.75" customHeight="1" x14ac:dyDescent="0.25">
      <c r="B59" s="59">
        <v>55</v>
      </c>
      <c r="C59" s="60"/>
      <c r="D59" s="101" t="s">
        <v>586</v>
      </c>
      <c r="E59" s="105" t="s">
        <v>351</v>
      </c>
      <c r="F59" s="100" t="s">
        <v>553</v>
      </c>
      <c r="G59" s="104" t="s">
        <v>226</v>
      </c>
    </row>
    <row r="60" spans="2:7" s="99" customFormat="1" ht="18.75" customHeight="1" x14ac:dyDescent="0.25">
      <c r="B60" s="59">
        <v>56</v>
      </c>
      <c r="C60" s="60"/>
      <c r="D60" s="101" t="s">
        <v>587</v>
      </c>
      <c r="E60" s="105" t="s">
        <v>385</v>
      </c>
      <c r="F60" s="100" t="s">
        <v>553</v>
      </c>
      <c r="G60" s="104" t="s">
        <v>227</v>
      </c>
    </row>
    <row r="61" spans="2:7" s="99" customFormat="1" ht="18.75" customHeight="1" x14ac:dyDescent="0.25">
      <c r="B61" s="59">
        <v>57</v>
      </c>
      <c r="C61" s="60"/>
      <c r="D61" s="101" t="s">
        <v>543</v>
      </c>
      <c r="E61" s="105" t="s">
        <v>588</v>
      </c>
      <c r="F61" s="106" t="s">
        <v>10</v>
      </c>
      <c r="G61" s="104" t="s">
        <v>51</v>
      </c>
    </row>
    <row r="62" spans="2:7" s="99" customFormat="1" ht="18.75" customHeight="1" x14ac:dyDescent="0.25">
      <c r="B62" s="59">
        <v>58</v>
      </c>
      <c r="C62" s="60"/>
      <c r="D62" s="101" t="s">
        <v>532</v>
      </c>
      <c r="E62" s="105" t="s">
        <v>505</v>
      </c>
      <c r="F62" s="106" t="s">
        <v>9</v>
      </c>
      <c r="G62" s="104" t="s">
        <v>52</v>
      </c>
    </row>
    <row r="63" spans="2:7" s="99" customFormat="1" ht="18.75" customHeight="1" x14ac:dyDescent="0.25">
      <c r="B63" s="59">
        <v>59</v>
      </c>
      <c r="C63" s="60"/>
      <c r="D63" s="101" t="s">
        <v>589</v>
      </c>
      <c r="E63" s="105" t="s">
        <v>410</v>
      </c>
      <c r="F63" s="106" t="s">
        <v>10</v>
      </c>
      <c r="G63" s="104" t="s">
        <v>228</v>
      </c>
    </row>
    <row r="64" spans="2:7" s="99" customFormat="1" ht="18.75" customHeight="1" x14ac:dyDescent="0.25">
      <c r="B64" s="59">
        <v>60</v>
      </c>
      <c r="C64" s="60"/>
      <c r="D64" s="101" t="s">
        <v>567</v>
      </c>
      <c r="E64" s="105" t="s">
        <v>590</v>
      </c>
      <c r="F64" s="100" t="s">
        <v>553</v>
      </c>
      <c r="G64" s="104" t="s">
        <v>229</v>
      </c>
    </row>
    <row r="65" spans="2:7" s="99" customFormat="1" ht="18.75" customHeight="1" x14ac:dyDescent="0.25">
      <c r="B65" s="59">
        <v>61</v>
      </c>
      <c r="C65" s="60"/>
      <c r="D65" s="101" t="s">
        <v>591</v>
      </c>
      <c r="E65" s="105" t="s">
        <v>334</v>
      </c>
      <c r="F65" s="100" t="s">
        <v>537</v>
      </c>
      <c r="G65" s="104" t="s">
        <v>230</v>
      </c>
    </row>
    <row r="66" spans="2:7" s="99" customFormat="1" ht="18.75" customHeight="1" x14ac:dyDescent="0.25">
      <c r="B66" s="59">
        <v>62</v>
      </c>
      <c r="C66" s="60"/>
      <c r="D66" s="101" t="s">
        <v>592</v>
      </c>
      <c r="E66" s="105" t="s">
        <v>384</v>
      </c>
      <c r="F66" s="106" t="s">
        <v>10</v>
      </c>
      <c r="G66" s="104" t="s">
        <v>231</v>
      </c>
    </row>
    <row r="67" spans="2:7" s="99" customFormat="1" ht="18.75" customHeight="1" x14ac:dyDescent="0.25">
      <c r="B67" s="59">
        <v>63</v>
      </c>
      <c r="C67" s="60"/>
      <c r="D67" s="101" t="s">
        <v>593</v>
      </c>
      <c r="E67" s="105" t="s">
        <v>371</v>
      </c>
      <c r="F67" s="106" t="s">
        <v>12</v>
      </c>
      <c r="G67" s="104" t="s">
        <v>41</v>
      </c>
    </row>
    <row r="68" spans="2:7" s="99" customFormat="1" ht="18.75" customHeight="1" x14ac:dyDescent="0.25">
      <c r="B68" s="59">
        <v>64</v>
      </c>
      <c r="C68" s="60"/>
      <c r="D68" s="101" t="s">
        <v>594</v>
      </c>
      <c r="E68" s="105" t="s">
        <v>482</v>
      </c>
      <c r="F68" s="106" t="s">
        <v>12</v>
      </c>
      <c r="G68" s="104" t="s">
        <v>79</v>
      </c>
    </row>
    <row r="69" spans="2:7" s="99" customFormat="1" ht="18.75" customHeight="1" x14ac:dyDescent="0.25">
      <c r="B69" s="59">
        <v>65</v>
      </c>
      <c r="C69" s="60"/>
      <c r="D69" s="101" t="s">
        <v>595</v>
      </c>
      <c r="E69" s="105" t="s">
        <v>596</v>
      </c>
      <c r="F69" s="106" t="s">
        <v>9</v>
      </c>
      <c r="G69" s="104" t="s">
        <v>44</v>
      </c>
    </row>
    <row r="70" spans="2:7" s="99" customFormat="1" ht="18.75" customHeight="1" x14ac:dyDescent="0.25">
      <c r="B70" s="59">
        <v>66</v>
      </c>
      <c r="C70" s="60"/>
      <c r="D70" s="101" t="s">
        <v>597</v>
      </c>
      <c r="E70" s="105" t="s">
        <v>334</v>
      </c>
      <c r="F70" s="106" t="s">
        <v>12</v>
      </c>
      <c r="G70" s="104" t="s">
        <v>73</v>
      </c>
    </row>
    <row r="71" spans="2:7" s="99" customFormat="1" ht="18.75" customHeight="1" x14ac:dyDescent="0.25">
      <c r="B71" s="59">
        <v>67</v>
      </c>
      <c r="C71" s="60"/>
      <c r="D71" s="101" t="s">
        <v>598</v>
      </c>
      <c r="E71" s="105" t="s">
        <v>358</v>
      </c>
      <c r="F71" s="106" t="s">
        <v>12</v>
      </c>
      <c r="G71" s="104" t="s">
        <v>42</v>
      </c>
    </row>
    <row r="72" spans="2:7" s="99" customFormat="1" ht="18.75" customHeight="1" x14ac:dyDescent="0.25">
      <c r="B72" s="59">
        <v>68</v>
      </c>
      <c r="C72" s="60"/>
      <c r="D72" s="101" t="s">
        <v>599</v>
      </c>
      <c r="E72" s="105" t="s">
        <v>596</v>
      </c>
      <c r="F72" s="106" t="s">
        <v>12</v>
      </c>
      <c r="G72" s="104" t="s">
        <v>43</v>
      </c>
    </row>
    <row r="73" spans="2:7" s="99" customFormat="1" ht="18.75" customHeight="1" x14ac:dyDescent="0.25">
      <c r="B73" s="59">
        <v>69</v>
      </c>
      <c r="C73" s="60"/>
      <c r="D73" s="101" t="s">
        <v>528</v>
      </c>
      <c r="E73" s="105" t="s">
        <v>411</v>
      </c>
      <c r="F73" s="106" t="s">
        <v>9</v>
      </c>
      <c r="G73" s="104" t="s">
        <v>46</v>
      </c>
    </row>
    <row r="74" spans="2:7" s="99" customFormat="1" ht="18.75" customHeight="1" x14ac:dyDescent="0.25">
      <c r="B74" s="59">
        <v>70</v>
      </c>
      <c r="C74" s="60"/>
      <c r="D74" s="101" t="s">
        <v>600</v>
      </c>
      <c r="E74" s="105" t="s">
        <v>451</v>
      </c>
      <c r="F74" s="106" t="s">
        <v>9</v>
      </c>
      <c r="G74" s="104" t="s">
        <v>67</v>
      </c>
    </row>
    <row r="75" spans="2:7" s="99" customFormat="1" ht="18.75" customHeight="1" x14ac:dyDescent="0.25">
      <c r="B75" s="59">
        <v>71</v>
      </c>
      <c r="C75" s="60"/>
      <c r="D75" s="101" t="s">
        <v>601</v>
      </c>
      <c r="E75" s="105" t="s">
        <v>602</v>
      </c>
      <c r="F75" s="106" t="s">
        <v>9</v>
      </c>
      <c r="G75" s="104" t="s">
        <v>69</v>
      </c>
    </row>
    <row r="76" spans="2:7" s="99" customFormat="1" ht="18.75" customHeight="1" x14ac:dyDescent="0.25">
      <c r="B76" s="59">
        <v>72</v>
      </c>
      <c r="C76" s="60"/>
      <c r="D76" s="107" t="s">
        <v>603</v>
      </c>
      <c r="E76" s="108" t="s">
        <v>354</v>
      </c>
      <c r="F76" s="106" t="s">
        <v>9</v>
      </c>
      <c r="G76" s="104" t="s">
        <v>319</v>
      </c>
    </row>
    <row r="77" spans="2:7" s="99" customFormat="1" ht="18.75" customHeight="1" x14ac:dyDescent="0.25">
      <c r="B77" s="59">
        <v>73</v>
      </c>
      <c r="C77" s="94"/>
      <c r="D77" s="109" t="s">
        <v>532</v>
      </c>
      <c r="E77" s="110" t="s">
        <v>393</v>
      </c>
      <c r="F77" s="111" t="s">
        <v>10</v>
      </c>
      <c r="G77" s="104" t="s">
        <v>71</v>
      </c>
    </row>
    <row r="78" spans="2:7" s="99" customFormat="1" ht="18.75" customHeight="1" x14ac:dyDescent="0.25">
      <c r="B78" s="59">
        <v>74</v>
      </c>
      <c r="C78" s="112"/>
      <c r="D78" s="113" t="s">
        <v>604</v>
      </c>
      <c r="E78" s="114" t="s">
        <v>404</v>
      </c>
      <c r="F78" s="115" t="s">
        <v>9</v>
      </c>
      <c r="G78" s="116" t="s">
        <v>47</v>
      </c>
    </row>
    <row r="79" spans="2:7" s="99" customFormat="1" ht="18.75" customHeight="1" x14ac:dyDescent="0.25">
      <c r="B79" s="59">
        <v>75</v>
      </c>
      <c r="C79" s="60"/>
      <c r="D79" s="117" t="s">
        <v>605</v>
      </c>
      <c r="E79" s="118" t="s">
        <v>360</v>
      </c>
      <c r="F79" s="106" t="s">
        <v>9</v>
      </c>
      <c r="G79" s="119" t="s">
        <v>76</v>
      </c>
    </row>
    <row r="80" spans="2:7" s="99" customFormat="1" ht="18.75" customHeight="1" x14ac:dyDescent="0.25">
      <c r="B80" s="59">
        <v>76</v>
      </c>
      <c r="C80" s="120"/>
      <c r="D80" s="121" t="s">
        <v>376</v>
      </c>
      <c r="E80" s="122" t="s">
        <v>380</v>
      </c>
      <c r="F80" s="123" t="s">
        <v>9</v>
      </c>
      <c r="G80" s="124" t="s">
        <v>323</v>
      </c>
    </row>
    <row r="81" spans="2:7" s="99" customFormat="1" ht="18.75" customHeight="1" x14ac:dyDescent="0.25">
      <c r="B81" s="59">
        <v>77</v>
      </c>
      <c r="C81" s="60"/>
      <c r="D81" s="121" t="s">
        <v>573</v>
      </c>
      <c r="E81" s="125" t="s">
        <v>574</v>
      </c>
      <c r="F81" s="126" t="s">
        <v>4</v>
      </c>
      <c r="G81" s="104" t="s">
        <v>54</v>
      </c>
    </row>
    <row r="82" spans="2:7" s="99" customFormat="1" ht="18.75" customHeight="1" x14ac:dyDescent="0.25">
      <c r="B82" s="59">
        <v>78</v>
      </c>
      <c r="C82" s="60"/>
      <c r="D82" s="127" t="s">
        <v>606</v>
      </c>
      <c r="E82" s="128" t="s">
        <v>362</v>
      </c>
      <c r="F82" s="100" t="s">
        <v>14</v>
      </c>
      <c r="G82" s="104" t="s">
        <v>74</v>
      </c>
    </row>
    <row r="83" spans="2:7" s="99" customFormat="1" ht="18.75" customHeight="1" x14ac:dyDescent="0.25">
      <c r="B83" s="59">
        <v>79</v>
      </c>
      <c r="C83" s="60"/>
      <c r="D83" s="129" t="s">
        <v>607</v>
      </c>
      <c r="E83" s="130" t="s">
        <v>608</v>
      </c>
      <c r="F83" s="100" t="s">
        <v>14</v>
      </c>
      <c r="G83" s="104" t="s">
        <v>322</v>
      </c>
    </row>
    <row r="84" spans="2:7" s="99" customFormat="1" ht="18.75" customHeight="1" x14ac:dyDescent="0.25">
      <c r="B84" s="59">
        <v>80</v>
      </c>
      <c r="C84" s="60"/>
      <c r="D84" s="129" t="s">
        <v>572</v>
      </c>
      <c r="E84" s="130" t="s">
        <v>408</v>
      </c>
      <c r="F84" s="100" t="s">
        <v>14</v>
      </c>
      <c r="G84" s="104" t="s">
        <v>57</v>
      </c>
    </row>
    <row r="85" spans="2:7" s="99" customFormat="1" ht="18.75" customHeight="1" x14ac:dyDescent="0.25">
      <c r="B85" s="59">
        <v>81</v>
      </c>
      <c r="C85" s="94"/>
      <c r="D85" s="131" t="s">
        <v>541</v>
      </c>
      <c r="E85" s="132" t="s">
        <v>334</v>
      </c>
      <c r="F85" s="100" t="s">
        <v>537</v>
      </c>
      <c r="G85" s="104" t="s">
        <v>241</v>
      </c>
    </row>
    <row r="86" spans="2:7" s="99" customFormat="1" ht="18.75" customHeight="1" x14ac:dyDescent="0.25">
      <c r="B86" s="59">
        <v>82</v>
      </c>
      <c r="C86" s="60"/>
      <c r="D86" s="133" t="s">
        <v>609</v>
      </c>
      <c r="E86" s="134" t="s">
        <v>413</v>
      </c>
      <c r="F86" s="126" t="s">
        <v>14</v>
      </c>
      <c r="G86" s="135" t="s">
        <v>324</v>
      </c>
    </row>
    <row r="87" spans="2:7" s="99" customFormat="1" ht="16.5" x14ac:dyDescent="0.25">
      <c r="B87" s="59">
        <v>83</v>
      </c>
      <c r="C87" s="60"/>
      <c r="D87" s="121" t="s">
        <v>576</v>
      </c>
      <c r="E87" s="125" t="s">
        <v>344</v>
      </c>
      <c r="F87" s="126" t="s">
        <v>4</v>
      </c>
      <c r="G87" s="104" t="s">
        <v>59</v>
      </c>
    </row>
    <row r="88" spans="2:7" s="99" customFormat="1" ht="16.5" x14ac:dyDescent="0.25">
      <c r="B88" s="59">
        <v>84</v>
      </c>
      <c r="C88" s="60"/>
      <c r="D88" s="127" t="s">
        <v>610</v>
      </c>
      <c r="E88" s="128" t="s">
        <v>355</v>
      </c>
      <c r="F88" s="100" t="s">
        <v>14</v>
      </c>
      <c r="G88" s="104" t="s">
        <v>325</v>
      </c>
    </row>
    <row r="89" spans="2:7" s="99" customFormat="1" ht="16.5" x14ac:dyDescent="0.25">
      <c r="B89" s="59">
        <v>85</v>
      </c>
      <c r="C89" s="60"/>
      <c r="D89" s="129" t="s">
        <v>611</v>
      </c>
      <c r="E89" s="130" t="s">
        <v>354</v>
      </c>
      <c r="F89" s="100" t="s">
        <v>14</v>
      </c>
      <c r="G89" s="104" t="s">
        <v>75</v>
      </c>
    </row>
    <row r="90" spans="2:7" s="99" customFormat="1" ht="16.5" x14ac:dyDescent="0.25">
      <c r="B90" s="59">
        <v>86</v>
      </c>
      <c r="C90" s="60"/>
      <c r="D90" s="136" t="s">
        <v>612</v>
      </c>
      <c r="E90" s="137" t="s">
        <v>358</v>
      </c>
      <c r="F90" s="100" t="s">
        <v>14</v>
      </c>
      <c r="G90" s="104" t="s">
        <v>55</v>
      </c>
    </row>
    <row r="91" spans="2:7" s="99" customFormat="1" ht="16.5" x14ac:dyDescent="0.25">
      <c r="B91" s="59">
        <v>87</v>
      </c>
      <c r="C91" s="60"/>
      <c r="D91" s="101" t="s">
        <v>613</v>
      </c>
      <c r="E91" s="105" t="s">
        <v>470</v>
      </c>
      <c r="F91" s="100" t="s">
        <v>18</v>
      </c>
      <c r="G91" s="104" t="s">
        <v>53</v>
      </c>
    </row>
    <row r="92" spans="2:7" s="99" customFormat="1" ht="16.5" x14ac:dyDescent="0.25">
      <c r="B92" s="59">
        <v>88</v>
      </c>
      <c r="C92" s="60"/>
      <c r="D92" s="101" t="s">
        <v>614</v>
      </c>
      <c r="E92" s="105" t="s">
        <v>492</v>
      </c>
      <c r="F92" s="100" t="s">
        <v>18</v>
      </c>
      <c r="G92" s="104" t="s">
        <v>61</v>
      </c>
    </row>
    <row r="93" spans="2:7" s="99" customFormat="1" ht="16.5" x14ac:dyDescent="0.25">
      <c r="B93" s="59">
        <v>89</v>
      </c>
      <c r="C93" s="60"/>
      <c r="D93" s="101" t="s">
        <v>615</v>
      </c>
      <c r="E93" s="105" t="s">
        <v>372</v>
      </c>
      <c r="F93" s="106" t="s">
        <v>10</v>
      </c>
      <c r="G93" s="104" t="s">
        <v>45</v>
      </c>
    </row>
    <row r="94" spans="2:7" s="99" customFormat="1" ht="16.5" x14ac:dyDescent="0.25">
      <c r="B94" s="59">
        <v>90</v>
      </c>
      <c r="C94" s="60"/>
      <c r="D94" s="101" t="s">
        <v>616</v>
      </c>
      <c r="E94" s="105" t="s">
        <v>400</v>
      </c>
      <c r="F94" s="106" t="s">
        <v>10</v>
      </c>
      <c r="G94" s="104" t="s">
        <v>320</v>
      </c>
    </row>
    <row r="95" spans="2:7" s="99" customFormat="1" ht="16.5" x14ac:dyDescent="0.25">
      <c r="B95" s="59">
        <v>91</v>
      </c>
      <c r="C95" s="60"/>
      <c r="D95" s="101" t="s">
        <v>617</v>
      </c>
      <c r="E95" s="105" t="s">
        <v>618</v>
      </c>
      <c r="F95" s="106" t="s">
        <v>10</v>
      </c>
      <c r="G95" s="104" t="s">
        <v>321</v>
      </c>
    </row>
    <row r="96" spans="2:7" s="99" customFormat="1" ht="16.5" x14ac:dyDescent="0.25">
      <c r="B96" s="59">
        <v>92</v>
      </c>
      <c r="C96" s="60"/>
      <c r="D96" s="101" t="s">
        <v>583</v>
      </c>
      <c r="E96" s="105" t="s">
        <v>405</v>
      </c>
      <c r="F96" s="106" t="s">
        <v>10</v>
      </c>
      <c r="G96" s="104" t="s">
        <v>252</v>
      </c>
    </row>
    <row r="97" spans="2:9" s="99" customFormat="1" ht="16.5" x14ac:dyDescent="0.25">
      <c r="B97" s="59">
        <v>93</v>
      </c>
      <c r="C97" s="60"/>
      <c r="D97" s="101" t="s">
        <v>567</v>
      </c>
      <c r="E97" s="105" t="s">
        <v>619</v>
      </c>
      <c r="F97" s="138" t="s">
        <v>620</v>
      </c>
      <c r="G97" s="104" t="s">
        <v>240</v>
      </c>
    </row>
    <row r="98" spans="2:9" s="54" customFormat="1" ht="16.5" x14ac:dyDescent="0.25">
      <c r="B98" s="59">
        <v>94</v>
      </c>
      <c r="C98" s="139"/>
      <c r="D98" s="107" t="s">
        <v>621</v>
      </c>
      <c r="E98" s="108" t="s">
        <v>371</v>
      </c>
      <c r="F98" s="100" t="s">
        <v>19</v>
      </c>
      <c r="G98" s="104" t="s">
        <v>48</v>
      </c>
    </row>
    <row r="99" spans="2:9" s="54" customFormat="1" ht="16.5" x14ac:dyDescent="0.25">
      <c r="B99" s="59">
        <v>95</v>
      </c>
      <c r="C99" s="60"/>
      <c r="D99" s="140" t="s">
        <v>532</v>
      </c>
      <c r="E99" s="141" t="s">
        <v>622</v>
      </c>
      <c r="F99" s="100" t="s">
        <v>4</v>
      </c>
      <c r="G99" s="142" t="s">
        <v>108</v>
      </c>
      <c r="H99" s="85">
        <v>1</v>
      </c>
      <c r="I99" s="143"/>
    </row>
    <row r="100" spans="2:9" s="54" customFormat="1" ht="16.5" x14ac:dyDescent="0.25">
      <c r="B100" s="59">
        <v>96</v>
      </c>
      <c r="C100" s="60"/>
      <c r="D100" s="144" t="s">
        <v>623</v>
      </c>
      <c r="E100" s="145" t="s">
        <v>411</v>
      </c>
      <c r="F100" s="100" t="s">
        <v>12</v>
      </c>
      <c r="G100" s="142" t="s">
        <v>68</v>
      </c>
      <c r="H100" s="85">
        <v>2</v>
      </c>
      <c r="I100" s="143"/>
    </row>
    <row r="101" spans="2:9" s="54" customFormat="1" ht="16.5" x14ac:dyDescent="0.25">
      <c r="B101" s="59">
        <v>97</v>
      </c>
      <c r="C101" s="60"/>
      <c r="D101" s="146" t="s">
        <v>624</v>
      </c>
      <c r="E101" s="147" t="s">
        <v>436</v>
      </c>
      <c r="F101" s="100" t="s">
        <v>16</v>
      </c>
      <c r="G101" s="142" t="s">
        <v>508</v>
      </c>
      <c r="H101" s="85">
        <v>3</v>
      </c>
      <c r="I101" s="143"/>
    </row>
    <row r="102" spans="2:9" s="54" customFormat="1" ht="16.5" x14ac:dyDescent="0.25">
      <c r="B102" s="59">
        <v>98</v>
      </c>
      <c r="C102" s="60"/>
      <c r="D102" s="148" t="s">
        <v>517</v>
      </c>
      <c r="E102" s="149" t="s">
        <v>400</v>
      </c>
      <c r="F102" s="100" t="s">
        <v>16</v>
      </c>
      <c r="G102" s="150" t="s">
        <v>63</v>
      </c>
      <c r="H102" s="85">
        <v>4</v>
      </c>
      <c r="I102" s="143"/>
    </row>
    <row r="103" spans="2:9" s="54" customFormat="1" ht="16.5" x14ac:dyDescent="0.25">
      <c r="B103" s="59">
        <v>99</v>
      </c>
      <c r="C103" s="60"/>
      <c r="D103" s="140" t="s">
        <v>625</v>
      </c>
      <c r="E103" s="141" t="s">
        <v>626</v>
      </c>
      <c r="F103" s="100" t="s">
        <v>12</v>
      </c>
      <c r="G103" s="151" t="s">
        <v>62</v>
      </c>
      <c r="H103" s="85">
        <v>5</v>
      </c>
      <c r="I103" s="143"/>
    </row>
    <row r="104" spans="2:9" s="54" customFormat="1" ht="16.5" x14ac:dyDescent="0.25">
      <c r="B104" s="59">
        <v>100</v>
      </c>
      <c r="C104" s="60"/>
      <c r="D104" s="146" t="s">
        <v>521</v>
      </c>
      <c r="E104" s="147" t="s">
        <v>427</v>
      </c>
      <c r="F104" s="100" t="s">
        <v>16</v>
      </c>
      <c r="G104" s="142" t="s">
        <v>26</v>
      </c>
      <c r="H104" s="85">
        <v>6</v>
      </c>
      <c r="I104" s="143">
        <v>1</v>
      </c>
    </row>
    <row r="105" spans="2:9" ht="16.5" x14ac:dyDescent="0.25">
      <c r="B105" s="59">
        <v>101</v>
      </c>
      <c r="C105" s="60"/>
      <c r="D105" s="146" t="s">
        <v>579</v>
      </c>
      <c r="E105" s="147" t="s">
        <v>381</v>
      </c>
      <c r="F105" s="100" t="s">
        <v>16</v>
      </c>
      <c r="G105" s="150" t="s">
        <v>267</v>
      </c>
      <c r="H105" s="85">
        <v>7</v>
      </c>
      <c r="I105" s="143">
        <v>2</v>
      </c>
    </row>
    <row r="106" spans="2:9" ht="16.5" x14ac:dyDescent="0.25">
      <c r="B106" s="59">
        <v>102</v>
      </c>
      <c r="C106" s="60"/>
      <c r="D106" s="146" t="s">
        <v>627</v>
      </c>
      <c r="E106" s="147" t="s">
        <v>342</v>
      </c>
      <c r="F106" s="100" t="s">
        <v>16</v>
      </c>
      <c r="G106" s="150" t="s">
        <v>268</v>
      </c>
      <c r="H106" s="85">
        <v>8</v>
      </c>
      <c r="I106" s="143">
        <v>3</v>
      </c>
    </row>
    <row r="107" spans="2:9" ht="16.5" x14ac:dyDescent="0.25">
      <c r="B107" s="59">
        <v>103</v>
      </c>
      <c r="C107" s="60"/>
      <c r="D107" s="146" t="s">
        <v>583</v>
      </c>
      <c r="E107" s="147" t="s">
        <v>405</v>
      </c>
      <c r="F107" s="100" t="s">
        <v>16</v>
      </c>
      <c r="G107" s="150" t="s">
        <v>86</v>
      </c>
      <c r="H107" s="85">
        <v>9</v>
      </c>
      <c r="I107" s="143">
        <v>4</v>
      </c>
    </row>
    <row r="108" spans="2:9" ht="16.5" x14ac:dyDescent="0.25">
      <c r="B108" s="59">
        <v>104</v>
      </c>
      <c r="C108" s="60"/>
      <c r="D108" s="146" t="s">
        <v>628</v>
      </c>
      <c r="E108" s="147" t="s">
        <v>524</v>
      </c>
      <c r="F108" s="100" t="s">
        <v>16</v>
      </c>
      <c r="G108" s="150" t="s">
        <v>93</v>
      </c>
      <c r="H108" s="85">
        <v>10</v>
      </c>
      <c r="I108" s="143">
        <v>5</v>
      </c>
    </row>
    <row r="109" spans="2:9" ht="16.5" x14ac:dyDescent="0.25">
      <c r="B109" s="59">
        <v>105</v>
      </c>
      <c r="C109" s="60"/>
      <c r="D109" s="146" t="s">
        <v>567</v>
      </c>
      <c r="E109" s="147" t="s">
        <v>335</v>
      </c>
      <c r="F109" s="100" t="s">
        <v>16</v>
      </c>
      <c r="G109" s="150" t="s">
        <v>95</v>
      </c>
      <c r="H109" s="85">
        <v>11</v>
      </c>
      <c r="I109" s="143">
        <v>6</v>
      </c>
    </row>
    <row r="110" spans="2:9" ht="33" x14ac:dyDescent="0.25">
      <c r="B110" s="59">
        <v>106</v>
      </c>
      <c r="C110" s="60"/>
      <c r="D110" s="335" t="s">
        <v>415</v>
      </c>
      <c r="E110" s="336" t="s">
        <v>378</v>
      </c>
      <c r="F110" s="265" t="s">
        <v>16</v>
      </c>
      <c r="G110" s="152" t="s">
        <v>842</v>
      </c>
      <c r="H110" s="85">
        <v>12</v>
      </c>
      <c r="I110" s="143">
        <v>7</v>
      </c>
    </row>
    <row r="111" spans="2:9" ht="16.5" x14ac:dyDescent="0.25">
      <c r="B111" s="59">
        <v>107</v>
      </c>
      <c r="C111" s="60"/>
      <c r="D111" s="146" t="s">
        <v>629</v>
      </c>
      <c r="E111" s="147" t="s">
        <v>377</v>
      </c>
      <c r="F111" s="100" t="s">
        <v>16</v>
      </c>
      <c r="G111" s="150" t="s">
        <v>31</v>
      </c>
      <c r="H111" s="85">
        <v>14</v>
      </c>
      <c r="I111" s="143">
        <v>9</v>
      </c>
    </row>
    <row r="112" spans="2:9" ht="16.5" x14ac:dyDescent="0.25">
      <c r="B112" s="59">
        <v>108</v>
      </c>
      <c r="C112" s="60"/>
      <c r="D112" s="146" t="s">
        <v>544</v>
      </c>
      <c r="E112" s="147" t="s">
        <v>338</v>
      </c>
      <c r="F112" s="100" t="s">
        <v>16</v>
      </c>
      <c r="G112" s="150" t="s">
        <v>94</v>
      </c>
      <c r="H112" s="85">
        <v>15</v>
      </c>
      <c r="I112" s="143">
        <v>10</v>
      </c>
    </row>
    <row r="113" spans="2:9" ht="16.5" x14ac:dyDescent="0.25">
      <c r="B113" s="59">
        <v>109</v>
      </c>
      <c r="C113" s="60"/>
      <c r="D113" s="146" t="s">
        <v>630</v>
      </c>
      <c r="E113" s="147" t="s">
        <v>378</v>
      </c>
      <c r="F113" s="153" t="s">
        <v>620</v>
      </c>
      <c r="G113" s="150" t="s">
        <v>101</v>
      </c>
      <c r="H113" s="85">
        <v>16</v>
      </c>
      <c r="I113" s="143">
        <v>11</v>
      </c>
    </row>
    <row r="114" spans="2:9" ht="16.5" x14ac:dyDescent="0.25">
      <c r="B114" s="59">
        <v>110</v>
      </c>
      <c r="C114" s="60"/>
      <c r="D114" s="154" t="s">
        <v>631</v>
      </c>
      <c r="E114" s="147" t="s">
        <v>374</v>
      </c>
      <c r="F114" s="155" t="s">
        <v>553</v>
      </c>
      <c r="G114" s="142" t="s">
        <v>28</v>
      </c>
      <c r="H114" s="85">
        <v>17</v>
      </c>
      <c r="I114" s="143">
        <v>12</v>
      </c>
    </row>
    <row r="115" spans="2:9" ht="16.5" x14ac:dyDescent="0.25">
      <c r="B115" s="59">
        <v>111</v>
      </c>
      <c r="C115" s="60"/>
      <c r="D115" s="156" t="s">
        <v>567</v>
      </c>
      <c r="E115" s="147" t="s">
        <v>399</v>
      </c>
      <c r="F115" s="155" t="s">
        <v>553</v>
      </c>
      <c r="G115" s="150" t="s">
        <v>237</v>
      </c>
      <c r="H115" s="85">
        <v>18</v>
      </c>
      <c r="I115" s="143">
        <v>13</v>
      </c>
    </row>
    <row r="116" spans="2:9" ht="16.5" x14ac:dyDescent="0.25">
      <c r="B116" s="59">
        <v>112</v>
      </c>
      <c r="C116" s="60"/>
      <c r="D116" s="156" t="s">
        <v>632</v>
      </c>
      <c r="E116" s="147" t="s">
        <v>427</v>
      </c>
      <c r="F116" s="155" t="s">
        <v>553</v>
      </c>
      <c r="G116" s="150" t="s">
        <v>97</v>
      </c>
      <c r="H116" s="85">
        <v>19</v>
      </c>
      <c r="I116" s="143">
        <v>14</v>
      </c>
    </row>
    <row r="117" spans="2:9" ht="16.5" x14ac:dyDescent="0.25">
      <c r="B117" s="59">
        <v>113</v>
      </c>
      <c r="C117" s="60"/>
      <c r="D117" s="156" t="s">
        <v>633</v>
      </c>
      <c r="E117" s="147" t="s">
        <v>373</v>
      </c>
      <c r="F117" s="155" t="s">
        <v>4</v>
      </c>
      <c r="G117" s="150" t="s">
        <v>35</v>
      </c>
      <c r="H117" s="85">
        <v>20</v>
      </c>
      <c r="I117" s="143">
        <v>15</v>
      </c>
    </row>
    <row r="118" spans="2:9" ht="16.5" x14ac:dyDescent="0.25">
      <c r="B118" s="59">
        <v>114</v>
      </c>
      <c r="C118" s="60"/>
      <c r="D118" s="156" t="s">
        <v>634</v>
      </c>
      <c r="E118" s="147" t="s">
        <v>373</v>
      </c>
      <c r="F118" s="155" t="s">
        <v>553</v>
      </c>
      <c r="G118" s="150" t="s">
        <v>235</v>
      </c>
      <c r="H118" s="85">
        <v>21</v>
      </c>
      <c r="I118" s="143">
        <v>16</v>
      </c>
    </row>
    <row r="119" spans="2:9" ht="16.5" x14ac:dyDescent="0.25">
      <c r="B119" s="59">
        <v>115</v>
      </c>
      <c r="C119" s="60"/>
      <c r="D119" s="156" t="s">
        <v>555</v>
      </c>
      <c r="E119" s="147" t="s">
        <v>556</v>
      </c>
      <c r="F119" s="155" t="s">
        <v>553</v>
      </c>
      <c r="G119" s="150" t="s">
        <v>238</v>
      </c>
      <c r="H119" s="85">
        <v>22</v>
      </c>
      <c r="I119" s="143">
        <v>17</v>
      </c>
    </row>
    <row r="120" spans="2:9" ht="16.5" x14ac:dyDescent="0.25">
      <c r="B120" s="59">
        <v>116</v>
      </c>
      <c r="C120" s="60"/>
      <c r="D120" s="156" t="s">
        <v>635</v>
      </c>
      <c r="E120" s="147" t="s">
        <v>383</v>
      </c>
      <c r="F120" s="100" t="s">
        <v>537</v>
      </c>
      <c r="G120" s="150" t="s">
        <v>90</v>
      </c>
      <c r="H120" s="85">
        <v>23</v>
      </c>
      <c r="I120" s="143">
        <v>18</v>
      </c>
    </row>
    <row r="121" spans="2:9" ht="16.5" x14ac:dyDescent="0.25">
      <c r="B121" s="59">
        <v>117</v>
      </c>
      <c r="C121" s="60"/>
      <c r="D121" s="156" t="s">
        <v>636</v>
      </c>
      <c r="E121" s="147" t="s">
        <v>637</v>
      </c>
      <c r="F121" s="155" t="s">
        <v>553</v>
      </c>
      <c r="G121" s="150" t="s">
        <v>36</v>
      </c>
      <c r="H121" s="85">
        <v>24</v>
      </c>
      <c r="I121" s="143">
        <v>19</v>
      </c>
    </row>
    <row r="122" spans="2:9" ht="16.5" x14ac:dyDescent="0.25">
      <c r="B122" s="59">
        <v>118</v>
      </c>
      <c r="C122" s="60"/>
      <c r="D122" s="156" t="s">
        <v>567</v>
      </c>
      <c r="E122" s="147" t="s">
        <v>384</v>
      </c>
      <c r="F122" s="155" t="s">
        <v>553</v>
      </c>
      <c r="G122" s="150" t="s">
        <v>236</v>
      </c>
      <c r="H122" s="85">
        <v>25</v>
      </c>
      <c r="I122" s="143">
        <v>20</v>
      </c>
    </row>
    <row r="123" spans="2:9" ht="16.5" x14ac:dyDescent="0.25">
      <c r="B123" s="59">
        <v>119</v>
      </c>
      <c r="C123" s="60"/>
      <c r="D123" s="144" t="s">
        <v>638</v>
      </c>
      <c r="E123" s="145" t="s">
        <v>351</v>
      </c>
      <c r="F123" s="100" t="s">
        <v>12</v>
      </c>
      <c r="G123" s="142" t="s">
        <v>27</v>
      </c>
      <c r="H123" s="85">
        <v>26</v>
      </c>
      <c r="I123" s="143">
        <v>21</v>
      </c>
    </row>
    <row r="124" spans="2:9" ht="16.5" x14ac:dyDescent="0.25">
      <c r="B124" s="59">
        <v>120</v>
      </c>
      <c r="C124" s="60"/>
      <c r="D124" s="144" t="s">
        <v>639</v>
      </c>
      <c r="E124" s="145" t="s">
        <v>351</v>
      </c>
      <c r="F124" s="100" t="s">
        <v>12</v>
      </c>
      <c r="G124" s="150" t="s">
        <v>33</v>
      </c>
      <c r="H124" s="85">
        <v>27</v>
      </c>
      <c r="I124" s="143">
        <v>22</v>
      </c>
    </row>
    <row r="125" spans="2:9" ht="16.5" x14ac:dyDescent="0.25">
      <c r="B125" s="59">
        <v>121</v>
      </c>
      <c r="C125" s="60"/>
      <c r="D125" s="144" t="s">
        <v>640</v>
      </c>
      <c r="E125" s="145" t="s">
        <v>641</v>
      </c>
      <c r="F125" s="100" t="s">
        <v>12</v>
      </c>
      <c r="G125" s="150" t="s">
        <v>274</v>
      </c>
      <c r="H125" s="85">
        <v>28</v>
      </c>
      <c r="I125" s="143">
        <v>23</v>
      </c>
    </row>
    <row r="126" spans="2:9" ht="16.5" x14ac:dyDescent="0.25">
      <c r="B126" s="59">
        <v>122</v>
      </c>
      <c r="C126" s="60"/>
      <c r="D126" s="144" t="s">
        <v>418</v>
      </c>
      <c r="E126" s="145" t="s">
        <v>379</v>
      </c>
      <c r="F126" s="100" t="s">
        <v>12</v>
      </c>
      <c r="G126" s="150" t="s">
        <v>34</v>
      </c>
      <c r="H126" s="85">
        <v>29</v>
      </c>
      <c r="I126" s="143">
        <v>24</v>
      </c>
    </row>
    <row r="127" spans="2:9" ht="16.5" x14ac:dyDescent="0.25">
      <c r="B127" s="59">
        <v>123</v>
      </c>
      <c r="C127" s="60"/>
      <c r="D127" s="157" t="s">
        <v>642</v>
      </c>
      <c r="E127" s="158" t="s">
        <v>643</v>
      </c>
      <c r="F127" s="100" t="s">
        <v>12</v>
      </c>
      <c r="G127" s="150" t="s">
        <v>96</v>
      </c>
      <c r="H127" s="85">
        <v>30</v>
      </c>
      <c r="I127" s="143">
        <v>25</v>
      </c>
    </row>
    <row r="128" spans="2:9" ht="16.5" x14ac:dyDescent="0.25">
      <c r="B128" s="59">
        <v>124</v>
      </c>
      <c r="C128" s="60"/>
      <c r="D128" s="144" t="s">
        <v>644</v>
      </c>
      <c r="E128" s="145" t="s">
        <v>414</v>
      </c>
      <c r="F128" s="100" t="s">
        <v>12</v>
      </c>
      <c r="G128" s="150" t="s">
        <v>32</v>
      </c>
      <c r="H128" s="85">
        <v>31</v>
      </c>
      <c r="I128" s="143">
        <v>26</v>
      </c>
    </row>
    <row r="129" spans="2:9" ht="16.5" x14ac:dyDescent="0.25">
      <c r="B129" s="59">
        <v>125</v>
      </c>
      <c r="C129" s="60"/>
      <c r="D129" s="144" t="s">
        <v>645</v>
      </c>
      <c r="E129" s="145" t="s">
        <v>339</v>
      </c>
      <c r="F129" s="100" t="s">
        <v>12</v>
      </c>
      <c r="G129" s="150" t="s">
        <v>99</v>
      </c>
      <c r="H129" s="85">
        <v>32</v>
      </c>
      <c r="I129" s="143">
        <v>27</v>
      </c>
    </row>
    <row r="130" spans="2:9" ht="16.5" x14ac:dyDescent="0.25">
      <c r="B130" s="59">
        <v>126</v>
      </c>
      <c r="C130" s="60"/>
      <c r="D130" s="159" t="s">
        <v>646</v>
      </c>
      <c r="E130" s="160" t="s">
        <v>369</v>
      </c>
      <c r="F130" s="126" t="s">
        <v>9</v>
      </c>
      <c r="G130" s="142"/>
      <c r="H130" s="85"/>
      <c r="I130" s="81" t="s">
        <v>647</v>
      </c>
    </row>
    <row r="131" spans="2:9" ht="16.5" x14ac:dyDescent="0.25">
      <c r="B131" s="59">
        <v>127</v>
      </c>
      <c r="C131" s="60"/>
      <c r="D131" s="146" t="s">
        <v>562</v>
      </c>
      <c r="E131" s="147" t="s">
        <v>426</v>
      </c>
      <c r="F131" s="59" t="s">
        <v>14</v>
      </c>
      <c r="G131" s="142" t="s">
        <v>243</v>
      </c>
      <c r="H131" s="85">
        <v>34</v>
      </c>
      <c r="I131" s="143">
        <v>29</v>
      </c>
    </row>
    <row r="132" spans="2:9" ht="16.5" x14ac:dyDescent="0.25">
      <c r="B132" s="59">
        <v>128</v>
      </c>
      <c r="C132" s="60"/>
      <c r="D132" s="146" t="s">
        <v>648</v>
      </c>
      <c r="E132" s="147" t="s">
        <v>413</v>
      </c>
      <c r="F132" s="59" t="s">
        <v>14</v>
      </c>
      <c r="G132" s="150" t="s">
        <v>278</v>
      </c>
      <c r="H132" s="85">
        <v>35</v>
      </c>
      <c r="I132" s="143">
        <v>30</v>
      </c>
    </row>
    <row r="133" spans="2:9" ht="16.5" x14ac:dyDescent="0.25">
      <c r="B133" s="59">
        <v>129</v>
      </c>
      <c r="C133" s="60"/>
      <c r="D133" s="146" t="s">
        <v>572</v>
      </c>
      <c r="E133" s="147" t="s">
        <v>408</v>
      </c>
      <c r="F133" s="59" t="s">
        <v>14</v>
      </c>
      <c r="G133" s="150" t="s">
        <v>58</v>
      </c>
      <c r="H133" s="85">
        <v>36</v>
      </c>
      <c r="I133" s="143">
        <v>31</v>
      </c>
    </row>
    <row r="134" spans="2:9" ht="16.5" x14ac:dyDescent="0.25">
      <c r="B134" s="59">
        <v>130</v>
      </c>
      <c r="C134" s="60"/>
      <c r="D134" s="146" t="s">
        <v>649</v>
      </c>
      <c r="E134" s="147" t="s">
        <v>470</v>
      </c>
      <c r="F134" s="59" t="s">
        <v>14</v>
      </c>
      <c r="G134" s="150" t="s">
        <v>250</v>
      </c>
      <c r="H134" s="85">
        <v>37</v>
      </c>
      <c r="I134" s="143">
        <v>32</v>
      </c>
    </row>
    <row r="135" spans="2:9" ht="16.5" x14ac:dyDescent="0.25">
      <c r="B135" s="59">
        <v>131</v>
      </c>
      <c r="C135" s="60"/>
      <c r="D135" s="161" t="s">
        <v>607</v>
      </c>
      <c r="E135" s="162" t="s">
        <v>608</v>
      </c>
      <c r="F135" s="59" t="s">
        <v>14</v>
      </c>
      <c r="G135" s="150" t="s">
        <v>277</v>
      </c>
      <c r="H135" s="85">
        <v>38</v>
      </c>
      <c r="I135" s="143">
        <v>33</v>
      </c>
    </row>
    <row r="136" spans="2:9" ht="16.5" x14ac:dyDescent="0.25">
      <c r="B136" s="59">
        <v>132</v>
      </c>
      <c r="C136" s="60"/>
      <c r="D136" s="161" t="s">
        <v>575</v>
      </c>
      <c r="E136" s="162" t="s">
        <v>353</v>
      </c>
      <c r="F136" s="59" t="s">
        <v>14</v>
      </c>
      <c r="G136" s="150" t="s">
        <v>38</v>
      </c>
      <c r="H136" s="85">
        <v>39</v>
      </c>
      <c r="I136" s="143">
        <v>34</v>
      </c>
    </row>
    <row r="137" spans="2:9" ht="49.5" x14ac:dyDescent="0.25">
      <c r="B137" s="59">
        <v>133</v>
      </c>
      <c r="C137" s="60"/>
      <c r="D137" s="274" t="s">
        <v>532</v>
      </c>
      <c r="E137" s="275" t="s">
        <v>475</v>
      </c>
      <c r="F137" s="276" t="s">
        <v>650</v>
      </c>
      <c r="G137" s="163" t="s">
        <v>747</v>
      </c>
      <c r="H137" s="85">
        <v>40</v>
      </c>
      <c r="I137" s="143">
        <v>35</v>
      </c>
    </row>
    <row r="138" spans="2:9" ht="16.5" x14ac:dyDescent="0.25">
      <c r="B138" s="59">
        <v>134</v>
      </c>
      <c r="C138" s="60"/>
      <c r="D138" s="164" t="s">
        <v>651</v>
      </c>
      <c r="E138" s="165" t="s">
        <v>652</v>
      </c>
      <c r="F138" s="100" t="s">
        <v>653</v>
      </c>
      <c r="G138" s="142" t="s">
        <v>29</v>
      </c>
      <c r="H138" s="85">
        <v>42</v>
      </c>
      <c r="I138" s="143">
        <v>37</v>
      </c>
    </row>
    <row r="139" spans="2:9" ht="16.5" x14ac:dyDescent="0.25">
      <c r="B139" s="59">
        <v>135</v>
      </c>
      <c r="C139" s="60"/>
      <c r="D139" s="166" t="s">
        <v>654</v>
      </c>
      <c r="E139" s="167" t="s">
        <v>655</v>
      </c>
      <c r="F139" s="100" t="s">
        <v>653</v>
      </c>
      <c r="G139" s="150" t="s">
        <v>270</v>
      </c>
      <c r="H139" s="85">
        <v>43</v>
      </c>
      <c r="I139" s="143">
        <v>38</v>
      </c>
    </row>
    <row r="140" spans="2:9" ht="16.5" x14ac:dyDescent="0.25">
      <c r="B140" s="59">
        <v>136</v>
      </c>
      <c r="C140" s="60"/>
      <c r="D140" s="164" t="s">
        <v>507</v>
      </c>
      <c r="E140" s="167" t="s">
        <v>396</v>
      </c>
      <c r="F140" s="100" t="s">
        <v>653</v>
      </c>
      <c r="G140" s="150" t="s">
        <v>39</v>
      </c>
      <c r="H140" s="85">
        <v>44</v>
      </c>
      <c r="I140" s="143">
        <v>39</v>
      </c>
    </row>
    <row r="141" spans="2:9" ht="16.5" x14ac:dyDescent="0.25">
      <c r="B141" s="59">
        <v>137</v>
      </c>
      <c r="C141" s="60"/>
      <c r="D141" s="166" t="s">
        <v>656</v>
      </c>
      <c r="E141" s="167" t="s">
        <v>363</v>
      </c>
      <c r="F141" s="100" t="s">
        <v>653</v>
      </c>
      <c r="G141" s="150" t="s">
        <v>98</v>
      </c>
      <c r="H141" s="85">
        <v>45</v>
      </c>
      <c r="I141" s="143">
        <v>40</v>
      </c>
    </row>
    <row r="142" spans="2:9" ht="16.5" x14ac:dyDescent="0.25">
      <c r="B142" s="59">
        <v>138</v>
      </c>
      <c r="C142" s="60"/>
      <c r="D142" s="166" t="s">
        <v>657</v>
      </c>
      <c r="E142" s="167" t="s">
        <v>407</v>
      </c>
      <c r="F142" s="100" t="s">
        <v>653</v>
      </c>
      <c r="G142" s="150" t="s">
        <v>276</v>
      </c>
      <c r="H142" s="85">
        <v>46</v>
      </c>
      <c r="I142" s="143">
        <v>41</v>
      </c>
    </row>
    <row r="143" spans="2:9" ht="16.5" x14ac:dyDescent="0.25">
      <c r="B143" s="59">
        <v>139</v>
      </c>
      <c r="C143" s="60"/>
      <c r="D143" s="157" t="s">
        <v>658</v>
      </c>
      <c r="E143" s="158" t="s">
        <v>641</v>
      </c>
      <c r="F143" s="100" t="s">
        <v>653</v>
      </c>
      <c r="G143" s="150" t="s">
        <v>40</v>
      </c>
      <c r="H143" s="85">
        <v>47</v>
      </c>
      <c r="I143" s="143">
        <v>42</v>
      </c>
    </row>
    <row r="144" spans="2:9" ht="16.5" x14ac:dyDescent="0.25">
      <c r="B144" s="59">
        <v>140</v>
      </c>
      <c r="C144" s="60"/>
      <c r="D144" s="157" t="s">
        <v>659</v>
      </c>
      <c r="E144" s="158" t="s">
        <v>359</v>
      </c>
      <c r="F144" s="100" t="s">
        <v>653</v>
      </c>
      <c r="G144" s="150" t="s">
        <v>100</v>
      </c>
      <c r="H144" s="85">
        <v>48</v>
      </c>
      <c r="I144" s="143">
        <v>43</v>
      </c>
    </row>
    <row r="145" spans="2:9" ht="33" x14ac:dyDescent="0.25">
      <c r="B145" s="59">
        <v>141</v>
      </c>
      <c r="C145" s="60"/>
      <c r="D145" s="277" t="s">
        <v>660</v>
      </c>
      <c r="E145" s="278" t="s">
        <v>342</v>
      </c>
      <c r="F145" s="265" t="s">
        <v>19</v>
      </c>
      <c r="G145" s="163" t="s">
        <v>748</v>
      </c>
      <c r="H145" s="85">
        <v>49</v>
      </c>
      <c r="I145" s="143">
        <v>44</v>
      </c>
    </row>
    <row r="146" spans="2:9" ht="16.5" x14ac:dyDescent="0.25">
      <c r="B146" s="59">
        <v>142</v>
      </c>
      <c r="C146" s="60"/>
      <c r="D146" s="168" t="s">
        <v>661</v>
      </c>
      <c r="E146" s="169" t="s">
        <v>662</v>
      </c>
      <c r="F146" s="170" t="s">
        <v>10</v>
      </c>
      <c r="G146" s="171" t="s">
        <v>308</v>
      </c>
      <c r="H146" s="85">
        <v>51</v>
      </c>
      <c r="I146" s="143"/>
    </row>
    <row r="147" spans="2:9" ht="16.5" x14ac:dyDescent="0.25">
      <c r="B147" s="59">
        <v>143</v>
      </c>
      <c r="C147" s="66"/>
      <c r="D147" s="172" t="s">
        <v>376</v>
      </c>
      <c r="E147" s="173" t="s">
        <v>380</v>
      </c>
      <c r="F147" s="86" t="s">
        <v>9</v>
      </c>
      <c r="G147" s="171" t="s">
        <v>323</v>
      </c>
      <c r="H147" s="85">
        <v>52</v>
      </c>
      <c r="I147" s="143"/>
    </row>
    <row r="148" spans="2:9" ht="16.5" x14ac:dyDescent="0.25">
      <c r="B148" s="59">
        <v>144</v>
      </c>
      <c r="C148" s="66"/>
      <c r="D148" s="174" t="s">
        <v>663</v>
      </c>
      <c r="E148" s="175" t="s">
        <v>345</v>
      </c>
      <c r="F148" s="77" t="s">
        <v>11</v>
      </c>
      <c r="G148" s="176" t="s">
        <v>271</v>
      </c>
    </row>
    <row r="149" spans="2:9" ht="16.5" x14ac:dyDescent="0.25">
      <c r="B149" s="59">
        <v>145</v>
      </c>
      <c r="C149" s="66"/>
      <c r="D149" s="177" t="s">
        <v>664</v>
      </c>
      <c r="E149" s="178" t="s">
        <v>336</v>
      </c>
      <c r="F149" s="77" t="s">
        <v>11</v>
      </c>
      <c r="G149" s="179" t="s">
        <v>70</v>
      </c>
    </row>
    <row r="150" spans="2:9" ht="16.5" x14ac:dyDescent="0.25">
      <c r="B150" s="59">
        <v>146</v>
      </c>
      <c r="C150" s="66"/>
      <c r="D150" s="177" t="s">
        <v>665</v>
      </c>
      <c r="E150" s="178" t="s">
        <v>502</v>
      </c>
      <c r="F150" s="77" t="s">
        <v>4</v>
      </c>
      <c r="G150" s="179" t="s">
        <v>272</v>
      </c>
    </row>
    <row r="151" spans="2:9" ht="16.5" x14ac:dyDescent="0.25">
      <c r="B151" s="59">
        <v>147</v>
      </c>
      <c r="C151" s="66"/>
      <c r="D151" s="177" t="s">
        <v>479</v>
      </c>
      <c r="E151" s="178" t="s">
        <v>396</v>
      </c>
      <c r="F151" s="180" t="s">
        <v>571</v>
      </c>
      <c r="G151" s="179" t="s">
        <v>80</v>
      </c>
    </row>
    <row r="152" spans="2:9" ht="16.5" x14ac:dyDescent="0.25">
      <c r="B152" s="59">
        <v>148</v>
      </c>
      <c r="C152" s="66"/>
      <c r="D152" s="177" t="s">
        <v>666</v>
      </c>
      <c r="E152" s="178" t="s">
        <v>335</v>
      </c>
      <c r="F152" s="77" t="s">
        <v>11</v>
      </c>
      <c r="G152" s="179" t="s">
        <v>81</v>
      </c>
    </row>
    <row r="153" spans="2:9" ht="16.5" x14ac:dyDescent="0.25">
      <c r="B153" s="59">
        <v>149</v>
      </c>
      <c r="C153" s="66"/>
      <c r="D153" s="177" t="s">
        <v>667</v>
      </c>
      <c r="E153" s="178" t="s">
        <v>346</v>
      </c>
      <c r="F153" s="77" t="s">
        <v>11</v>
      </c>
      <c r="G153" s="179" t="s">
        <v>239</v>
      </c>
    </row>
    <row r="154" spans="2:9" ht="16.5" x14ac:dyDescent="0.25">
      <c r="B154" s="59">
        <v>150</v>
      </c>
      <c r="C154" s="66"/>
      <c r="D154" s="177" t="s">
        <v>668</v>
      </c>
      <c r="E154" s="178" t="s">
        <v>394</v>
      </c>
      <c r="F154" s="77" t="s">
        <v>11</v>
      </c>
      <c r="G154" s="179" t="s">
        <v>82</v>
      </c>
    </row>
    <row r="155" spans="2:9" ht="16.5" x14ac:dyDescent="0.25">
      <c r="B155" s="59">
        <v>151</v>
      </c>
      <c r="C155" s="66"/>
      <c r="D155" s="177" t="s">
        <v>669</v>
      </c>
      <c r="E155" s="178" t="s">
        <v>539</v>
      </c>
      <c r="F155" s="181" t="s">
        <v>10</v>
      </c>
      <c r="G155" s="179" t="s">
        <v>83</v>
      </c>
    </row>
    <row r="156" spans="2:9" ht="16.5" x14ac:dyDescent="0.25">
      <c r="B156" s="59">
        <v>152</v>
      </c>
      <c r="C156" s="66"/>
      <c r="D156" s="177" t="s">
        <v>665</v>
      </c>
      <c r="E156" s="178" t="s">
        <v>426</v>
      </c>
      <c r="F156" s="181" t="s">
        <v>4</v>
      </c>
      <c r="G156" s="179" t="s">
        <v>85</v>
      </c>
    </row>
    <row r="157" spans="2:9" ht="33" x14ac:dyDescent="0.25">
      <c r="B157" s="59">
        <v>153</v>
      </c>
      <c r="C157" s="66"/>
      <c r="D157" s="177" t="s">
        <v>670</v>
      </c>
      <c r="E157" s="178" t="s">
        <v>354</v>
      </c>
      <c r="F157" s="181" t="s">
        <v>4</v>
      </c>
      <c r="G157" s="179" t="s">
        <v>87</v>
      </c>
    </row>
    <row r="158" spans="2:9" ht="33" x14ac:dyDescent="0.25">
      <c r="B158" s="59">
        <v>154</v>
      </c>
      <c r="C158" s="66"/>
      <c r="D158" s="177" t="s">
        <v>671</v>
      </c>
      <c r="E158" s="178" t="s">
        <v>414</v>
      </c>
      <c r="F158" s="181" t="s">
        <v>7</v>
      </c>
      <c r="G158" s="179" t="s">
        <v>88</v>
      </c>
    </row>
    <row r="159" spans="2:9" ht="33" x14ac:dyDescent="0.25">
      <c r="B159" s="59">
        <v>155</v>
      </c>
      <c r="C159" s="66"/>
      <c r="D159" s="177" t="s">
        <v>672</v>
      </c>
      <c r="E159" s="178" t="s">
        <v>356</v>
      </c>
      <c r="F159" s="77" t="s">
        <v>11</v>
      </c>
      <c r="G159" s="179" t="s">
        <v>89</v>
      </c>
    </row>
    <row r="160" spans="2:9" ht="33" x14ac:dyDescent="0.25">
      <c r="B160" s="59">
        <v>156</v>
      </c>
      <c r="C160" s="66"/>
      <c r="D160" s="177" t="s">
        <v>673</v>
      </c>
      <c r="E160" s="178" t="s">
        <v>370</v>
      </c>
      <c r="F160" s="181" t="s">
        <v>10</v>
      </c>
      <c r="G160" s="179" t="s">
        <v>91</v>
      </c>
    </row>
    <row r="161" spans="2:7" ht="33" x14ac:dyDescent="0.25">
      <c r="B161" s="59">
        <v>157</v>
      </c>
      <c r="C161" s="66"/>
      <c r="D161" s="177" t="s">
        <v>674</v>
      </c>
      <c r="E161" s="178" t="s">
        <v>349</v>
      </c>
      <c r="F161" s="77" t="s">
        <v>11</v>
      </c>
      <c r="G161" s="179" t="s">
        <v>92</v>
      </c>
    </row>
    <row r="162" spans="2:7" ht="16.5" x14ac:dyDescent="0.25">
      <c r="B162" s="59">
        <v>158</v>
      </c>
      <c r="C162" s="66"/>
      <c r="D162" s="177" t="s">
        <v>515</v>
      </c>
      <c r="E162" s="178" t="s">
        <v>365</v>
      </c>
      <c r="F162" s="77" t="s">
        <v>11</v>
      </c>
      <c r="G162" s="176" t="s">
        <v>64</v>
      </c>
    </row>
    <row r="163" spans="2:7" ht="16.5" x14ac:dyDescent="0.25">
      <c r="B163" s="59">
        <v>159</v>
      </c>
      <c r="C163" s="66"/>
      <c r="D163" s="177" t="s">
        <v>675</v>
      </c>
      <c r="E163" s="178" t="s">
        <v>392</v>
      </c>
      <c r="F163" s="77" t="s">
        <v>11</v>
      </c>
      <c r="G163" s="179" t="s">
        <v>84</v>
      </c>
    </row>
    <row r="164" spans="2:7" ht="16.5" x14ac:dyDescent="0.25">
      <c r="B164" s="59">
        <v>160</v>
      </c>
      <c r="C164" s="66"/>
      <c r="D164" s="177" t="s">
        <v>676</v>
      </c>
      <c r="E164" s="178" t="s">
        <v>380</v>
      </c>
      <c r="F164" s="77" t="s">
        <v>11</v>
      </c>
      <c r="G164" s="179" t="s">
        <v>102</v>
      </c>
    </row>
    <row r="165" spans="2:7" ht="16.5" x14ac:dyDescent="0.25">
      <c r="B165" s="59">
        <v>161</v>
      </c>
      <c r="C165" s="66"/>
      <c r="D165" s="177" t="s">
        <v>677</v>
      </c>
      <c r="E165" s="178" t="s">
        <v>370</v>
      </c>
      <c r="F165" s="77" t="s">
        <v>11</v>
      </c>
      <c r="G165" s="176" t="s">
        <v>103</v>
      </c>
    </row>
    <row r="166" spans="2:7" ht="16.5" x14ac:dyDescent="0.25">
      <c r="B166" s="59">
        <v>162</v>
      </c>
      <c r="C166" s="66"/>
      <c r="D166" s="177" t="s">
        <v>678</v>
      </c>
      <c r="E166" s="178" t="s">
        <v>679</v>
      </c>
      <c r="F166" s="77" t="s">
        <v>11</v>
      </c>
      <c r="G166" s="179" t="s">
        <v>281</v>
      </c>
    </row>
    <row r="167" spans="2:7" ht="16.5" x14ac:dyDescent="0.25">
      <c r="B167" s="59">
        <v>163</v>
      </c>
      <c r="C167" s="66"/>
      <c r="D167" s="177" t="s">
        <v>535</v>
      </c>
      <c r="E167" s="178" t="s">
        <v>349</v>
      </c>
      <c r="F167" s="77" t="s">
        <v>11</v>
      </c>
      <c r="G167" s="179" t="s">
        <v>104</v>
      </c>
    </row>
    <row r="168" spans="2:7" ht="16.5" x14ac:dyDescent="0.25">
      <c r="B168" s="59">
        <v>164</v>
      </c>
      <c r="C168" s="66"/>
      <c r="D168" s="177" t="s">
        <v>680</v>
      </c>
      <c r="E168" s="178" t="s">
        <v>335</v>
      </c>
      <c r="F168" s="77" t="s">
        <v>11</v>
      </c>
      <c r="G168" s="179" t="s">
        <v>105</v>
      </c>
    </row>
    <row r="169" spans="2:7" ht="16.5" x14ac:dyDescent="0.25">
      <c r="B169" s="59">
        <v>165</v>
      </c>
      <c r="C169" s="66"/>
      <c r="D169" s="182" t="s">
        <v>681</v>
      </c>
      <c r="E169" s="183" t="s">
        <v>439</v>
      </c>
      <c r="F169" s="77" t="s">
        <v>11</v>
      </c>
      <c r="G169" s="176" t="s">
        <v>280</v>
      </c>
    </row>
    <row r="170" spans="2:7" ht="16.5" x14ac:dyDescent="0.25">
      <c r="B170" s="59">
        <v>166</v>
      </c>
      <c r="C170" s="184">
        <v>2</v>
      </c>
      <c r="D170" s="185" t="s">
        <v>616</v>
      </c>
      <c r="E170" s="186" t="s">
        <v>400</v>
      </c>
      <c r="F170" s="77" t="s">
        <v>10</v>
      </c>
      <c r="G170" s="187" t="s">
        <v>261</v>
      </c>
    </row>
    <row r="171" spans="2:7" ht="31.5" x14ac:dyDescent="0.25">
      <c r="B171" s="59">
        <v>167</v>
      </c>
      <c r="C171" s="74"/>
      <c r="D171" s="340" t="s">
        <v>668</v>
      </c>
      <c r="E171" s="341" t="s">
        <v>506</v>
      </c>
      <c r="F171" s="342" t="s">
        <v>10</v>
      </c>
      <c r="G171" s="188" t="s">
        <v>846</v>
      </c>
    </row>
    <row r="172" spans="2:7" ht="31.5" x14ac:dyDescent="0.25">
      <c r="B172" s="59">
        <v>168</v>
      </c>
      <c r="C172" s="74"/>
      <c r="D172" s="340" t="s">
        <v>682</v>
      </c>
      <c r="E172" s="341" t="s">
        <v>378</v>
      </c>
      <c r="F172" s="342" t="s">
        <v>10</v>
      </c>
      <c r="G172" s="188" t="s">
        <v>848</v>
      </c>
    </row>
    <row r="173" spans="2:7" ht="31.5" x14ac:dyDescent="0.25">
      <c r="B173" s="59">
        <v>169</v>
      </c>
      <c r="C173" s="74"/>
      <c r="D173" s="340" t="s">
        <v>592</v>
      </c>
      <c r="E173" s="341" t="s">
        <v>384</v>
      </c>
      <c r="F173" s="342" t="s">
        <v>10</v>
      </c>
      <c r="G173" s="188" t="s">
        <v>849</v>
      </c>
    </row>
    <row r="174" spans="2:7" ht="16.5" x14ac:dyDescent="0.25">
      <c r="B174" s="59">
        <v>170</v>
      </c>
      <c r="C174" s="74"/>
      <c r="D174" s="185" t="s">
        <v>532</v>
      </c>
      <c r="E174" s="186" t="s">
        <v>393</v>
      </c>
      <c r="F174" s="70" t="s">
        <v>10</v>
      </c>
      <c r="G174" s="187" t="s">
        <v>107</v>
      </c>
    </row>
    <row r="175" spans="2:7" ht="16.5" x14ac:dyDescent="0.25">
      <c r="B175" s="59">
        <v>171</v>
      </c>
      <c r="C175" s="189"/>
      <c r="D175" s="190" t="s">
        <v>583</v>
      </c>
      <c r="E175" s="191" t="s">
        <v>405</v>
      </c>
      <c r="F175" s="70" t="s">
        <v>10</v>
      </c>
      <c r="G175" s="187" t="s">
        <v>296</v>
      </c>
    </row>
    <row r="176" spans="2:7" ht="16.5" x14ac:dyDescent="0.25">
      <c r="B176" s="59">
        <v>172</v>
      </c>
      <c r="C176" s="189"/>
      <c r="D176" s="192" t="s">
        <v>683</v>
      </c>
      <c r="E176" s="193" t="s">
        <v>684</v>
      </c>
      <c r="F176" s="181" t="s">
        <v>10</v>
      </c>
      <c r="G176" s="187" t="s">
        <v>65</v>
      </c>
    </row>
    <row r="177" spans="2:7" ht="16.5" x14ac:dyDescent="0.25">
      <c r="B177" s="59">
        <v>173</v>
      </c>
      <c r="C177" s="189"/>
      <c r="D177" s="194" t="s">
        <v>685</v>
      </c>
      <c r="E177" s="193" t="s">
        <v>386</v>
      </c>
      <c r="F177" s="181" t="s">
        <v>4</v>
      </c>
      <c r="G177" s="195" t="s">
        <v>109</v>
      </c>
    </row>
    <row r="178" spans="2:7" ht="16.5" x14ac:dyDescent="0.25">
      <c r="B178" s="59">
        <v>174</v>
      </c>
      <c r="C178" s="189"/>
      <c r="D178" s="192" t="s">
        <v>686</v>
      </c>
      <c r="E178" s="193" t="s">
        <v>382</v>
      </c>
      <c r="F178" s="181" t="s">
        <v>4</v>
      </c>
      <c r="G178" s="195" t="s">
        <v>246</v>
      </c>
    </row>
    <row r="179" spans="2:7" ht="16.5" x14ac:dyDescent="0.25">
      <c r="B179" s="59">
        <v>175</v>
      </c>
      <c r="C179" s="189"/>
      <c r="D179" s="192" t="s">
        <v>646</v>
      </c>
      <c r="E179" s="193" t="s">
        <v>369</v>
      </c>
      <c r="F179" s="181" t="s">
        <v>9</v>
      </c>
      <c r="G179" s="187" t="s">
        <v>106</v>
      </c>
    </row>
    <row r="180" spans="2:7" ht="16.5" x14ac:dyDescent="0.25">
      <c r="B180" s="59">
        <v>176</v>
      </c>
      <c r="C180" s="189"/>
      <c r="D180" s="190" t="s">
        <v>687</v>
      </c>
      <c r="E180" s="193" t="s">
        <v>688</v>
      </c>
      <c r="F180" s="196" t="s">
        <v>620</v>
      </c>
      <c r="G180" s="187" t="s">
        <v>305</v>
      </c>
    </row>
    <row r="181" spans="2:7" ht="16.5" x14ac:dyDescent="0.25">
      <c r="B181" s="59">
        <v>177</v>
      </c>
      <c r="C181" s="189"/>
      <c r="D181" s="190" t="s">
        <v>689</v>
      </c>
      <c r="E181" s="193" t="s">
        <v>690</v>
      </c>
      <c r="F181" s="86" t="s">
        <v>5</v>
      </c>
      <c r="G181" s="187" t="s">
        <v>304</v>
      </c>
    </row>
    <row r="182" spans="2:7" ht="16.5" x14ac:dyDescent="0.25">
      <c r="B182" s="59">
        <v>178</v>
      </c>
      <c r="C182" s="189"/>
      <c r="D182" s="190" t="s">
        <v>583</v>
      </c>
      <c r="E182" s="193" t="s">
        <v>403</v>
      </c>
      <c r="F182" s="86" t="s">
        <v>18</v>
      </c>
      <c r="G182" s="187" t="s">
        <v>66</v>
      </c>
    </row>
    <row r="183" spans="2:7" ht="31.5" x14ac:dyDescent="0.25">
      <c r="B183" s="59">
        <v>179</v>
      </c>
      <c r="C183" s="189"/>
      <c r="D183" s="197" t="s">
        <v>337</v>
      </c>
      <c r="E183" s="198" t="s">
        <v>335</v>
      </c>
      <c r="F183" s="199" t="s">
        <v>7</v>
      </c>
      <c r="G183" s="279" t="s">
        <v>749</v>
      </c>
    </row>
    <row r="184" spans="2:7" ht="16.5" x14ac:dyDescent="0.25">
      <c r="B184" s="59">
        <v>180</v>
      </c>
      <c r="C184" s="94"/>
      <c r="D184" s="200" t="s">
        <v>581</v>
      </c>
      <c r="E184" s="88" t="s">
        <v>582</v>
      </c>
      <c r="F184" s="201" t="s">
        <v>10</v>
      </c>
      <c r="G184" s="202" t="s">
        <v>285</v>
      </c>
    </row>
    <row r="185" spans="2:7" ht="33" x14ac:dyDescent="0.25">
      <c r="B185" s="59">
        <v>181</v>
      </c>
      <c r="C185" s="66"/>
      <c r="D185" s="75" t="s">
        <v>691</v>
      </c>
      <c r="E185" s="203" t="s">
        <v>488</v>
      </c>
      <c r="F185" s="77" t="s">
        <v>653</v>
      </c>
      <c r="G185" s="204" t="s">
        <v>847</v>
      </c>
    </row>
    <row r="186" spans="2:7" ht="16.5" x14ac:dyDescent="0.25">
      <c r="B186" s="59">
        <v>182</v>
      </c>
      <c r="C186" s="66"/>
      <c r="D186" s="205" t="s">
        <v>692</v>
      </c>
      <c r="E186" s="206" t="s">
        <v>371</v>
      </c>
      <c r="F186" s="77" t="s">
        <v>12</v>
      </c>
      <c r="G186" s="204" t="s">
        <v>282</v>
      </c>
    </row>
    <row r="187" spans="2:7" ht="16.5" x14ac:dyDescent="0.25">
      <c r="B187" s="59">
        <v>183</v>
      </c>
      <c r="C187" s="66"/>
      <c r="D187" s="75" t="s">
        <v>693</v>
      </c>
      <c r="E187" s="68" t="s">
        <v>367</v>
      </c>
      <c r="F187" s="77" t="s">
        <v>553</v>
      </c>
      <c r="G187" s="204" t="s">
        <v>503</v>
      </c>
    </row>
    <row r="188" spans="2:7" ht="33" x14ac:dyDescent="0.25">
      <c r="B188" s="59">
        <v>184</v>
      </c>
      <c r="C188" s="66"/>
      <c r="D188" s="207" t="s">
        <v>694</v>
      </c>
      <c r="E188" s="68" t="s">
        <v>427</v>
      </c>
      <c r="F188" s="65" t="s">
        <v>14</v>
      </c>
      <c r="G188" s="204" t="s">
        <v>695</v>
      </c>
    </row>
    <row r="189" spans="2:7" ht="16.5" x14ac:dyDescent="0.25">
      <c r="B189" s="59">
        <v>185</v>
      </c>
      <c r="C189" s="66"/>
      <c r="D189" s="75" t="s">
        <v>425</v>
      </c>
      <c r="E189" s="68" t="s">
        <v>696</v>
      </c>
      <c r="F189" s="65" t="s">
        <v>4</v>
      </c>
      <c r="G189" s="208" t="s">
        <v>307</v>
      </c>
    </row>
    <row r="190" spans="2:7" ht="16.5" x14ac:dyDescent="0.25">
      <c r="B190" s="59">
        <v>186</v>
      </c>
      <c r="C190" s="66"/>
      <c r="D190" s="75" t="s">
        <v>589</v>
      </c>
      <c r="E190" s="68" t="s">
        <v>410</v>
      </c>
      <c r="F190" s="77" t="s">
        <v>10</v>
      </c>
      <c r="G190" s="204" t="s">
        <v>146</v>
      </c>
    </row>
    <row r="191" spans="2:7" ht="16.5" x14ac:dyDescent="0.25">
      <c r="B191" s="59">
        <v>187</v>
      </c>
      <c r="C191" s="66"/>
      <c r="D191" s="75" t="s">
        <v>521</v>
      </c>
      <c r="E191" s="68" t="s">
        <v>397</v>
      </c>
      <c r="F191" s="77" t="s">
        <v>9</v>
      </c>
      <c r="G191" s="204" t="s">
        <v>147</v>
      </c>
    </row>
    <row r="192" spans="2:7" ht="16.5" x14ac:dyDescent="0.25">
      <c r="B192" s="59">
        <v>188</v>
      </c>
      <c r="C192" s="66"/>
      <c r="D192" s="209" t="s">
        <v>697</v>
      </c>
      <c r="E192" s="68" t="s">
        <v>698</v>
      </c>
      <c r="F192" s="77" t="s">
        <v>12</v>
      </c>
      <c r="G192" s="204" t="s">
        <v>306</v>
      </c>
    </row>
    <row r="193" spans="2:7" ht="16.5" x14ac:dyDescent="0.25">
      <c r="B193" s="59">
        <v>189</v>
      </c>
      <c r="C193" s="66"/>
      <c r="D193" s="75" t="s">
        <v>514</v>
      </c>
      <c r="E193" s="68" t="s">
        <v>358</v>
      </c>
      <c r="F193" s="77" t="s">
        <v>11</v>
      </c>
      <c r="G193" s="62" t="s">
        <v>173</v>
      </c>
    </row>
    <row r="194" spans="2:7" ht="16.5" x14ac:dyDescent="0.25">
      <c r="B194" s="59">
        <v>190</v>
      </c>
      <c r="C194" s="66"/>
      <c r="D194" s="75" t="s">
        <v>515</v>
      </c>
      <c r="E194" s="76" t="s">
        <v>365</v>
      </c>
      <c r="F194" s="77" t="s">
        <v>11</v>
      </c>
      <c r="G194" s="62" t="s">
        <v>171</v>
      </c>
    </row>
    <row r="195" spans="2:7" ht="16.5" x14ac:dyDescent="0.25">
      <c r="B195" s="59">
        <v>191</v>
      </c>
      <c r="C195" s="66"/>
      <c r="D195" s="67" t="s">
        <v>516</v>
      </c>
      <c r="E195" s="68" t="s">
        <v>490</v>
      </c>
      <c r="F195" s="65" t="s">
        <v>4</v>
      </c>
      <c r="G195" s="69" t="s">
        <v>172</v>
      </c>
    </row>
    <row r="196" spans="2:7" ht="16.5" x14ac:dyDescent="0.25">
      <c r="B196" s="59">
        <v>192</v>
      </c>
      <c r="C196" s="66"/>
      <c r="D196" s="67" t="s">
        <v>517</v>
      </c>
      <c r="E196" s="68" t="s">
        <v>400</v>
      </c>
      <c r="F196" s="70" t="s">
        <v>16</v>
      </c>
      <c r="G196" s="69" t="s">
        <v>170</v>
      </c>
    </row>
    <row r="197" spans="2:7" ht="16.5" x14ac:dyDescent="0.25">
      <c r="B197" s="59">
        <v>193</v>
      </c>
      <c r="C197" s="74"/>
      <c r="D197" s="75" t="s">
        <v>518</v>
      </c>
      <c r="E197" s="76" t="s">
        <v>475</v>
      </c>
      <c r="F197" s="77" t="s">
        <v>9</v>
      </c>
      <c r="G197" s="62" t="s">
        <v>123</v>
      </c>
    </row>
    <row r="198" spans="2:7" ht="16.5" x14ac:dyDescent="0.25">
      <c r="B198" s="59">
        <v>194</v>
      </c>
      <c r="C198" s="74"/>
      <c r="D198" s="75" t="s">
        <v>519</v>
      </c>
      <c r="E198" s="76" t="s">
        <v>358</v>
      </c>
      <c r="F198" s="70" t="s">
        <v>16</v>
      </c>
      <c r="G198" s="69" t="s">
        <v>114</v>
      </c>
    </row>
    <row r="199" spans="2:7" ht="16.5" x14ac:dyDescent="0.25">
      <c r="B199" s="59">
        <v>195</v>
      </c>
      <c r="C199" s="74"/>
      <c r="D199" s="75" t="s">
        <v>520</v>
      </c>
      <c r="E199" s="76" t="s">
        <v>338</v>
      </c>
      <c r="F199" s="70" t="s">
        <v>16</v>
      </c>
      <c r="G199" s="69" t="s">
        <v>262</v>
      </c>
    </row>
    <row r="200" spans="2:7" ht="16.5" x14ac:dyDescent="0.25">
      <c r="B200" s="59">
        <v>196</v>
      </c>
      <c r="C200" s="74"/>
      <c r="D200" s="75" t="s">
        <v>521</v>
      </c>
      <c r="E200" s="76" t="s">
        <v>352</v>
      </c>
      <c r="F200" s="70" t="s">
        <v>16</v>
      </c>
      <c r="G200" s="69" t="s">
        <v>166</v>
      </c>
    </row>
    <row r="201" spans="2:7" ht="16.5" x14ac:dyDescent="0.25">
      <c r="B201" s="59">
        <v>197</v>
      </c>
      <c r="C201" s="74"/>
      <c r="D201" s="75" t="s">
        <v>522</v>
      </c>
      <c r="E201" s="76" t="s">
        <v>340</v>
      </c>
      <c r="F201" s="70" t="s">
        <v>16</v>
      </c>
      <c r="G201" s="69" t="s">
        <v>167</v>
      </c>
    </row>
    <row r="202" spans="2:7" ht="16.5" x14ac:dyDescent="0.25">
      <c r="B202" s="59">
        <v>198</v>
      </c>
      <c r="C202" s="74"/>
      <c r="D202" s="78" t="s">
        <v>523</v>
      </c>
      <c r="E202" s="73" t="s">
        <v>524</v>
      </c>
      <c r="F202" s="79" t="s">
        <v>16</v>
      </c>
      <c r="G202" s="80" t="s">
        <v>491</v>
      </c>
    </row>
    <row r="203" spans="2:7" ht="16.5" x14ac:dyDescent="0.25">
      <c r="B203" s="59">
        <v>199</v>
      </c>
      <c r="C203" s="66"/>
      <c r="D203" s="75" t="s">
        <v>432</v>
      </c>
      <c r="E203" s="68" t="s">
        <v>525</v>
      </c>
      <c r="F203" s="70" t="s">
        <v>16</v>
      </c>
      <c r="G203" s="69" t="s">
        <v>247</v>
      </c>
    </row>
    <row r="204" spans="2:7" ht="16.5" x14ac:dyDescent="0.25">
      <c r="B204" s="59">
        <v>200</v>
      </c>
      <c r="C204" s="74"/>
      <c r="D204" s="75" t="s">
        <v>526</v>
      </c>
      <c r="E204" s="76" t="s">
        <v>409</v>
      </c>
      <c r="F204" s="70" t="s">
        <v>16</v>
      </c>
      <c r="G204" s="69" t="s">
        <v>112</v>
      </c>
    </row>
    <row r="205" spans="2:7" ht="16.5" x14ac:dyDescent="0.25">
      <c r="B205" s="59">
        <v>201</v>
      </c>
      <c r="C205" s="66"/>
      <c r="D205" s="75" t="s">
        <v>527</v>
      </c>
      <c r="E205" s="68" t="s">
        <v>378</v>
      </c>
      <c r="F205" s="70" t="s">
        <v>16</v>
      </c>
      <c r="G205" s="69" t="s">
        <v>113</v>
      </c>
    </row>
    <row r="206" spans="2:7" ht="16.5" x14ac:dyDescent="0.25">
      <c r="B206" s="59">
        <v>202</v>
      </c>
      <c r="C206" s="66"/>
      <c r="D206" s="75" t="s">
        <v>528</v>
      </c>
      <c r="E206" s="68" t="s">
        <v>411</v>
      </c>
      <c r="F206" s="77" t="s">
        <v>9</v>
      </c>
      <c r="G206" s="69" t="s">
        <v>119</v>
      </c>
    </row>
    <row r="207" spans="2:7" ht="16.5" x14ac:dyDescent="0.25">
      <c r="B207" s="59">
        <v>203</v>
      </c>
      <c r="C207" s="66"/>
      <c r="D207" s="75" t="s">
        <v>529</v>
      </c>
      <c r="E207" s="68" t="s">
        <v>392</v>
      </c>
      <c r="F207" s="77" t="s">
        <v>11</v>
      </c>
      <c r="G207" s="69" t="s">
        <v>263</v>
      </c>
    </row>
    <row r="208" spans="2:7" ht="16.5" x14ac:dyDescent="0.25">
      <c r="B208" s="59">
        <v>204</v>
      </c>
      <c r="C208" s="66"/>
      <c r="D208" s="82" t="s">
        <v>530</v>
      </c>
      <c r="E208" s="83" t="s">
        <v>389</v>
      </c>
      <c r="F208" s="84" t="s">
        <v>11</v>
      </c>
      <c r="G208" s="280" t="s">
        <v>253</v>
      </c>
    </row>
    <row r="209" spans="2:7" ht="16.5" x14ac:dyDescent="0.25">
      <c r="B209" s="59">
        <v>205</v>
      </c>
      <c r="C209" s="66"/>
      <c r="D209" s="75" t="s">
        <v>532</v>
      </c>
      <c r="E209" s="68" t="s">
        <v>502</v>
      </c>
      <c r="F209" s="65" t="s">
        <v>4</v>
      </c>
      <c r="G209" s="420" t="s">
        <v>156</v>
      </c>
    </row>
    <row r="210" spans="2:7" ht="16.5" x14ac:dyDescent="0.25">
      <c r="B210" s="59">
        <v>206</v>
      </c>
      <c r="C210" s="66"/>
      <c r="D210" s="82" t="s">
        <v>533</v>
      </c>
      <c r="E210" s="83" t="s">
        <v>370</v>
      </c>
      <c r="F210" s="84" t="s">
        <v>11</v>
      </c>
      <c r="G210" s="421"/>
    </row>
    <row r="211" spans="2:7" ht="16.5" x14ac:dyDescent="0.25">
      <c r="B211" s="59">
        <v>207</v>
      </c>
      <c r="C211" s="66"/>
      <c r="D211" s="75" t="s">
        <v>534</v>
      </c>
      <c r="E211" s="68" t="s">
        <v>404</v>
      </c>
      <c r="F211" s="77" t="s">
        <v>9</v>
      </c>
      <c r="G211" s="69" t="s">
        <v>157</v>
      </c>
    </row>
    <row r="212" spans="2:7" ht="16.5" x14ac:dyDescent="0.25">
      <c r="B212" s="59">
        <v>208</v>
      </c>
      <c r="C212" s="66"/>
      <c r="D212" s="82" t="s">
        <v>535</v>
      </c>
      <c r="E212" s="83" t="s">
        <v>349</v>
      </c>
      <c r="F212" s="84" t="s">
        <v>11</v>
      </c>
      <c r="G212" s="281" t="s">
        <v>158</v>
      </c>
    </row>
    <row r="213" spans="2:7" ht="16.5" x14ac:dyDescent="0.25">
      <c r="B213" s="59">
        <v>209</v>
      </c>
      <c r="C213" s="66"/>
      <c r="D213" s="75" t="s">
        <v>347</v>
      </c>
      <c r="E213" s="68" t="s">
        <v>536</v>
      </c>
      <c r="F213" s="86" t="s">
        <v>537</v>
      </c>
      <c r="G213" s="69" t="s">
        <v>264</v>
      </c>
    </row>
    <row r="214" spans="2:7" ht="16.5" x14ac:dyDescent="0.25">
      <c r="B214" s="59">
        <v>210</v>
      </c>
      <c r="C214" s="66"/>
      <c r="D214" s="82" t="s">
        <v>538</v>
      </c>
      <c r="E214" s="83" t="s">
        <v>539</v>
      </c>
      <c r="F214" s="84" t="s">
        <v>10</v>
      </c>
      <c r="G214" s="280" t="s">
        <v>159</v>
      </c>
    </row>
    <row r="215" spans="2:7" ht="16.5" x14ac:dyDescent="0.25">
      <c r="B215" s="59">
        <v>211</v>
      </c>
      <c r="C215" s="66"/>
      <c r="D215" s="75" t="s">
        <v>540</v>
      </c>
      <c r="E215" s="68" t="s">
        <v>348</v>
      </c>
      <c r="F215" s="77" t="s">
        <v>9</v>
      </c>
      <c r="G215" s="69" t="s">
        <v>160</v>
      </c>
    </row>
    <row r="216" spans="2:7" ht="33" x14ac:dyDescent="0.25">
      <c r="B216" s="59">
        <v>212</v>
      </c>
      <c r="C216" s="72"/>
      <c r="D216" s="78" t="s">
        <v>530</v>
      </c>
      <c r="E216" s="73" t="s">
        <v>389</v>
      </c>
      <c r="F216" s="79" t="s">
        <v>11</v>
      </c>
      <c r="G216" s="87" t="s">
        <v>493</v>
      </c>
    </row>
    <row r="217" spans="2:7" ht="33" x14ac:dyDescent="0.25">
      <c r="B217" s="59">
        <v>213</v>
      </c>
      <c r="C217" s="72"/>
      <c r="D217" s="78" t="s">
        <v>541</v>
      </c>
      <c r="E217" s="73" t="s">
        <v>334</v>
      </c>
      <c r="F217" s="71" t="s">
        <v>537</v>
      </c>
      <c r="G217" s="87" t="s">
        <v>494</v>
      </c>
    </row>
    <row r="218" spans="2:7" ht="33" x14ac:dyDescent="0.25">
      <c r="B218" s="59">
        <v>214</v>
      </c>
      <c r="C218" s="72"/>
      <c r="D218" s="78" t="s">
        <v>535</v>
      </c>
      <c r="E218" s="73" t="s">
        <v>349</v>
      </c>
      <c r="F218" s="79" t="s">
        <v>11</v>
      </c>
      <c r="G218" s="87" t="s">
        <v>497</v>
      </c>
    </row>
    <row r="219" spans="2:7" ht="33" x14ac:dyDescent="0.25">
      <c r="B219" s="59">
        <v>215</v>
      </c>
      <c r="C219" s="72"/>
      <c r="D219" s="78" t="s">
        <v>542</v>
      </c>
      <c r="E219" s="73" t="s">
        <v>349</v>
      </c>
      <c r="F219" s="79" t="s">
        <v>11</v>
      </c>
      <c r="G219" s="87" t="s">
        <v>498</v>
      </c>
    </row>
    <row r="220" spans="2:7" ht="33" x14ac:dyDescent="0.25">
      <c r="B220" s="59">
        <v>216</v>
      </c>
      <c r="C220" s="72"/>
      <c r="D220" s="262" t="s">
        <v>543</v>
      </c>
      <c r="E220" s="263" t="s">
        <v>539</v>
      </c>
      <c r="F220" s="264" t="s">
        <v>10</v>
      </c>
      <c r="G220" s="210" t="s">
        <v>750</v>
      </c>
    </row>
    <row r="221" spans="2:7" ht="16.5" x14ac:dyDescent="0.25">
      <c r="B221" s="59">
        <v>217</v>
      </c>
      <c r="C221" s="66"/>
      <c r="D221" s="75" t="s">
        <v>544</v>
      </c>
      <c r="E221" s="88" t="s">
        <v>346</v>
      </c>
      <c r="F221" s="77" t="s">
        <v>12</v>
      </c>
      <c r="G221" s="69" t="s">
        <v>115</v>
      </c>
    </row>
    <row r="222" spans="2:7" ht="16.5" x14ac:dyDescent="0.25">
      <c r="B222" s="59">
        <v>218</v>
      </c>
      <c r="C222" s="66"/>
      <c r="D222" s="75" t="s">
        <v>545</v>
      </c>
      <c r="E222" s="68" t="s">
        <v>509</v>
      </c>
      <c r="F222" s="77" t="s">
        <v>12</v>
      </c>
      <c r="G222" s="69" t="s">
        <v>163</v>
      </c>
    </row>
    <row r="223" spans="2:7" ht="16.5" x14ac:dyDescent="0.25">
      <c r="B223" s="59">
        <v>219</v>
      </c>
      <c r="C223" s="66"/>
      <c r="D223" s="75" t="s">
        <v>546</v>
      </c>
      <c r="E223" s="68" t="s">
        <v>368</v>
      </c>
      <c r="F223" s="77" t="s">
        <v>12</v>
      </c>
      <c r="G223" s="69" t="s">
        <v>489</v>
      </c>
    </row>
    <row r="224" spans="2:7" ht="16.5" x14ac:dyDescent="0.25">
      <c r="B224" s="59">
        <v>220</v>
      </c>
      <c r="C224" s="74"/>
      <c r="D224" s="75" t="s">
        <v>547</v>
      </c>
      <c r="E224" s="76" t="s">
        <v>351</v>
      </c>
      <c r="F224" s="77" t="s">
        <v>12</v>
      </c>
      <c r="G224" s="69" t="s">
        <v>111</v>
      </c>
    </row>
    <row r="225" spans="2:7" ht="16.5" x14ac:dyDescent="0.25">
      <c r="B225" s="59">
        <v>221</v>
      </c>
      <c r="C225" s="66"/>
      <c r="D225" s="75" t="s">
        <v>548</v>
      </c>
      <c r="E225" s="68" t="s">
        <v>384</v>
      </c>
      <c r="F225" s="77" t="s">
        <v>12</v>
      </c>
      <c r="G225" s="69" t="s">
        <v>116</v>
      </c>
    </row>
    <row r="226" spans="2:7" ht="16.5" x14ac:dyDescent="0.25">
      <c r="B226" s="59">
        <v>222</v>
      </c>
      <c r="C226" s="66"/>
      <c r="D226" s="75" t="s">
        <v>549</v>
      </c>
      <c r="E226" s="68" t="s">
        <v>401</v>
      </c>
      <c r="F226" s="77" t="s">
        <v>12</v>
      </c>
      <c r="G226" s="69" t="s">
        <v>120</v>
      </c>
    </row>
    <row r="227" spans="2:7" ht="16.5" x14ac:dyDescent="0.25">
      <c r="B227" s="59">
        <v>223</v>
      </c>
      <c r="C227" s="66"/>
      <c r="D227" s="75" t="s">
        <v>550</v>
      </c>
      <c r="E227" s="68" t="s">
        <v>367</v>
      </c>
      <c r="F227" s="77" t="s">
        <v>12</v>
      </c>
      <c r="G227" s="90" t="s">
        <v>164</v>
      </c>
    </row>
    <row r="228" spans="2:7" ht="16.5" x14ac:dyDescent="0.25">
      <c r="B228" s="59">
        <v>224</v>
      </c>
      <c r="C228" s="72"/>
      <c r="D228" s="78" t="s">
        <v>514</v>
      </c>
      <c r="E228" s="73" t="s">
        <v>551</v>
      </c>
      <c r="F228" s="79" t="s">
        <v>12</v>
      </c>
      <c r="G228" s="80" t="s">
        <v>487</v>
      </c>
    </row>
    <row r="229" spans="2:7" ht="16.5" x14ac:dyDescent="0.25">
      <c r="B229" s="59">
        <v>225</v>
      </c>
      <c r="C229" s="66"/>
      <c r="D229" s="75" t="s">
        <v>552</v>
      </c>
      <c r="E229" s="68" t="s">
        <v>378</v>
      </c>
      <c r="F229" s="65" t="s">
        <v>553</v>
      </c>
      <c r="G229" s="69" t="s">
        <v>232</v>
      </c>
    </row>
    <row r="230" spans="2:7" ht="16.5" x14ac:dyDescent="0.25">
      <c r="B230" s="59">
        <v>226</v>
      </c>
      <c r="C230" s="66"/>
      <c r="D230" s="75" t="s">
        <v>554</v>
      </c>
      <c r="E230" s="68" t="s">
        <v>358</v>
      </c>
      <c r="F230" s="65" t="s">
        <v>553</v>
      </c>
      <c r="G230" s="69" t="s">
        <v>121</v>
      </c>
    </row>
    <row r="231" spans="2:7" ht="16.5" x14ac:dyDescent="0.25">
      <c r="B231" s="59">
        <v>227</v>
      </c>
      <c r="C231" s="66"/>
      <c r="D231" s="75" t="s">
        <v>555</v>
      </c>
      <c r="E231" s="76" t="s">
        <v>556</v>
      </c>
      <c r="F231" s="65" t="s">
        <v>553</v>
      </c>
      <c r="G231" s="91" t="s">
        <v>233</v>
      </c>
    </row>
    <row r="232" spans="2:7" ht="33" x14ac:dyDescent="0.25">
      <c r="B232" s="59">
        <v>228</v>
      </c>
      <c r="C232" s="92"/>
      <c r="D232" s="269" t="s">
        <v>557</v>
      </c>
      <c r="E232" s="270" t="s">
        <v>412</v>
      </c>
      <c r="F232" s="267" t="s">
        <v>553</v>
      </c>
      <c r="G232" s="93" t="s">
        <v>746</v>
      </c>
    </row>
    <row r="233" spans="2:7" ht="16.5" x14ac:dyDescent="0.25">
      <c r="B233" s="59">
        <v>229</v>
      </c>
      <c r="C233" s="66"/>
      <c r="D233" s="98" t="s">
        <v>558</v>
      </c>
      <c r="E233" s="76" t="s">
        <v>559</v>
      </c>
      <c r="F233" s="65" t="s">
        <v>553</v>
      </c>
      <c r="G233" s="69" t="s">
        <v>234</v>
      </c>
    </row>
    <row r="234" spans="2:7" ht="16.5" x14ac:dyDescent="0.25">
      <c r="B234" s="59">
        <v>230</v>
      </c>
      <c r="C234" s="66"/>
      <c r="D234" s="75" t="s">
        <v>560</v>
      </c>
      <c r="E234" s="76" t="s">
        <v>355</v>
      </c>
      <c r="F234" s="65" t="s">
        <v>553</v>
      </c>
      <c r="G234" s="69" t="s">
        <v>169</v>
      </c>
    </row>
    <row r="235" spans="2:7" ht="16.5" x14ac:dyDescent="0.25">
      <c r="B235" s="59">
        <v>231</v>
      </c>
      <c r="C235" s="66"/>
      <c r="D235" s="75" t="s">
        <v>561</v>
      </c>
      <c r="E235" s="68" t="s">
        <v>408</v>
      </c>
      <c r="F235" s="65" t="s">
        <v>18</v>
      </c>
      <c r="G235" s="69" t="s">
        <v>118</v>
      </c>
    </row>
    <row r="236" spans="2:7" ht="16.5" x14ac:dyDescent="0.25">
      <c r="B236" s="59">
        <v>232</v>
      </c>
      <c r="C236" s="66"/>
      <c r="D236" s="96" t="s">
        <v>562</v>
      </c>
      <c r="E236" s="97" t="s">
        <v>426</v>
      </c>
      <c r="F236" s="65" t="s">
        <v>14</v>
      </c>
      <c r="G236" s="69" t="s">
        <v>244</v>
      </c>
    </row>
    <row r="237" spans="2:7" ht="16.5" x14ac:dyDescent="0.25">
      <c r="B237" s="59">
        <v>233</v>
      </c>
      <c r="C237" s="66"/>
      <c r="D237" s="75" t="s">
        <v>563</v>
      </c>
      <c r="E237" s="68" t="s">
        <v>379</v>
      </c>
      <c r="F237" s="65" t="s">
        <v>14</v>
      </c>
      <c r="G237" s="69" t="s">
        <v>122</v>
      </c>
    </row>
    <row r="238" spans="2:7" ht="16.5" x14ac:dyDescent="0.25">
      <c r="B238" s="59">
        <v>234</v>
      </c>
      <c r="C238" s="66"/>
      <c r="D238" s="98" t="s">
        <v>564</v>
      </c>
      <c r="E238" s="68" t="s">
        <v>358</v>
      </c>
      <c r="F238" s="65" t="s">
        <v>14</v>
      </c>
      <c r="G238" s="69" t="s">
        <v>125</v>
      </c>
    </row>
    <row r="239" spans="2:7" ht="16.5" x14ac:dyDescent="0.25">
      <c r="B239" s="59">
        <v>235</v>
      </c>
      <c r="C239" s="66"/>
      <c r="D239" s="75" t="s">
        <v>467</v>
      </c>
      <c r="E239" s="68" t="s">
        <v>525</v>
      </c>
      <c r="F239" s="86" t="s">
        <v>8</v>
      </c>
      <c r="G239" s="69" t="s">
        <v>242</v>
      </c>
    </row>
    <row r="240" spans="2:7" ht="16.5" x14ac:dyDescent="0.25">
      <c r="B240" s="59">
        <v>236</v>
      </c>
      <c r="C240" s="66"/>
      <c r="D240" s="75" t="s">
        <v>565</v>
      </c>
      <c r="E240" s="68" t="s">
        <v>566</v>
      </c>
      <c r="F240" s="86" t="s">
        <v>537</v>
      </c>
      <c r="G240" s="69" t="s">
        <v>117</v>
      </c>
    </row>
    <row r="241" spans="2:7" ht="16.5" x14ac:dyDescent="0.25">
      <c r="B241" s="59">
        <v>237</v>
      </c>
      <c r="C241" s="66"/>
      <c r="D241" s="75" t="s">
        <v>567</v>
      </c>
      <c r="E241" s="68" t="s">
        <v>501</v>
      </c>
      <c r="F241" s="65" t="s">
        <v>4</v>
      </c>
      <c r="G241" s="69" t="s">
        <v>266</v>
      </c>
    </row>
    <row r="242" spans="2:7" ht="16.5" x14ac:dyDescent="0.25">
      <c r="B242" s="59">
        <v>238</v>
      </c>
      <c r="C242" s="66"/>
      <c r="D242" s="75" t="s">
        <v>568</v>
      </c>
      <c r="E242" s="68" t="s">
        <v>495</v>
      </c>
      <c r="F242" s="65" t="s">
        <v>8</v>
      </c>
      <c r="G242" s="69" t="s">
        <v>265</v>
      </c>
    </row>
    <row r="243" spans="2:7" ht="16.5" x14ac:dyDescent="0.25">
      <c r="B243" s="59">
        <v>239</v>
      </c>
      <c r="C243" s="66"/>
      <c r="D243" s="75" t="s">
        <v>569</v>
      </c>
      <c r="E243" s="68" t="s">
        <v>426</v>
      </c>
      <c r="F243" s="65" t="s">
        <v>18</v>
      </c>
      <c r="G243" s="69" t="s">
        <v>161</v>
      </c>
    </row>
    <row r="244" spans="2:7" ht="16.5" x14ac:dyDescent="0.25">
      <c r="B244" s="59">
        <v>240</v>
      </c>
      <c r="C244" s="66"/>
      <c r="D244" s="75" t="s">
        <v>570</v>
      </c>
      <c r="E244" s="68" t="s">
        <v>390</v>
      </c>
      <c r="F244" s="86" t="s">
        <v>537</v>
      </c>
      <c r="G244" s="69" t="s">
        <v>124</v>
      </c>
    </row>
    <row r="245" spans="2:7" ht="16.5" x14ac:dyDescent="0.25">
      <c r="B245" s="59">
        <v>241</v>
      </c>
      <c r="C245" s="66"/>
      <c r="D245" s="75" t="s">
        <v>530</v>
      </c>
      <c r="E245" s="68" t="s">
        <v>496</v>
      </c>
      <c r="F245" s="86" t="s">
        <v>571</v>
      </c>
      <c r="G245" s="69" t="s">
        <v>162</v>
      </c>
    </row>
    <row r="246" spans="2:7" ht="16.5" x14ac:dyDescent="0.25">
      <c r="B246" s="59">
        <v>242</v>
      </c>
      <c r="C246" s="211"/>
      <c r="D246" s="212" t="s">
        <v>699</v>
      </c>
      <c r="E246" s="213" t="s">
        <v>386</v>
      </c>
      <c r="F246" s="214" t="s">
        <v>16</v>
      </c>
      <c r="G246" s="215" t="s">
        <v>310</v>
      </c>
    </row>
    <row r="247" spans="2:7" ht="16.5" x14ac:dyDescent="0.25">
      <c r="B247" s="59">
        <v>243</v>
      </c>
      <c r="C247" s="211"/>
      <c r="D247" s="212" t="s">
        <v>700</v>
      </c>
      <c r="E247" s="213" t="s">
        <v>372</v>
      </c>
      <c r="F247" s="214" t="s">
        <v>16</v>
      </c>
      <c r="G247" s="215" t="s">
        <v>245</v>
      </c>
    </row>
    <row r="248" spans="2:7" ht="16.5" x14ac:dyDescent="0.25">
      <c r="B248" s="59">
        <v>244</v>
      </c>
      <c r="C248" s="211"/>
      <c r="D248" s="212" t="s">
        <v>701</v>
      </c>
      <c r="E248" s="213" t="s">
        <v>366</v>
      </c>
      <c r="F248" s="214" t="s">
        <v>16</v>
      </c>
      <c r="G248" s="216" t="s">
        <v>165</v>
      </c>
    </row>
    <row r="249" spans="2:7" ht="16.5" x14ac:dyDescent="0.25">
      <c r="B249" s="59">
        <v>245</v>
      </c>
      <c r="C249" s="211"/>
      <c r="D249" s="212" t="s">
        <v>702</v>
      </c>
      <c r="E249" s="213" t="s">
        <v>371</v>
      </c>
      <c r="F249" s="214" t="s">
        <v>9</v>
      </c>
      <c r="G249" s="215" t="s">
        <v>134</v>
      </c>
    </row>
    <row r="250" spans="2:7" ht="16.5" x14ac:dyDescent="0.25">
      <c r="B250" s="59">
        <v>246</v>
      </c>
      <c r="C250" s="211"/>
      <c r="D250" s="212" t="s">
        <v>703</v>
      </c>
      <c r="E250" s="213" t="s">
        <v>371</v>
      </c>
      <c r="F250" s="214" t="s">
        <v>553</v>
      </c>
      <c r="G250" s="215" t="s">
        <v>223</v>
      </c>
    </row>
    <row r="251" spans="2:7" ht="16.5" x14ac:dyDescent="0.25">
      <c r="B251" s="59">
        <v>247</v>
      </c>
      <c r="C251" s="189"/>
      <c r="D251" s="192" t="s">
        <v>633</v>
      </c>
      <c r="E251" s="193" t="s">
        <v>373</v>
      </c>
      <c r="F251" s="217" t="s">
        <v>4</v>
      </c>
      <c r="G251" s="218" t="s">
        <v>135</v>
      </c>
    </row>
    <row r="252" spans="2:7" ht="16.5" x14ac:dyDescent="0.25">
      <c r="B252" s="59">
        <v>248</v>
      </c>
      <c r="C252" s="219"/>
      <c r="D252" s="212" t="s">
        <v>704</v>
      </c>
      <c r="E252" s="213" t="s">
        <v>364</v>
      </c>
      <c r="F252" s="214" t="s">
        <v>9</v>
      </c>
      <c r="G252" s="218" t="s">
        <v>153</v>
      </c>
    </row>
    <row r="253" spans="2:7" ht="16.5" x14ac:dyDescent="0.25">
      <c r="B253" s="59">
        <v>249</v>
      </c>
      <c r="C253" s="211"/>
      <c r="D253" s="212" t="s">
        <v>705</v>
      </c>
      <c r="E253" s="213" t="s">
        <v>406</v>
      </c>
      <c r="F253" s="217" t="s">
        <v>4</v>
      </c>
      <c r="G253" s="215" t="s">
        <v>137</v>
      </c>
    </row>
    <row r="254" spans="2:7" ht="16.5" x14ac:dyDescent="0.25">
      <c r="B254" s="59">
        <v>250</v>
      </c>
      <c r="C254" s="211"/>
      <c r="D254" s="212" t="s">
        <v>706</v>
      </c>
      <c r="E254" s="220" t="s">
        <v>348</v>
      </c>
      <c r="F254" s="214" t="s">
        <v>9</v>
      </c>
      <c r="G254" s="215" t="s">
        <v>136</v>
      </c>
    </row>
    <row r="255" spans="2:7" ht="16.5" x14ac:dyDescent="0.25">
      <c r="B255" s="59">
        <v>251</v>
      </c>
      <c r="C255" s="211"/>
      <c r="D255" s="221" t="s">
        <v>707</v>
      </c>
      <c r="E255" s="213" t="s">
        <v>524</v>
      </c>
      <c r="F255" s="214" t="s">
        <v>9</v>
      </c>
      <c r="G255" s="215" t="s">
        <v>225</v>
      </c>
    </row>
    <row r="256" spans="2:7" ht="33" x14ac:dyDescent="0.25">
      <c r="B256" s="59">
        <v>252</v>
      </c>
      <c r="C256" s="211"/>
      <c r="D256" s="337" t="s">
        <v>708</v>
      </c>
      <c r="E256" s="338" t="s">
        <v>345</v>
      </c>
      <c r="F256" s="260" t="s">
        <v>553</v>
      </c>
      <c r="G256" s="216" t="s">
        <v>843</v>
      </c>
    </row>
    <row r="257" spans="2:7" ht="16.5" x14ac:dyDescent="0.25">
      <c r="B257" s="59">
        <v>253</v>
      </c>
      <c r="C257" s="211"/>
      <c r="D257" s="212" t="s">
        <v>709</v>
      </c>
      <c r="E257" s="213" t="s">
        <v>378</v>
      </c>
      <c r="F257" s="214" t="s">
        <v>553</v>
      </c>
      <c r="G257" s="215" t="s">
        <v>224</v>
      </c>
    </row>
    <row r="258" spans="2:7" ht="16.5" x14ac:dyDescent="0.25">
      <c r="B258" s="59">
        <v>254</v>
      </c>
      <c r="C258" s="222"/>
      <c r="D258" s="221" t="s">
        <v>710</v>
      </c>
      <c r="E258" s="223" t="s">
        <v>566</v>
      </c>
      <c r="F258" s="214" t="s">
        <v>553</v>
      </c>
      <c r="G258" s="215" t="s">
        <v>149</v>
      </c>
    </row>
    <row r="259" spans="2:7" ht="16.5" x14ac:dyDescent="0.25">
      <c r="B259" s="59">
        <v>255</v>
      </c>
      <c r="C259" s="211"/>
      <c r="D259" s="225" t="s">
        <v>514</v>
      </c>
      <c r="E259" s="226" t="s">
        <v>370</v>
      </c>
      <c r="F259" s="227" t="s">
        <v>10</v>
      </c>
      <c r="G259" s="282" t="s">
        <v>138</v>
      </c>
    </row>
    <row r="260" spans="2:7" ht="33" x14ac:dyDescent="0.25">
      <c r="B260" s="59">
        <v>256</v>
      </c>
      <c r="C260" s="211"/>
      <c r="D260" s="339" t="s">
        <v>711</v>
      </c>
      <c r="E260" s="338" t="s">
        <v>482</v>
      </c>
      <c r="F260" s="260" t="s">
        <v>12</v>
      </c>
      <c r="G260" s="216" t="s">
        <v>844</v>
      </c>
    </row>
    <row r="261" spans="2:7" ht="16.5" x14ac:dyDescent="0.25">
      <c r="B261" s="59">
        <v>257</v>
      </c>
      <c r="C261" s="211"/>
      <c r="D261" s="212" t="s">
        <v>541</v>
      </c>
      <c r="E261" s="213" t="s">
        <v>475</v>
      </c>
      <c r="F261" s="214" t="s">
        <v>12</v>
      </c>
      <c r="G261" s="229" t="s">
        <v>126</v>
      </c>
    </row>
    <row r="262" spans="2:7" ht="33" x14ac:dyDescent="0.25">
      <c r="B262" s="59">
        <v>258</v>
      </c>
      <c r="C262" s="211"/>
      <c r="D262" s="337" t="s">
        <v>712</v>
      </c>
      <c r="E262" s="338" t="s">
        <v>341</v>
      </c>
      <c r="F262" s="260" t="s">
        <v>12</v>
      </c>
      <c r="G262" s="216" t="s">
        <v>845</v>
      </c>
    </row>
    <row r="263" spans="2:7" ht="16.5" x14ac:dyDescent="0.25">
      <c r="B263" s="59">
        <v>259</v>
      </c>
      <c r="C263" s="211"/>
      <c r="D263" s="212" t="s">
        <v>713</v>
      </c>
      <c r="E263" s="213" t="s">
        <v>378</v>
      </c>
      <c r="F263" s="180" t="s">
        <v>714</v>
      </c>
      <c r="G263" s="215" t="s">
        <v>132</v>
      </c>
    </row>
    <row r="264" spans="2:7" ht="16.5" x14ac:dyDescent="0.25">
      <c r="B264" s="59">
        <v>260</v>
      </c>
      <c r="C264" s="211"/>
      <c r="D264" s="212" t="s">
        <v>715</v>
      </c>
      <c r="E264" s="213" t="s">
        <v>404</v>
      </c>
      <c r="F264" s="214" t="s">
        <v>716</v>
      </c>
      <c r="G264" s="215" t="s">
        <v>311</v>
      </c>
    </row>
    <row r="265" spans="2:7" ht="16.5" x14ac:dyDescent="0.25">
      <c r="B265" s="59">
        <v>261</v>
      </c>
      <c r="C265" s="211"/>
      <c r="D265" s="212" t="s">
        <v>713</v>
      </c>
      <c r="E265" s="213" t="s">
        <v>378</v>
      </c>
      <c r="F265" s="180" t="s">
        <v>714</v>
      </c>
      <c r="G265" s="215" t="s">
        <v>148</v>
      </c>
    </row>
    <row r="266" spans="2:7" ht="16.5" x14ac:dyDescent="0.25">
      <c r="B266" s="59">
        <v>262</v>
      </c>
      <c r="C266" s="230"/>
      <c r="D266" s="212" t="s">
        <v>717</v>
      </c>
      <c r="E266" s="231" t="s">
        <v>372</v>
      </c>
      <c r="F266" s="214" t="s">
        <v>10</v>
      </c>
      <c r="G266" s="215" t="s">
        <v>150</v>
      </c>
    </row>
    <row r="267" spans="2:7" ht="16.5" x14ac:dyDescent="0.25">
      <c r="B267" s="59">
        <v>263</v>
      </c>
      <c r="C267" s="211"/>
      <c r="D267" s="232" t="s">
        <v>718</v>
      </c>
      <c r="E267" s="231" t="s">
        <v>450</v>
      </c>
      <c r="F267" s="214" t="s">
        <v>9</v>
      </c>
      <c r="G267" s="216" t="s">
        <v>151</v>
      </c>
    </row>
    <row r="268" spans="2:7" ht="16.5" x14ac:dyDescent="0.25">
      <c r="B268" s="59">
        <v>264</v>
      </c>
      <c r="C268" s="211"/>
      <c r="D268" s="212" t="s">
        <v>719</v>
      </c>
      <c r="E268" s="213" t="s">
        <v>352</v>
      </c>
      <c r="F268" s="214" t="s">
        <v>9</v>
      </c>
      <c r="G268" s="215" t="s">
        <v>144</v>
      </c>
    </row>
    <row r="269" spans="2:7" ht="16.5" x14ac:dyDescent="0.25">
      <c r="B269" s="59">
        <v>265</v>
      </c>
      <c r="C269" s="211"/>
      <c r="D269" s="212" t="s">
        <v>595</v>
      </c>
      <c r="E269" s="213" t="s">
        <v>475</v>
      </c>
      <c r="F269" s="214" t="s">
        <v>9</v>
      </c>
      <c r="G269" s="215" t="s">
        <v>152</v>
      </c>
    </row>
    <row r="270" spans="2:7" ht="16.5" x14ac:dyDescent="0.25">
      <c r="B270" s="59">
        <v>266</v>
      </c>
      <c r="C270" s="211"/>
      <c r="D270" s="224" t="s">
        <v>720</v>
      </c>
      <c r="E270" s="213" t="s">
        <v>414</v>
      </c>
      <c r="F270" s="214" t="s">
        <v>9</v>
      </c>
      <c r="G270" s="216" t="s">
        <v>155</v>
      </c>
    </row>
    <row r="271" spans="2:7" ht="16.5" x14ac:dyDescent="0.25">
      <c r="B271" s="59">
        <v>267</v>
      </c>
      <c r="C271" s="211"/>
      <c r="D271" s="233" t="s">
        <v>721</v>
      </c>
      <c r="E271" s="234" t="s">
        <v>372</v>
      </c>
      <c r="F271" s="214" t="s">
        <v>14</v>
      </c>
      <c r="G271" s="215" t="s">
        <v>142</v>
      </c>
    </row>
    <row r="272" spans="2:7" ht="16.5" x14ac:dyDescent="0.25">
      <c r="B272" s="59">
        <v>268</v>
      </c>
      <c r="C272" s="211"/>
      <c r="D272" s="212" t="s">
        <v>575</v>
      </c>
      <c r="E272" s="235" t="s">
        <v>353</v>
      </c>
      <c r="F272" s="214" t="s">
        <v>14</v>
      </c>
      <c r="G272" s="215" t="s">
        <v>140</v>
      </c>
    </row>
    <row r="273" spans="2:7" ht="16.5" x14ac:dyDescent="0.25">
      <c r="B273" s="59">
        <v>269</v>
      </c>
      <c r="C273" s="211"/>
      <c r="D273" s="233" t="s">
        <v>722</v>
      </c>
      <c r="E273" s="234" t="s">
        <v>354</v>
      </c>
      <c r="F273" s="214" t="s">
        <v>14</v>
      </c>
      <c r="G273" s="215" t="s">
        <v>154</v>
      </c>
    </row>
    <row r="274" spans="2:7" ht="16.5" x14ac:dyDescent="0.25">
      <c r="B274" s="59">
        <v>270</v>
      </c>
      <c r="C274" s="211"/>
      <c r="D274" s="233" t="s">
        <v>723</v>
      </c>
      <c r="E274" s="234" t="s">
        <v>355</v>
      </c>
      <c r="F274" s="214" t="s">
        <v>14</v>
      </c>
      <c r="G274" s="215" t="s">
        <v>141</v>
      </c>
    </row>
    <row r="275" spans="2:7" ht="16.5" x14ac:dyDescent="0.25">
      <c r="B275" s="59">
        <v>271</v>
      </c>
      <c r="C275" s="211"/>
      <c r="D275" s="212" t="s">
        <v>694</v>
      </c>
      <c r="E275" s="213" t="s">
        <v>427</v>
      </c>
      <c r="F275" s="214" t="s">
        <v>14</v>
      </c>
      <c r="G275" s="218" t="s">
        <v>143</v>
      </c>
    </row>
    <row r="276" spans="2:7" ht="16.5" x14ac:dyDescent="0.25">
      <c r="B276" s="59">
        <v>272</v>
      </c>
      <c r="C276" s="211"/>
      <c r="D276" s="221" t="s">
        <v>724</v>
      </c>
      <c r="E276" s="234" t="s">
        <v>354</v>
      </c>
      <c r="F276" s="236" t="s">
        <v>18</v>
      </c>
      <c r="G276" s="215" t="s">
        <v>139</v>
      </c>
    </row>
    <row r="277" spans="2:7" ht="16.5" x14ac:dyDescent="0.25">
      <c r="B277" s="59">
        <v>273</v>
      </c>
      <c r="C277" s="211"/>
      <c r="D277" s="212" t="s">
        <v>725</v>
      </c>
      <c r="E277" s="234" t="s">
        <v>361</v>
      </c>
      <c r="F277" s="214" t="s">
        <v>9</v>
      </c>
      <c r="G277" s="215" t="s">
        <v>129</v>
      </c>
    </row>
    <row r="278" spans="2:7" ht="16.5" x14ac:dyDescent="0.25">
      <c r="B278" s="59">
        <v>274</v>
      </c>
      <c r="C278" s="211"/>
      <c r="D278" s="212" t="s">
        <v>726</v>
      </c>
      <c r="E278" s="234" t="s">
        <v>596</v>
      </c>
      <c r="F278" s="214" t="s">
        <v>9</v>
      </c>
      <c r="G278" s="215" t="s">
        <v>130</v>
      </c>
    </row>
    <row r="279" spans="2:7" ht="49.5" x14ac:dyDescent="0.25">
      <c r="B279" s="59">
        <v>275</v>
      </c>
      <c r="C279" s="237"/>
      <c r="D279" s="283" t="s">
        <v>683</v>
      </c>
      <c r="E279" s="284" t="s">
        <v>684</v>
      </c>
      <c r="F279" s="260" t="s">
        <v>10</v>
      </c>
      <c r="G279" s="216" t="s">
        <v>751</v>
      </c>
    </row>
    <row r="280" spans="2:7" ht="16.5" x14ac:dyDescent="0.25">
      <c r="B280" s="59">
        <v>276</v>
      </c>
      <c r="C280" s="211"/>
      <c r="D280" s="212" t="s">
        <v>563</v>
      </c>
      <c r="E280" s="213" t="s">
        <v>602</v>
      </c>
      <c r="F280" s="238" t="s">
        <v>19</v>
      </c>
      <c r="G280" s="239" t="s">
        <v>145</v>
      </c>
    </row>
    <row r="281" spans="2:7" ht="33" x14ac:dyDescent="0.25">
      <c r="B281" s="59">
        <v>277</v>
      </c>
      <c r="C281" s="240"/>
      <c r="D281" s="241" t="s">
        <v>727</v>
      </c>
      <c r="E281" s="242" t="s">
        <v>728</v>
      </c>
      <c r="F281" s="243" t="s">
        <v>18</v>
      </c>
      <c r="G281" s="69" t="s">
        <v>729</v>
      </c>
    </row>
    <row r="282" spans="2:7" ht="16.5" x14ac:dyDescent="0.25">
      <c r="B282" s="59">
        <v>278</v>
      </c>
      <c r="C282" s="228"/>
      <c r="D282" s="244" t="s">
        <v>646</v>
      </c>
      <c r="E282" s="245" t="s">
        <v>369</v>
      </c>
      <c r="F282" s="181" t="s">
        <v>9</v>
      </c>
      <c r="G282" s="246" t="s">
        <v>398</v>
      </c>
    </row>
    <row r="283" spans="2:7" ht="16.5" x14ac:dyDescent="0.25">
      <c r="B283" s="59">
        <v>279</v>
      </c>
      <c r="C283" s="228"/>
      <c r="D283" s="247" t="s">
        <v>485</v>
      </c>
      <c r="E283" s="245" t="s">
        <v>397</v>
      </c>
      <c r="F283" s="181" t="s">
        <v>9</v>
      </c>
      <c r="G283" s="246" t="s">
        <v>191</v>
      </c>
    </row>
    <row r="284" spans="2:7" ht="16.5" x14ac:dyDescent="0.25">
      <c r="B284" s="59">
        <v>280</v>
      </c>
      <c r="C284" s="228"/>
      <c r="D284" s="247" t="s">
        <v>532</v>
      </c>
      <c r="E284" s="245" t="s">
        <v>730</v>
      </c>
      <c r="F284" s="181" t="s">
        <v>21</v>
      </c>
      <c r="G284" s="246" t="s">
        <v>195</v>
      </c>
    </row>
    <row r="285" spans="2:7" ht="16.5" x14ac:dyDescent="0.25">
      <c r="B285" s="59">
        <v>281</v>
      </c>
      <c r="C285" s="228"/>
      <c r="D285" s="244" t="s">
        <v>447</v>
      </c>
      <c r="E285" s="245" t="s">
        <v>436</v>
      </c>
      <c r="F285" s="214" t="s">
        <v>16</v>
      </c>
      <c r="G285" s="246" t="s">
        <v>176</v>
      </c>
    </row>
    <row r="286" spans="2:7" ht="16.5" x14ac:dyDescent="0.25">
      <c r="B286" s="59">
        <v>282</v>
      </c>
      <c r="C286" s="228"/>
      <c r="D286" s="244" t="s">
        <v>731</v>
      </c>
      <c r="E286" s="245" t="s">
        <v>369</v>
      </c>
      <c r="F286" s="181" t="s">
        <v>9</v>
      </c>
      <c r="G286" s="246" t="s">
        <v>190</v>
      </c>
    </row>
    <row r="287" spans="2:7" ht="16.5" x14ac:dyDescent="0.25">
      <c r="B287" s="59">
        <v>283</v>
      </c>
      <c r="C287" s="228"/>
      <c r="D287" s="244" t="s">
        <v>395</v>
      </c>
      <c r="E287" s="245" t="s">
        <v>335</v>
      </c>
      <c r="F287" s="214" t="s">
        <v>11</v>
      </c>
      <c r="G287" s="246" t="s">
        <v>387</v>
      </c>
    </row>
    <row r="288" spans="2:7" ht="16.5" x14ac:dyDescent="0.25">
      <c r="B288" s="59">
        <v>284</v>
      </c>
      <c r="C288" s="228"/>
      <c r="D288" s="244" t="s">
        <v>432</v>
      </c>
      <c r="E288" s="245" t="s">
        <v>346</v>
      </c>
      <c r="F288" s="214" t="s">
        <v>11</v>
      </c>
      <c r="G288" s="246" t="s">
        <v>388</v>
      </c>
    </row>
    <row r="289" spans="2:7" ht="16.5" x14ac:dyDescent="0.25">
      <c r="B289" s="59">
        <v>285</v>
      </c>
      <c r="C289" s="228"/>
      <c r="D289" s="244" t="s">
        <v>567</v>
      </c>
      <c r="E289" s="245" t="s">
        <v>402</v>
      </c>
      <c r="F289" s="181" t="s">
        <v>9</v>
      </c>
      <c r="G289" s="246" t="s">
        <v>183</v>
      </c>
    </row>
    <row r="290" spans="2:7" ht="16.5" x14ac:dyDescent="0.25">
      <c r="B290" s="59">
        <v>286</v>
      </c>
      <c r="C290" s="228"/>
      <c r="D290" s="248" t="s">
        <v>521</v>
      </c>
      <c r="E290" s="249" t="s">
        <v>348</v>
      </c>
      <c r="F290" s="214" t="s">
        <v>11</v>
      </c>
      <c r="G290" s="246" t="s">
        <v>391</v>
      </c>
    </row>
    <row r="291" spans="2:7" ht="16.5" x14ac:dyDescent="0.25">
      <c r="B291" s="59">
        <v>287</v>
      </c>
      <c r="C291" s="228"/>
      <c r="D291" s="244" t="s">
        <v>350</v>
      </c>
      <c r="E291" s="245" t="s">
        <v>336</v>
      </c>
      <c r="F291" s="214" t="s">
        <v>11</v>
      </c>
      <c r="G291" s="246" t="s">
        <v>192</v>
      </c>
    </row>
    <row r="292" spans="2:7" ht="16.5" x14ac:dyDescent="0.25">
      <c r="B292" s="59">
        <v>288</v>
      </c>
      <c r="C292" s="228"/>
      <c r="D292" s="247" t="s">
        <v>567</v>
      </c>
      <c r="E292" s="245" t="s">
        <v>732</v>
      </c>
      <c r="F292" s="181" t="s">
        <v>12</v>
      </c>
      <c r="G292" s="246" t="s">
        <v>180</v>
      </c>
    </row>
    <row r="293" spans="2:7" ht="16.5" x14ac:dyDescent="0.25">
      <c r="B293" s="59">
        <v>289</v>
      </c>
      <c r="C293" s="250"/>
      <c r="D293" s="251" t="s">
        <v>733</v>
      </c>
      <c r="E293" s="252" t="s">
        <v>373</v>
      </c>
      <c r="F293" s="196" t="s">
        <v>620</v>
      </c>
      <c r="G293" s="253" t="s">
        <v>184</v>
      </c>
    </row>
    <row r="294" spans="2:7" ht="16.5" x14ac:dyDescent="0.25">
      <c r="B294" s="59">
        <v>290</v>
      </c>
      <c r="C294" s="228"/>
      <c r="D294" s="247" t="s">
        <v>734</v>
      </c>
      <c r="E294" s="245" t="s">
        <v>735</v>
      </c>
      <c r="F294" s="181" t="s">
        <v>12</v>
      </c>
      <c r="G294" s="246" t="s">
        <v>181</v>
      </c>
    </row>
    <row r="295" spans="2:7" ht="16.5" x14ac:dyDescent="0.25">
      <c r="B295" s="59">
        <v>291</v>
      </c>
      <c r="C295" s="228"/>
      <c r="D295" s="244" t="s">
        <v>425</v>
      </c>
      <c r="E295" s="245" t="s">
        <v>736</v>
      </c>
      <c r="F295" s="254" t="s">
        <v>7</v>
      </c>
      <c r="G295" s="246" t="s">
        <v>218</v>
      </c>
    </row>
    <row r="296" spans="2:7" ht="16.5" x14ac:dyDescent="0.25">
      <c r="B296" s="59">
        <v>292</v>
      </c>
      <c r="C296" s="228"/>
      <c r="D296" s="244" t="s">
        <v>538</v>
      </c>
      <c r="E296" s="245" t="s">
        <v>588</v>
      </c>
      <c r="F296" s="214" t="s">
        <v>10</v>
      </c>
      <c r="G296" s="246" t="s">
        <v>177</v>
      </c>
    </row>
    <row r="297" spans="2:7" ht="16.5" x14ac:dyDescent="0.25">
      <c r="B297" s="59">
        <v>293</v>
      </c>
      <c r="C297" s="228"/>
      <c r="D297" s="244" t="s">
        <v>737</v>
      </c>
      <c r="E297" s="245" t="s">
        <v>427</v>
      </c>
      <c r="F297" s="214" t="s">
        <v>553</v>
      </c>
      <c r="G297" s="246" t="s">
        <v>194</v>
      </c>
    </row>
    <row r="298" spans="2:7" ht="16.5" x14ac:dyDescent="0.25">
      <c r="B298" s="59">
        <v>294</v>
      </c>
      <c r="C298" s="228"/>
      <c r="D298" s="255" t="s">
        <v>567</v>
      </c>
      <c r="E298" s="256" t="s">
        <v>394</v>
      </c>
      <c r="F298" s="214" t="s">
        <v>9</v>
      </c>
      <c r="G298" s="281" t="s">
        <v>175</v>
      </c>
    </row>
    <row r="299" spans="2:7" ht="16.5" x14ac:dyDescent="0.25">
      <c r="B299" s="59">
        <v>295</v>
      </c>
      <c r="C299" s="228"/>
      <c r="D299" s="244" t="s">
        <v>693</v>
      </c>
      <c r="E299" s="245" t="s">
        <v>367</v>
      </c>
      <c r="F299" s="214" t="s">
        <v>553</v>
      </c>
      <c r="G299" s="246" t="s">
        <v>219</v>
      </c>
    </row>
    <row r="300" spans="2:7" ht="16.5" x14ac:dyDescent="0.25">
      <c r="B300" s="59">
        <v>296</v>
      </c>
      <c r="C300" s="228"/>
      <c r="D300" s="244" t="s">
        <v>646</v>
      </c>
      <c r="E300" s="245" t="s">
        <v>524</v>
      </c>
      <c r="F300" s="214" t="s">
        <v>553</v>
      </c>
      <c r="G300" s="246" t="s">
        <v>222</v>
      </c>
    </row>
    <row r="301" spans="2:7" ht="16.5" x14ac:dyDescent="0.25">
      <c r="B301" s="59">
        <v>297</v>
      </c>
      <c r="C301" s="257"/>
      <c r="D301" s="251" t="s">
        <v>738</v>
      </c>
      <c r="E301" s="252" t="s">
        <v>384</v>
      </c>
      <c r="F301" s="236" t="s">
        <v>739</v>
      </c>
      <c r="G301" s="253" t="s">
        <v>187</v>
      </c>
    </row>
    <row r="302" spans="2:7" ht="16.5" x14ac:dyDescent="0.25">
      <c r="B302" s="59">
        <v>298</v>
      </c>
      <c r="C302" s="228"/>
      <c r="D302" s="251" t="s">
        <v>661</v>
      </c>
      <c r="E302" s="252" t="s">
        <v>662</v>
      </c>
      <c r="F302" s="214" t="s">
        <v>10</v>
      </c>
      <c r="G302" s="253" t="s">
        <v>220</v>
      </c>
    </row>
    <row r="303" spans="2:7" ht="18.75" x14ac:dyDescent="0.25">
      <c r="B303" s="59">
        <v>299</v>
      </c>
      <c r="C303" s="228"/>
      <c r="D303" s="258" t="s">
        <v>567</v>
      </c>
      <c r="E303" s="259" t="s">
        <v>399</v>
      </c>
      <c r="F303" s="227" t="s">
        <v>553</v>
      </c>
      <c r="G303" s="281" t="s">
        <v>221</v>
      </c>
    </row>
    <row r="304" spans="2:7" ht="16.5" x14ac:dyDescent="0.25">
      <c r="B304" s="59">
        <v>300</v>
      </c>
      <c r="C304" s="228"/>
      <c r="D304" s="247" t="s">
        <v>740</v>
      </c>
      <c r="E304" s="245" t="s">
        <v>354</v>
      </c>
      <c r="F304" s="196" t="s">
        <v>18</v>
      </c>
      <c r="G304" s="246" t="s">
        <v>182</v>
      </c>
    </row>
    <row r="305" spans="2:7" ht="16.5" x14ac:dyDescent="0.25">
      <c r="B305" s="59">
        <v>301</v>
      </c>
      <c r="C305" s="228"/>
      <c r="D305" s="244" t="s">
        <v>721</v>
      </c>
      <c r="E305" s="245" t="s">
        <v>372</v>
      </c>
      <c r="F305" s="260" t="s">
        <v>14</v>
      </c>
      <c r="G305" s="261" t="s">
        <v>188</v>
      </c>
    </row>
    <row r="306" spans="2:7" ht="16.5" x14ac:dyDescent="0.25">
      <c r="B306" s="59">
        <v>302</v>
      </c>
      <c r="C306" s="228"/>
      <c r="D306" s="244" t="s">
        <v>649</v>
      </c>
      <c r="E306" s="245" t="s">
        <v>470</v>
      </c>
      <c r="F306" s="214" t="s">
        <v>14</v>
      </c>
      <c r="G306" s="246" t="s">
        <v>178</v>
      </c>
    </row>
    <row r="307" spans="2:7" ht="16.5" x14ac:dyDescent="0.25">
      <c r="B307" s="59">
        <v>303</v>
      </c>
      <c r="C307" s="228"/>
      <c r="D307" s="247" t="s">
        <v>606</v>
      </c>
      <c r="E307" s="245" t="s">
        <v>362</v>
      </c>
      <c r="F307" s="214" t="s">
        <v>14</v>
      </c>
      <c r="G307" s="246" t="s">
        <v>179</v>
      </c>
    </row>
    <row r="308" spans="2:7" ht="16.5" x14ac:dyDescent="0.25">
      <c r="B308" s="59">
        <v>304</v>
      </c>
      <c r="C308" s="228"/>
      <c r="D308" s="247" t="s">
        <v>741</v>
      </c>
      <c r="E308" s="245" t="s">
        <v>488</v>
      </c>
      <c r="F308" s="214" t="s">
        <v>14</v>
      </c>
      <c r="G308" s="246" t="s">
        <v>196</v>
      </c>
    </row>
    <row r="309" spans="2:7" ht="16.5" x14ac:dyDescent="0.25">
      <c r="B309" s="59">
        <v>305</v>
      </c>
      <c r="C309" s="228"/>
      <c r="D309" s="244" t="s">
        <v>742</v>
      </c>
      <c r="E309" s="245" t="s">
        <v>352</v>
      </c>
      <c r="F309" s="181" t="s">
        <v>19</v>
      </c>
      <c r="G309" s="246" t="s">
        <v>189</v>
      </c>
    </row>
    <row r="310" spans="2:7" ht="16.5" x14ac:dyDescent="0.25">
      <c r="B310" s="59">
        <v>306</v>
      </c>
      <c r="C310" s="228"/>
      <c r="D310" s="244" t="s">
        <v>651</v>
      </c>
      <c r="E310" s="245" t="s">
        <v>652</v>
      </c>
      <c r="F310" s="214" t="s">
        <v>653</v>
      </c>
      <c r="G310" s="246" t="s">
        <v>185</v>
      </c>
    </row>
    <row r="311" spans="2:7" ht="16.5" x14ac:dyDescent="0.25">
      <c r="B311" s="59">
        <v>307</v>
      </c>
      <c r="C311" s="228"/>
      <c r="D311" s="251" t="s">
        <v>617</v>
      </c>
      <c r="E311" s="252" t="s">
        <v>618</v>
      </c>
      <c r="F311" s="214" t="s">
        <v>10</v>
      </c>
      <c r="G311" s="246" t="s">
        <v>186</v>
      </c>
    </row>
    <row r="312" spans="2:7" ht="16.5" x14ac:dyDescent="0.25">
      <c r="B312" s="59">
        <v>308</v>
      </c>
      <c r="C312" s="228"/>
      <c r="D312" s="244" t="s">
        <v>507</v>
      </c>
      <c r="E312" s="245" t="s">
        <v>396</v>
      </c>
      <c r="F312" s="214" t="s">
        <v>743</v>
      </c>
      <c r="G312" s="246" t="s">
        <v>193</v>
      </c>
    </row>
  </sheetData>
  <mergeCells count="3">
    <mergeCell ref="G209:G210"/>
    <mergeCell ref="B1:E1"/>
    <mergeCell ref="B2:E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5"/>
  <sheetViews>
    <sheetView zoomScale="55" zoomScaleNormal="55" workbookViewId="0">
      <selection activeCell="R6" sqref="R6"/>
    </sheetView>
  </sheetViews>
  <sheetFormatPr defaultRowHeight="15" x14ac:dyDescent="0.25"/>
  <cols>
    <col min="2" max="2" width="21.42578125" customWidth="1"/>
    <col min="3" max="3" width="14.28515625" bestFit="1" customWidth="1"/>
    <col min="4" max="4" width="14.28515625" customWidth="1"/>
    <col min="8" max="8" width="14" bestFit="1" customWidth="1"/>
  </cols>
  <sheetData>
    <row r="2" spans="1:15" x14ac:dyDescent="0.25">
      <c r="D2" s="360" t="s">
        <v>1067</v>
      </c>
    </row>
    <row r="3" spans="1:15" ht="16.5" x14ac:dyDescent="0.25">
      <c r="A3" s="306">
        <v>1</v>
      </c>
      <c r="B3" s="315" t="s">
        <v>187</v>
      </c>
      <c r="C3" s="285" t="s">
        <v>175</v>
      </c>
      <c r="D3" s="367">
        <f>COUNTIF($B$3:$C$33,C3)</f>
        <v>2</v>
      </c>
      <c r="G3" s="19">
        <v>194</v>
      </c>
      <c r="H3" s="285" t="s">
        <v>175</v>
      </c>
      <c r="I3" s="19">
        <v>38</v>
      </c>
      <c r="J3" s="19">
        <v>12</v>
      </c>
      <c r="K3" s="5" t="str">
        <f t="shared" ref="K3:K33" si="0">+J3&amp;"/"&amp;I3</f>
        <v>12/38</v>
      </c>
      <c r="L3" s="29">
        <f t="shared" ref="L3:L33" si="1">J3/I3</f>
        <v>0.31578947368421051</v>
      </c>
      <c r="M3" s="33"/>
      <c r="N3" s="43" t="str">
        <f t="shared" ref="N3:N27" si="2">LEFT(H3,2)</f>
        <v>18</v>
      </c>
      <c r="O3" s="43" t="str">
        <f t="shared" ref="O3:O31" si="3">MID(H3,3,2)</f>
        <v>T4</v>
      </c>
    </row>
    <row r="4" spans="1:15" ht="16.5" x14ac:dyDescent="0.25">
      <c r="A4" s="306">
        <v>2</v>
      </c>
      <c r="B4" s="315" t="s">
        <v>176</v>
      </c>
      <c r="C4" s="285" t="s">
        <v>176</v>
      </c>
      <c r="D4" s="367">
        <f t="shared" ref="D4:D33" si="4">COUNTIF($B$3:$C$33,C4)</f>
        <v>2</v>
      </c>
      <c r="G4" s="19">
        <v>195</v>
      </c>
      <c r="H4" s="285" t="s">
        <v>176</v>
      </c>
      <c r="I4" s="19">
        <v>51</v>
      </c>
      <c r="J4" s="19">
        <v>36</v>
      </c>
      <c r="K4" s="5" t="str">
        <f t="shared" si="0"/>
        <v>36/51</v>
      </c>
      <c r="L4" s="29">
        <f t="shared" si="1"/>
        <v>0.70588235294117652</v>
      </c>
      <c r="M4" s="33"/>
      <c r="N4" s="43" t="str">
        <f t="shared" si="2"/>
        <v>18</v>
      </c>
      <c r="O4" s="43" t="str">
        <f t="shared" si="3"/>
        <v>T4</v>
      </c>
    </row>
    <row r="5" spans="1:15" ht="16.5" x14ac:dyDescent="0.25">
      <c r="A5" s="306">
        <v>3</v>
      </c>
      <c r="B5" s="315" t="s">
        <v>184</v>
      </c>
      <c r="C5" s="285" t="s">
        <v>177</v>
      </c>
      <c r="D5" s="367">
        <f t="shared" si="4"/>
        <v>2</v>
      </c>
      <c r="G5" s="19">
        <v>196</v>
      </c>
      <c r="H5" s="285" t="s">
        <v>177</v>
      </c>
      <c r="I5" s="19">
        <v>33</v>
      </c>
      <c r="J5" s="19">
        <v>24</v>
      </c>
      <c r="K5" s="5" t="str">
        <f t="shared" si="0"/>
        <v>24/33</v>
      </c>
      <c r="L5" s="29">
        <f t="shared" si="1"/>
        <v>0.72727272727272729</v>
      </c>
      <c r="M5" s="33"/>
      <c r="N5" s="43" t="str">
        <f t="shared" si="2"/>
        <v>18</v>
      </c>
      <c r="O5" s="43" t="str">
        <f t="shared" si="3"/>
        <v>T4</v>
      </c>
    </row>
    <row r="6" spans="1:15" ht="16.5" x14ac:dyDescent="0.25">
      <c r="A6" s="306">
        <v>4</v>
      </c>
      <c r="B6" s="315" t="s">
        <v>190</v>
      </c>
      <c r="C6" s="285" t="s">
        <v>178</v>
      </c>
      <c r="D6" s="367">
        <f t="shared" si="4"/>
        <v>2</v>
      </c>
      <c r="G6" s="19">
        <v>197</v>
      </c>
      <c r="H6" s="285" t="s">
        <v>178</v>
      </c>
      <c r="I6" s="19">
        <v>43</v>
      </c>
      <c r="J6" s="19">
        <v>39</v>
      </c>
      <c r="K6" s="5" t="str">
        <f t="shared" si="0"/>
        <v>39/43</v>
      </c>
      <c r="L6" s="29">
        <f t="shared" si="1"/>
        <v>0.90697674418604646</v>
      </c>
      <c r="M6" s="33"/>
      <c r="N6" s="43" t="str">
        <f t="shared" si="2"/>
        <v>18</v>
      </c>
      <c r="O6" s="43" t="str">
        <f t="shared" si="3"/>
        <v>T4</v>
      </c>
    </row>
    <row r="7" spans="1:15" ht="16.5" x14ac:dyDescent="0.25">
      <c r="A7" s="306">
        <v>5</v>
      </c>
      <c r="B7" s="315" t="s">
        <v>218</v>
      </c>
      <c r="C7" s="285" t="s">
        <v>179</v>
      </c>
      <c r="D7" s="367">
        <f t="shared" si="4"/>
        <v>2</v>
      </c>
      <c r="G7" s="19">
        <v>198</v>
      </c>
      <c r="H7" s="285" t="s">
        <v>179</v>
      </c>
      <c r="I7" s="19">
        <v>29</v>
      </c>
      <c r="J7" s="19">
        <v>29</v>
      </c>
      <c r="K7" s="5" t="str">
        <f t="shared" si="0"/>
        <v>29/29</v>
      </c>
      <c r="L7" s="29">
        <f t="shared" si="1"/>
        <v>1</v>
      </c>
      <c r="M7" s="33"/>
      <c r="N7" s="43" t="str">
        <f t="shared" si="2"/>
        <v>18</v>
      </c>
      <c r="O7" s="43" t="str">
        <f t="shared" si="3"/>
        <v>T4</v>
      </c>
    </row>
    <row r="8" spans="1:15" ht="16.5" x14ac:dyDescent="0.25">
      <c r="A8" s="306">
        <v>6</v>
      </c>
      <c r="B8" s="315" t="s">
        <v>182</v>
      </c>
      <c r="C8" s="285" t="s">
        <v>180</v>
      </c>
      <c r="D8" s="367">
        <f t="shared" si="4"/>
        <v>2</v>
      </c>
      <c r="G8" s="19">
        <v>199</v>
      </c>
      <c r="H8" s="285" t="s">
        <v>180</v>
      </c>
      <c r="I8" s="19">
        <v>32</v>
      </c>
      <c r="J8" s="19">
        <v>14</v>
      </c>
      <c r="K8" s="5" t="str">
        <f t="shared" si="0"/>
        <v>14/32</v>
      </c>
      <c r="L8" s="29">
        <f t="shared" si="1"/>
        <v>0.4375</v>
      </c>
      <c r="M8" s="33"/>
      <c r="N8" s="43" t="str">
        <f t="shared" si="2"/>
        <v>18</v>
      </c>
      <c r="O8" s="43" t="str">
        <f t="shared" si="3"/>
        <v>T4</v>
      </c>
    </row>
    <row r="9" spans="1:15" ht="16.5" x14ac:dyDescent="0.25">
      <c r="A9" s="306">
        <v>7</v>
      </c>
      <c r="B9" s="307" t="s">
        <v>387</v>
      </c>
      <c r="C9" s="285" t="s">
        <v>181</v>
      </c>
      <c r="D9" s="367">
        <f t="shared" si="4"/>
        <v>2</v>
      </c>
      <c r="G9" s="19">
        <v>200</v>
      </c>
      <c r="H9" s="285" t="s">
        <v>181</v>
      </c>
      <c r="I9" s="19">
        <v>43</v>
      </c>
      <c r="J9" s="19">
        <v>35</v>
      </c>
      <c r="K9" s="5" t="str">
        <f t="shared" si="0"/>
        <v>35/43</v>
      </c>
      <c r="L9" s="29">
        <f t="shared" si="1"/>
        <v>0.81395348837209303</v>
      </c>
      <c r="M9" s="33"/>
      <c r="N9" s="43" t="str">
        <f t="shared" si="2"/>
        <v>18</v>
      </c>
      <c r="O9" s="43" t="str">
        <f t="shared" si="3"/>
        <v>T4</v>
      </c>
    </row>
    <row r="10" spans="1:15" ht="33" x14ac:dyDescent="0.25">
      <c r="A10" s="306">
        <v>8</v>
      </c>
      <c r="B10" s="315" t="s">
        <v>388</v>
      </c>
      <c r="C10" s="285" t="s">
        <v>182</v>
      </c>
      <c r="D10" s="367">
        <f t="shared" si="4"/>
        <v>2</v>
      </c>
      <c r="G10" s="19">
        <v>201</v>
      </c>
      <c r="H10" s="285" t="s">
        <v>182</v>
      </c>
      <c r="I10" s="19">
        <v>36</v>
      </c>
      <c r="J10" s="19">
        <v>36</v>
      </c>
      <c r="K10" s="5" t="str">
        <f t="shared" si="0"/>
        <v>36/36</v>
      </c>
      <c r="L10" s="29">
        <f t="shared" si="1"/>
        <v>1</v>
      </c>
      <c r="M10" s="33"/>
      <c r="N10" s="43" t="str">
        <f t="shared" si="2"/>
        <v>18</v>
      </c>
      <c r="O10" s="43" t="str">
        <f t="shared" si="3"/>
        <v>T4</v>
      </c>
    </row>
    <row r="11" spans="1:15" ht="16.5" x14ac:dyDescent="0.25">
      <c r="A11" s="306">
        <v>9</v>
      </c>
      <c r="B11" s="315" t="s">
        <v>183</v>
      </c>
      <c r="C11" s="285" t="s">
        <v>183</v>
      </c>
      <c r="D11" s="367">
        <f t="shared" si="4"/>
        <v>2</v>
      </c>
      <c r="G11" s="19">
        <v>202</v>
      </c>
      <c r="H11" s="285" t="s">
        <v>183</v>
      </c>
      <c r="I11" s="19">
        <v>36</v>
      </c>
      <c r="J11" s="19">
        <v>14</v>
      </c>
      <c r="K11" s="5" t="str">
        <f t="shared" si="0"/>
        <v>14/36</v>
      </c>
      <c r="L11" s="29">
        <f t="shared" si="1"/>
        <v>0.3888888888888889</v>
      </c>
      <c r="M11" s="33"/>
      <c r="N11" s="43" t="str">
        <f t="shared" si="2"/>
        <v>18</v>
      </c>
      <c r="O11" s="43" t="str">
        <f t="shared" si="3"/>
        <v>T4</v>
      </c>
    </row>
    <row r="12" spans="1:15" ht="16.5" x14ac:dyDescent="0.25">
      <c r="A12" s="306">
        <v>10</v>
      </c>
      <c r="B12" s="315" t="s">
        <v>391</v>
      </c>
      <c r="C12" s="285" t="s">
        <v>184</v>
      </c>
      <c r="D12" s="367">
        <f t="shared" si="4"/>
        <v>2</v>
      </c>
      <c r="G12" s="19">
        <v>203</v>
      </c>
      <c r="H12" s="285" t="s">
        <v>184</v>
      </c>
      <c r="I12" s="19">
        <v>33</v>
      </c>
      <c r="J12" s="19">
        <v>21</v>
      </c>
      <c r="K12" s="5" t="str">
        <f t="shared" si="0"/>
        <v>21/33</v>
      </c>
      <c r="L12" s="29">
        <f t="shared" si="1"/>
        <v>0.63636363636363635</v>
      </c>
      <c r="M12" s="33"/>
      <c r="N12" s="43" t="str">
        <f t="shared" si="2"/>
        <v>18</v>
      </c>
      <c r="O12" s="43" t="str">
        <f t="shared" si="3"/>
        <v>T4</v>
      </c>
    </row>
    <row r="13" spans="1:15" ht="16.5" x14ac:dyDescent="0.25">
      <c r="A13" s="306">
        <v>11</v>
      </c>
      <c r="B13" s="315" t="s">
        <v>192</v>
      </c>
      <c r="C13" s="285" t="s">
        <v>185</v>
      </c>
      <c r="D13" s="367">
        <f t="shared" si="4"/>
        <v>2</v>
      </c>
      <c r="G13" s="19">
        <v>204</v>
      </c>
      <c r="H13" s="285" t="s">
        <v>185</v>
      </c>
      <c r="I13" s="19">
        <v>28</v>
      </c>
      <c r="J13" s="19">
        <v>24</v>
      </c>
      <c r="K13" s="5" t="str">
        <f t="shared" si="0"/>
        <v>24/28</v>
      </c>
      <c r="L13" s="29">
        <f t="shared" si="1"/>
        <v>0.8571428571428571</v>
      </c>
      <c r="M13" s="33"/>
      <c r="N13" s="43" t="str">
        <f t="shared" si="2"/>
        <v>18</v>
      </c>
      <c r="O13" s="43" t="str">
        <f t="shared" si="3"/>
        <v>T4</v>
      </c>
    </row>
    <row r="14" spans="1:15" ht="16.5" x14ac:dyDescent="0.25">
      <c r="A14" s="306">
        <v>12</v>
      </c>
      <c r="B14" s="315" t="s">
        <v>181</v>
      </c>
      <c r="C14" s="285" t="s">
        <v>186</v>
      </c>
      <c r="D14" s="367">
        <f t="shared" si="4"/>
        <v>2</v>
      </c>
      <c r="G14" s="19">
        <v>205</v>
      </c>
      <c r="H14" s="285" t="s">
        <v>186</v>
      </c>
      <c r="I14" s="19">
        <v>29</v>
      </c>
      <c r="J14" s="19">
        <v>13</v>
      </c>
      <c r="K14" s="5" t="str">
        <f t="shared" si="0"/>
        <v>13/29</v>
      </c>
      <c r="L14" s="29">
        <f t="shared" si="1"/>
        <v>0.44827586206896552</v>
      </c>
      <c r="M14" s="33"/>
      <c r="N14" s="43" t="str">
        <f t="shared" si="2"/>
        <v>18</v>
      </c>
      <c r="O14" s="43" t="str">
        <f t="shared" si="3"/>
        <v>T4</v>
      </c>
    </row>
    <row r="15" spans="1:15" ht="33" x14ac:dyDescent="0.25">
      <c r="A15" s="306">
        <v>13</v>
      </c>
      <c r="B15" s="315" t="s">
        <v>180</v>
      </c>
      <c r="C15" s="285" t="s">
        <v>187</v>
      </c>
      <c r="D15" s="367">
        <f t="shared" si="4"/>
        <v>2</v>
      </c>
      <c r="G15" s="19">
        <v>206</v>
      </c>
      <c r="H15" s="285" t="s">
        <v>187</v>
      </c>
      <c r="I15" s="19">
        <v>29</v>
      </c>
      <c r="J15" s="19">
        <v>28</v>
      </c>
      <c r="K15" s="5" t="str">
        <f t="shared" si="0"/>
        <v>28/29</v>
      </c>
      <c r="L15" s="29">
        <f t="shared" si="1"/>
        <v>0.96551724137931039</v>
      </c>
      <c r="M15" s="33"/>
      <c r="N15" s="43" t="str">
        <f t="shared" si="2"/>
        <v>18</v>
      </c>
      <c r="O15" s="43" t="str">
        <f t="shared" si="3"/>
        <v>T4</v>
      </c>
    </row>
    <row r="16" spans="1:15" ht="16.5" x14ac:dyDescent="0.25">
      <c r="A16" s="306">
        <v>14</v>
      </c>
      <c r="B16" s="315" t="s">
        <v>185</v>
      </c>
      <c r="C16" s="285" t="s">
        <v>188</v>
      </c>
      <c r="D16" s="367">
        <f t="shared" si="4"/>
        <v>2</v>
      </c>
      <c r="G16" s="19">
        <v>207</v>
      </c>
      <c r="H16" s="285" t="s">
        <v>188</v>
      </c>
      <c r="I16" s="19">
        <v>14</v>
      </c>
      <c r="J16" s="19">
        <v>13</v>
      </c>
      <c r="K16" s="5" t="str">
        <f t="shared" si="0"/>
        <v>13/14</v>
      </c>
      <c r="L16" s="29">
        <f t="shared" si="1"/>
        <v>0.9285714285714286</v>
      </c>
      <c r="M16" s="33"/>
      <c r="N16" s="43" t="str">
        <f t="shared" si="2"/>
        <v>18</v>
      </c>
      <c r="O16" s="43" t="str">
        <f t="shared" si="3"/>
        <v>T4</v>
      </c>
    </row>
    <row r="17" spans="1:15" ht="16.5" x14ac:dyDescent="0.25">
      <c r="A17" s="306">
        <v>15</v>
      </c>
      <c r="B17" s="315" t="s">
        <v>178</v>
      </c>
      <c r="C17" s="285" t="s">
        <v>189</v>
      </c>
      <c r="D17" s="367">
        <f t="shared" si="4"/>
        <v>2</v>
      </c>
      <c r="G17" s="19">
        <v>208</v>
      </c>
      <c r="H17" s="285" t="s">
        <v>189</v>
      </c>
      <c r="I17" s="19">
        <v>12</v>
      </c>
      <c r="J17" s="19">
        <v>9</v>
      </c>
      <c r="K17" s="5" t="str">
        <f t="shared" si="0"/>
        <v>9/12</v>
      </c>
      <c r="L17" s="29">
        <f t="shared" si="1"/>
        <v>0.75</v>
      </c>
      <c r="M17" s="33"/>
      <c r="N17" s="43" t="str">
        <f t="shared" si="2"/>
        <v>18</v>
      </c>
      <c r="O17" s="43" t="str">
        <f t="shared" si="3"/>
        <v>T4</v>
      </c>
    </row>
    <row r="18" spans="1:15" ht="16.5" x14ac:dyDescent="0.25">
      <c r="A18" s="306">
        <v>16</v>
      </c>
      <c r="B18" s="315" t="s">
        <v>189</v>
      </c>
      <c r="C18" s="285" t="s">
        <v>190</v>
      </c>
      <c r="D18" s="367">
        <f t="shared" si="4"/>
        <v>2</v>
      </c>
      <c r="G18" s="19">
        <v>209</v>
      </c>
      <c r="H18" s="285" t="s">
        <v>190</v>
      </c>
      <c r="I18" s="19">
        <v>19</v>
      </c>
      <c r="J18" s="19">
        <v>14</v>
      </c>
      <c r="K18" s="5" t="str">
        <f t="shared" si="0"/>
        <v>14/19</v>
      </c>
      <c r="L18" s="29">
        <f t="shared" si="1"/>
        <v>0.73684210526315785</v>
      </c>
      <c r="M18" s="33"/>
      <c r="N18" s="43" t="str">
        <f t="shared" si="2"/>
        <v>18</v>
      </c>
      <c r="O18" s="43" t="str">
        <f t="shared" si="3"/>
        <v>T4</v>
      </c>
    </row>
    <row r="19" spans="1:15" ht="16.5" x14ac:dyDescent="0.25">
      <c r="A19" s="306">
        <v>17</v>
      </c>
      <c r="B19" s="315" t="s">
        <v>177</v>
      </c>
      <c r="C19" s="285" t="s">
        <v>191</v>
      </c>
      <c r="D19" s="367">
        <f t="shared" si="4"/>
        <v>2</v>
      </c>
      <c r="G19" s="19">
        <v>210</v>
      </c>
      <c r="H19" s="285" t="s">
        <v>191</v>
      </c>
      <c r="I19" s="19">
        <v>40</v>
      </c>
      <c r="J19" s="19">
        <v>25</v>
      </c>
      <c r="K19" s="5" t="str">
        <f t="shared" si="0"/>
        <v>25/40</v>
      </c>
      <c r="L19" s="29">
        <f t="shared" si="1"/>
        <v>0.625</v>
      </c>
      <c r="M19" s="33"/>
      <c r="N19" s="43" t="str">
        <f t="shared" si="2"/>
        <v>18</v>
      </c>
      <c r="O19" s="43" t="str">
        <f t="shared" si="3"/>
        <v>T4</v>
      </c>
    </row>
    <row r="20" spans="1:15" ht="16.5" x14ac:dyDescent="0.25">
      <c r="A20" s="306">
        <v>18</v>
      </c>
      <c r="B20" s="315" t="s">
        <v>194</v>
      </c>
      <c r="C20" s="285" t="s">
        <v>192</v>
      </c>
      <c r="D20" s="367">
        <f t="shared" si="4"/>
        <v>2</v>
      </c>
      <c r="G20" s="19">
        <v>211</v>
      </c>
      <c r="H20" s="285" t="s">
        <v>192</v>
      </c>
      <c r="I20" s="19">
        <v>30</v>
      </c>
      <c r="J20" s="19">
        <v>18</v>
      </c>
      <c r="K20" s="5" t="str">
        <f t="shared" si="0"/>
        <v>18/30</v>
      </c>
      <c r="L20" s="29">
        <f t="shared" si="1"/>
        <v>0.6</v>
      </c>
      <c r="M20" s="33"/>
      <c r="N20" s="43" t="str">
        <f t="shared" si="2"/>
        <v>18</v>
      </c>
      <c r="O20" s="43" t="str">
        <f t="shared" si="3"/>
        <v>T4</v>
      </c>
    </row>
    <row r="21" spans="1:15" ht="16.5" x14ac:dyDescent="0.25">
      <c r="A21" s="306">
        <v>19</v>
      </c>
      <c r="B21" s="307" t="s">
        <v>398</v>
      </c>
      <c r="C21" s="285" t="s">
        <v>193</v>
      </c>
      <c r="D21" s="367">
        <f t="shared" si="4"/>
        <v>2</v>
      </c>
      <c r="G21" s="19">
        <v>212</v>
      </c>
      <c r="H21" s="285" t="s">
        <v>193</v>
      </c>
      <c r="I21" s="19">
        <v>35</v>
      </c>
      <c r="J21" s="19">
        <v>21</v>
      </c>
      <c r="K21" s="5" t="str">
        <f t="shared" si="0"/>
        <v>21/35</v>
      </c>
      <c r="L21" s="29">
        <f t="shared" si="1"/>
        <v>0.6</v>
      </c>
      <c r="M21" s="33"/>
      <c r="N21" s="43" t="str">
        <f t="shared" si="2"/>
        <v>18</v>
      </c>
      <c r="O21" s="43" t="str">
        <f t="shared" si="3"/>
        <v>T4</v>
      </c>
    </row>
    <row r="22" spans="1:15" ht="31.5" x14ac:dyDescent="0.25">
      <c r="A22" s="306">
        <v>20</v>
      </c>
      <c r="B22" s="315" t="s">
        <v>191</v>
      </c>
      <c r="C22" s="285" t="s">
        <v>194</v>
      </c>
      <c r="D22" s="367">
        <f t="shared" si="4"/>
        <v>2</v>
      </c>
      <c r="G22" s="19">
        <v>213</v>
      </c>
      <c r="H22" s="285" t="s">
        <v>194</v>
      </c>
      <c r="I22" s="19">
        <v>29</v>
      </c>
      <c r="J22" s="19">
        <v>18</v>
      </c>
      <c r="K22" s="5" t="str">
        <f t="shared" si="0"/>
        <v>18/29</v>
      </c>
      <c r="L22" s="29">
        <f t="shared" si="1"/>
        <v>0.62068965517241381</v>
      </c>
      <c r="M22" s="34" t="s">
        <v>329</v>
      </c>
      <c r="N22" s="43" t="str">
        <f t="shared" si="2"/>
        <v>18</v>
      </c>
      <c r="O22" s="43" t="str">
        <f t="shared" si="3"/>
        <v>T4</v>
      </c>
    </row>
    <row r="23" spans="1:15" ht="16.5" x14ac:dyDescent="0.25">
      <c r="A23" s="306">
        <v>21</v>
      </c>
      <c r="B23" s="315" t="s">
        <v>195</v>
      </c>
      <c r="C23" s="285" t="s">
        <v>195</v>
      </c>
      <c r="D23" s="367">
        <f t="shared" si="4"/>
        <v>2</v>
      </c>
      <c r="G23" s="19">
        <v>214</v>
      </c>
      <c r="H23" s="285" t="s">
        <v>195</v>
      </c>
      <c r="I23" s="19">
        <v>43</v>
      </c>
      <c r="J23" s="19">
        <v>27</v>
      </c>
      <c r="K23" s="5" t="str">
        <f t="shared" si="0"/>
        <v>27/43</v>
      </c>
      <c r="L23" s="29">
        <f t="shared" si="1"/>
        <v>0.62790697674418605</v>
      </c>
      <c r="M23" s="33"/>
      <c r="N23" s="43" t="str">
        <f t="shared" si="2"/>
        <v>18</v>
      </c>
      <c r="O23" s="43" t="str">
        <f t="shared" si="3"/>
        <v>T4</v>
      </c>
    </row>
    <row r="24" spans="1:15" ht="16.5" x14ac:dyDescent="0.25">
      <c r="A24" s="306">
        <v>22</v>
      </c>
      <c r="B24" s="315" t="s">
        <v>179</v>
      </c>
      <c r="C24" s="285" t="s">
        <v>196</v>
      </c>
      <c r="D24" s="367">
        <f t="shared" si="4"/>
        <v>2</v>
      </c>
      <c r="G24" s="19">
        <v>215</v>
      </c>
      <c r="H24" s="285" t="s">
        <v>196</v>
      </c>
      <c r="I24" s="19">
        <v>30</v>
      </c>
      <c r="J24" s="19">
        <v>27</v>
      </c>
      <c r="K24" s="5" t="str">
        <f t="shared" si="0"/>
        <v>27/30</v>
      </c>
      <c r="L24" s="29">
        <f t="shared" si="1"/>
        <v>0.9</v>
      </c>
      <c r="M24" s="33"/>
      <c r="N24" s="43" t="str">
        <f t="shared" si="2"/>
        <v>18</v>
      </c>
      <c r="O24" s="43" t="str">
        <f t="shared" si="3"/>
        <v>T4</v>
      </c>
    </row>
    <row r="25" spans="1:15" ht="27" customHeight="1" x14ac:dyDescent="0.25">
      <c r="A25" s="306">
        <v>23</v>
      </c>
      <c r="B25" s="315" t="s">
        <v>196</v>
      </c>
      <c r="C25" s="292" t="s">
        <v>218</v>
      </c>
      <c r="D25" s="367">
        <f t="shared" si="4"/>
        <v>2</v>
      </c>
      <c r="G25" s="19">
        <v>216</v>
      </c>
      <c r="H25" s="292" t="s">
        <v>218</v>
      </c>
      <c r="I25" s="27">
        <v>43</v>
      </c>
      <c r="J25" s="27">
        <v>36</v>
      </c>
      <c r="K25" s="293" t="str">
        <f t="shared" si="0"/>
        <v>36/43</v>
      </c>
      <c r="L25" s="294">
        <f t="shared" si="1"/>
        <v>0.83720930232558144</v>
      </c>
      <c r="M25" s="347" t="s">
        <v>248</v>
      </c>
      <c r="N25" s="43" t="str">
        <f t="shared" si="2"/>
        <v>18</v>
      </c>
      <c r="O25" s="43" t="str">
        <f t="shared" si="3"/>
        <v>T4</v>
      </c>
    </row>
    <row r="26" spans="1:15" ht="16.5" x14ac:dyDescent="0.25">
      <c r="A26" s="306">
        <v>24</v>
      </c>
      <c r="B26" s="315" t="s">
        <v>219</v>
      </c>
      <c r="C26" s="287" t="s">
        <v>219</v>
      </c>
      <c r="D26" s="367">
        <f t="shared" si="4"/>
        <v>2</v>
      </c>
      <c r="G26" s="19">
        <v>217</v>
      </c>
      <c r="H26" s="287" t="s">
        <v>219</v>
      </c>
      <c r="I26" s="19">
        <v>26</v>
      </c>
      <c r="J26" s="19">
        <v>22</v>
      </c>
      <c r="K26" s="5" t="str">
        <f t="shared" si="0"/>
        <v>22/26</v>
      </c>
      <c r="L26" s="29">
        <f t="shared" si="1"/>
        <v>0.84615384615384615</v>
      </c>
      <c r="M26" s="33"/>
      <c r="N26" s="43" t="str">
        <f t="shared" si="2"/>
        <v>18</v>
      </c>
      <c r="O26" s="43" t="str">
        <f t="shared" si="3"/>
        <v>T4</v>
      </c>
    </row>
    <row r="27" spans="1:15" ht="16.5" x14ac:dyDescent="0.25">
      <c r="A27" s="306">
        <v>25</v>
      </c>
      <c r="B27" s="315" t="s">
        <v>188</v>
      </c>
      <c r="C27" s="289" t="s">
        <v>220</v>
      </c>
      <c r="D27" s="367">
        <f t="shared" si="4"/>
        <v>2</v>
      </c>
      <c r="G27" s="19">
        <v>218</v>
      </c>
      <c r="H27" s="289" t="s">
        <v>220</v>
      </c>
      <c r="I27" s="19">
        <v>36</v>
      </c>
      <c r="J27" s="19">
        <v>36</v>
      </c>
      <c r="K27" s="5" t="str">
        <f t="shared" si="0"/>
        <v>36/36</v>
      </c>
      <c r="L27" s="29">
        <f t="shared" si="1"/>
        <v>1</v>
      </c>
      <c r="M27" s="33"/>
      <c r="N27" s="43" t="str">
        <f t="shared" si="2"/>
        <v>18</v>
      </c>
      <c r="O27" s="43" t="str">
        <f t="shared" si="3"/>
        <v>T4</v>
      </c>
    </row>
    <row r="28" spans="1:15" ht="16.5" x14ac:dyDescent="0.25">
      <c r="A28" s="306">
        <v>26</v>
      </c>
      <c r="B28" s="315" t="s">
        <v>175</v>
      </c>
      <c r="C28" s="289" t="s">
        <v>221</v>
      </c>
      <c r="D28" s="367">
        <f t="shared" si="4"/>
        <v>2</v>
      </c>
      <c r="G28" s="19">
        <v>219</v>
      </c>
      <c r="H28" s="289" t="s">
        <v>221</v>
      </c>
      <c r="I28" s="19">
        <v>26</v>
      </c>
      <c r="J28" s="19">
        <v>26</v>
      </c>
      <c r="K28" s="5" t="str">
        <f t="shared" si="0"/>
        <v>26/26</v>
      </c>
      <c r="L28" s="29">
        <f t="shared" si="1"/>
        <v>1</v>
      </c>
      <c r="M28" s="33"/>
      <c r="N28" s="43" t="str">
        <f>LEFT(H28,2)</f>
        <v>18</v>
      </c>
      <c r="O28" s="43" t="str">
        <f t="shared" si="3"/>
        <v>T4</v>
      </c>
    </row>
    <row r="29" spans="1:15" ht="16.5" x14ac:dyDescent="0.25">
      <c r="A29" s="306">
        <v>27</v>
      </c>
      <c r="B29" s="315" t="s">
        <v>220</v>
      </c>
      <c r="C29" s="289" t="s">
        <v>388</v>
      </c>
      <c r="D29" s="367">
        <f t="shared" si="4"/>
        <v>2</v>
      </c>
      <c r="G29" s="19">
        <v>220</v>
      </c>
      <c r="H29" s="351" t="s">
        <v>387</v>
      </c>
      <c r="I29" s="350">
        <v>28</v>
      </c>
      <c r="J29" s="350">
        <v>17</v>
      </c>
      <c r="K29" s="352" t="str">
        <f t="shared" si="0"/>
        <v>17/28</v>
      </c>
      <c r="L29" s="353">
        <f t="shared" si="1"/>
        <v>0.6071428571428571</v>
      </c>
      <c r="M29" s="354"/>
      <c r="N29" s="43" t="str">
        <f>LEFT(H29,2)</f>
        <v>18</v>
      </c>
      <c r="O29" s="43" t="str">
        <f t="shared" si="3"/>
        <v>T4</v>
      </c>
    </row>
    <row r="30" spans="1:15" ht="16.5" x14ac:dyDescent="0.25">
      <c r="A30" s="306">
        <v>28</v>
      </c>
      <c r="B30" s="315" t="s">
        <v>221</v>
      </c>
      <c r="C30" s="289" t="s">
        <v>391</v>
      </c>
      <c r="D30" s="367">
        <f t="shared" si="4"/>
        <v>2</v>
      </c>
      <c r="G30" s="19">
        <v>221</v>
      </c>
      <c r="H30" s="356" t="s">
        <v>388</v>
      </c>
      <c r="I30" s="46">
        <v>29</v>
      </c>
      <c r="J30" s="46">
        <v>16</v>
      </c>
      <c r="K30" s="47" t="str">
        <f t="shared" si="0"/>
        <v>16/29</v>
      </c>
      <c r="L30" s="48">
        <f t="shared" si="1"/>
        <v>0.55172413793103448</v>
      </c>
      <c r="M30" s="49"/>
      <c r="N30" s="43" t="str">
        <f t="shared" ref="N30:N31" si="5">LEFT(H30,2)</f>
        <v>18</v>
      </c>
      <c r="O30" s="43" t="str">
        <f t="shared" si="3"/>
        <v>T4</v>
      </c>
    </row>
    <row r="31" spans="1:15" ht="16.5" x14ac:dyDescent="0.25">
      <c r="A31" s="306">
        <v>29</v>
      </c>
      <c r="B31" s="315" t="s">
        <v>222</v>
      </c>
      <c r="C31" s="289" t="s">
        <v>222</v>
      </c>
      <c r="D31" s="367">
        <f t="shared" si="4"/>
        <v>2</v>
      </c>
      <c r="G31" s="19">
        <v>222</v>
      </c>
      <c r="H31" s="356" t="s">
        <v>391</v>
      </c>
      <c r="I31" s="46">
        <v>35</v>
      </c>
      <c r="J31" s="46">
        <v>30</v>
      </c>
      <c r="K31" s="47" t="str">
        <f t="shared" si="0"/>
        <v>30/35</v>
      </c>
      <c r="L31" s="48">
        <f t="shared" si="1"/>
        <v>0.8571428571428571</v>
      </c>
      <c r="M31" s="49"/>
      <c r="N31" s="43" t="str">
        <f t="shared" si="5"/>
        <v>18</v>
      </c>
      <c r="O31" s="43" t="str">
        <f t="shared" si="3"/>
        <v>T4</v>
      </c>
    </row>
    <row r="32" spans="1:15" ht="16.5" x14ac:dyDescent="0.25">
      <c r="A32" s="306">
        <v>30</v>
      </c>
      <c r="B32" s="315" t="s">
        <v>186</v>
      </c>
      <c r="C32" s="307" t="s">
        <v>398</v>
      </c>
      <c r="D32" s="367">
        <f t="shared" si="4"/>
        <v>2</v>
      </c>
      <c r="G32" s="19">
        <v>223</v>
      </c>
      <c r="H32" s="356" t="s">
        <v>222</v>
      </c>
      <c r="I32" s="46">
        <v>28</v>
      </c>
      <c r="J32" s="46">
        <v>15</v>
      </c>
      <c r="K32" s="47" t="str">
        <f t="shared" si="0"/>
        <v>15/28</v>
      </c>
      <c r="L32" s="48">
        <f t="shared" si="1"/>
        <v>0.5357142857142857</v>
      </c>
      <c r="M32" s="49"/>
      <c r="N32" s="43" t="str">
        <f>LEFT(H32,2)</f>
        <v>18</v>
      </c>
      <c r="O32" s="43" t="str">
        <f>MID(H32,3,2)</f>
        <v>T4</v>
      </c>
    </row>
    <row r="33" spans="1:15" ht="16.5" x14ac:dyDescent="0.25">
      <c r="A33" s="306">
        <v>31</v>
      </c>
      <c r="B33" s="315" t="s">
        <v>193</v>
      </c>
      <c r="C33" s="307" t="s">
        <v>387</v>
      </c>
      <c r="D33" s="367">
        <f t="shared" si="4"/>
        <v>2</v>
      </c>
      <c r="G33" s="19">
        <v>224</v>
      </c>
      <c r="H33" s="357" t="s">
        <v>398</v>
      </c>
      <c r="I33" s="350">
        <v>38</v>
      </c>
      <c r="J33" s="350">
        <v>18</v>
      </c>
      <c r="K33" s="352" t="str">
        <f t="shared" si="0"/>
        <v>18/38</v>
      </c>
      <c r="L33" s="353">
        <f t="shared" si="1"/>
        <v>0.47368421052631576</v>
      </c>
      <c r="M33" s="358"/>
      <c r="N33" s="43" t="str">
        <f>LEFT(H33,2)</f>
        <v>18</v>
      </c>
      <c r="O33" s="43" t="str">
        <f t="shared" ref="O33" si="6">MID(H33,3,2)</f>
        <v>T4</v>
      </c>
    </row>
    <row r="35" spans="1:15" x14ac:dyDescent="0.25">
      <c r="A35" s="348">
        <v>32</v>
      </c>
      <c r="B35" s="349" t="s">
        <v>804</v>
      </c>
    </row>
  </sheetData>
  <conditionalFormatting sqref="D2:D3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3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{FA6024B1-3807-44A8-B0DA-3F8D6CDB4224}</x14:id>
        </ext>
      </extLst>
    </cfRule>
  </conditionalFormatting>
  <conditionalFormatting sqref="K3:L32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{8BB7477C-C85E-4592-8586-20C892DC897A}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6024B1-3807-44A8-B0DA-3F8D6CDB422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L33</xm:sqref>
        </x14:conditionalFormatting>
        <x14:conditionalFormatting xmlns:xm="http://schemas.microsoft.com/office/excel/2006/main">
          <x14:cfRule type="dataBar" id="{8BB7477C-C85E-4592-8586-20C892DC89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K3:L32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"/>
  <sheetViews>
    <sheetView topLeftCell="A70" workbookViewId="0">
      <selection activeCell="B99" sqref="B99"/>
    </sheetView>
  </sheetViews>
  <sheetFormatPr defaultRowHeight="15" x14ac:dyDescent="0.25"/>
  <cols>
    <col min="1" max="1" width="27.85546875" style="360" customWidth="1"/>
    <col min="2" max="2" width="29.85546875" style="360" customWidth="1"/>
    <col min="3" max="3" width="20.5703125" style="360" bestFit="1" customWidth="1"/>
    <col min="4" max="8" width="9.140625" style="360"/>
    <col min="10" max="16384" width="9.140625" style="360"/>
  </cols>
  <sheetData>
    <row r="1" spans="1:16" ht="15.75" x14ac:dyDescent="0.25">
      <c r="B1" s="359" t="s">
        <v>110</v>
      </c>
      <c r="F1" s="360" t="s">
        <v>1067</v>
      </c>
    </row>
    <row r="2" spans="1:16" ht="16.5" x14ac:dyDescent="0.25">
      <c r="A2" s="285" t="s">
        <v>111</v>
      </c>
      <c r="B2" s="292" t="s">
        <v>111</v>
      </c>
      <c r="C2" s="362" t="s">
        <v>1069</v>
      </c>
      <c r="F2" s="360">
        <f>COUNTIF($B$2:$C$101,C2)</f>
        <v>2</v>
      </c>
      <c r="J2" s="19">
        <v>38</v>
      </c>
      <c r="K2" s="19">
        <v>26</v>
      </c>
      <c r="L2" s="5" t="s">
        <v>858</v>
      </c>
      <c r="M2" s="29">
        <v>0.68421052631578949</v>
      </c>
      <c r="N2" s="33"/>
      <c r="O2" s="43" t="s">
        <v>859</v>
      </c>
      <c r="P2" s="43" t="s">
        <v>860</v>
      </c>
    </row>
    <row r="3" spans="1:16" ht="16.5" x14ac:dyDescent="0.25">
      <c r="A3" s="285" t="s">
        <v>112</v>
      </c>
      <c r="B3" s="292" t="s">
        <v>112</v>
      </c>
      <c r="C3" s="362" t="s">
        <v>112</v>
      </c>
      <c r="F3" s="360">
        <f t="shared" ref="F3:F66" si="0">COUNTIF($B$2:$C$101,C3)</f>
        <v>2</v>
      </c>
      <c r="J3" s="19">
        <v>23</v>
      </c>
      <c r="K3" s="19">
        <v>11</v>
      </c>
      <c r="L3" s="5" t="s">
        <v>861</v>
      </c>
      <c r="M3" s="29">
        <v>0.47826086956521741</v>
      </c>
      <c r="N3" s="33"/>
      <c r="O3" s="43" t="s">
        <v>859</v>
      </c>
      <c r="P3" s="43" t="s">
        <v>860</v>
      </c>
    </row>
    <row r="4" spans="1:16" ht="47.25" x14ac:dyDescent="0.25">
      <c r="A4" s="292" t="s">
        <v>113</v>
      </c>
      <c r="B4" s="292" t="s">
        <v>113</v>
      </c>
      <c r="C4" s="362" t="s">
        <v>114</v>
      </c>
      <c r="F4" s="360">
        <f t="shared" si="0"/>
        <v>2</v>
      </c>
      <c r="J4" s="27">
        <v>43</v>
      </c>
      <c r="K4" s="27">
        <v>17</v>
      </c>
      <c r="L4" s="293" t="s">
        <v>862</v>
      </c>
      <c r="M4" s="294">
        <v>0.39534883720930231</v>
      </c>
      <c r="N4" s="295" t="s">
        <v>249</v>
      </c>
      <c r="O4" s="43" t="s">
        <v>859</v>
      </c>
      <c r="P4" s="43" t="s">
        <v>860</v>
      </c>
    </row>
    <row r="5" spans="1:16" ht="16.5" x14ac:dyDescent="0.25">
      <c r="A5" s="285" t="s">
        <v>114</v>
      </c>
      <c r="B5" s="292" t="s">
        <v>114</v>
      </c>
      <c r="C5" s="362" t="s">
        <v>262</v>
      </c>
      <c r="F5" s="360">
        <f t="shared" si="0"/>
        <v>2</v>
      </c>
      <c r="J5" s="19">
        <v>36</v>
      </c>
      <c r="K5" s="19">
        <v>36</v>
      </c>
      <c r="L5" s="5" t="s">
        <v>854</v>
      </c>
      <c r="M5" s="29">
        <v>1</v>
      </c>
      <c r="N5" s="33"/>
      <c r="O5" s="43" t="s">
        <v>859</v>
      </c>
      <c r="P5" s="43" t="s">
        <v>860</v>
      </c>
    </row>
    <row r="6" spans="1:16" ht="16.5" x14ac:dyDescent="0.25">
      <c r="A6" s="285" t="s">
        <v>115</v>
      </c>
      <c r="B6" s="292" t="s">
        <v>115</v>
      </c>
      <c r="C6" s="362" t="s">
        <v>166</v>
      </c>
      <c r="F6" s="360">
        <f t="shared" si="0"/>
        <v>2</v>
      </c>
      <c r="J6" s="19">
        <v>42</v>
      </c>
      <c r="K6" s="19">
        <v>22</v>
      </c>
      <c r="L6" s="5" t="s">
        <v>863</v>
      </c>
      <c r="M6" s="29">
        <v>0.52380952380952384</v>
      </c>
      <c r="N6" s="33"/>
      <c r="O6" s="43" t="s">
        <v>859</v>
      </c>
      <c r="P6" s="43" t="s">
        <v>860</v>
      </c>
    </row>
    <row r="7" spans="1:16" ht="16.5" x14ac:dyDescent="0.25">
      <c r="A7" s="285" t="s">
        <v>116</v>
      </c>
      <c r="B7" s="292" t="s">
        <v>116</v>
      </c>
      <c r="C7" s="362" t="s">
        <v>167</v>
      </c>
      <c r="F7" s="360">
        <f t="shared" si="0"/>
        <v>2</v>
      </c>
      <c r="J7" s="19">
        <v>52</v>
      </c>
      <c r="K7" s="19">
        <v>46</v>
      </c>
      <c r="L7" s="5" t="s">
        <v>864</v>
      </c>
      <c r="M7" s="29">
        <v>0.88461538461538458</v>
      </c>
      <c r="N7" s="33"/>
      <c r="O7" s="43" t="s">
        <v>859</v>
      </c>
      <c r="P7" s="43" t="s">
        <v>860</v>
      </c>
    </row>
    <row r="8" spans="1:16" ht="16.5" x14ac:dyDescent="0.25">
      <c r="A8" s="285" t="s">
        <v>117</v>
      </c>
      <c r="B8" s="292" t="s">
        <v>117</v>
      </c>
      <c r="C8" s="362" t="s">
        <v>247</v>
      </c>
      <c r="F8" s="360">
        <f t="shared" si="0"/>
        <v>2</v>
      </c>
      <c r="J8" s="19">
        <v>36</v>
      </c>
      <c r="K8" s="19">
        <v>33</v>
      </c>
      <c r="L8" s="5" t="s">
        <v>865</v>
      </c>
      <c r="M8" s="29">
        <v>0.91666666666666663</v>
      </c>
      <c r="N8" s="33"/>
      <c r="O8" s="43" t="s">
        <v>859</v>
      </c>
      <c r="P8" s="43" t="s">
        <v>860</v>
      </c>
    </row>
    <row r="9" spans="1:16" ht="16.5" x14ac:dyDescent="0.25">
      <c r="A9" s="285" t="s">
        <v>118</v>
      </c>
      <c r="B9" s="292" t="s">
        <v>118</v>
      </c>
      <c r="C9" s="362" t="s">
        <v>111</v>
      </c>
      <c r="F9" s="360">
        <f t="shared" si="0"/>
        <v>2</v>
      </c>
      <c r="J9" s="19">
        <v>33</v>
      </c>
      <c r="K9" s="19">
        <v>29</v>
      </c>
      <c r="L9" s="5" t="s">
        <v>866</v>
      </c>
      <c r="M9" s="29">
        <v>0.87878787878787878</v>
      </c>
      <c r="N9" s="33"/>
      <c r="O9" s="43" t="s">
        <v>859</v>
      </c>
      <c r="P9" s="43" t="s">
        <v>860</v>
      </c>
    </row>
    <row r="10" spans="1:16" ht="16.5" x14ac:dyDescent="0.25">
      <c r="A10" s="285" t="s">
        <v>119</v>
      </c>
      <c r="B10" s="292" t="s">
        <v>119</v>
      </c>
      <c r="C10" s="362" t="s">
        <v>232</v>
      </c>
      <c r="F10" s="360">
        <f t="shared" si="0"/>
        <v>2</v>
      </c>
      <c r="J10" s="19">
        <v>30</v>
      </c>
      <c r="K10" s="19">
        <v>26</v>
      </c>
      <c r="L10" s="5" t="s">
        <v>867</v>
      </c>
      <c r="M10" s="29">
        <v>0.8666666666666667</v>
      </c>
      <c r="N10" s="33"/>
      <c r="O10" s="43" t="s">
        <v>859</v>
      </c>
      <c r="P10" s="43" t="s">
        <v>860</v>
      </c>
    </row>
    <row r="11" spans="1:16" ht="16.5" x14ac:dyDescent="0.25">
      <c r="A11" s="285" t="s">
        <v>120</v>
      </c>
      <c r="B11" s="292" t="s">
        <v>120</v>
      </c>
      <c r="C11" s="362" t="s">
        <v>117</v>
      </c>
      <c r="F11" s="360">
        <f t="shared" si="0"/>
        <v>2</v>
      </c>
      <c r="J11" s="19">
        <v>51</v>
      </c>
      <c r="K11" s="19">
        <v>42</v>
      </c>
      <c r="L11" s="5" t="s">
        <v>868</v>
      </c>
      <c r="M11" s="29">
        <v>0.82352941176470584</v>
      </c>
      <c r="N11" s="33"/>
      <c r="O11" s="43" t="s">
        <v>859</v>
      </c>
      <c r="P11" s="43" t="s">
        <v>860</v>
      </c>
    </row>
    <row r="12" spans="1:16" ht="16.5" x14ac:dyDescent="0.25">
      <c r="A12" s="285" t="s">
        <v>121</v>
      </c>
      <c r="B12" s="292" t="s">
        <v>121</v>
      </c>
      <c r="C12" s="362" t="s">
        <v>118</v>
      </c>
      <c r="F12" s="360">
        <f t="shared" si="0"/>
        <v>2</v>
      </c>
      <c r="J12" s="19">
        <v>45</v>
      </c>
      <c r="K12" s="19">
        <v>37</v>
      </c>
      <c r="L12" s="5" t="s">
        <v>869</v>
      </c>
      <c r="M12" s="29">
        <v>0.82222222222222219</v>
      </c>
      <c r="N12" s="33"/>
      <c r="O12" s="43" t="s">
        <v>859</v>
      </c>
      <c r="P12" s="43" t="s">
        <v>860</v>
      </c>
    </row>
    <row r="13" spans="1:16" ht="16.5" x14ac:dyDescent="0.25">
      <c r="A13" s="285" t="s">
        <v>122</v>
      </c>
      <c r="B13" s="292" t="s">
        <v>122</v>
      </c>
      <c r="C13" s="362" t="s">
        <v>119</v>
      </c>
      <c r="F13" s="360">
        <f t="shared" si="0"/>
        <v>2</v>
      </c>
      <c r="J13" s="19">
        <v>48</v>
      </c>
      <c r="K13" s="19">
        <v>31</v>
      </c>
      <c r="L13" s="5" t="s">
        <v>870</v>
      </c>
      <c r="M13" s="29">
        <v>0.64583333333333337</v>
      </c>
      <c r="N13" s="33"/>
      <c r="O13" s="43" t="s">
        <v>859</v>
      </c>
      <c r="P13" s="43" t="s">
        <v>860</v>
      </c>
    </row>
    <row r="14" spans="1:16" ht="16.5" x14ac:dyDescent="0.25">
      <c r="A14" s="285" t="s">
        <v>123</v>
      </c>
      <c r="B14" s="292" t="s">
        <v>123</v>
      </c>
      <c r="C14" s="362" t="s">
        <v>263</v>
      </c>
      <c r="F14" s="360">
        <f t="shared" si="0"/>
        <v>2</v>
      </c>
      <c r="J14" s="19">
        <v>31</v>
      </c>
      <c r="K14" s="19">
        <v>25</v>
      </c>
      <c r="L14" s="5" t="s">
        <v>871</v>
      </c>
      <c r="M14" s="29">
        <v>0.80645161290322576</v>
      </c>
      <c r="N14" s="33"/>
      <c r="O14" s="43" t="s">
        <v>859</v>
      </c>
      <c r="P14" s="43" t="s">
        <v>860</v>
      </c>
    </row>
    <row r="15" spans="1:16" ht="16.5" x14ac:dyDescent="0.25">
      <c r="A15" s="285" t="s">
        <v>266</v>
      </c>
      <c r="B15" s="292" t="s">
        <v>266</v>
      </c>
      <c r="C15" s="362" t="s">
        <v>253</v>
      </c>
      <c r="F15" s="360">
        <f t="shared" si="0"/>
        <v>2</v>
      </c>
      <c r="J15" s="19">
        <v>22</v>
      </c>
      <c r="K15" s="19">
        <v>20</v>
      </c>
      <c r="L15" s="5" t="s">
        <v>872</v>
      </c>
      <c r="M15" s="29">
        <v>0.90909090909090906</v>
      </c>
      <c r="N15" s="33"/>
      <c r="O15" s="43" t="s">
        <v>859</v>
      </c>
      <c r="P15" s="43" t="s">
        <v>860</v>
      </c>
    </row>
    <row r="16" spans="1:16" ht="16.5" x14ac:dyDescent="0.25">
      <c r="A16" s="285" t="s">
        <v>124</v>
      </c>
      <c r="B16" s="292" t="s">
        <v>124</v>
      </c>
      <c r="C16" s="362" t="s">
        <v>156</v>
      </c>
      <c r="F16" s="360">
        <f t="shared" si="0"/>
        <v>2</v>
      </c>
      <c r="J16" s="19">
        <v>47</v>
      </c>
      <c r="K16" s="19">
        <v>34</v>
      </c>
      <c r="L16" s="5" t="s">
        <v>873</v>
      </c>
      <c r="M16" s="29">
        <v>0.72340425531914898</v>
      </c>
      <c r="N16" s="33"/>
      <c r="O16" s="43" t="s">
        <v>859</v>
      </c>
      <c r="P16" s="43" t="s">
        <v>860</v>
      </c>
    </row>
    <row r="17" spans="1:16" ht="33" x14ac:dyDescent="0.25">
      <c r="A17" s="285" t="s">
        <v>201</v>
      </c>
      <c r="B17" s="292" t="s">
        <v>1069</v>
      </c>
      <c r="C17" s="362" t="s">
        <v>157</v>
      </c>
      <c r="F17" s="360">
        <f t="shared" si="0"/>
        <v>2</v>
      </c>
      <c r="J17" s="19">
        <v>36</v>
      </c>
      <c r="K17" s="19">
        <v>33</v>
      </c>
      <c r="L17" s="5" t="s">
        <v>865</v>
      </c>
      <c r="M17" s="29">
        <v>0.91666666666666663</v>
      </c>
      <c r="N17" s="33" t="s">
        <v>258</v>
      </c>
      <c r="O17" s="43" t="s">
        <v>859</v>
      </c>
      <c r="P17" s="43" t="s">
        <v>860</v>
      </c>
    </row>
    <row r="18" spans="1:16" ht="16.5" x14ac:dyDescent="0.25">
      <c r="A18" s="285" t="s">
        <v>125</v>
      </c>
      <c r="B18" s="292" t="s">
        <v>125</v>
      </c>
      <c r="C18" s="362" t="s">
        <v>158</v>
      </c>
      <c r="F18" s="360">
        <f t="shared" si="0"/>
        <v>2</v>
      </c>
      <c r="J18" s="19">
        <v>22</v>
      </c>
      <c r="K18" s="19">
        <v>22</v>
      </c>
      <c r="L18" s="5" t="s">
        <v>874</v>
      </c>
      <c r="M18" s="29">
        <v>1</v>
      </c>
      <c r="N18" s="33"/>
      <c r="O18" s="43" t="s">
        <v>859</v>
      </c>
      <c r="P18" s="43" t="s">
        <v>860</v>
      </c>
    </row>
    <row r="19" spans="1:16" ht="16.5" x14ac:dyDescent="0.25">
      <c r="A19" s="285" t="s">
        <v>216</v>
      </c>
      <c r="B19" s="292" t="s">
        <v>216</v>
      </c>
      <c r="C19" s="362" t="s">
        <v>264</v>
      </c>
      <c r="F19" s="360">
        <f t="shared" si="0"/>
        <v>2</v>
      </c>
      <c r="J19" s="19">
        <v>22</v>
      </c>
      <c r="K19" s="19">
        <v>17</v>
      </c>
      <c r="L19" s="5" t="s">
        <v>875</v>
      </c>
      <c r="M19" s="29">
        <v>0.77272727272727271</v>
      </c>
      <c r="N19" s="33"/>
      <c r="O19" s="43" t="s">
        <v>859</v>
      </c>
      <c r="P19" s="43" t="s">
        <v>860</v>
      </c>
    </row>
    <row r="20" spans="1:16" ht="16.5" x14ac:dyDescent="0.25">
      <c r="A20" s="287" t="s">
        <v>232</v>
      </c>
      <c r="B20" s="363" t="s">
        <v>232</v>
      </c>
      <c r="C20" s="362" t="s">
        <v>159</v>
      </c>
      <c r="F20" s="360">
        <f t="shared" si="0"/>
        <v>2</v>
      </c>
      <c r="J20" s="19">
        <v>26</v>
      </c>
      <c r="K20" s="19">
        <v>22</v>
      </c>
      <c r="L20" s="5" t="s">
        <v>857</v>
      </c>
      <c r="M20" s="29">
        <v>0.84615384615384615</v>
      </c>
      <c r="N20" s="33"/>
      <c r="O20" s="43" t="s">
        <v>859</v>
      </c>
      <c r="P20" s="43" t="s">
        <v>860</v>
      </c>
    </row>
    <row r="21" spans="1:16" ht="16.5" x14ac:dyDescent="0.25">
      <c r="A21" s="287" t="s">
        <v>233</v>
      </c>
      <c r="B21" s="363" t="s">
        <v>233</v>
      </c>
      <c r="C21" s="362" t="s">
        <v>160</v>
      </c>
      <c r="F21" s="360">
        <f t="shared" si="0"/>
        <v>2</v>
      </c>
      <c r="J21" s="19">
        <v>28</v>
      </c>
      <c r="K21" s="19">
        <v>14</v>
      </c>
      <c r="L21" s="5" t="s">
        <v>876</v>
      </c>
      <c r="M21" s="29">
        <v>0.5</v>
      </c>
      <c r="N21" s="33"/>
      <c r="O21" s="43" t="s">
        <v>859</v>
      </c>
      <c r="P21" s="43" t="s">
        <v>860</v>
      </c>
    </row>
    <row r="22" spans="1:16" ht="16.5" x14ac:dyDescent="0.25">
      <c r="A22" s="287" t="s">
        <v>257</v>
      </c>
      <c r="B22" s="363" t="s">
        <v>257</v>
      </c>
      <c r="C22" s="362" t="s">
        <v>113</v>
      </c>
      <c r="F22" s="360">
        <f t="shared" si="0"/>
        <v>2</v>
      </c>
      <c r="J22" s="19">
        <v>27</v>
      </c>
      <c r="K22" s="19">
        <v>24</v>
      </c>
      <c r="L22" s="5" t="s">
        <v>877</v>
      </c>
      <c r="M22" s="29">
        <v>0.88888888888888884</v>
      </c>
      <c r="N22" s="33"/>
      <c r="O22" s="43" t="s">
        <v>859</v>
      </c>
      <c r="P22" s="43" t="s">
        <v>860</v>
      </c>
    </row>
    <row r="23" spans="1:16" ht="16.5" x14ac:dyDescent="0.25">
      <c r="A23" s="287" t="s">
        <v>234</v>
      </c>
      <c r="B23" s="363" t="s">
        <v>234</v>
      </c>
      <c r="C23" s="362" t="s">
        <v>120</v>
      </c>
      <c r="F23" s="360">
        <f t="shared" si="0"/>
        <v>2</v>
      </c>
      <c r="J23" s="19">
        <v>42</v>
      </c>
      <c r="K23" s="19">
        <v>32</v>
      </c>
      <c r="L23" s="5" t="s">
        <v>878</v>
      </c>
      <c r="M23" s="29">
        <v>0.76190476190476186</v>
      </c>
      <c r="N23" s="33"/>
      <c r="O23" s="43" t="s">
        <v>859</v>
      </c>
      <c r="P23" s="43" t="s">
        <v>860</v>
      </c>
    </row>
    <row r="24" spans="1:16" ht="16.5" x14ac:dyDescent="0.25">
      <c r="A24" s="287" t="s">
        <v>169</v>
      </c>
      <c r="B24" s="363" t="s">
        <v>169</v>
      </c>
      <c r="C24" s="362" t="s">
        <v>164</v>
      </c>
      <c r="F24" s="360">
        <f t="shared" si="0"/>
        <v>2</v>
      </c>
      <c r="J24" s="19">
        <v>27</v>
      </c>
      <c r="K24" s="19">
        <v>15</v>
      </c>
      <c r="L24" s="5" t="s">
        <v>879</v>
      </c>
      <c r="M24" s="29">
        <v>0.55555555555555558</v>
      </c>
      <c r="N24" s="33"/>
      <c r="O24" s="43" t="s">
        <v>859</v>
      </c>
      <c r="P24" s="43" t="s">
        <v>860</v>
      </c>
    </row>
    <row r="25" spans="1:16" ht="31.5" x14ac:dyDescent="0.25">
      <c r="A25" s="287" t="s">
        <v>242</v>
      </c>
      <c r="B25" s="363" t="s">
        <v>242</v>
      </c>
      <c r="C25" s="362" t="s">
        <v>115</v>
      </c>
      <c r="F25" s="360">
        <f t="shared" si="0"/>
        <v>2</v>
      </c>
      <c r="J25" s="19">
        <v>25</v>
      </c>
      <c r="K25" s="19">
        <v>23</v>
      </c>
      <c r="L25" s="5" t="s">
        <v>880</v>
      </c>
      <c r="M25" s="29">
        <v>0.92</v>
      </c>
      <c r="N25" s="33" t="s">
        <v>331</v>
      </c>
      <c r="O25" s="43" t="s">
        <v>859</v>
      </c>
      <c r="P25" s="43" t="s">
        <v>860</v>
      </c>
    </row>
    <row r="26" spans="1:16" ht="16.5" x14ac:dyDescent="0.25">
      <c r="A26" s="287" t="s">
        <v>244</v>
      </c>
      <c r="B26" s="363" t="s">
        <v>244</v>
      </c>
      <c r="C26" s="362" t="s">
        <v>163</v>
      </c>
      <c r="F26" s="360">
        <f t="shared" si="0"/>
        <v>2</v>
      </c>
      <c r="J26" s="19">
        <v>68</v>
      </c>
      <c r="K26" s="19">
        <v>43</v>
      </c>
      <c r="L26" s="5" t="s">
        <v>881</v>
      </c>
      <c r="M26" s="29">
        <v>0.63235294117647056</v>
      </c>
      <c r="N26" s="33"/>
      <c r="O26" s="43" t="s">
        <v>859</v>
      </c>
      <c r="P26" s="43" t="s">
        <v>860</v>
      </c>
    </row>
    <row r="27" spans="1:16" ht="16.5" x14ac:dyDescent="0.25">
      <c r="A27" s="287" t="s">
        <v>247</v>
      </c>
      <c r="B27" s="363" t="s">
        <v>247</v>
      </c>
      <c r="C27" s="362" t="s">
        <v>265</v>
      </c>
      <c r="F27" s="360">
        <f t="shared" si="0"/>
        <v>2</v>
      </c>
      <c r="J27" s="19">
        <v>30</v>
      </c>
      <c r="K27" s="19">
        <v>13</v>
      </c>
      <c r="L27" s="5" t="s">
        <v>882</v>
      </c>
      <c r="M27" s="29">
        <v>0.43333333333333335</v>
      </c>
      <c r="N27" s="33"/>
      <c r="O27" s="43" t="s">
        <v>859</v>
      </c>
      <c r="P27" s="43" t="s">
        <v>860</v>
      </c>
    </row>
    <row r="28" spans="1:16" ht="16.5" x14ac:dyDescent="0.25">
      <c r="A28" s="285" t="s">
        <v>126</v>
      </c>
      <c r="B28" s="292" t="s">
        <v>126</v>
      </c>
      <c r="C28" s="362" t="s">
        <v>161</v>
      </c>
      <c r="F28" s="360">
        <f t="shared" si="0"/>
        <v>2</v>
      </c>
      <c r="J28" s="19">
        <v>35</v>
      </c>
      <c r="K28" s="19">
        <v>27</v>
      </c>
      <c r="L28" s="5" t="s">
        <v>883</v>
      </c>
      <c r="M28" s="29">
        <v>0.77142857142857146</v>
      </c>
      <c r="N28" s="33"/>
      <c r="O28" s="43" t="s">
        <v>859</v>
      </c>
      <c r="P28" s="43" t="s">
        <v>852</v>
      </c>
    </row>
    <row r="29" spans="1:16" ht="16.5" x14ac:dyDescent="0.25">
      <c r="A29" s="285" t="s">
        <v>745</v>
      </c>
      <c r="B29" s="292" t="s">
        <v>745</v>
      </c>
      <c r="C29" s="362" t="s">
        <v>244</v>
      </c>
      <c r="F29" s="360">
        <f t="shared" si="0"/>
        <v>2</v>
      </c>
      <c r="J29" s="19">
        <v>57</v>
      </c>
      <c r="K29" s="19">
        <v>21</v>
      </c>
      <c r="L29" s="5" t="s">
        <v>884</v>
      </c>
      <c r="M29" s="29">
        <v>0.36842105263157893</v>
      </c>
      <c r="N29" s="33"/>
      <c r="O29" s="43" t="s">
        <v>859</v>
      </c>
      <c r="P29" s="43" t="s">
        <v>852</v>
      </c>
    </row>
    <row r="30" spans="1:16" ht="16.5" x14ac:dyDescent="0.25">
      <c r="A30" s="285" t="s">
        <v>128</v>
      </c>
      <c r="B30" s="292" t="s">
        <v>128</v>
      </c>
      <c r="C30" s="362" t="s">
        <v>242</v>
      </c>
      <c r="F30" s="360">
        <f t="shared" si="0"/>
        <v>2</v>
      </c>
      <c r="J30" s="19">
        <v>65</v>
      </c>
      <c r="K30" s="19">
        <v>39</v>
      </c>
      <c r="L30" s="5" t="s">
        <v>885</v>
      </c>
      <c r="M30" s="29">
        <v>0.6</v>
      </c>
      <c r="N30" s="33"/>
      <c r="O30" s="43" t="s">
        <v>859</v>
      </c>
      <c r="P30" s="43" t="s">
        <v>852</v>
      </c>
    </row>
    <row r="31" spans="1:16" ht="16.5" x14ac:dyDescent="0.25">
      <c r="A31" s="285" t="s">
        <v>129</v>
      </c>
      <c r="B31" s="292" t="s">
        <v>129</v>
      </c>
      <c r="C31" s="362" t="s">
        <v>266</v>
      </c>
      <c r="F31" s="360">
        <f t="shared" si="0"/>
        <v>2</v>
      </c>
      <c r="J31" s="19">
        <v>36</v>
      </c>
      <c r="K31" s="19">
        <v>32</v>
      </c>
      <c r="L31" s="5" t="s">
        <v>886</v>
      </c>
      <c r="M31" s="29">
        <v>0.88888888888888884</v>
      </c>
      <c r="N31" s="33"/>
      <c r="O31" s="43" t="s">
        <v>859</v>
      </c>
      <c r="P31" s="43" t="s">
        <v>852</v>
      </c>
    </row>
    <row r="32" spans="1:16" ht="16.5" x14ac:dyDescent="0.25">
      <c r="A32" s="285" t="s">
        <v>130</v>
      </c>
      <c r="B32" s="292" t="s">
        <v>130</v>
      </c>
      <c r="C32" s="362" t="s">
        <v>125</v>
      </c>
      <c r="F32" s="360">
        <f t="shared" si="0"/>
        <v>2</v>
      </c>
      <c r="J32" s="19">
        <v>40</v>
      </c>
      <c r="K32" s="19">
        <v>21</v>
      </c>
      <c r="L32" s="5" t="s">
        <v>887</v>
      </c>
      <c r="M32" s="29">
        <v>0.52500000000000002</v>
      </c>
      <c r="N32" s="33"/>
      <c r="O32" s="43" t="s">
        <v>859</v>
      </c>
      <c r="P32" s="43" t="s">
        <v>852</v>
      </c>
    </row>
    <row r="33" spans="1:16" ht="16.5" x14ac:dyDescent="0.25">
      <c r="A33" s="285" t="s">
        <v>1076</v>
      </c>
      <c r="B33" s="292" t="s">
        <v>1079</v>
      </c>
      <c r="C33" s="362" t="s">
        <v>121</v>
      </c>
      <c r="F33" s="360">
        <f t="shared" si="0"/>
        <v>2</v>
      </c>
      <c r="J33" s="19">
        <v>53</v>
      </c>
      <c r="K33" s="19">
        <v>39</v>
      </c>
      <c r="L33" s="5" t="s">
        <v>888</v>
      </c>
      <c r="M33" s="29">
        <v>0.73584905660377353</v>
      </c>
      <c r="N33" s="33"/>
      <c r="O33" s="43" t="s">
        <v>859</v>
      </c>
      <c r="P33" s="43" t="s">
        <v>852</v>
      </c>
    </row>
    <row r="34" spans="1:16" ht="16.5" x14ac:dyDescent="0.25">
      <c r="A34" s="285" t="s">
        <v>132</v>
      </c>
      <c r="B34" s="292" t="s">
        <v>132</v>
      </c>
      <c r="C34" s="362" t="s">
        <v>123</v>
      </c>
      <c r="F34" s="360">
        <f t="shared" si="0"/>
        <v>2</v>
      </c>
      <c r="J34" s="19">
        <v>46</v>
      </c>
      <c r="K34" s="19">
        <v>45</v>
      </c>
      <c r="L34" s="5" t="s">
        <v>889</v>
      </c>
      <c r="M34" s="29">
        <v>0.97826086956521741</v>
      </c>
      <c r="N34" s="33"/>
      <c r="O34" s="43" t="s">
        <v>859</v>
      </c>
      <c r="P34" s="43" t="s">
        <v>852</v>
      </c>
    </row>
    <row r="35" spans="1:16" ht="31.5" x14ac:dyDescent="0.25">
      <c r="A35" s="285" t="s">
        <v>1070</v>
      </c>
      <c r="B35" s="362" t="s">
        <v>1070</v>
      </c>
      <c r="C35" s="362" t="s">
        <v>122</v>
      </c>
      <c r="F35" s="360">
        <f t="shared" si="0"/>
        <v>2</v>
      </c>
      <c r="J35" s="19">
        <v>45</v>
      </c>
      <c r="K35" s="19">
        <v>22</v>
      </c>
      <c r="L35" s="5" t="s">
        <v>890</v>
      </c>
      <c r="M35" s="29">
        <v>0.48888888888888887</v>
      </c>
      <c r="N35" s="34" t="s">
        <v>328</v>
      </c>
      <c r="O35" s="43" t="s">
        <v>859</v>
      </c>
      <c r="P35" s="43" t="s">
        <v>852</v>
      </c>
    </row>
    <row r="36" spans="1:16" ht="16.5" x14ac:dyDescent="0.25">
      <c r="A36" s="285" t="s">
        <v>134</v>
      </c>
      <c r="B36" s="292" t="s">
        <v>134</v>
      </c>
      <c r="C36" s="362" t="s">
        <v>233</v>
      </c>
      <c r="F36" s="360">
        <f t="shared" si="0"/>
        <v>2</v>
      </c>
      <c r="J36" s="19">
        <v>47</v>
      </c>
      <c r="K36" s="19">
        <v>16</v>
      </c>
      <c r="L36" s="5" t="s">
        <v>891</v>
      </c>
      <c r="M36" s="29">
        <v>0.34042553191489361</v>
      </c>
      <c r="N36" s="33"/>
      <c r="O36" s="43" t="s">
        <v>859</v>
      </c>
      <c r="P36" s="43" t="s">
        <v>852</v>
      </c>
    </row>
    <row r="37" spans="1:16" ht="16.5" x14ac:dyDescent="0.25">
      <c r="A37" s="285" t="s">
        <v>135</v>
      </c>
      <c r="B37" s="292" t="s">
        <v>135</v>
      </c>
      <c r="C37" s="362" t="s">
        <v>116</v>
      </c>
      <c r="F37" s="360">
        <f t="shared" si="0"/>
        <v>2</v>
      </c>
      <c r="J37" s="19">
        <v>49</v>
      </c>
      <c r="K37" s="19">
        <v>41</v>
      </c>
      <c r="L37" s="5" t="s">
        <v>892</v>
      </c>
      <c r="M37" s="29">
        <v>0.83673469387755106</v>
      </c>
      <c r="N37" s="33"/>
      <c r="O37" s="43" t="s">
        <v>859</v>
      </c>
      <c r="P37" s="43" t="s">
        <v>852</v>
      </c>
    </row>
    <row r="38" spans="1:16" ht="16.5" x14ac:dyDescent="0.25">
      <c r="A38" s="285" t="s">
        <v>136</v>
      </c>
      <c r="B38" s="292" t="s">
        <v>136</v>
      </c>
      <c r="C38" s="362" t="s">
        <v>234</v>
      </c>
      <c r="F38" s="360">
        <f t="shared" si="0"/>
        <v>2</v>
      </c>
      <c r="J38" s="19">
        <v>55</v>
      </c>
      <c r="K38" s="19">
        <v>20</v>
      </c>
      <c r="L38" s="5" t="s">
        <v>893</v>
      </c>
      <c r="M38" s="29">
        <v>0.36363636363636365</v>
      </c>
      <c r="N38" s="33"/>
      <c r="O38" s="43" t="s">
        <v>859</v>
      </c>
      <c r="P38" s="43" t="s">
        <v>852</v>
      </c>
    </row>
    <row r="39" spans="1:16" ht="16.5" x14ac:dyDescent="0.25">
      <c r="A39" s="285" t="s">
        <v>137</v>
      </c>
      <c r="B39" s="292" t="s">
        <v>137</v>
      </c>
      <c r="C39" s="362" t="s">
        <v>169</v>
      </c>
      <c r="F39" s="360">
        <f t="shared" si="0"/>
        <v>2</v>
      </c>
      <c r="J39" s="19">
        <v>51</v>
      </c>
      <c r="K39" s="19">
        <v>40</v>
      </c>
      <c r="L39" s="5" t="s">
        <v>894</v>
      </c>
      <c r="M39" s="29">
        <v>0.78431372549019607</v>
      </c>
      <c r="N39" s="33"/>
      <c r="O39" s="43" t="s">
        <v>859</v>
      </c>
      <c r="P39" s="43" t="s">
        <v>852</v>
      </c>
    </row>
    <row r="40" spans="1:16" ht="16.5" x14ac:dyDescent="0.25">
      <c r="A40" s="285" t="s">
        <v>138</v>
      </c>
      <c r="B40" s="292" t="s">
        <v>138</v>
      </c>
      <c r="C40" s="362" t="s">
        <v>124</v>
      </c>
      <c r="F40" s="360">
        <f t="shared" si="0"/>
        <v>2</v>
      </c>
      <c r="J40" s="19">
        <v>16</v>
      </c>
      <c r="K40" s="19">
        <v>10</v>
      </c>
      <c r="L40" s="5" t="s">
        <v>895</v>
      </c>
      <c r="M40" s="29">
        <v>0.625</v>
      </c>
      <c r="N40" s="33"/>
      <c r="O40" s="43" t="s">
        <v>859</v>
      </c>
      <c r="P40" s="43" t="s">
        <v>852</v>
      </c>
    </row>
    <row r="41" spans="1:16" ht="31.5" x14ac:dyDescent="0.25">
      <c r="A41" s="285" t="s">
        <v>139</v>
      </c>
      <c r="B41" s="292" t="s">
        <v>139</v>
      </c>
      <c r="C41" s="362" t="s">
        <v>162</v>
      </c>
      <c r="F41" s="360">
        <f t="shared" si="0"/>
        <v>2</v>
      </c>
      <c r="J41" s="19">
        <v>41</v>
      </c>
      <c r="K41" s="19">
        <v>38</v>
      </c>
      <c r="L41" s="5" t="s">
        <v>896</v>
      </c>
      <c r="M41" s="29">
        <v>0.92682926829268297</v>
      </c>
      <c r="N41" s="33" t="s">
        <v>258</v>
      </c>
      <c r="O41" s="43" t="s">
        <v>859</v>
      </c>
      <c r="P41" s="43" t="s">
        <v>852</v>
      </c>
    </row>
    <row r="42" spans="1:16" ht="16.5" x14ac:dyDescent="0.25">
      <c r="A42" s="285" t="s">
        <v>140</v>
      </c>
      <c r="B42" s="292" t="s">
        <v>140</v>
      </c>
      <c r="C42" s="362" t="s">
        <v>170</v>
      </c>
      <c r="F42" s="360">
        <f t="shared" si="0"/>
        <v>2</v>
      </c>
      <c r="J42" s="19">
        <v>50</v>
      </c>
      <c r="K42" s="19">
        <v>42</v>
      </c>
      <c r="L42" s="5" t="s">
        <v>897</v>
      </c>
      <c r="M42" s="29">
        <v>0.84</v>
      </c>
      <c r="N42" s="33"/>
      <c r="O42" s="43" t="s">
        <v>859</v>
      </c>
      <c r="P42" s="43" t="s">
        <v>852</v>
      </c>
    </row>
    <row r="43" spans="1:16" ht="16.5" x14ac:dyDescent="0.25">
      <c r="A43" s="285" t="s">
        <v>141</v>
      </c>
      <c r="B43" s="292" t="s">
        <v>141</v>
      </c>
      <c r="C43" s="362" t="s">
        <v>171</v>
      </c>
      <c r="F43" s="360">
        <f t="shared" si="0"/>
        <v>2</v>
      </c>
      <c r="J43" s="19">
        <v>53</v>
      </c>
      <c r="K43" s="19">
        <v>40</v>
      </c>
      <c r="L43" s="5" t="s">
        <v>898</v>
      </c>
      <c r="M43" s="29">
        <v>0.75471698113207553</v>
      </c>
      <c r="N43" s="33"/>
      <c r="O43" s="43" t="s">
        <v>859</v>
      </c>
      <c r="P43" s="43" t="s">
        <v>852</v>
      </c>
    </row>
    <row r="44" spans="1:16" ht="16.5" x14ac:dyDescent="0.25">
      <c r="A44" s="285" t="s">
        <v>142</v>
      </c>
      <c r="B44" s="292" t="s">
        <v>142</v>
      </c>
      <c r="C44" s="362" t="s">
        <v>172</v>
      </c>
      <c r="F44" s="360">
        <f t="shared" si="0"/>
        <v>2</v>
      </c>
      <c r="J44" s="19">
        <v>28</v>
      </c>
      <c r="K44" s="19">
        <v>11</v>
      </c>
      <c r="L44" s="5" t="s">
        <v>899</v>
      </c>
      <c r="M44" s="29">
        <v>0.39285714285714285</v>
      </c>
      <c r="N44" s="33"/>
      <c r="O44" s="43" t="s">
        <v>859</v>
      </c>
      <c r="P44" s="43" t="s">
        <v>852</v>
      </c>
    </row>
    <row r="45" spans="1:16" ht="16.5" x14ac:dyDescent="0.25">
      <c r="A45" s="285" t="s">
        <v>143</v>
      </c>
      <c r="B45" s="292" t="s">
        <v>143</v>
      </c>
      <c r="C45" s="362" t="s">
        <v>173</v>
      </c>
      <c r="F45" s="360">
        <f t="shared" si="0"/>
        <v>2</v>
      </c>
      <c r="J45" s="19">
        <v>45</v>
      </c>
      <c r="K45" s="19">
        <v>20</v>
      </c>
      <c r="L45" s="5" t="s">
        <v>900</v>
      </c>
      <c r="M45" s="29">
        <v>0.44444444444444442</v>
      </c>
      <c r="N45" s="33"/>
      <c r="O45" s="43" t="s">
        <v>859</v>
      </c>
      <c r="P45" s="43" t="s">
        <v>852</v>
      </c>
    </row>
    <row r="46" spans="1:16" ht="16.5" x14ac:dyDescent="0.25">
      <c r="A46" s="285" t="s">
        <v>144</v>
      </c>
      <c r="B46" s="292" t="s">
        <v>144</v>
      </c>
      <c r="C46" s="362" t="s">
        <v>282</v>
      </c>
      <c r="F46" s="360">
        <f t="shared" si="0"/>
        <v>2</v>
      </c>
      <c r="J46" s="19">
        <v>46</v>
      </c>
      <c r="K46" s="19">
        <v>30</v>
      </c>
      <c r="L46" s="5" t="s">
        <v>901</v>
      </c>
      <c r="M46" s="29">
        <v>0.65217391304347827</v>
      </c>
      <c r="N46" s="33"/>
      <c r="O46" s="43" t="s">
        <v>859</v>
      </c>
      <c r="P46" s="43" t="s">
        <v>852</v>
      </c>
    </row>
    <row r="47" spans="1:16" ht="16.5" x14ac:dyDescent="0.25">
      <c r="A47" s="285" t="s">
        <v>145</v>
      </c>
      <c r="B47" s="292" t="s">
        <v>145</v>
      </c>
      <c r="C47" s="362" t="s">
        <v>332</v>
      </c>
      <c r="F47" s="360">
        <f t="shared" si="0"/>
        <v>2</v>
      </c>
      <c r="J47" s="19">
        <v>27</v>
      </c>
      <c r="K47" s="19">
        <v>16</v>
      </c>
      <c r="L47" s="5" t="s">
        <v>902</v>
      </c>
      <c r="M47" s="29">
        <v>0.59259259259259256</v>
      </c>
      <c r="N47" s="33"/>
      <c r="O47" s="43" t="s">
        <v>859</v>
      </c>
      <c r="P47" s="43" t="s">
        <v>852</v>
      </c>
    </row>
    <row r="48" spans="1:16" ht="16.5" x14ac:dyDescent="0.25">
      <c r="A48" s="285" t="s">
        <v>146</v>
      </c>
      <c r="B48" s="292" t="s">
        <v>146</v>
      </c>
      <c r="C48" s="362" t="s">
        <v>285</v>
      </c>
      <c r="F48" s="360">
        <f t="shared" si="0"/>
        <v>2</v>
      </c>
      <c r="J48" s="19">
        <v>10</v>
      </c>
      <c r="K48" s="19">
        <v>8</v>
      </c>
      <c r="L48" s="5" t="s">
        <v>903</v>
      </c>
      <c r="M48" s="29">
        <v>0.8</v>
      </c>
      <c r="N48" s="33"/>
      <c r="O48" s="43" t="s">
        <v>859</v>
      </c>
      <c r="P48" s="43" t="s">
        <v>904</v>
      </c>
    </row>
    <row r="49" spans="1:16" ht="16.5" x14ac:dyDescent="0.25">
      <c r="A49" s="285" t="s">
        <v>147</v>
      </c>
      <c r="B49" s="292" t="s">
        <v>147</v>
      </c>
      <c r="C49" s="362" t="s">
        <v>503</v>
      </c>
      <c r="F49" s="360">
        <f t="shared" si="0"/>
        <v>2</v>
      </c>
      <c r="J49" s="19">
        <v>23</v>
      </c>
      <c r="K49" s="19">
        <v>5</v>
      </c>
      <c r="L49" s="5" t="s">
        <v>905</v>
      </c>
      <c r="M49" s="29">
        <v>0.21739130434782608</v>
      </c>
      <c r="N49" s="33"/>
      <c r="O49" s="43" t="s">
        <v>859</v>
      </c>
      <c r="P49" s="43" t="s">
        <v>904</v>
      </c>
    </row>
    <row r="50" spans="1:16" ht="30" x14ac:dyDescent="0.25">
      <c r="A50" s="285" t="s">
        <v>217</v>
      </c>
      <c r="B50" s="292" t="s">
        <v>217</v>
      </c>
      <c r="C50" s="362" t="s">
        <v>1064</v>
      </c>
      <c r="F50" s="360">
        <f t="shared" si="0"/>
        <v>2</v>
      </c>
      <c r="J50" s="19">
        <v>30</v>
      </c>
      <c r="K50" s="19">
        <v>22</v>
      </c>
      <c r="L50" s="5" t="s">
        <v>906</v>
      </c>
      <c r="M50" s="29">
        <v>0.73333333333333328</v>
      </c>
      <c r="N50" s="33"/>
      <c r="O50" s="43" t="s">
        <v>859</v>
      </c>
      <c r="P50" s="43" t="s">
        <v>904</v>
      </c>
    </row>
    <row r="51" spans="1:16" ht="30" x14ac:dyDescent="0.25">
      <c r="A51" s="285" t="s">
        <v>148</v>
      </c>
      <c r="B51" s="292" t="s">
        <v>148</v>
      </c>
      <c r="C51" s="362" t="s">
        <v>1065</v>
      </c>
      <c r="F51" s="360">
        <f t="shared" si="0"/>
        <v>1</v>
      </c>
      <c r="J51" s="19">
        <v>48</v>
      </c>
      <c r="K51" s="19">
        <v>46</v>
      </c>
      <c r="L51" s="5" t="s">
        <v>907</v>
      </c>
      <c r="M51" s="29">
        <v>0.95833333333333337</v>
      </c>
      <c r="N51" s="33"/>
      <c r="O51" s="43" t="s">
        <v>859</v>
      </c>
      <c r="P51" s="43" t="s">
        <v>852</v>
      </c>
    </row>
    <row r="52" spans="1:16" ht="16.5" x14ac:dyDescent="0.25">
      <c r="A52" s="285" t="s">
        <v>149</v>
      </c>
      <c r="B52" s="292" t="s">
        <v>149</v>
      </c>
      <c r="C52" s="362" t="s">
        <v>289</v>
      </c>
      <c r="F52" s="360">
        <f t="shared" si="0"/>
        <v>1</v>
      </c>
      <c r="J52" s="19">
        <v>52</v>
      </c>
      <c r="K52" s="19">
        <v>44</v>
      </c>
      <c r="L52" s="5" t="s">
        <v>908</v>
      </c>
      <c r="M52" s="29">
        <v>0.84615384615384615</v>
      </c>
      <c r="N52" s="33"/>
      <c r="O52" s="43" t="s">
        <v>859</v>
      </c>
      <c r="P52" s="43" t="s">
        <v>852</v>
      </c>
    </row>
    <row r="53" spans="1:16" ht="16.5" x14ac:dyDescent="0.25">
      <c r="A53" s="285" t="s">
        <v>150</v>
      </c>
      <c r="B53" s="292" t="s">
        <v>150</v>
      </c>
      <c r="C53" s="362" t="s">
        <v>290</v>
      </c>
      <c r="F53" s="360">
        <f t="shared" si="0"/>
        <v>1</v>
      </c>
      <c r="J53" s="19">
        <v>55</v>
      </c>
      <c r="K53" s="19">
        <v>30</v>
      </c>
      <c r="L53" s="5" t="s">
        <v>909</v>
      </c>
      <c r="M53" s="29">
        <v>0.54545454545454541</v>
      </c>
      <c r="N53" s="33"/>
      <c r="O53" s="43" t="s">
        <v>859</v>
      </c>
      <c r="P53" s="43" t="s">
        <v>852</v>
      </c>
    </row>
    <row r="54" spans="1:16" ht="16.5" x14ac:dyDescent="0.25">
      <c r="A54" s="285" t="s">
        <v>151</v>
      </c>
      <c r="B54" s="292" t="s">
        <v>151</v>
      </c>
      <c r="C54" s="362" t="s">
        <v>291</v>
      </c>
      <c r="F54" s="360">
        <f t="shared" si="0"/>
        <v>1</v>
      </c>
      <c r="J54" s="19">
        <v>49</v>
      </c>
      <c r="K54" s="19">
        <v>20</v>
      </c>
      <c r="L54" s="5" t="s">
        <v>910</v>
      </c>
      <c r="M54" s="29">
        <v>0.40816326530612246</v>
      </c>
      <c r="N54" s="33"/>
      <c r="O54" s="43" t="s">
        <v>859</v>
      </c>
      <c r="P54" s="43" t="s">
        <v>852</v>
      </c>
    </row>
    <row r="55" spans="1:16" ht="16.5" x14ac:dyDescent="0.25">
      <c r="A55" s="285" t="s">
        <v>152</v>
      </c>
      <c r="B55" s="292" t="s">
        <v>152</v>
      </c>
      <c r="C55" s="362" t="s">
        <v>292</v>
      </c>
      <c r="F55" s="360">
        <f t="shared" si="0"/>
        <v>1</v>
      </c>
      <c r="J55" s="19">
        <v>48</v>
      </c>
      <c r="K55" s="19">
        <v>24</v>
      </c>
      <c r="L55" s="5" t="s">
        <v>911</v>
      </c>
      <c r="M55" s="29">
        <v>0.5</v>
      </c>
      <c r="N55" s="33"/>
      <c r="O55" s="43" t="s">
        <v>859</v>
      </c>
      <c r="P55" s="43" t="s">
        <v>852</v>
      </c>
    </row>
    <row r="56" spans="1:16" ht="16.5" x14ac:dyDescent="0.25">
      <c r="A56" s="285" t="s">
        <v>153</v>
      </c>
      <c r="B56" s="292" t="s">
        <v>153</v>
      </c>
      <c r="C56" s="362" t="s">
        <v>293</v>
      </c>
      <c r="F56" s="360">
        <f t="shared" si="0"/>
        <v>1</v>
      </c>
      <c r="J56" s="19">
        <v>49</v>
      </c>
      <c r="K56" s="19">
        <v>29</v>
      </c>
      <c r="L56" s="5" t="s">
        <v>912</v>
      </c>
      <c r="M56" s="29">
        <v>0.59183673469387754</v>
      </c>
      <c r="N56" s="33"/>
      <c r="O56" s="43" t="s">
        <v>859</v>
      </c>
      <c r="P56" s="43" t="s">
        <v>852</v>
      </c>
    </row>
    <row r="57" spans="1:16" ht="16.5" x14ac:dyDescent="0.25">
      <c r="A57" s="285" t="s">
        <v>154</v>
      </c>
      <c r="B57" s="292" t="s">
        <v>154</v>
      </c>
      <c r="C57" s="362" t="s">
        <v>294</v>
      </c>
      <c r="F57" s="360">
        <f t="shared" si="0"/>
        <v>1</v>
      </c>
      <c r="J57" s="19">
        <v>42</v>
      </c>
      <c r="K57" s="19">
        <v>39</v>
      </c>
      <c r="L57" s="5" t="s">
        <v>913</v>
      </c>
      <c r="M57" s="29">
        <v>0.9285714285714286</v>
      </c>
      <c r="N57" s="33"/>
      <c r="O57" s="43" t="s">
        <v>859</v>
      </c>
      <c r="P57" s="43" t="s">
        <v>852</v>
      </c>
    </row>
    <row r="58" spans="1:16" ht="16.5" x14ac:dyDescent="0.25">
      <c r="A58" s="285" t="s">
        <v>155</v>
      </c>
      <c r="B58" s="292" t="s">
        <v>155</v>
      </c>
      <c r="C58" s="362" t="s">
        <v>146</v>
      </c>
      <c r="F58" s="360">
        <f t="shared" si="0"/>
        <v>2</v>
      </c>
      <c r="J58" s="19">
        <v>53</v>
      </c>
      <c r="K58" s="19">
        <v>48</v>
      </c>
      <c r="L58" s="5" t="s">
        <v>914</v>
      </c>
      <c r="M58" s="29">
        <v>0.90566037735849059</v>
      </c>
      <c r="N58" s="33"/>
      <c r="O58" s="43" t="s">
        <v>859</v>
      </c>
      <c r="P58" s="43" t="s">
        <v>852</v>
      </c>
    </row>
    <row r="59" spans="1:16" ht="16.5" x14ac:dyDescent="0.25">
      <c r="A59" s="287" t="s">
        <v>223</v>
      </c>
      <c r="B59" s="363" t="s">
        <v>223</v>
      </c>
      <c r="C59" s="362" t="s">
        <v>307</v>
      </c>
      <c r="F59" s="360">
        <f t="shared" si="0"/>
        <v>2</v>
      </c>
      <c r="J59" s="19">
        <v>21</v>
      </c>
      <c r="K59" s="19">
        <v>17</v>
      </c>
      <c r="L59" s="5" t="s">
        <v>915</v>
      </c>
      <c r="M59" s="29">
        <v>0.80952380952380953</v>
      </c>
      <c r="N59" s="33"/>
      <c r="O59" s="43" t="s">
        <v>859</v>
      </c>
      <c r="P59" s="43" t="s">
        <v>852</v>
      </c>
    </row>
    <row r="60" spans="1:16" ht="16.5" x14ac:dyDescent="0.25">
      <c r="A60" s="63" t="s">
        <v>224</v>
      </c>
      <c r="B60" s="364" t="s">
        <v>224</v>
      </c>
      <c r="C60" s="362" t="s">
        <v>147</v>
      </c>
      <c r="F60" s="360">
        <f t="shared" si="0"/>
        <v>2</v>
      </c>
      <c r="J60" s="19">
        <v>51</v>
      </c>
      <c r="K60" s="19">
        <v>28</v>
      </c>
      <c r="L60" s="5" t="s">
        <v>916</v>
      </c>
      <c r="M60" s="29">
        <v>0.5490196078431373</v>
      </c>
      <c r="N60" s="33"/>
      <c r="O60" s="43" t="s">
        <v>859</v>
      </c>
      <c r="P60" s="43" t="s">
        <v>852</v>
      </c>
    </row>
    <row r="61" spans="1:16" ht="16.5" x14ac:dyDescent="0.25">
      <c r="A61" s="287" t="s">
        <v>225</v>
      </c>
      <c r="B61" s="363" t="s">
        <v>225</v>
      </c>
      <c r="C61" s="362" t="s">
        <v>1070</v>
      </c>
      <c r="F61" s="360">
        <f t="shared" si="0"/>
        <v>2</v>
      </c>
      <c r="J61" s="19">
        <v>51</v>
      </c>
      <c r="K61" s="19">
        <v>45</v>
      </c>
      <c r="L61" s="5" t="s">
        <v>917</v>
      </c>
      <c r="M61" s="29">
        <v>0.88235294117647056</v>
      </c>
      <c r="N61" s="33"/>
      <c r="O61" s="43" t="s">
        <v>859</v>
      </c>
      <c r="P61" s="43" t="s">
        <v>852</v>
      </c>
    </row>
    <row r="62" spans="1:16" ht="16.5" x14ac:dyDescent="0.25">
      <c r="A62" s="287" t="s">
        <v>260</v>
      </c>
      <c r="B62" s="363" t="s">
        <v>310</v>
      </c>
      <c r="C62" s="363" t="s">
        <v>310</v>
      </c>
      <c r="F62" s="360">
        <f t="shared" si="0"/>
        <v>2</v>
      </c>
      <c r="J62" s="19">
        <v>56</v>
      </c>
      <c r="K62" s="19">
        <v>22</v>
      </c>
      <c r="L62" s="5" t="s">
        <v>918</v>
      </c>
      <c r="M62" s="29">
        <v>0.39285714285714285</v>
      </c>
      <c r="N62" s="33"/>
      <c r="O62" s="43" t="s">
        <v>859</v>
      </c>
      <c r="P62" s="43" t="s">
        <v>852</v>
      </c>
    </row>
    <row r="63" spans="1:16" ht="16.5" x14ac:dyDescent="0.25">
      <c r="A63" s="287" t="s">
        <v>245</v>
      </c>
      <c r="B63" s="363" t="s">
        <v>245</v>
      </c>
      <c r="C63" s="362" t="s">
        <v>126</v>
      </c>
      <c r="F63" s="360">
        <f t="shared" si="0"/>
        <v>2</v>
      </c>
      <c r="J63" s="19">
        <v>40</v>
      </c>
      <c r="K63" s="19">
        <v>18</v>
      </c>
      <c r="L63" s="5" t="s">
        <v>919</v>
      </c>
      <c r="M63" s="29">
        <v>0.45</v>
      </c>
      <c r="N63" s="33"/>
      <c r="O63" s="43" t="s">
        <v>859</v>
      </c>
      <c r="P63" s="43" t="s">
        <v>852</v>
      </c>
    </row>
    <row r="64" spans="1:16" ht="16.5" x14ac:dyDescent="0.25">
      <c r="A64" s="285" t="s">
        <v>253</v>
      </c>
      <c r="B64" s="292" t="s">
        <v>253</v>
      </c>
      <c r="C64" s="362" t="s">
        <v>245</v>
      </c>
      <c r="F64" s="360">
        <f t="shared" si="0"/>
        <v>2</v>
      </c>
      <c r="J64" s="46">
        <v>53</v>
      </c>
      <c r="K64" s="46">
        <v>39</v>
      </c>
      <c r="L64" s="47" t="s">
        <v>888</v>
      </c>
      <c r="M64" s="48">
        <v>0.73584905660377353</v>
      </c>
      <c r="N64" s="49"/>
      <c r="O64" s="43" t="s">
        <v>859</v>
      </c>
      <c r="P64" s="43" t="s">
        <v>852</v>
      </c>
    </row>
    <row r="65" spans="1:16" ht="16.5" x14ac:dyDescent="0.25">
      <c r="A65" s="285" t="s">
        <v>156</v>
      </c>
      <c r="B65" s="292" t="s">
        <v>156</v>
      </c>
      <c r="C65" s="362" t="s">
        <v>165</v>
      </c>
      <c r="F65" s="360">
        <f t="shared" si="0"/>
        <v>2</v>
      </c>
      <c r="J65" s="19">
        <v>58</v>
      </c>
      <c r="K65" s="19">
        <v>42</v>
      </c>
      <c r="L65" s="5" t="s">
        <v>920</v>
      </c>
      <c r="M65" s="29">
        <v>0.72413793103448276</v>
      </c>
      <c r="N65" s="33"/>
      <c r="O65" s="43" t="s">
        <v>859</v>
      </c>
      <c r="P65" s="43" t="s">
        <v>860</v>
      </c>
    </row>
    <row r="66" spans="1:16" ht="16.5" x14ac:dyDescent="0.25">
      <c r="A66" s="285" t="s">
        <v>157</v>
      </c>
      <c r="B66" s="292" t="s">
        <v>157</v>
      </c>
      <c r="C66" s="362" t="s">
        <v>134</v>
      </c>
      <c r="F66" s="360">
        <f t="shared" si="0"/>
        <v>2</v>
      </c>
      <c r="J66" s="19">
        <v>58</v>
      </c>
      <c r="K66" s="19">
        <v>35</v>
      </c>
      <c r="L66" s="5" t="s">
        <v>921</v>
      </c>
      <c r="M66" s="29">
        <v>0.60344827586206895</v>
      </c>
      <c r="N66" s="33"/>
      <c r="O66" s="43" t="s">
        <v>859</v>
      </c>
      <c r="P66" s="43" t="s">
        <v>860</v>
      </c>
    </row>
    <row r="67" spans="1:16" ht="16.5" x14ac:dyDescent="0.25">
      <c r="A67" s="285" t="s">
        <v>158</v>
      </c>
      <c r="B67" s="292" t="s">
        <v>158</v>
      </c>
      <c r="C67" s="362" t="s">
        <v>223</v>
      </c>
      <c r="F67" s="360">
        <f t="shared" ref="F67:F96" si="1">COUNTIF($B$2:$C$101,C67)</f>
        <v>2</v>
      </c>
      <c r="J67" s="19">
        <v>58</v>
      </c>
      <c r="K67" s="19">
        <v>46</v>
      </c>
      <c r="L67" s="5" t="s">
        <v>922</v>
      </c>
      <c r="M67" s="29">
        <v>0.7931034482758621</v>
      </c>
      <c r="N67" s="33"/>
      <c r="O67" s="43" t="s">
        <v>859</v>
      </c>
      <c r="P67" s="43" t="s">
        <v>860</v>
      </c>
    </row>
    <row r="68" spans="1:16" ht="16.5" x14ac:dyDescent="0.25">
      <c r="A68" s="285" t="s">
        <v>159</v>
      </c>
      <c r="B68" s="292" t="s">
        <v>159</v>
      </c>
      <c r="C68" s="362" t="s">
        <v>139</v>
      </c>
      <c r="F68" s="360">
        <f t="shared" si="1"/>
        <v>2</v>
      </c>
      <c r="J68" s="19">
        <v>56</v>
      </c>
      <c r="K68" s="19">
        <v>29</v>
      </c>
      <c r="L68" s="5" t="s">
        <v>923</v>
      </c>
      <c r="M68" s="29">
        <v>0.5178571428571429</v>
      </c>
      <c r="N68" s="33"/>
      <c r="O68" s="43" t="s">
        <v>859</v>
      </c>
      <c r="P68" s="43" t="s">
        <v>860</v>
      </c>
    </row>
    <row r="69" spans="1:16" ht="16.5" x14ac:dyDescent="0.25">
      <c r="A69" s="285" t="s">
        <v>160</v>
      </c>
      <c r="B69" s="292" t="s">
        <v>160</v>
      </c>
      <c r="C69" s="362" t="s">
        <v>132</v>
      </c>
      <c r="F69" s="360">
        <f t="shared" si="1"/>
        <v>2</v>
      </c>
      <c r="J69" s="19">
        <v>57</v>
      </c>
      <c r="K69" s="19">
        <v>37</v>
      </c>
      <c r="L69" s="5" t="s">
        <v>924</v>
      </c>
      <c r="M69" s="29">
        <v>0.64912280701754388</v>
      </c>
      <c r="N69" s="33"/>
      <c r="O69" s="43" t="s">
        <v>859</v>
      </c>
      <c r="P69" s="43" t="s">
        <v>860</v>
      </c>
    </row>
    <row r="70" spans="1:16" ht="16.5" x14ac:dyDescent="0.25">
      <c r="A70" s="285" t="s">
        <v>161</v>
      </c>
      <c r="B70" s="292" t="s">
        <v>161</v>
      </c>
      <c r="C70" s="362" t="s">
        <v>311</v>
      </c>
      <c r="F70" s="360">
        <f t="shared" si="1"/>
        <v>2</v>
      </c>
      <c r="J70" s="19">
        <v>33</v>
      </c>
      <c r="K70" s="19">
        <v>28</v>
      </c>
      <c r="L70" s="5" t="s">
        <v>925</v>
      </c>
      <c r="M70" s="29">
        <v>0.84848484848484851</v>
      </c>
      <c r="N70" s="33"/>
      <c r="O70" s="43" t="s">
        <v>859</v>
      </c>
      <c r="P70" s="43" t="s">
        <v>860</v>
      </c>
    </row>
    <row r="71" spans="1:16" ht="16.5" x14ac:dyDescent="0.25">
      <c r="A71" s="285" t="s">
        <v>162</v>
      </c>
      <c r="B71" s="292" t="s">
        <v>162</v>
      </c>
      <c r="C71" s="362" t="s">
        <v>148</v>
      </c>
      <c r="F71" s="360">
        <f t="shared" si="1"/>
        <v>2</v>
      </c>
      <c r="J71" s="19">
        <v>27</v>
      </c>
      <c r="K71" s="19">
        <v>21</v>
      </c>
      <c r="L71" s="5" t="s">
        <v>926</v>
      </c>
      <c r="M71" s="29">
        <v>0.77777777777777779</v>
      </c>
      <c r="N71" s="33"/>
      <c r="O71" s="43" t="s">
        <v>859</v>
      </c>
      <c r="P71" s="43" t="s">
        <v>860</v>
      </c>
    </row>
    <row r="72" spans="1:16" ht="16.5" x14ac:dyDescent="0.25">
      <c r="A72" s="285" t="s">
        <v>163</v>
      </c>
      <c r="B72" s="292" t="s">
        <v>163</v>
      </c>
      <c r="C72" s="362" t="s">
        <v>150</v>
      </c>
      <c r="F72" s="360">
        <f t="shared" si="1"/>
        <v>2</v>
      </c>
      <c r="J72" s="19">
        <v>30</v>
      </c>
      <c r="K72" s="19">
        <v>26</v>
      </c>
      <c r="L72" s="5" t="s">
        <v>867</v>
      </c>
      <c r="M72" s="29">
        <v>0.8666666666666667</v>
      </c>
      <c r="N72" s="33"/>
      <c r="O72" s="43" t="s">
        <v>859</v>
      </c>
      <c r="P72" s="43" t="s">
        <v>860</v>
      </c>
    </row>
    <row r="73" spans="1:16" ht="16.5" x14ac:dyDescent="0.25">
      <c r="A73" s="285" t="s">
        <v>164</v>
      </c>
      <c r="B73" s="292" t="s">
        <v>164</v>
      </c>
      <c r="C73" s="362" t="s">
        <v>151</v>
      </c>
      <c r="F73" s="360">
        <f t="shared" si="1"/>
        <v>2</v>
      </c>
      <c r="J73" s="19">
        <v>47</v>
      </c>
      <c r="K73" s="19">
        <v>30</v>
      </c>
      <c r="L73" s="5" t="s">
        <v>927</v>
      </c>
      <c r="M73" s="29">
        <v>0.63829787234042556</v>
      </c>
      <c r="N73" s="33"/>
      <c r="O73" s="43" t="s">
        <v>859</v>
      </c>
      <c r="P73" s="43" t="s">
        <v>860</v>
      </c>
    </row>
    <row r="74" spans="1:16" ht="16.5" x14ac:dyDescent="0.25">
      <c r="A74" s="285" t="s">
        <v>165</v>
      </c>
      <c r="B74" s="292" t="s">
        <v>165</v>
      </c>
      <c r="C74" s="362" t="s">
        <v>128</v>
      </c>
      <c r="F74" s="360">
        <f t="shared" si="1"/>
        <v>2</v>
      </c>
      <c r="J74" s="19">
        <v>55</v>
      </c>
      <c r="K74" s="19">
        <v>44</v>
      </c>
      <c r="L74" s="5" t="s">
        <v>928</v>
      </c>
      <c r="M74" s="29">
        <v>0.8</v>
      </c>
      <c r="N74" s="33"/>
      <c r="O74" s="43" t="s">
        <v>859</v>
      </c>
      <c r="P74" s="43" t="s">
        <v>860</v>
      </c>
    </row>
    <row r="75" spans="1:16" ht="16.5" x14ac:dyDescent="0.25">
      <c r="A75" s="285" t="s">
        <v>166</v>
      </c>
      <c r="B75" s="292" t="s">
        <v>166</v>
      </c>
      <c r="C75" s="362" t="s">
        <v>312</v>
      </c>
      <c r="F75" s="360">
        <f t="shared" si="1"/>
        <v>2</v>
      </c>
      <c r="J75" s="19">
        <v>22</v>
      </c>
      <c r="K75" s="19">
        <v>20</v>
      </c>
      <c r="L75" s="5" t="s">
        <v>872</v>
      </c>
      <c r="M75" s="29">
        <v>0.90909090909090906</v>
      </c>
      <c r="N75" s="33"/>
      <c r="O75" s="43" t="s">
        <v>859</v>
      </c>
      <c r="P75" s="43" t="s">
        <v>852</v>
      </c>
    </row>
    <row r="76" spans="1:16" ht="16.5" x14ac:dyDescent="0.25">
      <c r="A76" s="285" t="s">
        <v>167</v>
      </c>
      <c r="B76" s="292" t="s">
        <v>167</v>
      </c>
      <c r="C76" s="362" t="s">
        <v>745</v>
      </c>
      <c r="F76" s="360">
        <f t="shared" si="1"/>
        <v>2</v>
      </c>
      <c r="J76" s="19">
        <v>31</v>
      </c>
      <c r="K76" s="19">
        <v>26</v>
      </c>
      <c r="L76" s="5" t="s">
        <v>929</v>
      </c>
      <c r="M76" s="29">
        <v>0.83870967741935487</v>
      </c>
      <c r="N76" s="33"/>
      <c r="O76" s="43" t="s">
        <v>859</v>
      </c>
      <c r="P76" s="43" t="s">
        <v>860</v>
      </c>
    </row>
    <row r="77" spans="1:16" ht="16.5" x14ac:dyDescent="0.25">
      <c r="A77" s="285" t="s">
        <v>170</v>
      </c>
      <c r="B77" s="292" t="s">
        <v>170</v>
      </c>
      <c r="C77" s="362" t="s">
        <v>130</v>
      </c>
      <c r="F77" s="360">
        <f t="shared" si="1"/>
        <v>2</v>
      </c>
      <c r="J77" s="19">
        <v>56</v>
      </c>
      <c r="K77" s="19">
        <v>32</v>
      </c>
      <c r="L77" s="5" t="s">
        <v>930</v>
      </c>
      <c r="M77" s="29">
        <v>0.5714285714285714</v>
      </c>
      <c r="N77" s="33"/>
      <c r="O77" s="43" t="s">
        <v>859</v>
      </c>
      <c r="P77" s="43" t="s">
        <v>860</v>
      </c>
    </row>
    <row r="78" spans="1:16" ht="16.5" x14ac:dyDescent="0.25">
      <c r="A78" s="285" t="s">
        <v>171</v>
      </c>
      <c r="B78" s="292" t="s">
        <v>171</v>
      </c>
      <c r="C78" s="362" t="s">
        <v>140</v>
      </c>
      <c r="F78" s="360">
        <f t="shared" si="1"/>
        <v>2</v>
      </c>
      <c r="J78" s="19">
        <v>31</v>
      </c>
      <c r="K78" s="19">
        <v>25</v>
      </c>
      <c r="L78" s="5" t="s">
        <v>871</v>
      </c>
      <c r="M78" s="29">
        <v>0.80645161290322576</v>
      </c>
      <c r="N78" s="33"/>
      <c r="O78" s="43" t="s">
        <v>859</v>
      </c>
      <c r="P78" s="43" t="s">
        <v>932</v>
      </c>
    </row>
    <row r="79" spans="1:16" ht="16.5" x14ac:dyDescent="0.25">
      <c r="A79" s="285" t="s">
        <v>172</v>
      </c>
      <c r="B79" s="292" t="s">
        <v>172</v>
      </c>
      <c r="C79" s="362" t="s">
        <v>154</v>
      </c>
      <c r="F79" s="360">
        <f t="shared" si="1"/>
        <v>2</v>
      </c>
      <c r="J79" s="19">
        <v>23</v>
      </c>
      <c r="K79" s="19">
        <v>23</v>
      </c>
      <c r="L79" s="5" t="s">
        <v>933</v>
      </c>
      <c r="M79" s="29">
        <v>1</v>
      </c>
      <c r="N79" s="33"/>
      <c r="O79" s="43" t="s">
        <v>859</v>
      </c>
      <c r="P79" s="43" t="s">
        <v>932</v>
      </c>
    </row>
    <row r="80" spans="1:16" ht="16.5" x14ac:dyDescent="0.25">
      <c r="A80" s="285" t="s">
        <v>173</v>
      </c>
      <c r="B80" s="292" t="s">
        <v>173</v>
      </c>
      <c r="C80" s="362" t="s">
        <v>145</v>
      </c>
      <c r="F80" s="360">
        <f t="shared" si="1"/>
        <v>2</v>
      </c>
      <c r="J80" s="19">
        <v>25</v>
      </c>
      <c r="K80" s="19">
        <v>20</v>
      </c>
      <c r="L80" s="5" t="s">
        <v>934</v>
      </c>
      <c r="M80" s="29">
        <v>0.8</v>
      </c>
      <c r="N80" s="33"/>
      <c r="O80" s="43" t="s">
        <v>859</v>
      </c>
      <c r="P80" s="43" t="s">
        <v>932</v>
      </c>
    </row>
    <row r="81" spans="1:16" ht="15.75" x14ac:dyDescent="0.25">
      <c r="A81" s="346" t="s">
        <v>262</v>
      </c>
      <c r="B81" s="346" t="s">
        <v>262</v>
      </c>
      <c r="C81" s="362" t="s">
        <v>129</v>
      </c>
      <c r="F81" s="360">
        <f t="shared" si="1"/>
        <v>2</v>
      </c>
      <c r="J81" s="19">
        <v>17</v>
      </c>
      <c r="K81" s="19">
        <v>17</v>
      </c>
      <c r="L81" s="5" t="s">
        <v>935</v>
      </c>
      <c r="M81" s="29">
        <v>1</v>
      </c>
      <c r="N81" s="33"/>
      <c r="O81" s="43" t="s">
        <v>859</v>
      </c>
      <c r="P81" s="43" t="s">
        <v>936</v>
      </c>
    </row>
    <row r="82" spans="1:16" ht="15.75" x14ac:dyDescent="0.25">
      <c r="A82" s="346" t="s">
        <v>263</v>
      </c>
      <c r="B82" s="346" t="s">
        <v>263</v>
      </c>
      <c r="C82" s="362" t="s">
        <v>143</v>
      </c>
      <c r="F82" s="360">
        <f t="shared" si="1"/>
        <v>2</v>
      </c>
      <c r="J82" s="46">
        <v>54</v>
      </c>
      <c r="K82" s="46">
        <v>30</v>
      </c>
      <c r="L82" s="47" t="s">
        <v>937</v>
      </c>
      <c r="M82" s="48">
        <v>0.55555555555555558</v>
      </c>
      <c r="N82" s="49"/>
      <c r="O82" s="43" t="s">
        <v>859</v>
      </c>
      <c r="P82" s="43" t="s">
        <v>860</v>
      </c>
    </row>
    <row r="83" spans="1:16" ht="15.75" x14ac:dyDescent="0.25">
      <c r="A83" s="346" t="s">
        <v>264</v>
      </c>
      <c r="B83" s="346" t="s">
        <v>264</v>
      </c>
      <c r="C83" s="362" t="s">
        <v>135</v>
      </c>
      <c r="F83" s="360">
        <f t="shared" si="1"/>
        <v>2</v>
      </c>
      <c r="J83" s="46">
        <v>58</v>
      </c>
      <c r="K83" s="46">
        <v>27</v>
      </c>
      <c r="L83" s="47" t="s">
        <v>938</v>
      </c>
      <c r="M83" s="48">
        <v>0.46551724137931033</v>
      </c>
      <c r="N83" s="49"/>
      <c r="O83" s="43" t="s">
        <v>859</v>
      </c>
      <c r="P83" s="43" t="s">
        <v>860</v>
      </c>
    </row>
    <row r="84" spans="1:16" ht="15.75" x14ac:dyDescent="0.25">
      <c r="A84" s="346" t="s">
        <v>265</v>
      </c>
      <c r="B84" s="346" t="s">
        <v>265</v>
      </c>
      <c r="C84" s="362" t="s">
        <v>153</v>
      </c>
      <c r="F84" s="360">
        <f t="shared" si="1"/>
        <v>2</v>
      </c>
      <c r="J84" s="46">
        <v>56</v>
      </c>
      <c r="K84" s="46">
        <v>32</v>
      </c>
      <c r="L84" s="47" t="s">
        <v>930</v>
      </c>
      <c r="M84" s="48">
        <v>0.5714285714285714</v>
      </c>
      <c r="N84" s="49"/>
      <c r="O84" s="43" t="s">
        <v>859</v>
      </c>
      <c r="P84" s="43" t="s">
        <v>860</v>
      </c>
    </row>
    <row r="85" spans="1:16" ht="15.75" x14ac:dyDescent="0.25">
      <c r="A85" s="290" t="s">
        <v>307</v>
      </c>
      <c r="B85" s="290" t="s">
        <v>307</v>
      </c>
      <c r="C85" s="362" t="s">
        <v>144</v>
      </c>
      <c r="F85" s="360">
        <f t="shared" si="1"/>
        <v>2</v>
      </c>
      <c r="J85" s="46">
        <v>56</v>
      </c>
      <c r="K85" s="46">
        <v>25</v>
      </c>
      <c r="L85" s="47" t="s">
        <v>939</v>
      </c>
      <c r="M85" s="48">
        <v>0.44642857142857145</v>
      </c>
      <c r="N85" s="49"/>
      <c r="O85" s="43" t="s">
        <v>859</v>
      </c>
      <c r="P85" s="43" t="s">
        <v>860</v>
      </c>
    </row>
    <row r="86" spans="1:16" ht="15.75" x14ac:dyDescent="0.25">
      <c r="A86" s="290" t="s">
        <v>311</v>
      </c>
      <c r="B86" s="290" t="s">
        <v>311</v>
      </c>
      <c r="C86" s="362" t="s">
        <v>152</v>
      </c>
      <c r="F86" s="360">
        <f t="shared" si="1"/>
        <v>2</v>
      </c>
      <c r="J86" s="19">
        <v>30</v>
      </c>
      <c r="K86" s="19">
        <v>22</v>
      </c>
      <c r="L86" s="5" t="s">
        <v>906</v>
      </c>
      <c r="M86" s="29">
        <v>0.73333333333333328</v>
      </c>
      <c r="N86" s="33"/>
      <c r="O86" s="43" t="s">
        <v>859</v>
      </c>
      <c r="P86" s="43" t="s">
        <v>904</v>
      </c>
    </row>
    <row r="87" spans="1:16" ht="15.75" x14ac:dyDescent="0.25">
      <c r="A87" s="290" t="s">
        <v>312</v>
      </c>
      <c r="B87" s="290" t="s">
        <v>312</v>
      </c>
      <c r="C87" s="362" t="s">
        <v>155</v>
      </c>
      <c r="F87" s="360">
        <f t="shared" si="1"/>
        <v>2</v>
      </c>
      <c r="J87" s="19">
        <v>48</v>
      </c>
      <c r="K87" s="19">
        <v>22</v>
      </c>
      <c r="L87" s="5" t="s">
        <v>942</v>
      </c>
      <c r="M87" s="29">
        <v>0.45833333333333331</v>
      </c>
      <c r="N87" s="33"/>
      <c r="O87" s="43" t="s">
        <v>859</v>
      </c>
      <c r="P87" s="43" t="s">
        <v>852</v>
      </c>
    </row>
    <row r="88" spans="1:16" ht="16.5" x14ac:dyDescent="0.25">
      <c r="A88" s="292" t="s">
        <v>1073</v>
      </c>
      <c r="B88" s="292" t="s">
        <v>1073</v>
      </c>
      <c r="C88" s="362" t="s">
        <v>141</v>
      </c>
      <c r="F88" s="360">
        <f t="shared" si="1"/>
        <v>2</v>
      </c>
      <c r="J88" s="19">
        <v>36</v>
      </c>
      <c r="K88" s="19">
        <v>22</v>
      </c>
      <c r="L88" s="5" t="s">
        <v>943</v>
      </c>
      <c r="M88" s="29">
        <v>0.61111111111111116</v>
      </c>
      <c r="N88" s="33"/>
      <c r="O88" s="43" t="s">
        <v>859</v>
      </c>
      <c r="P88" s="43" t="s">
        <v>852</v>
      </c>
    </row>
    <row r="89" spans="1:16" ht="15.75" x14ac:dyDescent="0.25">
      <c r="A89" s="290" t="s">
        <v>332</v>
      </c>
      <c r="B89" s="290" t="s">
        <v>332</v>
      </c>
      <c r="C89" s="362" t="s">
        <v>136</v>
      </c>
      <c r="F89" s="360">
        <f t="shared" si="1"/>
        <v>2</v>
      </c>
      <c r="J89" s="27">
        <v>20</v>
      </c>
      <c r="K89" s="27">
        <v>16</v>
      </c>
      <c r="L89" s="293" t="s">
        <v>1074</v>
      </c>
      <c r="M89" s="294">
        <v>0.8</v>
      </c>
      <c r="N89" s="361"/>
      <c r="O89" s="43" t="s">
        <v>859</v>
      </c>
      <c r="P89" s="43" t="s">
        <v>931</v>
      </c>
    </row>
    <row r="90" spans="1:16" ht="15.75" x14ac:dyDescent="0.25">
      <c r="A90" s="290" t="s">
        <v>282</v>
      </c>
      <c r="B90" s="290" t="s">
        <v>282</v>
      </c>
      <c r="C90" s="362" t="s">
        <v>142</v>
      </c>
      <c r="F90" s="360">
        <f t="shared" si="1"/>
        <v>2</v>
      </c>
      <c r="J90" s="298">
        <v>44</v>
      </c>
      <c r="K90" s="298">
        <v>30</v>
      </c>
      <c r="L90" s="299" t="s">
        <v>940</v>
      </c>
      <c r="M90" s="300">
        <v>0.68181818181818177</v>
      </c>
      <c r="N90" s="423" t="s">
        <v>512</v>
      </c>
      <c r="O90" s="43" t="s">
        <v>859</v>
      </c>
      <c r="P90" s="43" t="s">
        <v>931</v>
      </c>
    </row>
    <row r="91" spans="1:16" ht="30" customHeight="1" x14ac:dyDescent="0.25">
      <c r="A91" s="290" t="s">
        <v>285</v>
      </c>
      <c r="B91" s="290" t="s">
        <v>285</v>
      </c>
      <c r="C91" s="362" t="s">
        <v>137</v>
      </c>
      <c r="F91" s="360">
        <f t="shared" si="1"/>
        <v>2</v>
      </c>
      <c r="J91" s="298"/>
      <c r="K91" s="298"/>
      <c r="L91" s="299" t="s">
        <v>941</v>
      </c>
      <c r="M91" s="300"/>
      <c r="N91" s="424"/>
      <c r="O91" s="43" t="s">
        <v>859</v>
      </c>
      <c r="P91" s="43" t="s">
        <v>931</v>
      </c>
    </row>
    <row r="92" spans="1:16" ht="23.25" customHeight="1" x14ac:dyDescent="0.25">
      <c r="A92" s="290" t="s">
        <v>503</v>
      </c>
      <c r="B92" s="290" t="s">
        <v>503</v>
      </c>
      <c r="C92" s="362" t="s">
        <v>149</v>
      </c>
      <c r="F92" s="360">
        <f t="shared" si="1"/>
        <v>2</v>
      </c>
      <c r="J92" s="298">
        <v>31</v>
      </c>
      <c r="K92" s="298">
        <v>12</v>
      </c>
      <c r="L92" s="299" t="s">
        <v>1075</v>
      </c>
      <c r="M92" s="300">
        <v>0.38709677419354838</v>
      </c>
      <c r="N92" s="424"/>
      <c r="O92" s="43" t="s">
        <v>859</v>
      </c>
      <c r="P92" s="43" t="s">
        <v>931</v>
      </c>
    </row>
    <row r="93" spans="1:16" ht="15.75" x14ac:dyDescent="0.25">
      <c r="A93" s="290" t="s">
        <v>1068</v>
      </c>
      <c r="B93" s="362" t="s">
        <v>1064</v>
      </c>
      <c r="C93" s="362" t="s">
        <v>225</v>
      </c>
      <c r="F93" s="360">
        <f t="shared" si="1"/>
        <v>2</v>
      </c>
      <c r="J93" s="298"/>
      <c r="K93" s="298"/>
      <c r="L93" s="299" t="s">
        <v>941</v>
      </c>
      <c r="M93" s="300"/>
      <c r="N93" s="424"/>
      <c r="O93" s="43" t="s">
        <v>859</v>
      </c>
      <c r="P93" s="43" t="s">
        <v>931</v>
      </c>
    </row>
    <row r="94" spans="1:16" ht="15.75" x14ac:dyDescent="0.25">
      <c r="B94" s="362"/>
      <c r="C94" s="362" t="s">
        <v>138</v>
      </c>
      <c r="F94" s="360">
        <f t="shared" si="1"/>
        <v>2</v>
      </c>
      <c r="J94" s="298"/>
      <c r="K94" s="298"/>
      <c r="L94" s="299" t="s">
        <v>941</v>
      </c>
      <c r="M94" s="300"/>
      <c r="N94" s="424"/>
      <c r="O94" s="43" t="s">
        <v>859</v>
      </c>
      <c r="P94" s="43" t="s">
        <v>931</v>
      </c>
    </row>
    <row r="95" spans="1:16" x14ac:dyDescent="0.25">
      <c r="C95" s="362" t="s">
        <v>1076</v>
      </c>
      <c r="F95" s="360">
        <f t="shared" si="1"/>
        <v>1</v>
      </c>
    </row>
    <row r="96" spans="1:16" ht="30" customHeight="1" x14ac:dyDescent="0.25">
      <c r="F96" s="360">
        <f t="shared" si="1"/>
        <v>0</v>
      </c>
    </row>
    <row r="98" spans="3:3" x14ac:dyDescent="0.25">
      <c r="C98" s="362"/>
    </row>
  </sheetData>
  <mergeCells count="1">
    <mergeCell ref="N90:N94"/>
  </mergeCells>
  <conditionalFormatting sqref="F1:F104857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2:M9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{FFBD8743-E32D-4395-84FF-8B4B4E43DF3E}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FBD8743-E32D-4395-84FF-8B4B4E43DF3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L2:M94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Views>
    <sheetView topLeftCell="A40" workbookViewId="0">
      <selection activeCell="S69" sqref="S69:S73"/>
    </sheetView>
  </sheetViews>
  <sheetFormatPr defaultRowHeight="15" x14ac:dyDescent="0.25"/>
  <cols>
    <col min="2" max="2" width="23" bestFit="1" customWidth="1"/>
    <col min="3" max="3" width="25.5703125" customWidth="1"/>
    <col min="4" max="4" width="12" style="372" customWidth="1"/>
    <col min="5" max="5" width="9.140625" style="372"/>
    <col min="19" max="19" width="12.7109375" bestFit="1" customWidth="1"/>
  </cols>
  <sheetData>
    <row r="1" spans="1:19" ht="39" customHeight="1" x14ac:dyDescent="0.25">
      <c r="A1" s="293" t="s">
        <v>20</v>
      </c>
      <c r="B1" s="359">
        <v>1</v>
      </c>
      <c r="C1" s="371">
        <v>2</v>
      </c>
      <c r="D1" s="366" t="s">
        <v>1071</v>
      </c>
      <c r="E1" s="366" t="s">
        <v>1072</v>
      </c>
    </row>
    <row r="2" spans="1:19" ht="15" customHeight="1" x14ac:dyDescent="0.25">
      <c r="A2" s="19">
        <v>1</v>
      </c>
      <c r="B2" s="285" t="s">
        <v>26</v>
      </c>
      <c r="C2" s="307" t="s">
        <v>26</v>
      </c>
      <c r="D2" s="372">
        <f t="shared" ref="D2:D33" si="0">COUNTIF($A$1:$C$137,C2)</f>
        <v>2</v>
      </c>
      <c r="E2" s="372">
        <f t="shared" ref="E2:E33" si="1">COUNTIF($B$2:$C$137,B2)</f>
        <v>2</v>
      </c>
      <c r="G2" s="19">
        <v>1</v>
      </c>
      <c r="H2" s="285" t="s">
        <v>26</v>
      </c>
      <c r="I2" s="19">
        <v>25</v>
      </c>
      <c r="J2" s="19">
        <v>17</v>
      </c>
      <c r="K2" s="5" t="s">
        <v>944</v>
      </c>
      <c r="L2" s="29">
        <v>0.68</v>
      </c>
      <c r="M2" s="33"/>
      <c r="N2" s="43" t="s">
        <v>945</v>
      </c>
      <c r="O2" s="43" t="s">
        <v>860</v>
      </c>
      <c r="R2" s="306">
        <v>1</v>
      </c>
      <c r="S2" s="307" t="s">
        <v>26</v>
      </c>
    </row>
    <row r="3" spans="1:19" ht="15" customHeight="1" x14ac:dyDescent="0.25">
      <c r="A3" s="19">
        <v>2</v>
      </c>
      <c r="B3" s="285" t="s">
        <v>27</v>
      </c>
      <c r="C3" s="307" t="s">
        <v>267</v>
      </c>
      <c r="D3" s="372">
        <f t="shared" si="0"/>
        <v>2</v>
      </c>
      <c r="E3" s="372">
        <f t="shared" si="1"/>
        <v>2</v>
      </c>
      <c r="G3" s="19">
        <v>2</v>
      </c>
      <c r="H3" s="285" t="s">
        <v>27</v>
      </c>
      <c r="I3" s="19">
        <v>61</v>
      </c>
      <c r="J3" s="19">
        <v>31</v>
      </c>
      <c r="K3" s="5" t="s">
        <v>946</v>
      </c>
      <c r="L3" s="29">
        <v>0.50819672131147542</v>
      </c>
      <c r="M3" s="33"/>
      <c r="N3" s="43" t="s">
        <v>945</v>
      </c>
      <c r="O3" s="43" t="s">
        <v>860</v>
      </c>
      <c r="R3" s="306">
        <v>2</v>
      </c>
      <c r="S3" s="307" t="s">
        <v>267</v>
      </c>
    </row>
    <row r="4" spans="1:19" ht="15" customHeight="1" x14ac:dyDescent="0.25">
      <c r="A4" s="19">
        <v>3</v>
      </c>
      <c r="B4" s="285" t="s">
        <v>28</v>
      </c>
      <c r="C4" s="307" t="s">
        <v>268</v>
      </c>
      <c r="D4" s="372">
        <f t="shared" si="0"/>
        <v>2</v>
      </c>
      <c r="E4" s="372">
        <f t="shared" si="1"/>
        <v>2</v>
      </c>
      <c r="G4" s="19">
        <v>3</v>
      </c>
      <c r="H4" s="285" t="s">
        <v>28</v>
      </c>
      <c r="I4" s="19">
        <v>55</v>
      </c>
      <c r="J4" s="19">
        <v>45</v>
      </c>
      <c r="K4" s="5" t="s">
        <v>947</v>
      </c>
      <c r="L4" s="29">
        <v>0.81818181818181823</v>
      </c>
      <c r="M4" s="33"/>
      <c r="N4" s="43" t="s">
        <v>945</v>
      </c>
      <c r="O4" s="43" t="s">
        <v>860</v>
      </c>
      <c r="R4" s="306">
        <v>3</v>
      </c>
      <c r="S4" s="307" t="s">
        <v>268</v>
      </c>
    </row>
    <row r="5" spans="1:19" ht="15" customHeight="1" x14ac:dyDescent="0.25">
      <c r="A5" s="19">
        <v>4</v>
      </c>
      <c r="B5" s="285" t="s">
        <v>29</v>
      </c>
      <c r="C5" s="307" t="s">
        <v>86</v>
      </c>
      <c r="D5" s="372">
        <f t="shared" si="0"/>
        <v>2</v>
      </c>
      <c r="E5" s="372">
        <f t="shared" si="1"/>
        <v>2</v>
      </c>
      <c r="G5" s="19">
        <v>4</v>
      </c>
      <c r="H5" s="285" t="s">
        <v>29</v>
      </c>
      <c r="I5" s="19">
        <v>60</v>
      </c>
      <c r="J5" s="19">
        <v>45</v>
      </c>
      <c r="K5" s="5" t="s">
        <v>948</v>
      </c>
      <c r="L5" s="29">
        <v>0.75</v>
      </c>
      <c r="M5" s="34" t="s">
        <v>202</v>
      </c>
      <c r="N5" s="43" t="s">
        <v>945</v>
      </c>
      <c r="O5" s="43" t="s">
        <v>860</v>
      </c>
      <c r="R5" s="306">
        <v>4</v>
      </c>
      <c r="S5" s="307" t="s">
        <v>86</v>
      </c>
    </row>
    <row r="6" spans="1:19" ht="15" customHeight="1" x14ac:dyDescent="0.25">
      <c r="A6" s="19">
        <v>5</v>
      </c>
      <c r="B6" s="285" t="s">
        <v>30</v>
      </c>
      <c r="C6" s="307" t="s">
        <v>93</v>
      </c>
      <c r="D6" s="372">
        <f t="shared" si="0"/>
        <v>2</v>
      </c>
      <c r="E6" s="372">
        <f t="shared" si="1"/>
        <v>2</v>
      </c>
      <c r="G6" s="19">
        <v>5</v>
      </c>
      <c r="H6" s="285" t="s">
        <v>30</v>
      </c>
      <c r="I6" s="19">
        <v>40</v>
      </c>
      <c r="J6" s="19">
        <v>20</v>
      </c>
      <c r="K6" s="5" t="s">
        <v>949</v>
      </c>
      <c r="L6" s="29">
        <v>0.5</v>
      </c>
      <c r="M6" s="33"/>
      <c r="N6" s="43" t="s">
        <v>945</v>
      </c>
      <c r="O6" s="43" t="s">
        <v>860</v>
      </c>
      <c r="R6" s="306">
        <v>5</v>
      </c>
      <c r="S6" s="307" t="s">
        <v>93</v>
      </c>
    </row>
    <row r="7" spans="1:19" ht="15" customHeight="1" x14ac:dyDescent="0.25">
      <c r="A7" s="19">
        <v>6</v>
      </c>
      <c r="B7" s="285" t="s">
        <v>31</v>
      </c>
      <c r="C7" s="307" t="s">
        <v>95</v>
      </c>
      <c r="D7" s="372">
        <f t="shared" si="0"/>
        <v>2</v>
      </c>
      <c r="E7" s="372">
        <f t="shared" si="1"/>
        <v>2</v>
      </c>
      <c r="G7" s="19">
        <v>6</v>
      </c>
      <c r="H7" s="285" t="s">
        <v>31</v>
      </c>
      <c r="I7" s="19">
        <v>56</v>
      </c>
      <c r="J7" s="19">
        <v>28</v>
      </c>
      <c r="K7" s="5" t="s">
        <v>950</v>
      </c>
      <c r="L7" s="29">
        <v>0.5</v>
      </c>
      <c r="M7" s="33"/>
      <c r="N7" s="43" t="s">
        <v>945</v>
      </c>
      <c r="O7" s="43" t="s">
        <v>860</v>
      </c>
      <c r="R7" s="306">
        <v>6</v>
      </c>
      <c r="S7" s="307" t="s">
        <v>95</v>
      </c>
    </row>
    <row r="8" spans="1:19" ht="15" customHeight="1" x14ac:dyDescent="0.25">
      <c r="A8" s="19">
        <v>7</v>
      </c>
      <c r="B8" s="285" t="s">
        <v>32</v>
      </c>
      <c r="C8" s="307" t="s">
        <v>27</v>
      </c>
      <c r="D8" s="372">
        <f t="shared" si="0"/>
        <v>2</v>
      </c>
      <c r="E8" s="372">
        <f t="shared" si="1"/>
        <v>2</v>
      </c>
      <c r="G8" s="19">
        <v>7</v>
      </c>
      <c r="H8" s="285" t="s">
        <v>32</v>
      </c>
      <c r="I8" s="19">
        <v>49</v>
      </c>
      <c r="J8" s="19">
        <v>33</v>
      </c>
      <c r="K8" s="5" t="s">
        <v>951</v>
      </c>
      <c r="L8" s="29">
        <v>0.67346938775510201</v>
      </c>
      <c r="M8" s="33"/>
      <c r="N8" s="43" t="s">
        <v>945</v>
      </c>
      <c r="O8" s="43" t="s">
        <v>860</v>
      </c>
      <c r="R8" s="306">
        <v>7</v>
      </c>
      <c r="S8" s="307" t="s">
        <v>27</v>
      </c>
    </row>
    <row r="9" spans="1:19" ht="15" customHeight="1" x14ac:dyDescent="0.25">
      <c r="A9" s="19">
        <v>8</v>
      </c>
      <c r="B9" s="285" t="s">
        <v>33</v>
      </c>
      <c r="C9" s="287" t="s">
        <v>256</v>
      </c>
      <c r="D9" s="372">
        <f t="shared" si="0"/>
        <v>2</v>
      </c>
      <c r="E9" s="372">
        <f t="shared" si="1"/>
        <v>2</v>
      </c>
      <c r="G9" s="19">
        <v>8</v>
      </c>
      <c r="H9" s="285" t="s">
        <v>33</v>
      </c>
      <c r="I9" s="19">
        <v>65</v>
      </c>
      <c r="J9" s="19">
        <v>33</v>
      </c>
      <c r="K9" s="5" t="s">
        <v>952</v>
      </c>
      <c r="L9" s="29">
        <v>0.50769230769230766</v>
      </c>
      <c r="M9" s="33"/>
      <c r="N9" s="43" t="s">
        <v>945</v>
      </c>
      <c r="O9" s="43" t="s">
        <v>860</v>
      </c>
      <c r="R9" s="306">
        <v>8</v>
      </c>
      <c r="S9" s="307" t="s">
        <v>269</v>
      </c>
    </row>
    <row r="10" spans="1:19" ht="15" customHeight="1" x14ac:dyDescent="0.25">
      <c r="A10" s="19">
        <v>9</v>
      </c>
      <c r="B10" s="285" t="s">
        <v>34</v>
      </c>
      <c r="C10" s="307" t="s">
        <v>28</v>
      </c>
      <c r="D10" s="372">
        <f t="shared" si="0"/>
        <v>2</v>
      </c>
      <c r="E10" s="372">
        <f t="shared" si="1"/>
        <v>2</v>
      </c>
      <c r="G10" s="19">
        <v>9</v>
      </c>
      <c r="H10" s="285" t="s">
        <v>34</v>
      </c>
      <c r="I10" s="19">
        <v>46</v>
      </c>
      <c r="J10" s="19">
        <v>36</v>
      </c>
      <c r="K10" s="5" t="s">
        <v>953</v>
      </c>
      <c r="L10" s="29">
        <v>0.78260869565217395</v>
      </c>
      <c r="M10" s="33"/>
      <c r="N10" s="43" t="s">
        <v>945</v>
      </c>
      <c r="O10" s="43" t="s">
        <v>860</v>
      </c>
      <c r="R10" s="306">
        <v>9</v>
      </c>
      <c r="S10" s="307" t="s">
        <v>28</v>
      </c>
    </row>
    <row r="11" spans="1:19" ht="15" customHeight="1" x14ac:dyDescent="0.25">
      <c r="A11" s="19">
        <v>10</v>
      </c>
      <c r="B11" s="285" t="s">
        <v>35</v>
      </c>
      <c r="C11" s="307" t="s">
        <v>29</v>
      </c>
      <c r="D11" s="372">
        <f t="shared" si="0"/>
        <v>2</v>
      </c>
      <c r="E11" s="372">
        <f t="shared" si="1"/>
        <v>2</v>
      </c>
      <c r="G11" s="19">
        <v>10</v>
      </c>
      <c r="H11" s="285" t="s">
        <v>35</v>
      </c>
      <c r="I11" s="19">
        <v>51</v>
      </c>
      <c r="J11" s="19">
        <v>39</v>
      </c>
      <c r="K11" s="5" t="s">
        <v>954</v>
      </c>
      <c r="L11" s="29">
        <v>0.76470588235294112</v>
      </c>
      <c r="M11" s="33"/>
      <c r="N11" s="43" t="s">
        <v>945</v>
      </c>
      <c r="O11" s="43" t="s">
        <v>860</v>
      </c>
      <c r="R11" s="306">
        <v>10</v>
      </c>
      <c r="S11" s="307" t="s">
        <v>29</v>
      </c>
    </row>
    <row r="12" spans="1:19" ht="15" customHeight="1" x14ac:dyDescent="0.25">
      <c r="A12" s="19">
        <v>11</v>
      </c>
      <c r="B12" s="285" t="s">
        <v>37</v>
      </c>
      <c r="C12" s="307" t="s">
        <v>270</v>
      </c>
      <c r="D12" s="372">
        <f t="shared" si="0"/>
        <v>2</v>
      </c>
      <c r="E12" s="372">
        <f t="shared" si="1"/>
        <v>2</v>
      </c>
      <c r="G12" s="19">
        <v>11</v>
      </c>
      <c r="H12" s="285" t="s">
        <v>37</v>
      </c>
      <c r="I12" s="19">
        <v>40</v>
      </c>
      <c r="J12" s="19">
        <v>30</v>
      </c>
      <c r="K12" s="5" t="s">
        <v>955</v>
      </c>
      <c r="L12" s="29">
        <v>0.75</v>
      </c>
      <c r="M12" s="33"/>
      <c r="N12" s="43" t="s">
        <v>945</v>
      </c>
      <c r="O12" s="43" t="s">
        <v>860</v>
      </c>
      <c r="R12" s="306">
        <v>11</v>
      </c>
      <c r="S12" s="307" t="s">
        <v>270</v>
      </c>
    </row>
    <row r="13" spans="1:19" ht="15" customHeight="1" x14ac:dyDescent="0.25">
      <c r="A13" s="19">
        <v>12</v>
      </c>
      <c r="B13" s="285" t="s">
        <v>38</v>
      </c>
      <c r="C13" s="307" t="s">
        <v>37</v>
      </c>
      <c r="D13" s="372">
        <f t="shared" si="0"/>
        <v>2</v>
      </c>
      <c r="E13" s="372">
        <f t="shared" si="1"/>
        <v>2</v>
      </c>
      <c r="G13" s="19">
        <v>12</v>
      </c>
      <c r="H13" s="285" t="s">
        <v>38</v>
      </c>
      <c r="I13" s="19">
        <v>14</v>
      </c>
      <c r="J13" s="19">
        <v>10</v>
      </c>
      <c r="K13" s="5" t="s">
        <v>956</v>
      </c>
      <c r="L13" s="29">
        <v>0.7142857142857143</v>
      </c>
      <c r="M13" s="33"/>
      <c r="N13" s="43" t="s">
        <v>945</v>
      </c>
      <c r="O13" s="43" t="s">
        <v>860</v>
      </c>
      <c r="R13" s="306">
        <v>12</v>
      </c>
      <c r="S13" s="307" t="s">
        <v>37</v>
      </c>
    </row>
    <row r="14" spans="1:19" ht="15" customHeight="1" x14ac:dyDescent="0.25">
      <c r="A14" s="19">
        <v>13</v>
      </c>
      <c r="B14" s="285" t="s">
        <v>58</v>
      </c>
      <c r="C14" s="307" t="s">
        <v>271</v>
      </c>
      <c r="D14" s="372">
        <f t="shared" si="0"/>
        <v>2</v>
      </c>
      <c r="E14" s="372">
        <f t="shared" si="1"/>
        <v>2</v>
      </c>
      <c r="G14" s="19">
        <v>13</v>
      </c>
      <c r="H14" s="285" t="s">
        <v>58</v>
      </c>
      <c r="I14" s="19">
        <v>35</v>
      </c>
      <c r="J14" s="19">
        <v>29</v>
      </c>
      <c r="K14" s="5" t="s">
        <v>957</v>
      </c>
      <c r="L14" s="29">
        <v>0.82857142857142863</v>
      </c>
      <c r="M14" s="33"/>
      <c r="N14" s="43" t="s">
        <v>945</v>
      </c>
      <c r="O14" s="43" t="s">
        <v>860</v>
      </c>
      <c r="R14" s="306">
        <v>13</v>
      </c>
      <c r="S14" s="307" t="s">
        <v>271</v>
      </c>
    </row>
    <row r="15" spans="1:19" ht="15" customHeight="1" x14ac:dyDescent="0.25">
      <c r="A15" s="19">
        <v>14</v>
      </c>
      <c r="B15" s="285" t="s">
        <v>60</v>
      </c>
      <c r="C15" s="307" t="s">
        <v>87</v>
      </c>
      <c r="D15" s="372">
        <f t="shared" si="0"/>
        <v>2</v>
      </c>
      <c r="E15" s="372">
        <f t="shared" si="1"/>
        <v>2</v>
      </c>
      <c r="G15" s="19">
        <v>14</v>
      </c>
      <c r="H15" s="285" t="s">
        <v>60</v>
      </c>
      <c r="I15" s="19">
        <v>9</v>
      </c>
      <c r="J15" s="19">
        <v>9</v>
      </c>
      <c r="K15" s="5" t="s">
        <v>958</v>
      </c>
      <c r="L15" s="29">
        <v>1</v>
      </c>
      <c r="M15" s="33"/>
      <c r="N15" s="43" t="s">
        <v>945</v>
      </c>
      <c r="O15" s="43" t="s">
        <v>860</v>
      </c>
      <c r="R15" s="306">
        <v>14</v>
      </c>
      <c r="S15" s="307" t="s">
        <v>87</v>
      </c>
    </row>
    <row r="16" spans="1:19" ht="15" customHeight="1" x14ac:dyDescent="0.25">
      <c r="A16" s="19">
        <v>15</v>
      </c>
      <c r="B16" s="285" t="s">
        <v>39</v>
      </c>
      <c r="C16" s="307" t="s">
        <v>88</v>
      </c>
      <c r="D16" s="372">
        <f t="shared" si="0"/>
        <v>2</v>
      </c>
      <c r="E16" s="372">
        <f t="shared" si="1"/>
        <v>2</v>
      </c>
      <c r="G16" s="19">
        <v>15</v>
      </c>
      <c r="H16" s="285" t="s">
        <v>39</v>
      </c>
      <c r="I16" s="19">
        <v>41</v>
      </c>
      <c r="J16" s="19">
        <v>25</v>
      </c>
      <c r="K16" s="5" t="s">
        <v>959</v>
      </c>
      <c r="L16" s="29">
        <v>0.6097560975609756</v>
      </c>
      <c r="M16" s="33"/>
      <c r="N16" s="43" t="s">
        <v>945</v>
      </c>
      <c r="O16" s="43" t="s">
        <v>860</v>
      </c>
      <c r="R16" s="306">
        <v>15</v>
      </c>
      <c r="S16" s="307" t="s">
        <v>88</v>
      </c>
    </row>
    <row r="17" spans="1:19" ht="15" customHeight="1" x14ac:dyDescent="0.25">
      <c r="A17" s="19">
        <v>16</v>
      </c>
      <c r="B17" s="285" t="s">
        <v>40</v>
      </c>
      <c r="C17" s="307" t="s">
        <v>89</v>
      </c>
      <c r="D17" s="372">
        <f t="shared" si="0"/>
        <v>2</v>
      </c>
      <c r="E17" s="372">
        <f t="shared" si="1"/>
        <v>2</v>
      </c>
      <c r="G17" s="19">
        <v>16</v>
      </c>
      <c r="H17" s="285" t="s">
        <v>40</v>
      </c>
      <c r="I17" s="19">
        <v>30</v>
      </c>
      <c r="J17" s="19">
        <v>20</v>
      </c>
      <c r="K17" s="5" t="s">
        <v>960</v>
      </c>
      <c r="L17" s="29">
        <v>0.66666666666666663</v>
      </c>
      <c r="M17" s="33"/>
      <c r="N17" s="43" t="s">
        <v>945</v>
      </c>
      <c r="O17" s="43" t="s">
        <v>860</v>
      </c>
      <c r="R17" s="306">
        <v>16</v>
      </c>
      <c r="S17" s="307" t="s">
        <v>89</v>
      </c>
    </row>
    <row r="18" spans="1:19" ht="15" customHeight="1" x14ac:dyDescent="0.25">
      <c r="A18" s="19">
        <v>17</v>
      </c>
      <c r="B18" s="285" t="s">
        <v>272</v>
      </c>
      <c r="C18" s="307" t="s">
        <v>91</v>
      </c>
      <c r="D18" s="372">
        <f t="shared" si="0"/>
        <v>2</v>
      </c>
      <c r="E18" s="372">
        <f t="shared" si="1"/>
        <v>2</v>
      </c>
      <c r="G18" s="19">
        <v>17</v>
      </c>
      <c r="H18" s="285" t="s">
        <v>272</v>
      </c>
      <c r="I18" s="19">
        <v>48</v>
      </c>
      <c r="J18" s="19">
        <v>43</v>
      </c>
      <c r="K18" s="5" t="s">
        <v>961</v>
      </c>
      <c r="L18" s="29">
        <v>0.89583333333333337</v>
      </c>
      <c r="M18" s="33"/>
      <c r="N18" s="43" t="s">
        <v>945</v>
      </c>
      <c r="O18" s="43" t="s">
        <v>860</v>
      </c>
      <c r="R18" s="306">
        <v>17</v>
      </c>
      <c r="S18" s="307" t="s">
        <v>91</v>
      </c>
    </row>
    <row r="19" spans="1:19" ht="15" customHeight="1" x14ac:dyDescent="0.25">
      <c r="A19" s="19">
        <v>18</v>
      </c>
      <c r="B19" s="285" t="s">
        <v>80</v>
      </c>
      <c r="C19" s="307" t="s">
        <v>92</v>
      </c>
      <c r="D19" s="372">
        <f t="shared" si="0"/>
        <v>2</v>
      </c>
      <c r="E19" s="372">
        <f t="shared" si="1"/>
        <v>2</v>
      </c>
      <c r="G19" s="19">
        <v>18</v>
      </c>
      <c r="H19" s="285" t="s">
        <v>80</v>
      </c>
      <c r="I19" s="19">
        <v>53</v>
      </c>
      <c r="J19" s="19">
        <v>47</v>
      </c>
      <c r="K19" s="5" t="s">
        <v>962</v>
      </c>
      <c r="L19" s="29">
        <v>0.8867924528301887</v>
      </c>
      <c r="M19" s="33"/>
      <c r="N19" s="43" t="s">
        <v>945</v>
      </c>
      <c r="O19" s="43" t="s">
        <v>860</v>
      </c>
      <c r="R19" s="306">
        <v>18</v>
      </c>
      <c r="S19" s="307" t="s">
        <v>92</v>
      </c>
    </row>
    <row r="20" spans="1:19" ht="15" customHeight="1" x14ac:dyDescent="0.25">
      <c r="A20" s="19">
        <v>19</v>
      </c>
      <c r="B20" s="285" t="s">
        <v>81</v>
      </c>
      <c r="C20" s="307" t="s">
        <v>70</v>
      </c>
      <c r="D20" s="372">
        <f t="shared" si="0"/>
        <v>2</v>
      </c>
      <c r="E20" s="372">
        <f t="shared" si="1"/>
        <v>2</v>
      </c>
      <c r="G20" s="19">
        <v>19</v>
      </c>
      <c r="H20" s="285" t="s">
        <v>81</v>
      </c>
      <c r="I20" s="19">
        <v>58</v>
      </c>
      <c r="J20" s="19">
        <v>38</v>
      </c>
      <c r="K20" s="5" t="s">
        <v>963</v>
      </c>
      <c r="L20" s="29">
        <v>0.65517241379310343</v>
      </c>
      <c r="M20" s="33"/>
      <c r="N20" s="43" t="s">
        <v>945</v>
      </c>
      <c r="O20" s="43" t="s">
        <v>860</v>
      </c>
      <c r="R20" s="306">
        <v>19</v>
      </c>
      <c r="S20" s="307" t="s">
        <v>70</v>
      </c>
    </row>
    <row r="21" spans="1:19" ht="15" customHeight="1" x14ac:dyDescent="0.25">
      <c r="A21" s="19">
        <v>20</v>
      </c>
      <c r="B21" s="285" t="s">
        <v>239</v>
      </c>
      <c r="C21" s="307" t="s">
        <v>272</v>
      </c>
      <c r="D21" s="372">
        <f t="shared" si="0"/>
        <v>2</v>
      </c>
      <c r="E21" s="372">
        <f t="shared" si="1"/>
        <v>2</v>
      </c>
      <c r="G21" s="19">
        <v>20</v>
      </c>
      <c r="H21" s="285" t="s">
        <v>239</v>
      </c>
      <c r="I21" s="19">
        <v>53</v>
      </c>
      <c r="J21" s="19">
        <v>33</v>
      </c>
      <c r="K21" s="5" t="s">
        <v>964</v>
      </c>
      <c r="L21" s="29">
        <v>0.62264150943396224</v>
      </c>
      <c r="M21" s="33"/>
      <c r="N21" s="43" t="s">
        <v>945</v>
      </c>
      <c r="O21" s="43" t="s">
        <v>860</v>
      </c>
      <c r="R21" s="306">
        <v>20</v>
      </c>
      <c r="S21" s="307" t="s">
        <v>272</v>
      </c>
    </row>
    <row r="22" spans="1:19" ht="15" customHeight="1" x14ac:dyDescent="0.25">
      <c r="A22" s="19">
        <v>21</v>
      </c>
      <c r="B22" s="285" t="s">
        <v>82</v>
      </c>
      <c r="C22" s="307" t="s">
        <v>80</v>
      </c>
      <c r="D22" s="372">
        <f t="shared" si="0"/>
        <v>2</v>
      </c>
      <c r="E22" s="372">
        <f t="shared" si="1"/>
        <v>2</v>
      </c>
      <c r="G22" s="19">
        <v>21</v>
      </c>
      <c r="H22" s="285" t="s">
        <v>82</v>
      </c>
      <c r="I22" s="19">
        <v>55</v>
      </c>
      <c r="J22" s="19">
        <v>33</v>
      </c>
      <c r="K22" s="5" t="s">
        <v>965</v>
      </c>
      <c r="L22" s="29">
        <v>0.6</v>
      </c>
      <c r="M22" s="33"/>
      <c r="N22" s="43" t="s">
        <v>945</v>
      </c>
      <c r="O22" s="43" t="s">
        <v>860</v>
      </c>
      <c r="R22" s="306">
        <v>21</v>
      </c>
      <c r="S22" s="307" t="s">
        <v>80</v>
      </c>
    </row>
    <row r="23" spans="1:19" ht="15" customHeight="1" x14ac:dyDescent="0.25">
      <c r="A23" s="19">
        <v>22</v>
      </c>
      <c r="B23" s="285" t="s">
        <v>83</v>
      </c>
      <c r="C23" s="307" t="s">
        <v>81</v>
      </c>
      <c r="D23" s="372">
        <f t="shared" si="0"/>
        <v>2</v>
      </c>
      <c r="E23" s="372">
        <f t="shared" si="1"/>
        <v>2</v>
      </c>
      <c r="G23" s="19">
        <v>22</v>
      </c>
      <c r="H23" s="285" t="s">
        <v>83</v>
      </c>
      <c r="I23" s="19">
        <v>54</v>
      </c>
      <c r="J23" s="19">
        <v>53</v>
      </c>
      <c r="K23" s="5" t="s">
        <v>966</v>
      </c>
      <c r="L23" s="29">
        <v>0.98148148148148151</v>
      </c>
      <c r="M23" s="33"/>
      <c r="N23" s="43" t="s">
        <v>945</v>
      </c>
      <c r="O23" s="43" t="s">
        <v>860</v>
      </c>
      <c r="R23" s="306">
        <v>22</v>
      </c>
      <c r="S23" s="307" t="s">
        <v>81</v>
      </c>
    </row>
    <row r="24" spans="1:19" ht="15" customHeight="1" x14ac:dyDescent="0.25">
      <c r="A24" s="19">
        <v>23</v>
      </c>
      <c r="B24" s="285" t="s">
        <v>85</v>
      </c>
      <c r="C24" s="307" t="s">
        <v>239</v>
      </c>
      <c r="D24" s="372">
        <f t="shared" si="0"/>
        <v>2</v>
      </c>
      <c r="E24" s="372">
        <f t="shared" si="1"/>
        <v>2</v>
      </c>
      <c r="G24" s="19">
        <v>23</v>
      </c>
      <c r="H24" s="285" t="s">
        <v>85</v>
      </c>
      <c r="I24" s="19">
        <v>44</v>
      </c>
      <c r="J24" s="19">
        <v>30</v>
      </c>
      <c r="K24" s="5" t="s">
        <v>940</v>
      </c>
      <c r="L24" s="29">
        <v>0.68181818181818177</v>
      </c>
      <c r="M24" s="33"/>
      <c r="N24" s="43" t="s">
        <v>945</v>
      </c>
      <c r="O24" s="43" t="s">
        <v>860</v>
      </c>
      <c r="R24" s="306">
        <v>23</v>
      </c>
      <c r="S24" s="307" t="s">
        <v>239</v>
      </c>
    </row>
    <row r="25" spans="1:19" ht="15" customHeight="1" x14ac:dyDescent="0.25">
      <c r="A25" s="19">
        <v>24</v>
      </c>
      <c r="B25" s="285" t="s">
        <v>86</v>
      </c>
      <c r="C25" s="307" t="s">
        <v>82</v>
      </c>
      <c r="D25" s="372">
        <f t="shared" si="0"/>
        <v>2</v>
      </c>
      <c r="E25" s="372">
        <f t="shared" si="1"/>
        <v>2</v>
      </c>
      <c r="G25" s="19">
        <v>24</v>
      </c>
      <c r="H25" s="285" t="s">
        <v>86</v>
      </c>
      <c r="I25" s="19">
        <v>57</v>
      </c>
      <c r="J25" s="19">
        <v>17</v>
      </c>
      <c r="K25" s="5" t="s">
        <v>967</v>
      </c>
      <c r="L25" s="29">
        <v>0.2982456140350877</v>
      </c>
      <c r="M25" s="33"/>
      <c r="N25" s="43" t="s">
        <v>945</v>
      </c>
      <c r="O25" s="43" t="s">
        <v>860</v>
      </c>
      <c r="R25" s="306">
        <v>24</v>
      </c>
      <c r="S25" s="307" t="s">
        <v>82</v>
      </c>
    </row>
    <row r="26" spans="1:19" ht="15" customHeight="1" x14ac:dyDescent="0.25">
      <c r="A26" s="19">
        <v>25</v>
      </c>
      <c r="B26" s="285" t="s">
        <v>87</v>
      </c>
      <c r="C26" s="307" t="s">
        <v>83</v>
      </c>
      <c r="D26" s="372">
        <f t="shared" si="0"/>
        <v>2</v>
      </c>
      <c r="E26" s="372">
        <f t="shared" si="1"/>
        <v>2</v>
      </c>
      <c r="G26" s="19">
        <v>25</v>
      </c>
      <c r="H26" s="285" t="s">
        <v>87</v>
      </c>
      <c r="I26" s="19">
        <v>51</v>
      </c>
      <c r="J26" s="19">
        <v>36</v>
      </c>
      <c r="K26" s="5" t="s">
        <v>853</v>
      </c>
      <c r="L26" s="29">
        <v>0.70588235294117652</v>
      </c>
      <c r="M26" s="33"/>
      <c r="N26" s="43" t="s">
        <v>945</v>
      </c>
      <c r="O26" s="43" t="s">
        <v>860</v>
      </c>
      <c r="R26" s="306">
        <v>25</v>
      </c>
      <c r="S26" s="307" t="s">
        <v>83</v>
      </c>
    </row>
    <row r="27" spans="1:19" ht="15" customHeight="1" x14ac:dyDescent="0.25">
      <c r="A27" s="19">
        <v>26</v>
      </c>
      <c r="B27" s="285" t="s">
        <v>88</v>
      </c>
      <c r="C27" s="307" t="s">
        <v>85</v>
      </c>
      <c r="D27" s="372">
        <f t="shared" si="0"/>
        <v>2</v>
      </c>
      <c r="E27" s="372">
        <f t="shared" si="1"/>
        <v>2</v>
      </c>
      <c r="G27" s="19">
        <v>26</v>
      </c>
      <c r="H27" s="285" t="s">
        <v>88</v>
      </c>
      <c r="I27" s="19">
        <v>50</v>
      </c>
      <c r="J27" s="19">
        <v>40</v>
      </c>
      <c r="K27" s="5" t="s">
        <v>968</v>
      </c>
      <c r="L27" s="29">
        <v>0.8</v>
      </c>
      <c r="M27" s="33"/>
      <c r="N27" s="43" t="s">
        <v>945</v>
      </c>
      <c r="O27" s="43" t="s">
        <v>860</v>
      </c>
      <c r="R27" s="306">
        <v>26</v>
      </c>
      <c r="S27" s="307" t="s">
        <v>85</v>
      </c>
    </row>
    <row r="28" spans="1:19" ht="15" customHeight="1" x14ac:dyDescent="0.25">
      <c r="A28" s="19">
        <v>27</v>
      </c>
      <c r="B28" s="285" t="s">
        <v>89</v>
      </c>
      <c r="C28" s="307" t="s">
        <v>31</v>
      </c>
      <c r="D28" s="372">
        <f t="shared" si="0"/>
        <v>2</v>
      </c>
      <c r="E28" s="372">
        <f t="shared" si="1"/>
        <v>2</v>
      </c>
      <c r="G28" s="19">
        <v>27</v>
      </c>
      <c r="H28" s="285" t="s">
        <v>89</v>
      </c>
      <c r="I28" s="19">
        <v>53</v>
      </c>
      <c r="J28" s="19">
        <v>31</v>
      </c>
      <c r="K28" s="5" t="s">
        <v>969</v>
      </c>
      <c r="L28" s="29">
        <v>0.58490566037735847</v>
      </c>
      <c r="M28" s="33"/>
      <c r="N28" s="43" t="s">
        <v>945</v>
      </c>
      <c r="O28" s="43" t="s">
        <v>860</v>
      </c>
      <c r="R28" s="306">
        <v>27</v>
      </c>
      <c r="S28" s="307" t="s">
        <v>273</v>
      </c>
    </row>
    <row r="29" spans="1:19" ht="15" customHeight="1" x14ac:dyDescent="0.25">
      <c r="A29" s="19">
        <v>28</v>
      </c>
      <c r="B29" s="285" t="s">
        <v>90</v>
      </c>
      <c r="C29" s="307" t="s">
        <v>94</v>
      </c>
      <c r="D29" s="372">
        <f t="shared" si="0"/>
        <v>2</v>
      </c>
      <c r="E29" s="372">
        <f t="shared" si="1"/>
        <v>2</v>
      </c>
      <c r="G29" s="19">
        <v>28</v>
      </c>
      <c r="H29" s="285" t="s">
        <v>90</v>
      </c>
      <c r="I29" s="19">
        <v>58</v>
      </c>
      <c r="J29" s="19">
        <v>38</v>
      </c>
      <c r="K29" s="5" t="s">
        <v>963</v>
      </c>
      <c r="L29" s="29">
        <v>0.65517241379310343</v>
      </c>
      <c r="M29" s="33"/>
      <c r="N29" s="43" t="s">
        <v>945</v>
      </c>
      <c r="O29" s="43" t="s">
        <v>860</v>
      </c>
      <c r="R29" s="306">
        <v>28</v>
      </c>
      <c r="S29" s="307" t="s">
        <v>31</v>
      </c>
    </row>
    <row r="30" spans="1:19" ht="15" customHeight="1" x14ac:dyDescent="0.25">
      <c r="A30" s="19">
        <v>29</v>
      </c>
      <c r="B30" s="285" t="s">
        <v>91</v>
      </c>
      <c r="C30" s="307" t="s">
        <v>101</v>
      </c>
      <c r="D30" s="372">
        <f t="shared" si="0"/>
        <v>2</v>
      </c>
      <c r="E30" s="372">
        <f t="shared" si="1"/>
        <v>2</v>
      </c>
      <c r="G30" s="19">
        <v>29</v>
      </c>
      <c r="H30" s="285" t="s">
        <v>91</v>
      </c>
      <c r="I30" s="19">
        <v>60</v>
      </c>
      <c r="J30" s="19">
        <v>36</v>
      </c>
      <c r="K30" s="5" t="s">
        <v>970</v>
      </c>
      <c r="L30" s="29">
        <v>0.6</v>
      </c>
      <c r="M30" s="33"/>
      <c r="N30" s="43" t="s">
        <v>945</v>
      </c>
      <c r="O30" s="43" t="s">
        <v>860</v>
      </c>
      <c r="R30" s="306">
        <v>29</v>
      </c>
      <c r="S30" s="307" t="s">
        <v>94</v>
      </c>
    </row>
    <row r="31" spans="1:19" ht="15" customHeight="1" x14ac:dyDescent="0.25">
      <c r="A31" s="19">
        <v>30</v>
      </c>
      <c r="B31" s="285" t="s">
        <v>92</v>
      </c>
      <c r="C31" s="307" t="s">
        <v>33</v>
      </c>
      <c r="D31" s="372">
        <f t="shared" si="0"/>
        <v>2</v>
      </c>
      <c r="E31" s="372">
        <f t="shared" si="1"/>
        <v>2</v>
      </c>
      <c r="G31" s="19">
        <v>30</v>
      </c>
      <c r="H31" s="285" t="s">
        <v>92</v>
      </c>
      <c r="I31" s="19">
        <v>55</v>
      </c>
      <c r="J31" s="19">
        <v>33</v>
      </c>
      <c r="K31" s="5" t="s">
        <v>965</v>
      </c>
      <c r="L31" s="29">
        <v>0.6</v>
      </c>
      <c r="M31" s="33"/>
      <c r="N31" s="43" t="s">
        <v>945</v>
      </c>
      <c r="O31" s="43" t="s">
        <v>860</v>
      </c>
      <c r="R31" s="306">
        <v>30</v>
      </c>
      <c r="S31" s="307" t="s">
        <v>101</v>
      </c>
    </row>
    <row r="32" spans="1:19" ht="15" customHeight="1" x14ac:dyDescent="0.25">
      <c r="A32" s="19">
        <v>31</v>
      </c>
      <c r="B32" s="285" t="s">
        <v>93</v>
      </c>
      <c r="C32" s="307" t="s">
        <v>274</v>
      </c>
      <c r="D32" s="372">
        <f t="shared" si="0"/>
        <v>2</v>
      </c>
      <c r="E32" s="372">
        <f t="shared" si="1"/>
        <v>2</v>
      </c>
      <c r="G32" s="19">
        <v>31</v>
      </c>
      <c r="H32" s="285" t="s">
        <v>93</v>
      </c>
      <c r="I32" s="19">
        <v>40</v>
      </c>
      <c r="J32" s="19">
        <v>28</v>
      </c>
      <c r="K32" s="5" t="s">
        <v>971</v>
      </c>
      <c r="L32" s="29">
        <v>0.7</v>
      </c>
      <c r="M32" s="33"/>
      <c r="N32" s="43" t="s">
        <v>945</v>
      </c>
      <c r="O32" s="43" t="s">
        <v>860</v>
      </c>
      <c r="R32" s="306">
        <v>31</v>
      </c>
      <c r="S32" s="307" t="s">
        <v>33</v>
      </c>
    </row>
    <row r="33" spans="1:19" ht="15" customHeight="1" x14ac:dyDescent="0.25">
      <c r="A33" s="19">
        <v>32</v>
      </c>
      <c r="B33" s="285" t="s">
        <v>94</v>
      </c>
      <c r="C33" s="307" t="s">
        <v>34</v>
      </c>
      <c r="D33" s="372">
        <f t="shared" si="0"/>
        <v>2</v>
      </c>
      <c r="E33" s="372">
        <f t="shared" si="1"/>
        <v>2</v>
      </c>
      <c r="G33" s="19">
        <v>32</v>
      </c>
      <c r="H33" s="285" t="s">
        <v>94</v>
      </c>
      <c r="I33" s="19">
        <v>56</v>
      </c>
      <c r="J33" s="19">
        <v>24</v>
      </c>
      <c r="K33" s="5" t="s">
        <v>972</v>
      </c>
      <c r="L33" s="29">
        <v>0.42857142857142855</v>
      </c>
      <c r="M33" s="33"/>
      <c r="N33" s="43" t="s">
        <v>945</v>
      </c>
      <c r="O33" s="43" t="s">
        <v>860</v>
      </c>
      <c r="R33" s="306">
        <v>32</v>
      </c>
      <c r="S33" s="307" t="s">
        <v>274</v>
      </c>
    </row>
    <row r="34" spans="1:19" ht="15" customHeight="1" x14ac:dyDescent="0.25">
      <c r="A34" s="19">
        <v>33</v>
      </c>
      <c r="B34" s="285" t="s">
        <v>95</v>
      </c>
      <c r="C34" s="307" t="s">
        <v>96</v>
      </c>
      <c r="D34" s="372">
        <f t="shared" ref="D34:D65" si="2">COUNTIF($A$1:$C$137,C34)</f>
        <v>2</v>
      </c>
      <c r="E34" s="372">
        <f t="shared" ref="E34:E65" si="3">COUNTIF($B$2:$C$137,B34)</f>
        <v>2</v>
      </c>
      <c r="G34" s="19">
        <v>33</v>
      </c>
      <c r="H34" s="285" t="s">
        <v>95</v>
      </c>
      <c r="I34" s="19">
        <v>58</v>
      </c>
      <c r="J34" s="19">
        <v>45</v>
      </c>
      <c r="K34" s="5" t="s">
        <v>973</v>
      </c>
      <c r="L34" s="29">
        <v>0.77586206896551724</v>
      </c>
      <c r="M34" s="33"/>
      <c r="N34" s="43" t="s">
        <v>945</v>
      </c>
      <c r="O34" s="43" t="s">
        <v>860</v>
      </c>
      <c r="R34" s="306">
        <v>33</v>
      </c>
      <c r="S34" s="307" t="s">
        <v>34</v>
      </c>
    </row>
    <row r="35" spans="1:19" ht="15" customHeight="1" x14ac:dyDescent="0.25">
      <c r="A35" s="19">
        <v>34</v>
      </c>
      <c r="B35" s="285" t="s">
        <v>96</v>
      </c>
      <c r="C35" s="307" t="s">
        <v>235</v>
      </c>
      <c r="D35" s="372">
        <f t="shared" si="2"/>
        <v>2</v>
      </c>
      <c r="E35" s="372">
        <f t="shared" si="3"/>
        <v>2</v>
      </c>
      <c r="G35" s="19">
        <v>34</v>
      </c>
      <c r="H35" s="285" t="s">
        <v>96</v>
      </c>
      <c r="I35" s="19">
        <v>62</v>
      </c>
      <c r="J35" s="19">
        <v>15</v>
      </c>
      <c r="K35" s="5" t="s">
        <v>974</v>
      </c>
      <c r="L35" s="29">
        <v>0.24193548387096775</v>
      </c>
      <c r="M35" s="33"/>
      <c r="N35" s="43" t="s">
        <v>945</v>
      </c>
      <c r="O35" s="43" t="s">
        <v>860</v>
      </c>
      <c r="R35" s="306">
        <v>34</v>
      </c>
      <c r="S35" s="307" t="s">
        <v>96</v>
      </c>
    </row>
    <row r="36" spans="1:19" ht="15" customHeight="1" x14ac:dyDescent="0.25">
      <c r="A36" s="19">
        <v>35</v>
      </c>
      <c r="B36" s="285" t="s">
        <v>97</v>
      </c>
      <c r="C36" s="307" t="s">
        <v>60</v>
      </c>
      <c r="D36" s="372">
        <f t="shared" si="2"/>
        <v>2</v>
      </c>
      <c r="E36" s="372">
        <f t="shared" si="3"/>
        <v>2</v>
      </c>
      <c r="G36" s="19">
        <v>35</v>
      </c>
      <c r="H36" s="285" t="s">
        <v>97</v>
      </c>
      <c r="I36" s="19">
        <v>51</v>
      </c>
      <c r="J36" s="19">
        <v>35</v>
      </c>
      <c r="K36" s="5" t="s">
        <v>975</v>
      </c>
      <c r="L36" s="29">
        <v>0.68627450980392157</v>
      </c>
      <c r="M36" s="34" t="s">
        <v>330</v>
      </c>
      <c r="N36" s="43" t="s">
        <v>945</v>
      </c>
      <c r="O36" s="43" t="s">
        <v>860</v>
      </c>
      <c r="R36" s="306">
        <v>35</v>
      </c>
      <c r="S36" s="307" t="s">
        <v>235</v>
      </c>
    </row>
    <row r="37" spans="1:19" ht="15" customHeight="1" x14ac:dyDescent="0.25">
      <c r="A37" s="19">
        <v>36</v>
      </c>
      <c r="B37" s="285" t="s">
        <v>98</v>
      </c>
      <c r="C37" s="307" t="s">
        <v>39</v>
      </c>
      <c r="D37" s="372">
        <f t="shared" si="2"/>
        <v>2</v>
      </c>
      <c r="E37" s="372">
        <f t="shared" si="3"/>
        <v>2</v>
      </c>
      <c r="G37" s="19">
        <v>36</v>
      </c>
      <c r="H37" s="285" t="s">
        <v>98</v>
      </c>
      <c r="I37" s="19">
        <v>27</v>
      </c>
      <c r="J37" s="19">
        <v>21</v>
      </c>
      <c r="K37" s="5" t="s">
        <v>926</v>
      </c>
      <c r="L37" s="29">
        <v>0.77777777777777779</v>
      </c>
      <c r="M37" s="33"/>
      <c r="N37" s="43" t="s">
        <v>945</v>
      </c>
      <c r="O37" s="43" t="s">
        <v>860</v>
      </c>
      <c r="R37" s="306">
        <v>36</v>
      </c>
      <c r="S37" s="307" t="s">
        <v>60</v>
      </c>
    </row>
    <row r="38" spans="1:19" ht="15" customHeight="1" x14ac:dyDescent="0.25">
      <c r="A38" s="19">
        <v>37</v>
      </c>
      <c r="B38" s="285" t="s">
        <v>99</v>
      </c>
      <c r="C38" s="307" t="s">
        <v>98</v>
      </c>
      <c r="D38" s="372">
        <f t="shared" si="2"/>
        <v>2</v>
      </c>
      <c r="E38" s="372">
        <f t="shared" si="3"/>
        <v>2</v>
      </c>
      <c r="G38" s="19">
        <v>37</v>
      </c>
      <c r="H38" s="285" t="s">
        <v>99</v>
      </c>
      <c r="I38" s="19">
        <v>42</v>
      </c>
      <c r="J38" s="19">
        <v>30</v>
      </c>
      <c r="K38" s="5" t="s">
        <v>976</v>
      </c>
      <c r="L38" s="29">
        <v>0.7142857142857143</v>
      </c>
      <c r="M38" s="33"/>
      <c r="N38" s="43" t="s">
        <v>945</v>
      </c>
      <c r="O38" s="43" t="s">
        <v>860</v>
      </c>
      <c r="R38" s="306">
        <v>37</v>
      </c>
      <c r="S38" s="307" t="s">
        <v>39</v>
      </c>
    </row>
    <row r="39" spans="1:19" ht="15" customHeight="1" x14ac:dyDescent="0.25">
      <c r="A39" s="19">
        <v>38</v>
      </c>
      <c r="B39" s="286" t="s">
        <v>100</v>
      </c>
      <c r="C39" s="307" t="s">
        <v>243</v>
      </c>
      <c r="D39" s="372">
        <f t="shared" si="2"/>
        <v>2</v>
      </c>
      <c r="E39" s="372">
        <f t="shared" si="3"/>
        <v>2</v>
      </c>
      <c r="G39" s="19">
        <v>38</v>
      </c>
      <c r="H39" s="286" t="s">
        <v>100</v>
      </c>
      <c r="I39" s="19">
        <v>35</v>
      </c>
      <c r="J39" s="19">
        <v>25</v>
      </c>
      <c r="K39" s="5" t="s">
        <v>977</v>
      </c>
      <c r="L39" s="29">
        <v>0.7142857142857143</v>
      </c>
      <c r="M39" s="33"/>
      <c r="N39" s="43" t="s">
        <v>945</v>
      </c>
      <c r="O39" s="43" t="s">
        <v>860</v>
      </c>
      <c r="R39" s="306">
        <v>38</v>
      </c>
      <c r="S39" s="307" t="s">
        <v>98</v>
      </c>
    </row>
    <row r="40" spans="1:19" ht="15" customHeight="1" x14ac:dyDescent="0.25">
      <c r="A40" s="19">
        <v>39</v>
      </c>
      <c r="B40" s="285" t="s">
        <v>101</v>
      </c>
      <c r="C40" s="290" t="s">
        <v>511</v>
      </c>
      <c r="D40" s="372">
        <f t="shared" si="2"/>
        <v>2</v>
      </c>
      <c r="E40" s="372">
        <f t="shared" si="3"/>
        <v>2</v>
      </c>
      <c r="G40" s="19">
        <v>39</v>
      </c>
      <c r="H40" s="285" t="s">
        <v>101</v>
      </c>
      <c r="I40" s="19">
        <v>34</v>
      </c>
      <c r="J40" s="19">
        <v>20</v>
      </c>
      <c r="K40" s="5" t="s">
        <v>978</v>
      </c>
      <c r="L40" s="29">
        <v>0.58823529411764708</v>
      </c>
      <c r="M40" s="33"/>
      <c r="N40" s="43" t="s">
        <v>945</v>
      </c>
      <c r="O40" s="43" t="s">
        <v>860</v>
      </c>
      <c r="R40" s="306">
        <v>39</v>
      </c>
      <c r="S40" s="307" t="s">
        <v>243</v>
      </c>
    </row>
    <row r="41" spans="1:19" ht="15" customHeight="1" x14ac:dyDescent="0.25">
      <c r="A41" s="19">
        <v>40</v>
      </c>
      <c r="B41" s="285" t="s">
        <v>235</v>
      </c>
      <c r="C41" s="307" t="s">
        <v>276</v>
      </c>
      <c r="D41" s="372">
        <f t="shared" si="2"/>
        <v>2</v>
      </c>
      <c r="E41" s="372">
        <f t="shared" si="3"/>
        <v>2</v>
      </c>
      <c r="G41" s="19">
        <v>40</v>
      </c>
      <c r="H41" s="285" t="s">
        <v>235</v>
      </c>
      <c r="I41" s="19">
        <v>27</v>
      </c>
      <c r="J41" s="19">
        <v>20</v>
      </c>
      <c r="K41" s="5" t="s">
        <v>979</v>
      </c>
      <c r="L41" s="29">
        <v>0.7407407407407407</v>
      </c>
      <c r="M41" s="33"/>
      <c r="N41" s="43" t="s">
        <v>945</v>
      </c>
      <c r="O41" s="43" t="s">
        <v>860</v>
      </c>
      <c r="R41" s="306">
        <v>40</v>
      </c>
      <c r="S41" s="307" t="s">
        <v>275</v>
      </c>
    </row>
    <row r="42" spans="1:19" ht="15" customHeight="1" x14ac:dyDescent="0.25">
      <c r="A42" s="19">
        <v>41</v>
      </c>
      <c r="B42" s="287" t="s">
        <v>236</v>
      </c>
      <c r="C42" s="307" t="s">
        <v>277</v>
      </c>
      <c r="D42" s="372">
        <f t="shared" si="2"/>
        <v>2</v>
      </c>
      <c r="E42" s="372">
        <f t="shared" si="3"/>
        <v>2</v>
      </c>
      <c r="G42" s="19">
        <v>41</v>
      </c>
      <c r="H42" s="287" t="s">
        <v>236</v>
      </c>
      <c r="I42" s="19">
        <v>18</v>
      </c>
      <c r="J42" s="19">
        <v>17</v>
      </c>
      <c r="K42" s="5" t="s">
        <v>980</v>
      </c>
      <c r="L42" s="29">
        <v>0.94444444444444442</v>
      </c>
      <c r="M42" s="33"/>
      <c r="N42" s="43" t="s">
        <v>945</v>
      </c>
      <c r="O42" s="43" t="s">
        <v>860</v>
      </c>
      <c r="R42" s="306">
        <v>41</v>
      </c>
      <c r="S42" s="307" t="s">
        <v>276</v>
      </c>
    </row>
    <row r="43" spans="1:19" ht="15" customHeight="1" x14ac:dyDescent="0.25">
      <c r="A43" s="19">
        <v>42</v>
      </c>
      <c r="B43" s="287" t="s">
        <v>237</v>
      </c>
      <c r="C43" s="307" t="s">
        <v>237</v>
      </c>
      <c r="D43" s="372">
        <f t="shared" si="2"/>
        <v>2</v>
      </c>
      <c r="E43" s="372">
        <f t="shared" si="3"/>
        <v>2</v>
      </c>
      <c r="G43" s="19">
        <v>42</v>
      </c>
      <c r="H43" s="287" t="s">
        <v>237</v>
      </c>
      <c r="I43" s="19">
        <v>46</v>
      </c>
      <c r="J43" s="19">
        <v>35</v>
      </c>
      <c r="K43" s="5" t="s">
        <v>981</v>
      </c>
      <c r="L43" s="29">
        <v>0.76086956521739135</v>
      </c>
      <c r="M43" s="33"/>
      <c r="N43" s="43" t="s">
        <v>945</v>
      </c>
      <c r="O43" s="43" t="s">
        <v>860</v>
      </c>
      <c r="R43" s="306">
        <v>42</v>
      </c>
      <c r="S43" s="307" t="s">
        <v>277</v>
      </c>
    </row>
    <row r="44" spans="1:19" ht="15" customHeight="1" x14ac:dyDescent="0.25">
      <c r="A44" s="19">
        <v>43</v>
      </c>
      <c r="B44" s="287" t="s">
        <v>238</v>
      </c>
      <c r="C44" s="307" t="s">
        <v>97</v>
      </c>
      <c r="D44" s="372">
        <f t="shared" si="2"/>
        <v>2</v>
      </c>
      <c r="E44" s="372">
        <f t="shared" si="3"/>
        <v>2</v>
      </c>
      <c r="G44" s="19">
        <v>43</v>
      </c>
      <c r="H44" s="287" t="s">
        <v>238</v>
      </c>
      <c r="I44" s="19">
        <v>63</v>
      </c>
      <c r="J44" s="19">
        <v>22</v>
      </c>
      <c r="K44" s="5" t="s">
        <v>982</v>
      </c>
      <c r="L44" s="29">
        <v>0.34920634920634919</v>
      </c>
      <c r="M44" s="33"/>
      <c r="N44" s="43" t="s">
        <v>945</v>
      </c>
      <c r="O44" s="43" t="s">
        <v>860</v>
      </c>
      <c r="R44" s="306">
        <v>43</v>
      </c>
      <c r="S44" s="307" t="s">
        <v>237</v>
      </c>
    </row>
    <row r="45" spans="1:19" ht="15" customHeight="1" x14ac:dyDescent="0.25">
      <c r="A45" s="19">
        <v>44</v>
      </c>
      <c r="B45" s="287" t="s">
        <v>36</v>
      </c>
      <c r="C45" s="307" t="s">
        <v>30</v>
      </c>
      <c r="D45" s="372">
        <f t="shared" si="2"/>
        <v>2</v>
      </c>
      <c r="E45" s="372">
        <f t="shared" si="3"/>
        <v>2</v>
      </c>
      <c r="G45" s="19">
        <v>44</v>
      </c>
      <c r="H45" s="287" t="s">
        <v>36</v>
      </c>
      <c r="I45" s="19">
        <v>41</v>
      </c>
      <c r="J45" s="19">
        <v>34</v>
      </c>
      <c r="K45" s="5" t="s">
        <v>983</v>
      </c>
      <c r="L45" s="29">
        <v>0.82926829268292679</v>
      </c>
      <c r="M45" s="34" t="s">
        <v>327</v>
      </c>
      <c r="N45" s="43" t="s">
        <v>945</v>
      </c>
      <c r="O45" s="43" t="s">
        <v>860</v>
      </c>
      <c r="R45" s="306">
        <v>44</v>
      </c>
      <c r="S45" s="307" t="s">
        <v>97</v>
      </c>
    </row>
    <row r="46" spans="1:19" ht="15" customHeight="1" x14ac:dyDescent="0.25">
      <c r="A46" s="19">
        <v>45</v>
      </c>
      <c r="B46" s="287" t="s">
        <v>243</v>
      </c>
      <c r="C46" s="307" t="s">
        <v>58</v>
      </c>
      <c r="D46" s="372">
        <f t="shared" si="2"/>
        <v>2</v>
      </c>
      <c r="E46" s="372">
        <f t="shared" si="3"/>
        <v>2</v>
      </c>
      <c r="G46" s="19">
        <v>45</v>
      </c>
      <c r="H46" s="287" t="s">
        <v>243</v>
      </c>
      <c r="I46" s="19">
        <v>77</v>
      </c>
      <c r="J46" s="19">
        <v>77</v>
      </c>
      <c r="K46" s="5" t="s">
        <v>984</v>
      </c>
      <c r="L46" s="29">
        <v>1</v>
      </c>
      <c r="M46" s="33"/>
      <c r="N46" s="43" t="s">
        <v>945</v>
      </c>
      <c r="O46" s="43" t="s">
        <v>860</v>
      </c>
      <c r="R46" s="306">
        <v>45</v>
      </c>
      <c r="S46" s="307" t="s">
        <v>30</v>
      </c>
    </row>
    <row r="47" spans="1:19" ht="15" customHeight="1" x14ac:dyDescent="0.25">
      <c r="A47" s="19">
        <v>46</v>
      </c>
      <c r="B47" s="287" t="s">
        <v>256</v>
      </c>
      <c r="C47" s="307" t="s">
        <v>278</v>
      </c>
      <c r="D47" s="372">
        <f t="shared" si="2"/>
        <v>2</v>
      </c>
      <c r="E47" s="372">
        <f t="shared" si="3"/>
        <v>2</v>
      </c>
      <c r="G47" s="19">
        <v>46</v>
      </c>
      <c r="H47" s="287" t="s">
        <v>256</v>
      </c>
      <c r="I47" s="19">
        <v>37</v>
      </c>
      <c r="J47" s="19">
        <v>19</v>
      </c>
      <c r="K47" s="5" t="s">
        <v>985</v>
      </c>
      <c r="L47" s="29">
        <v>0.51351351351351349</v>
      </c>
      <c r="M47" s="33"/>
      <c r="N47" s="43" t="s">
        <v>945</v>
      </c>
      <c r="O47" s="43" t="s">
        <v>860</v>
      </c>
      <c r="R47" s="306">
        <v>46</v>
      </c>
      <c r="S47" s="307" t="s">
        <v>58</v>
      </c>
    </row>
    <row r="48" spans="1:19" ht="15" customHeight="1" x14ac:dyDescent="0.25">
      <c r="A48" s="19">
        <v>47</v>
      </c>
      <c r="B48" s="287" t="s">
        <v>250</v>
      </c>
      <c r="C48" s="307" t="s">
        <v>250</v>
      </c>
      <c r="D48" s="372">
        <f t="shared" si="2"/>
        <v>2</v>
      </c>
      <c r="E48" s="372">
        <f t="shared" si="3"/>
        <v>2</v>
      </c>
      <c r="G48" s="19">
        <v>47</v>
      </c>
      <c r="H48" s="287" t="s">
        <v>250</v>
      </c>
      <c r="I48" s="19">
        <v>72</v>
      </c>
      <c r="J48" s="19">
        <v>22</v>
      </c>
      <c r="K48" s="5" t="s">
        <v>986</v>
      </c>
      <c r="L48" s="29">
        <v>0.30555555555555558</v>
      </c>
      <c r="M48" s="33"/>
      <c r="N48" s="43" t="s">
        <v>945</v>
      </c>
      <c r="O48" s="43" t="s">
        <v>860</v>
      </c>
      <c r="R48" s="306">
        <v>47</v>
      </c>
      <c r="S48" s="307" t="s">
        <v>278</v>
      </c>
    </row>
    <row r="49" spans="1:19" ht="15" customHeight="1" x14ac:dyDescent="0.25">
      <c r="A49" s="19">
        <v>48</v>
      </c>
      <c r="B49" s="285" t="s">
        <v>84</v>
      </c>
      <c r="C49" s="307" t="s">
        <v>35</v>
      </c>
      <c r="D49" s="372">
        <f t="shared" si="2"/>
        <v>2</v>
      </c>
      <c r="E49" s="372">
        <f t="shared" si="3"/>
        <v>2</v>
      </c>
      <c r="G49" s="19">
        <v>48</v>
      </c>
      <c r="H49" s="285" t="s">
        <v>84</v>
      </c>
      <c r="I49" s="19">
        <v>38</v>
      </c>
      <c r="J49" s="19">
        <v>32</v>
      </c>
      <c r="K49" s="5" t="s">
        <v>987</v>
      </c>
      <c r="L49" s="29">
        <v>0.84210526315789469</v>
      </c>
      <c r="M49" s="33"/>
      <c r="N49" s="43" t="s">
        <v>945</v>
      </c>
      <c r="O49" s="43" t="s">
        <v>932</v>
      </c>
      <c r="R49" s="306">
        <v>48</v>
      </c>
      <c r="S49" s="307" t="s">
        <v>250</v>
      </c>
    </row>
    <row r="50" spans="1:19" ht="15" customHeight="1" x14ac:dyDescent="0.25">
      <c r="A50" s="19">
        <v>49</v>
      </c>
      <c r="B50" s="285" t="s">
        <v>41</v>
      </c>
      <c r="C50" s="307" t="s">
        <v>38</v>
      </c>
      <c r="D50" s="372">
        <f t="shared" si="2"/>
        <v>2</v>
      </c>
      <c r="E50" s="372">
        <f t="shared" si="3"/>
        <v>2</v>
      </c>
      <c r="G50" s="19">
        <v>49</v>
      </c>
      <c r="H50" s="288" t="s">
        <v>508</v>
      </c>
      <c r="I50" s="368">
        <v>42</v>
      </c>
      <c r="J50" s="368"/>
      <c r="K50" s="296" t="s">
        <v>1077</v>
      </c>
      <c r="L50" s="297">
        <v>0</v>
      </c>
      <c r="M50" s="369"/>
      <c r="N50" s="43" t="s">
        <v>945</v>
      </c>
      <c r="O50" s="43" t="s">
        <v>932</v>
      </c>
      <c r="R50" s="306">
        <v>49</v>
      </c>
      <c r="S50" s="307" t="s">
        <v>35</v>
      </c>
    </row>
    <row r="51" spans="1:19" ht="15" customHeight="1" x14ac:dyDescent="0.25">
      <c r="A51" s="19">
        <v>50</v>
      </c>
      <c r="B51" s="285" t="s">
        <v>42</v>
      </c>
      <c r="C51" s="307" t="s">
        <v>32</v>
      </c>
      <c r="D51" s="372">
        <f t="shared" si="2"/>
        <v>2</v>
      </c>
      <c r="E51" s="372">
        <f t="shared" si="3"/>
        <v>2</v>
      </c>
      <c r="G51" s="19">
        <v>50</v>
      </c>
      <c r="H51" s="288" t="s">
        <v>280</v>
      </c>
      <c r="I51" s="46">
        <v>26</v>
      </c>
      <c r="J51" s="46">
        <v>19</v>
      </c>
      <c r="K51" s="5" t="s">
        <v>1028</v>
      </c>
      <c r="L51" s="29">
        <v>0.73076923076923073</v>
      </c>
      <c r="M51" s="49"/>
      <c r="N51" s="43" t="s">
        <v>945</v>
      </c>
      <c r="O51" s="43" t="s">
        <v>1029</v>
      </c>
      <c r="R51" s="306">
        <v>50</v>
      </c>
      <c r="S51" s="307" t="s">
        <v>279</v>
      </c>
    </row>
    <row r="52" spans="1:19" ht="15" customHeight="1" x14ac:dyDescent="0.25">
      <c r="A52" s="19">
        <v>51</v>
      </c>
      <c r="B52" s="285" t="s">
        <v>43</v>
      </c>
      <c r="C52" s="307" t="s">
        <v>99</v>
      </c>
      <c r="D52" s="372">
        <f t="shared" si="2"/>
        <v>2</v>
      </c>
      <c r="E52" s="372">
        <f t="shared" si="3"/>
        <v>2</v>
      </c>
      <c r="G52" s="19">
        <v>51</v>
      </c>
      <c r="H52" s="285" t="s">
        <v>41</v>
      </c>
      <c r="I52" s="19">
        <v>39</v>
      </c>
      <c r="J52" s="19">
        <v>18</v>
      </c>
      <c r="K52" s="5" t="s">
        <v>988</v>
      </c>
      <c r="L52" s="29">
        <v>0.46153846153846156</v>
      </c>
      <c r="M52" s="33"/>
      <c r="N52" s="43" t="s">
        <v>945</v>
      </c>
      <c r="O52" s="43" t="s">
        <v>852</v>
      </c>
      <c r="R52" s="306">
        <v>51</v>
      </c>
      <c r="S52" s="307" t="s">
        <v>38</v>
      </c>
    </row>
    <row r="53" spans="1:19" ht="15" customHeight="1" x14ac:dyDescent="0.25">
      <c r="A53" s="19">
        <v>52</v>
      </c>
      <c r="B53" s="285" t="s">
        <v>44</v>
      </c>
      <c r="C53" s="307" t="s">
        <v>238</v>
      </c>
      <c r="D53" s="372">
        <f t="shared" si="2"/>
        <v>2</v>
      </c>
      <c r="E53" s="372">
        <f t="shared" si="3"/>
        <v>2</v>
      </c>
      <c r="G53" s="19">
        <v>52</v>
      </c>
      <c r="H53" s="285" t="s">
        <v>42</v>
      </c>
      <c r="I53" s="19">
        <v>45</v>
      </c>
      <c r="J53" s="19">
        <v>24</v>
      </c>
      <c r="K53" s="5" t="s">
        <v>989</v>
      </c>
      <c r="L53" s="29">
        <v>0.53333333333333333</v>
      </c>
      <c r="M53" s="33"/>
      <c r="N53" s="43" t="s">
        <v>945</v>
      </c>
      <c r="O53" s="43" t="s">
        <v>852</v>
      </c>
      <c r="R53" s="306">
        <v>52</v>
      </c>
      <c r="S53" s="307" t="s">
        <v>32</v>
      </c>
    </row>
    <row r="54" spans="1:19" ht="15" customHeight="1" x14ac:dyDescent="0.25">
      <c r="A54" s="19">
        <v>53</v>
      </c>
      <c r="B54" s="285" t="s">
        <v>45</v>
      </c>
      <c r="C54" s="307" t="s">
        <v>90</v>
      </c>
      <c r="D54" s="372">
        <f t="shared" si="2"/>
        <v>2</v>
      </c>
      <c r="E54" s="372">
        <f t="shared" si="3"/>
        <v>2</v>
      </c>
      <c r="G54" s="19">
        <v>53</v>
      </c>
      <c r="H54" s="285" t="s">
        <v>43</v>
      </c>
      <c r="I54" s="19">
        <v>36</v>
      </c>
      <c r="J54" s="19">
        <v>29</v>
      </c>
      <c r="K54" s="5" t="s">
        <v>990</v>
      </c>
      <c r="L54" s="29">
        <v>0.80555555555555558</v>
      </c>
      <c r="M54" s="33"/>
      <c r="N54" s="43" t="s">
        <v>945</v>
      </c>
      <c r="O54" s="43" t="s">
        <v>852</v>
      </c>
      <c r="R54" s="306">
        <v>53</v>
      </c>
      <c r="S54" s="307" t="s">
        <v>99</v>
      </c>
    </row>
    <row r="55" spans="1:19" ht="15" customHeight="1" x14ac:dyDescent="0.25">
      <c r="A55" s="19">
        <v>54</v>
      </c>
      <c r="B55" s="285" t="s">
        <v>46</v>
      </c>
      <c r="C55" s="307" t="s">
        <v>36</v>
      </c>
      <c r="D55" s="372">
        <f t="shared" si="2"/>
        <v>2</v>
      </c>
      <c r="E55" s="372">
        <f t="shared" si="3"/>
        <v>2</v>
      </c>
      <c r="G55" s="19">
        <v>54</v>
      </c>
      <c r="H55" s="285" t="s">
        <v>44</v>
      </c>
      <c r="I55" s="19">
        <v>38</v>
      </c>
      <c r="J55" s="19">
        <v>37</v>
      </c>
      <c r="K55" s="5" t="s">
        <v>991</v>
      </c>
      <c r="L55" s="29">
        <v>0.97368421052631582</v>
      </c>
      <c r="M55" s="33" t="s">
        <v>510</v>
      </c>
      <c r="N55" s="43" t="s">
        <v>945</v>
      </c>
      <c r="O55" s="43" t="s">
        <v>852</v>
      </c>
      <c r="R55" s="306">
        <v>54</v>
      </c>
      <c r="S55" s="307" t="s">
        <v>238</v>
      </c>
    </row>
    <row r="56" spans="1:19" ht="15" customHeight="1" x14ac:dyDescent="0.25">
      <c r="A56" s="19">
        <v>55</v>
      </c>
      <c r="B56" s="285" t="s">
        <v>47</v>
      </c>
      <c r="C56" s="307" t="s">
        <v>236</v>
      </c>
      <c r="D56" s="372">
        <f t="shared" si="2"/>
        <v>2</v>
      </c>
      <c r="E56" s="372">
        <f t="shared" si="3"/>
        <v>2</v>
      </c>
      <c r="G56" s="19">
        <v>55</v>
      </c>
      <c r="H56" s="285" t="s">
        <v>45</v>
      </c>
      <c r="I56" s="19">
        <v>25</v>
      </c>
      <c r="J56" s="19">
        <v>15</v>
      </c>
      <c r="K56" s="5" t="s">
        <v>992</v>
      </c>
      <c r="L56" s="29">
        <v>0.6</v>
      </c>
      <c r="M56" s="33"/>
      <c r="N56" s="43" t="s">
        <v>945</v>
      </c>
      <c r="O56" s="43" t="s">
        <v>852</v>
      </c>
      <c r="R56" s="306">
        <v>55</v>
      </c>
      <c r="S56" s="307" t="s">
        <v>90</v>
      </c>
    </row>
    <row r="57" spans="1:19" ht="15" customHeight="1" x14ac:dyDescent="0.25">
      <c r="A57" s="19">
        <v>56</v>
      </c>
      <c r="B57" s="285" t="s">
        <v>48</v>
      </c>
      <c r="C57" s="307" t="s">
        <v>40</v>
      </c>
      <c r="D57" s="372">
        <f t="shared" si="2"/>
        <v>2</v>
      </c>
      <c r="E57" s="372">
        <f t="shared" si="3"/>
        <v>2</v>
      </c>
      <c r="G57" s="19">
        <v>56</v>
      </c>
      <c r="H57" s="285" t="s">
        <v>46</v>
      </c>
      <c r="I57" s="19">
        <v>43</v>
      </c>
      <c r="J57" s="19">
        <v>22</v>
      </c>
      <c r="K57" s="5" t="s">
        <v>993</v>
      </c>
      <c r="L57" s="29">
        <v>0.51162790697674421</v>
      </c>
      <c r="M57" s="33"/>
      <c r="N57" s="43" t="s">
        <v>945</v>
      </c>
      <c r="O57" s="43" t="s">
        <v>852</v>
      </c>
      <c r="R57" s="306">
        <v>56</v>
      </c>
      <c r="S57" s="307" t="s">
        <v>36</v>
      </c>
    </row>
    <row r="58" spans="1:19" ht="15" customHeight="1" x14ac:dyDescent="0.25">
      <c r="A58" s="19">
        <v>57</v>
      </c>
      <c r="B58" s="285" t="s">
        <v>49</v>
      </c>
      <c r="C58" s="307" t="s">
        <v>100</v>
      </c>
      <c r="D58" s="372">
        <f t="shared" si="2"/>
        <v>2</v>
      </c>
      <c r="E58" s="372">
        <f t="shared" si="3"/>
        <v>2</v>
      </c>
      <c r="G58" s="19">
        <v>57</v>
      </c>
      <c r="H58" s="285" t="s">
        <v>47</v>
      </c>
      <c r="I58" s="19">
        <v>49</v>
      </c>
      <c r="J58" s="19">
        <v>40</v>
      </c>
      <c r="K58" s="5" t="s">
        <v>994</v>
      </c>
      <c r="L58" s="29">
        <v>0.81632653061224492</v>
      </c>
      <c r="M58" s="33"/>
      <c r="N58" s="43" t="s">
        <v>945</v>
      </c>
      <c r="O58" s="43" t="s">
        <v>852</v>
      </c>
      <c r="R58" s="306">
        <v>57</v>
      </c>
      <c r="S58" s="307" t="s">
        <v>236</v>
      </c>
    </row>
    <row r="59" spans="1:19" ht="15" customHeight="1" x14ac:dyDescent="0.25">
      <c r="A59" s="19">
        <v>58</v>
      </c>
      <c r="B59" s="285" t="s">
        <v>50</v>
      </c>
      <c r="C59" s="307" t="s">
        <v>62</v>
      </c>
      <c r="D59" s="372">
        <f t="shared" si="2"/>
        <v>2</v>
      </c>
      <c r="E59" s="372">
        <f t="shared" si="3"/>
        <v>2</v>
      </c>
      <c r="G59" s="19">
        <v>58</v>
      </c>
      <c r="H59" s="285" t="s">
        <v>48</v>
      </c>
      <c r="I59" s="19">
        <v>45</v>
      </c>
      <c r="J59" s="19">
        <v>27</v>
      </c>
      <c r="K59" s="5" t="s">
        <v>995</v>
      </c>
      <c r="L59" s="29">
        <v>0.6</v>
      </c>
      <c r="M59" s="33"/>
      <c r="N59" s="43" t="s">
        <v>945</v>
      </c>
      <c r="O59" s="43" t="s">
        <v>852</v>
      </c>
      <c r="R59" s="306">
        <v>58</v>
      </c>
      <c r="S59" s="307" t="s">
        <v>40</v>
      </c>
    </row>
    <row r="60" spans="1:19" ht="15" customHeight="1" x14ac:dyDescent="0.25">
      <c r="A60" s="19">
        <v>59</v>
      </c>
      <c r="B60" s="285" t="s">
        <v>51</v>
      </c>
      <c r="C60" s="307" t="s">
        <v>63</v>
      </c>
      <c r="D60" s="372">
        <f t="shared" si="2"/>
        <v>2</v>
      </c>
      <c r="E60" s="372">
        <f t="shared" si="3"/>
        <v>2</v>
      </c>
      <c r="G60" s="19">
        <v>59</v>
      </c>
      <c r="H60" s="285" t="s">
        <v>49</v>
      </c>
      <c r="I60" s="19">
        <v>32</v>
      </c>
      <c r="J60" s="19">
        <v>30</v>
      </c>
      <c r="K60" s="5" t="s">
        <v>996</v>
      </c>
      <c r="L60" s="29">
        <v>0.9375</v>
      </c>
      <c r="M60" s="33"/>
      <c r="N60" s="43" t="s">
        <v>945</v>
      </c>
      <c r="O60" s="43" t="s">
        <v>852</v>
      </c>
      <c r="R60" s="306">
        <v>59</v>
      </c>
      <c r="S60" s="307" t="s">
        <v>100</v>
      </c>
    </row>
    <row r="61" spans="1:19" ht="15" customHeight="1" x14ac:dyDescent="0.25">
      <c r="A61" s="19">
        <v>60</v>
      </c>
      <c r="B61" s="285" t="s">
        <v>52</v>
      </c>
      <c r="C61" s="307" t="s">
        <v>508</v>
      </c>
      <c r="D61" s="372">
        <f t="shared" si="2"/>
        <v>1</v>
      </c>
      <c r="E61" s="372">
        <f t="shared" si="3"/>
        <v>2</v>
      </c>
      <c r="G61" s="19">
        <v>60</v>
      </c>
      <c r="H61" s="285" t="s">
        <v>50</v>
      </c>
      <c r="I61" s="19">
        <v>48</v>
      </c>
      <c r="J61" s="19">
        <v>42</v>
      </c>
      <c r="K61" s="5" t="s">
        <v>997</v>
      </c>
      <c r="L61" s="29">
        <v>0.875</v>
      </c>
      <c r="M61" s="33"/>
      <c r="N61" s="43" t="s">
        <v>945</v>
      </c>
      <c r="O61" s="43" t="s">
        <v>852</v>
      </c>
      <c r="R61" s="307"/>
      <c r="S61" s="307" t="s">
        <v>62</v>
      </c>
    </row>
    <row r="62" spans="1:19" ht="15" customHeight="1" x14ac:dyDescent="0.25">
      <c r="A62" s="19">
        <v>61</v>
      </c>
      <c r="B62" s="285" t="s">
        <v>53</v>
      </c>
      <c r="C62" s="307" t="s">
        <v>64</v>
      </c>
      <c r="D62" s="372">
        <f t="shared" si="2"/>
        <v>2</v>
      </c>
      <c r="E62" s="372">
        <f t="shared" si="3"/>
        <v>2</v>
      </c>
      <c r="G62" s="19">
        <v>61</v>
      </c>
      <c r="H62" s="285" t="s">
        <v>51</v>
      </c>
      <c r="I62" s="19">
        <v>62</v>
      </c>
      <c r="J62" s="19">
        <v>41</v>
      </c>
      <c r="K62" s="5" t="s">
        <v>998</v>
      </c>
      <c r="L62" s="29">
        <v>0.66129032258064513</v>
      </c>
      <c r="M62" s="33"/>
      <c r="N62" s="43" t="s">
        <v>945</v>
      </c>
      <c r="O62" s="43" t="s">
        <v>852</v>
      </c>
      <c r="R62" s="307"/>
      <c r="S62" s="307" t="s">
        <v>63</v>
      </c>
    </row>
    <row r="63" spans="1:19" ht="15" customHeight="1" x14ac:dyDescent="0.25">
      <c r="A63" s="19">
        <v>62</v>
      </c>
      <c r="B63" s="288" t="s">
        <v>316</v>
      </c>
      <c r="C63" s="307" t="s">
        <v>84</v>
      </c>
      <c r="D63" s="372">
        <f t="shared" si="2"/>
        <v>2</v>
      </c>
      <c r="E63" s="372">
        <f t="shared" si="3"/>
        <v>2</v>
      </c>
      <c r="G63" s="19">
        <v>62</v>
      </c>
      <c r="H63" s="285" t="s">
        <v>52</v>
      </c>
      <c r="I63" s="19">
        <v>49</v>
      </c>
      <c r="J63" s="19">
        <v>27</v>
      </c>
      <c r="K63" s="5" t="s">
        <v>999</v>
      </c>
      <c r="L63" s="29">
        <v>0.55102040816326525</v>
      </c>
      <c r="M63" s="33"/>
      <c r="N63" s="43" t="s">
        <v>945</v>
      </c>
      <c r="O63" s="43" t="s">
        <v>852</v>
      </c>
      <c r="R63" s="307"/>
      <c r="S63" s="307" t="s">
        <v>508</v>
      </c>
    </row>
    <row r="64" spans="1:19" ht="15" customHeight="1" x14ac:dyDescent="0.25">
      <c r="A64" s="19">
        <v>63</v>
      </c>
      <c r="B64" s="285" t="s">
        <v>54</v>
      </c>
      <c r="C64" s="307" t="s">
        <v>102</v>
      </c>
      <c r="D64" s="372">
        <f t="shared" si="2"/>
        <v>2</v>
      </c>
      <c r="E64" s="372">
        <f t="shared" si="3"/>
        <v>2</v>
      </c>
      <c r="G64" s="19">
        <v>63</v>
      </c>
      <c r="H64" s="285" t="s">
        <v>53</v>
      </c>
      <c r="I64" s="19">
        <v>50</v>
      </c>
      <c r="J64" s="19">
        <v>33</v>
      </c>
      <c r="K64" s="5" t="s">
        <v>1000</v>
      </c>
      <c r="L64" s="29">
        <v>0.66</v>
      </c>
      <c r="M64" s="33"/>
      <c r="N64" s="43" t="s">
        <v>945</v>
      </c>
      <c r="O64" s="43" t="s">
        <v>852</v>
      </c>
      <c r="R64" s="307"/>
      <c r="S64" s="307" t="s">
        <v>64</v>
      </c>
    </row>
    <row r="65" spans="1:19" ht="15" customHeight="1" x14ac:dyDescent="0.25">
      <c r="A65" s="19">
        <v>64</v>
      </c>
      <c r="B65" s="285" t="s">
        <v>55</v>
      </c>
      <c r="C65" s="307" t="s">
        <v>280</v>
      </c>
      <c r="D65" s="372">
        <f t="shared" si="2"/>
        <v>2</v>
      </c>
      <c r="E65" s="372">
        <f t="shared" si="3"/>
        <v>2</v>
      </c>
      <c r="G65" s="19">
        <v>64</v>
      </c>
      <c r="H65" s="288" t="s">
        <v>316</v>
      </c>
      <c r="I65" s="46">
        <v>49</v>
      </c>
      <c r="J65" s="46">
        <v>23</v>
      </c>
      <c r="K65" s="47" t="s">
        <v>1002</v>
      </c>
      <c r="L65" s="48">
        <v>0.46938775510204084</v>
      </c>
      <c r="M65" s="49"/>
      <c r="N65" s="43" t="s">
        <v>945</v>
      </c>
      <c r="O65" s="43" t="s">
        <v>852</v>
      </c>
      <c r="R65" s="307"/>
      <c r="S65" s="307" t="s">
        <v>84</v>
      </c>
    </row>
    <row r="66" spans="1:19" ht="15" customHeight="1" x14ac:dyDescent="0.25">
      <c r="A66" s="19">
        <v>65</v>
      </c>
      <c r="B66" s="285" t="s">
        <v>56</v>
      </c>
      <c r="C66" s="307" t="s">
        <v>68</v>
      </c>
      <c r="D66" s="372">
        <f t="shared" ref="D66:D97" si="4">COUNTIF($A$1:$C$137,C66)</f>
        <v>2</v>
      </c>
      <c r="E66" s="372">
        <f t="shared" ref="E66:E97" si="5">COUNTIF($B$2:$C$137,B66)</f>
        <v>2</v>
      </c>
      <c r="G66" s="19">
        <v>65</v>
      </c>
      <c r="H66" s="285" t="s">
        <v>54</v>
      </c>
      <c r="I66" s="19">
        <v>38</v>
      </c>
      <c r="J66" s="19">
        <v>21</v>
      </c>
      <c r="K66" s="5" t="s">
        <v>1003</v>
      </c>
      <c r="L66" s="29">
        <v>0.55263157894736847</v>
      </c>
      <c r="M66" s="33"/>
      <c r="N66" s="43" t="s">
        <v>945</v>
      </c>
      <c r="O66" s="43" t="s">
        <v>852</v>
      </c>
      <c r="R66" s="307"/>
      <c r="S66" s="307" t="s">
        <v>102</v>
      </c>
    </row>
    <row r="67" spans="1:19" ht="15" customHeight="1" x14ac:dyDescent="0.25">
      <c r="A67" s="19">
        <v>66</v>
      </c>
      <c r="B67" s="285" t="s">
        <v>57</v>
      </c>
      <c r="C67" s="307" t="s">
        <v>108</v>
      </c>
      <c r="D67" s="372">
        <f t="shared" si="4"/>
        <v>2</v>
      </c>
      <c r="E67" s="372">
        <f t="shared" si="5"/>
        <v>2</v>
      </c>
      <c r="G67" s="19">
        <v>66</v>
      </c>
      <c r="H67" s="285" t="s">
        <v>55</v>
      </c>
      <c r="I67" s="19">
        <v>61</v>
      </c>
      <c r="J67" s="19">
        <v>57</v>
      </c>
      <c r="K67" s="5" t="s">
        <v>1004</v>
      </c>
      <c r="L67" s="29">
        <v>0.93442622950819676</v>
      </c>
      <c r="M67" s="33"/>
      <c r="N67" s="43" t="s">
        <v>945</v>
      </c>
      <c r="O67" s="43" t="s">
        <v>852</v>
      </c>
      <c r="S67" s="307" t="s">
        <v>280</v>
      </c>
    </row>
    <row r="68" spans="1:19" ht="15" customHeight="1" x14ac:dyDescent="0.25">
      <c r="A68" s="19">
        <v>67</v>
      </c>
      <c r="B68" s="285" t="s">
        <v>252</v>
      </c>
      <c r="C68" s="307" t="s">
        <v>103</v>
      </c>
      <c r="D68" s="372">
        <f t="shared" si="4"/>
        <v>2</v>
      </c>
      <c r="E68" s="372">
        <f t="shared" si="5"/>
        <v>2</v>
      </c>
      <c r="G68" s="19">
        <v>67</v>
      </c>
      <c r="H68" s="285" t="s">
        <v>56</v>
      </c>
      <c r="I68" s="19">
        <v>58</v>
      </c>
      <c r="J68" s="19">
        <v>24</v>
      </c>
      <c r="K68" s="5" t="s">
        <v>1005</v>
      </c>
      <c r="L68" s="29">
        <v>0.41379310344827586</v>
      </c>
      <c r="M68" s="33"/>
      <c r="N68" s="43" t="s">
        <v>945</v>
      </c>
      <c r="O68" s="43" t="s">
        <v>852</v>
      </c>
      <c r="S68" s="307" t="s">
        <v>68</v>
      </c>
    </row>
    <row r="69" spans="1:19" ht="15" customHeight="1" x14ac:dyDescent="0.25">
      <c r="A69" s="19">
        <v>68</v>
      </c>
      <c r="B69" s="285" t="s">
        <v>240</v>
      </c>
      <c r="C69" s="307" t="s">
        <v>281</v>
      </c>
      <c r="D69" s="372">
        <f t="shared" si="4"/>
        <v>2</v>
      </c>
      <c r="E69" s="372">
        <f t="shared" si="5"/>
        <v>2</v>
      </c>
      <c r="G69" s="19">
        <v>68</v>
      </c>
      <c r="H69" s="285" t="s">
        <v>57</v>
      </c>
      <c r="I69" s="19">
        <v>54</v>
      </c>
      <c r="J69" s="19">
        <v>24</v>
      </c>
      <c r="K69" s="5" t="s">
        <v>1006</v>
      </c>
      <c r="L69" s="29">
        <v>0.44444444444444442</v>
      </c>
      <c r="M69" s="33"/>
      <c r="N69" s="43" t="s">
        <v>945</v>
      </c>
      <c r="O69" s="43" t="s">
        <v>852</v>
      </c>
      <c r="S69" s="307" t="s">
        <v>108</v>
      </c>
    </row>
    <row r="70" spans="1:19" ht="15" customHeight="1" x14ac:dyDescent="0.25">
      <c r="A70" s="19">
        <v>69</v>
      </c>
      <c r="B70" s="285" t="s">
        <v>59</v>
      </c>
      <c r="C70" s="307" t="s">
        <v>104</v>
      </c>
      <c r="D70" s="372">
        <f t="shared" si="4"/>
        <v>2</v>
      </c>
      <c r="E70" s="372">
        <f t="shared" si="5"/>
        <v>2</v>
      </c>
      <c r="G70" s="19">
        <v>69</v>
      </c>
      <c r="H70" s="285" t="s">
        <v>252</v>
      </c>
      <c r="I70" s="19">
        <v>40</v>
      </c>
      <c r="J70" s="19">
        <v>15</v>
      </c>
      <c r="K70" s="5" t="s">
        <v>1007</v>
      </c>
      <c r="L70" s="29">
        <v>0.375</v>
      </c>
      <c r="M70" s="33"/>
      <c r="N70" s="43" t="s">
        <v>945</v>
      </c>
      <c r="O70" s="43" t="s">
        <v>852</v>
      </c>
      <c r="S70" s="307" t="s">
        <v>103</v>
      </c>
    </row>
    <row r="71" spans="1:19" ht="15" customHeight="1" x14ac:dyDescent="0.25">
      <c r="A71" s="19">
        <v>70</v>
      </c>
      <c r="B71" s="285" t="s">
        <v>61</v>
      </c>
      <c r="C71" s="307" t="s">
        <v>105</v>
      </c>
      <c r="D71" s="372">
        <f t="shared" si="4"/>
        <v>2</v>
      </c>
      <c r="E71" s="372">
        <f t="shared" si="5"/>
        <v>2</v>
      </c>
      <c r="G71" s="19">
        <v>70</v>
      </c>
      <c r="H71" s="285" t="s">
        <v>240</v>
      </c>
      <c r="I71" s="19">
        <v>41</v>
      </c>
      <c r="J71" s="19">
        <v>20</v>
      </c>
      <c r="K71" s="5" t="s">
        <v>1008</v>
      </c>
      <c r="L71" s="29">
        <v>0.48780487804878048</v>
      </c>
      <c r="M71" s="33"/>
      <c r="N71" s="43" t="s">
        <v>945</v>
      </c>
      <c r="O71" s="43" t="s">
        <v>852</v>
      </c>
      <c r="S71" s="307" t="s">
        <v>281</v>
      </c>
    </row>
    <row r="72" spans="1:19" ht="15" customHeight="1" x14ac:dyDescent="0.25">
      <c r="A72" s="19">
        <v>71</v>
      </c>
      <c r="B72" s="287" t="s">
        <v>77</v>
      </c>
      <c r="C72" s="307" t="s">
        <v>107</v>
      </c>
      <c r="D72" s="372">
        <f t="shared" si="4"/>
        <v>2</v>
      </c>
      <c r="E72" s="372">
        <f t="shared" si="5"/>
        <v>2</v>
      </c>
      <c r="G72" s="19">
        <v>71</v>
      </c>
      <c r="H72" s="285" t="s">
        <v>59</v>
      </c>
      <c r="I72" s="19">
        <v>53</v>
      </c>
      <c r="J72" s="19">
        <v>20</v>
      </c>
      <c r="K72" s="5" t="s">
        <v>1009</v>
      </c>
      <c r="L72" s="29">
        <v>0.37735849056603776</v>
      </c>
      <c r="M72" s="33"/>
      <c r="N72" s="43" t="s">
        <v>945</v>
      </c>
      <c r="O72" s="43" t="s">
        <v>852</v>
      </c>
      <c r="S72" s="307" t="s">
        <v>104</v>
      </c>
    </row>
    <row r="73" spans="1:19" ht="15" customHeight="1" x14ac:dyDescent="0.25">
      <c r="A73" s="19">
        <v>72</v>
      </c>
      <c r="B73" s="287" t="s">
        <v>72</v>
      </c>
      <c r="C73" s="307" t="s">
        <v>296</v>
      </c>
      <c r="D73" s="372">
        <f t="shared" si="4"/>
        <v>2</v>
      </c>
      <c r="E73" s="372">
        <f t="shared" si="5"/>
        <v>2</v>
      </c>
      <c r="G73" s="19">
        <v>72</v>
      </c>
      <c r="H73" s="285" t="s">
        <v>61</v>
      </c>
      <c r="I73" s="19">
        <v>60</v>
      </c>
      <c r="J73" s="19">
        <v>34</v>
      </c>
      <c r="K73" s="5" t="s">
        <v>1010</v>
      </c>
      <c r="L73" s="29">
        <v>0.56666666666666665</v>
      </c>
      <c r="M73" s="33"/>
      <c r="N73" s="43" t="s">
        <v>945</v>
      </c>
      <c r="O73" s="43" t="s">
        <v>852</v>
      </c>
      <c r="S73" s="307" t="s">
        <v>105</v>
      </c>
    </row>
    <row r="74" spans="1:19" ht="15" customHeight="1" x14ac:dyDescent="0.25">
      <c r="A74" s="19">
        <v>73</v>
      </c>
      <c r="B74" s="287" t="s">
        <v>226</v>
      </c>
      <c r="C74" s="307" t="s">
        <v>744</v>
      </c>
      <c r="D74" s="372">
        <f t="shared" si="4"/>
        <v>2</v>
      </c>
      <c r="E74" s="372">
        <f t="shared" si="5"/>
        <v>2</v>
      </c>
      <c r="G74" s="19">
        <v>73</v>
      </c>
      <c r="H74" s="287" t="s">
        <v>77</v>
      </c>
      <c r="I74" s="19">
        <v>31</v>
      </c>
      <c r="J74" s="19">
        <v>22</v>
      </c>
      <c r="K74" s="5" t="s">
        <v>1011</v>
      </c>
      <c r="L74" s="29">
        <v>0.70967741935483875</v>
      </c>
      <c r="M74" s="33"/>
      <c r="N74" s="43" t="s">
        <v>945</v>
      </c>
      <c r="O74" s="43" t="s">
        <v>852</v>
      </c>
    </row>
    <row r="75" spans="1:19" ht="15" customHeight="1" x14ac:dyDescent="0.25">
      <c r="A75" s="19">
        <v>74</v>
      </c>
      <c r="B75" s="287" t="s">
        <v>227</v>
      </c>
      <c r="C75" s="307" t="s">
        <v>261</v>
      </c>
      <c r="D75" s="372">
        <f t="shared" si="4"/>
        <v>2</v>
      </c>
      <c r="E75" s="372">
        <f t="shared" si="5"/>
        <v>2</v>
      </c>
      <c r="G75" s="19">
        <v>74</v>
      </c>
      <c r="H75" s="287" t="s">
        <v>72</v>
      </c>
      <c r="I75" s="19">
        <v>39</v>
      </c>
      <c r="J75" s="19">
        <v>33</v>
      </c>
      <c r="K75" s="5" t="s">
        <v>1012</v>
      </c>
      <c r="L75" s="29">
        <v>0.84615384615384615</v>
      </c>
      <c r="M75" s="33"/>
      <c r="N75" s="43" t="s">
        <v>945</v>
      </c>
      <c r="O75" s="43" t="s">
        <v>852</v>
      </c>
    </row>
    <row r="76" spans="1:19" ht="15" customHeight="1" x14ac:dyDescent="0.25">
      <c r="A76" s="19">
        <v>75</v>
      </c>
      <c r="B76" s="287" t="s">
        <v>228</v>
      </c>
      <c r="C76" s="307" t="s">
        <v>513</v>
      </c>
      <c r="D76" s="372">
        <f t="shared" si="4"/>
        <v>2</v>
      </c>
      <c r="E76" s="372">
        <f t="shared" si="5"/>
        <v>2</v>
      </c>
      <c r="G76" s="19">
        <v>75</v>
      </c>
      <c r="H76" s="287" t="s">
        <v>226</v>
      </c>
      <c r="I76" s="19">
        <v>47</v>
      </c>
      <c r="J76" s="19">
        <v>29</v>
      </c>
      <c r="K76" s="5" t="s">
        <v>1013</v>
      </c>
      <c r="L76" s="29">
        <v>0.61702127659574468</v>
      </c>
      <c r="M76" s="33"/>
      <c r="N76" s="43" t="s">
        <v>945</v>
      </c>
      <c r="O76" s="43" t="s">
        <v>852</v>
      </c>
    </row>
    <row r="77" spans="1:19" ht="15" customHeight="1" x14ac:dyDescent="0.25">
      <c r="A77" s="19">
        <v>76</v>
      </c>
      <c r="B77" s="287" t="s">
        <v>229</v>
      </c>
      <c r="C77" s="307" t="s">
        <v>65</v>
      </c>
      <c r="D77" s="372">
        <f t="shared" si="4"/>
        <v>2</v>
      </c>
      <c r="E77" s="372">
        <f t="shared" si="5"/>
        <v>2</v>
      </c>
      <c r="G77" s="19">
        <v>76</v>
      </c>
      <c r="H77" s="287" t="s">
        <v>227</v>
      </c>
      <c r="I77" s="19">
        <v>36</v>
      </c>
      <c r="J77" s="19">
        <v>21</v>
      </c>
      <c r="K77" s="5" t="s">
        <v>1014</v>
      </c>
      <c r="L77" s="29">
        <v>0.58333333333333337</v>
      </c>
      <c r="M77" s="33"/>
      <c r="N77" s="43" t="s">
        <v>945</v>
      </c>
      <c r="O77" s="43" t="s">
        <v>852</v>
      </c>
    </row>
    <row r="78" spans="1:19" ht="15" customHeight="1" x14ac:dyDescent="0.25">
      <c r="A78" s="19">
        <v>77</v>
      </c>
      <c r="B78" s="287" t="s">
        <v>230</v>
      </c>
      <c r="C78" s="307" t="s">
        <v>109</v>
      </c>
      <c r="D78" s="372">
        <f t="shared" si="4"/>
        <v>2</v>
      </c>
      <c r="E78" s="372">
        <f t="shared" si="5"/>
        <v>2</v>
      </c>
      <c r="G78" s="19">
        <v>77</v>
      </c>
      <c r="H78" s="287" t="s">
        <v>228</v>
      </c>
      <c r="I78" s="19">
        <v>48</v>
      </c>
      <c r="J78" s="19">
        <v>46</v>
      </c>
      <c r="K78" s="5" t="s">
        <v>907</v>
      </c>
      <c r="L78" s="29">
        <v>0.95833333333333337</v>
      </c>
      <c r="M78" s="33"/>
      <c r="N78" s="43" t="s">
        <v>945</v>
      </c>
      <c r="O78" s="43" t="s">
        <v>852</v>
      </c>
    </row>
    <row r="79" spans="1:19" ht="15" customHeight="1" x14ac:dyDescent="0.25">
      <c r="A79" s="19">
        <v>78</v>
      </c>
      <c r="B79" s="287" t="s">
        <v>241</v>
      </c>
      <c r="C79" s="307" t="s">
        <v>246</v>
      </c>
      <c r="D79" s="372">
        <f t="shared" si="4"/>
        <v>2</v>
      </c>
      <c r="E79" s="372">
        <f t="shared" si="5"/>
        <v>2</v>
      </c>
      <c r="G79" s="19">
        <v>78</v>
      </c>
      <c r="H79" s="287" t="s">
        <v>229</v>
      </c>
      <c r="I79" s="19">
        <v>46</v>
      </c>
      <c r="J79" s="19">
        <v>17</v>
      </c>
      <c r="K79" s="5" t="s">
        <v>1015</v>
      </c>
      <c r="L79" s="29">
        <v>0.36956521739130432</v>
      </c>
      <c r="M79" s="33"/>
      <c r="N79" s="43" t="s">
        <v>945</v>
      </c>
      <c r="O79" s="43" t="s">
        <v>852</v>
      </c>
    </row>
    <row r="80" spans="1:19" ht="15" customHeight="1" x14ac:dyDescent="0.25">
      <c r="A80" s="19">
        <v>79</v>
      </c>
      <c r="B80" s="287" t="s">
        <v>231</v>
      </c>
      <c r="C80" s="307" t="s">
        <v>66</v>
      </c>
      <c r="D80" s="372">
        <f t="shared" si="4"/>
        <v>2</v>
      </c>
      <c r="E80" s="372">
        <f t="shared" si="5"/>
        <v>2</v>
      </c>
      <c r="G80" s="19">
        <v>79</v>
      </c>
      <c r="H80" s="287" t="s">
        <v>230</v>
      </c>
      <c r="I80" s="19">
        <v>57</v>
      </c>
      <c r="J80" s="19">
        <v>38</v>
      </c>
      <c r="K80" s="5" t="s">
        <v>1016</v>
      </c>
      <c r="L80" s="29">
        <v>0.66666666666666663</v>
      </c>
      <c r="M80" s="33"/>
      <c r="N80" s="43" t="s">
        <v>945</v>
      </c>
      <c r="O80" s="43" t="s">
        <v>852</v>
      </c>
    </row>
    <row r="81" spans="1:15" ht="15" customHeight="1" x14ac:dyDescent="0.25">
      <c r="A81" s="19">
        <v>80</v>
      </c>
      <c r="B81" s="287" t="s">
        <v>255</v>
      </c>
      <c r="C81" s="307" t="s">
        <v>300</v>
      </c>
      <c r="D81" s="372">
        <f t="shared" si="4"/>
        <v>2</v>
      </c>
      <c r="E81" s="372">
        <f t="shared" si="5"/>
        <v>2</v>
      </c>
      <c r="G81" s="19">
        <v>80</v>
      </c>
      <c r="H81" s="287" t="s">
        <v>241</v>
      </c>
      <c r="I81" s="19">
        <v>61</v>
      </c>
      <c r="J81" s="19">
        <v>28</v>
      </c>
      <c r="K81" s="5" t="s">
        <v>1017</v>
      </c>
      <c r="L81" s="29">
        <v>0.45901639344262296</v>
      </c>
      <c r="M81" s="33"/>
      <c r="N81" s="43" t="s">
        <v>945</v>
      </c>
      <c r="O81" s="43" t="s">
        <v>852</v>
      </c>
    </row>
    <row r="82" spans="1:15" ht="15" customHeight="1" x14ac:dyDescent="0.25">
      <c r="A82" s="19">
        <v>81</v>
      </c>
      <c r="B82" s="287" t="s">
        <v>308</v>
      </c>
      <c r="C82" s="370" t="s">
        <v>301</v>
      </c>
      <c r="D82" s="372">
        <f t="shared" si="4"/>
        <v>2</v>
      </c>
      <c r="E82" s="372">
        <f t="shared" si="5"/>
        <v>2</v>
      </c>
      <c r="G82" s="19">
        <v>81</v>
      </c>
      <c r="H82" s="287" t="s">
        <v>231</v>
      </c>
      <c r="I82" s="27">
        <v>34</v>
      </c>
      <c r="J82" s="27">
        <v>19</v>
      </c>
      <c r="K82" s="5" t="s">
        <v>1018</v>
      </c>
      <c r="L82" s="29">
        <v>0.55882352941176472</v>
      </c>
      <c r="M82" s="33"/>
      <c r="N82" s="43" t="s">
        <v>945</v>
      </c>
      <c r="O82" s="43" t="s">
        <v>852</v>
      </c>
    </row>
    <row r="83" spans="1:15" ht="15" customHeight="1" x14ac:dyDescent="0.25">
      <c r="A83" s="19">
        <v>82</v>
      </c>
      <c r="B83" s="285" t="s">
        <v>62</v>
      </c>
      <c r="C83" s="285" t="s">
        <v>1066</v>
      </c>
      <c r="D83" s="372">
        <f t="shared" si="4"/>
        <v>2</v>
      </c>
      <c r="E83" s="372">
        <f t="shared" si="5"/>
        <v>2</v>
      </c>
      <c r="G83" s="19">
        <v>82</v>
      </c>
      <c r="H83" s="287" t="s">
        <v>255</v>
      </c>
      <c r="I83" s="27">
        <v>49</v>
      </c>
      <c r="J83" s="27">
        <v>40</v>
      </c>
      <c r="K83" s="5" t="s">
        <v>994</v>
      </c>
      <c r="L83" s="29">
        <v>0.81632653061224492</v>
      </c>
      <c r="M83" s="33"/>
      <c r="N83" s="43" t="s">
        <v>945</v>
      </c>
      <c r="O83" s="43" t="s">
        <v>852</v>
      </c>
    </row>
    <row r="84" spans="1:15" ht="15" customHeight="1" x14ac:dyDescent="0.25">
      <c r="A84" s="19">
        <v>83</v>
      </c>
      <c r="B84" s="285" t="s">
        <v>63</v>
      </c>
      <c r="C84" s="307" t="s">
        <v>304</v>
      </c>
      <c r="D84" s="372">
        <f t="shared" si="4"/>
        <v>2</v>
      </c>
      <c r="E84" s="372">
        <f t="shared" si="5"/>
        <v>2</v>
      </c>
      <c r="G84" s="19">
        <v>83</v>
      </c>
      <c r="H84" s="287" t="s">
        <v>308</v>
      </c>
      <c r="I84" s="27">
        <v>22</v>
      </c>
      <c r="J84" s="27">
        <v>17</v>
      </c>
      <c r="K84" s="5" t="s">
        <v>875</v>
      </c>
      <c r="L84" s="29">
        <v>0.77272727272727271</v>
      </c>
      <c r="M84" s="33"/>
      <c r="N84" s="43" t="s">
        <v>945</v>
      </c>
      <c r="O84" s="43" t="s">
        <v>904</v>
      </c>
    </row>
    <row r="85" spans="1:15" ht="15" customHeight="1" x14ac:dyDescent="0.25">
      <c r="A85" s="19">
        <v>84</v>
      </c>
      <c r="B85" s="285" t="s">
        <v>64</v>
      </c>
      <c r="C85" s="307" t="s">
        <v>305</v>
      </c>
      <c r="D85" s="372">
        <f t="shared" si="4"/>
        <v>2</v>
      </c>
      <c r="E85" s="372">
        <f t="shared" si="5"/>
        <v>2</v>
      </c>
      <c r="G85" s="19">
        <v>84</v>
      </c>
      <c r="H85" s="285" t="s">
        <v>62</v>
      </c>
      <c r="I85" s="19">
        <v>20</v>
      </c>
      <c r="J85" s="19">
        <v>11</v>
      </c>
      <c r="K85" s="5" t="s">
        <v>1019</v>
      </c>
      <c r="L85" s="29">
        <v>0.55000000000000004</v>
      </c>
      <c r="M85" s="33"/>
      <c r="N85" s="43" t="s">
        <v>945</v>
      </c>
      <c r="O85" s="43" t="s">
        <v>932</v>
      </c>
    </row>
    <row r="86" spans="1:15" ht="15" customHeight="1" x14ac:dyDescent="0.25">
      <c r="A86" s="19">
        <v>85</v>
      </c>
      <c r="B86" s="285" t="s">
        <v>65</v>
      </c>
      <c r="C86" s="307" t="s">
        <v>106</v>
      </c>
      <c r="D86" s="372">
        <f t="shared" si="4"/>
        <v>2</v>
      </c>
      <c r="E86" s="372">
        <f t="shared" si="5"/>
        <v>2</v>
      </c>
      <c r="G86" s="19">
        <v>85</v>
      </c>
      <c r="H86" s="285" t="s">
        <v>63</v>
      </c>
      <c r="I86" s="19">
        <v>21</v>
      </c>
      <c r="J86" s="19">
        <v>16</v>
      </c>
      <c r="K86" s="5" t="s">
        <v>1020</v>
      </c>
      <c r="L86" s="29">
        <v>0.76190476190476186</v>
      </c>
      <c r="M86" s="33"/>
      <c r="N86" s="43" t="s">
        <v>945</v>
      </c>
      <c r="O86" s="43" t="s">
        <v>932</v>
      </c>
    </row>
    <row r="87" spans="1:15" ht="15" customHeight="1" x14ac:dyDescent="0.25">
      <c r="A87" s="19">
        <v>86</v>
      </c>
      <c r="B87" s="285" t="s">
        <v>261</v>
      </c>
      <c r="C87" s="307" t="s">
        <v>308</v>
      </c>
      <c r="D87" s="372">
        <f t="shared" si="4"/>
        <v>2</v>
      </c>
      <c r="E87" s="372">
        <f t="shared" si="5"/>
        <v>2</v>
      </c>
      <c r="G87" s="19">
        <v>86</v>
      </c>
      <c r="H87" s="285" t="s">
        <v>64</v>
      </c>
      <c r="I87" s="19">
        <v>37</v>
      </c>
      <c r="J87" s="19">
        <v>32</v>
      </c>
      <c r="K87" s="5" t="s">
        <v>1021</v>
      </c>
      <c r="L87" s="29">
        <v>0.86486486486486491</v>
      </c>
      <c r="M87" s="33"/>
      <c r="N87" s="43" t="s">
        <v>945</v>
      </c>
      <c r="O87" s="43" t="s">
        <v>932</v>
      </c>
    </row>
    <row r="88" spans="1:15" ht="15" customHeight="1" x14ac:dyDescent="0.25">
      <c r="A88" s="19">
        <v>87</v>
      </c>
      <c r="B88" s="285" t="s">
        <v>246</v>
      </c>
      <c r="C88" s="307" t="s">
        <v>49</v>
      </c>
      <c r="D88" s="372">
        <f t="shared" si="4"/>
        <v>2</v>
      </c>
      <c r="E88" s="372">
        <f t="shared" si="5"/>
        <v>2</v>
      </c>
      <c r="G88" s="19">
        <v>87</v>
      </c>
      <c r="H88" s="285" t="s">
        <v>65</v>
      </c>
      <c r="I88" s="19">
        <v>40</v>
      </c>
      <c r="J88" s="19">
        <v>25</v>
      </c>
      <c r="K88" s="5" t="s">
        <v>855</v>
      </c>
      <c r="L88" s="29">
        <v>0.625</v>
      </c>
      <c r="M88" s="33"/>
      <c r="N88" s="43" t="s">
        <v>945</v>
      </c>
      <c r="O88" s="43" t="s">
        <v>931</v>
      </c>
    </row>
    <row r="89" spans="1:15" ht="15" customHeight="1" x14ac:dyDescent="0.25">
      <c r="A89" s="19">
        <v>88</v>
      </c>
      <c r="B89" s="285" t="s">
        <v>66</v>
      </c>
      <c r="C89" s="290" t="s">
        <v>333</v>
      </c>
      <c r="D89" s="372">
        <f t="shared" si="4"/>
        <v>2</v>
      </c>
      <c r="E89" s="372">
        <f t="shared" si="5"/>
        <v>2</v>
      </c>
      <c r="G89" s="19">
        <v>88</v>
      </c>
      <c r="H89" s="285" t="s">
        <v>261</v>
      </c>
      <c r="I89" s="19">
        <v>32</v>
      </c>
      <c r="J89" s="19">
        <v>9</v>
      </c>
      <c r="K89" s="5" t="s">
        <v>1022</v>
      </c>
      <c r="L89" s="29">
        <v>0.28125</v>
      </c>
      <c r="M89" s="33"/>
      <c r="N89" s="43" t="s">
        <v>945</v>
      </c>
      <c r="O89" s="43" t="s">
        <v>931</v>
      </c>
    </row>
    <row r="90" spans="1:15" ht="15" customHeight="1" x14ac:dyDescent="0.25">
      <c r="A90" s="19">
        <v>89</v>
      </c>
      <c r="B90" s="285" t="s">
        <v>1066</v>
      </c>
      <c r="C90" s="307" t="s">
        <v>255</v>
      </c>
      <c r="D90" s="372">
        <f t="shared" si="4"/>
        <v>2</v>
      </c>
      <c r="E90" s="372">
        <f t="shared" si="5"/>
        <v>2</v>
      </c>
      <c r="G90" s="19">
        <v>89</v>
      </c>
      <c r="H90" s="285" t="s">
        <v>246</v>
      </c>
      <c r="I90" s="19">
        <v>37</v>
      </c>
      <c r="J90" s="19">
        <v>17</v>
      </c>
      <c r="K90" s="5" t="s">
        <v>1023</v>
      </c>
      <c r="L90" s="29">
        <v>0.45945945945945948</v>
      </c>
      <c r="M90" s="33"/>
      <c r="N90" s="43" t="s">
        <v>945</v>
      </c>
      <c r="O90" s="43" t="s">
        <v>931</v>
      </c>
    </row>
    <row r="91" spans="1:15" ht="15" customHeight="1" x14ac:dyDescent="0.25">
      <c r="A91" s="19">
        <v>90</v>
      </c>
      <c r="B91" s="285" t="s">
        <v>304</v>
      </c>
      <c r="C91" s="307" t="s">
        <v>41</v>
      </c>
      <c r="D91" s="372">
        <f t="shared" si="4"/>
        <v>2</v>
      </c>
      <c r="E91" s="372">
        <f t="shared" si="5"/>
        <v>2</v>
      </c>
      <c r="G91" s="19">
        <v>90</v>
      </c>
      <c r="H91" s="285" t="s">
        <v>66</v>
      </c>
      <c r="I91" s="19">
        <v>11</v>
      </c>
      <c r="J91" s="19">
        <v>9</v>
      </c>
      <c r="K91" s="5" t="s">
        <v>1024</v>
      </c>
      <c r="L91" s="29">
        <v>0.81818181818181823</v>
      </c>
      <c r="M91" s="33"/>
      <c r="N91" s="43" t="s">
        <v>945</v>
      </c>
      <c r="O91" s="43" t="s">
        <v>931</v>
      </c>
    </row>
    <row r="92" spans="1:15" ht="15" customHeight="1" x14ac:dyDescent="0.25">
      <c r="A92" s="19">
        <v>91</v>
      </c>
      <c r="B92" s="285" t="s">
        <v>67</v>
      </c>
      <c r="C92" s="307" t="s">
        <v>79</v>
      </c>
      <c r="D92" s="372">
        <f t="shared" si="4"/>
        <v>2</v>
      </c>
      <c r="E92" s="372">
        <f t="shared" si="5"/>
        <v>2</v>
      </c>
      <c r="G92" s="19">
        <v>91</v>
      </c>
      <c r="H92" s="285" t="s">
        <v>1066</v>
      </c>
      <c r="I92" s="19">
        <v>40</v>
      </c>
      <c r="J92" s="19">
        <v>32</v>
      </c>
      <c r="K92" s="5" t="s">
        <v>1025</v>
      </c>
      <c r="L92" s="29">
        <v>0.8</v>
      </c>
      <c r="M92" s="33"/>
      <c r="N92" s="43" t="s">
        <v>945</v>
      </c>
      <c r="O92" s="43" t="s">
        <v>931</v>
      </c>
    </row>
    <row r="93" spans="1:15" ht="15" customHeight="1" x14ac:dyDescent="0.25">
      <c r="A93" s="19">
        <v>92</v>
      </c>
      <c r="B93" s="285" t="s">
        <v>280</v>
      </c>
      <c r="C93" s="307" t="s">
        <v>316</v>
      </c>
      <c r="D93" s="372">
        <f t="shared" si="4"/>
        <v>2</v>
      </c>
      <c r="E93" s="372">
        <f t="shared" si="5"/>
        <v>2</v>
      </c>
      <c r="G93" s="19">
        <v>92</v>
      </c>
      <c r="H93" s="285" t="s">
        <v>304</v>
      </c>
      <c r="I93" s="19">
        <v>39</v>
      </c>
      <c r="J93" s="19">
        <v>16</v>
      </c>
      <c r="K93" s="5" t="s">
        <v>1026</v>
      </c>
      <c r="L93" s="29">
        <v>0.41025641025641024</v>
      </c>
      <c r="M93" s="33"/>
      <c r="N93" s="43" t="s">
        <v>945</v>
      </c>
      <c r="O93" s="43" t="s">
        <v>931</v>
      </c>
    </row>
    <row r="94" spans="1:15" ht="15" customHeight="1" x14ac:dyDescent="0.25">
      <c r="A94" s="19">
        <v>93</v>
      </c>
      <c r="B94" s="285" t="s">
        <v>68</v>
      </c>
      <c r="C94" s="307" t="s">
        <v>78</v>
      </c>
      <c r="D94" s="372">
        <f t="shared" si="4"/>
        <v>2</v>
      </c>
      <c r="E94" s="372">
        <f t="shared" si="5"/>
        <v>2</v>
      </c>
      <c r="G94" s="19">
        <v>93</v>
      </c>
      <c r="H94" s="285" t="s">
        <v>67</v>
      </c>
      <c r="I94" s="19">
        <v>55</v>
      </c>
      <c r="J94" s="19">
        <v>42</v>
      </c>
      <c r="K94" s="5" t="s">
        <v>1027</v>
      </c>
      <c r="L94" s="29">
        <v>0.76363636363636367</v>
      </c>
      <c r="M94" s="33"/>
      <c r="N94" s="43" t="s">
        <v>945</v>
      </c>
      <c r="O94" s="43" t="s">
        <v>852</v>
      </c>
    </row>
    <row r="95" spans="1:15" ht="15" customHeight="1" x14ac:dyDescent="0.25">
      <c r="A95" s="19">
        <v>94</v>
      </c>
      <c r="B95" s="285" t="s">
        <v>69</v>
      </c>
      <c r="C95" s="307" t="s">
        <v>318</v>
      </c>
      <c r="D95" s="372">
        <f t="shared" si="4"/>
        <v>2</v>
      </c>
      <c r="E95" s="372">
        <f t="shared" si="5"/>
        <v>2</v>
      </c>
      <c r="G95" s="19">
        <v>94</v>
      </c>
      <c r="H95" s="285" t="s">
        <v>68</v>
      </c>
      <c r="I95" s="19">
        <v>23</v>
      </c>
      <c r="J95" s="19">
        <v>23</v>
      </c>
      <c r="K95" s="5" t="s">
        <v>933</v>
      </c>
      <c r="L95" s="29">
        <v>1</v>
      </c>
      <c r="M95" s="33"/>
      <c r="N95" s="43" t="s">
        <v>945</v>
      </c>
      <c r="O95" s="43" t="s">
        <v>1029</v>
      </c>
    </row>
    <row r="96" spans="1:15" ht="15" customHeight="1" x14ac:dyDescent="0.25">
      <c r="A96" s="19">
        <v>95</v>
      </c>
      <c r="B96" s="285" t="s">
        <v>70</v>
      </c>
      <c r="C96" s="307" t="s">
        <v>77</v>
      </c>
      <c r="D96" s="372">
        <f t="shared" si="4"/>
        <v>2</v>
      </c>
      <c r="E96" s="372">
        <f t="shared" si="5"/>
        <v>2</v>
      </c>
      <c r="G96" s="19">
        <v>95</v>
      </c>
      <c r="H96" s="285" t="s">
        <v>69</v>
      </c>
      <c r="I96" s="19">
        <v>51</v>
      </c>
      <c r="J96" s="19">
        <v>28</v>
      </c>
      <c r="K96" s="5" t="s">
        <v>916</v>
      </c>
      <c r="L96" s="29">
        <v>0.5490196078431373</v>
      </c>
      <c r="M96" s="33"/>
      <c r="N96" s="43" t="s">
        <v>945</v>
      </c>
      <c r="O96" s="43" t="s">
        <v>852</v>
      </c>
    </row>
    <row r="97" spans="1:15" ht="15" customHeight="1" x14ac:dyDescent="0.25">
      <c r="A97" s="19">
        <v>96</v>
      </c>
      <c r="B97" s="285" t="s">
        <v>71</v>
      </c>
      <c r="C97" s="307" t="s">
        <v>45</v>
      </c>
      <c r="D97" s="372">
        <f t="shared" si="4"/>
        <v>2</v>
      </c>
      <c r="E97" s="372">
        <f t="shared" si="5"/>
        <v>2</v>
      </c>
      <c r="G97" s="19">
        <v>96</v>
      </c>
      <c r="H97" s="285" t="s">
        <v>70</v>
      </c>
      <c r="I97" s="19">
        <v>58</v>
      </c>
      <c r="J97" s="19">
        <v>32</v>
      </c>
      <c r="K97" s="5" t="s">
        <v>1030</v>
      </c>
      <c r="L97" s="29">
        <v>0.55172413793103448</v>
      </c>
      <c r="M97" s="33"/>
      <c r="N97" s="43" t="s">
        <v>945</v>
      </c>
      <c r="O97" s="43" t="s">
        <v>860</v>
      </c>
    </row>
    <row r="98" spans="1:15" ht="15" customHeight="1" x14ac:dyDescent="0.25">
      <c r="A98" s="19">
        <v>97</v>
      </c>
      <c r="B98" s="285" t="s">
        <v>73</v>
      </c>
      <c r="C98" s="307" t="s">
        <v>53</v>
      </c>
      <c r="D98" s="372">
        <f t="shared" ref="D98:D129" si="6">COUNTIF($A$1:$C$137,C98)</f>
        <v>2</v>
      </c>
      <c r="E98" s="372">
        <f t="shared" ref="E98:E129" si="7">COUNTIF($B$2:$C$137,B98)</f>
        <v>2</v>
      </c>
      <c r="G98" s="19">
        <v>97</v>
      </c>
      <c r="H98" s="285" t="s">
        <v>71</v>
      </c>
      <c r="I98" s="19">
        <v>44</v>
      </c>
      <c r="J98" s="19">
        <v>18</v>
      </c>
      <c r="K98" s="5" t="s">
        <v>1031</v>
      </c>
      <c r="L98" s="29">
        <v>0.40909090909090912</v>
      </c>
      <c r="M98" s="33"/>
      <c r="N98" s="43" t="s">
        <v>945</v>
      </c>
      <c r="O98" s="43" t="s">
        <v>852</v>
      </c>
    </row>
    <row r="99" spans="1:15" ht="15" customHeight="1" x14ac:dyDescent="0.25">
      <c r="A99" s="19">
        <v>98</v>
      </c>
      <c r="B99" s="285" t="s">
        <v>74</v>
      </c>
      <c r="C99" s="307" t="s">
        <v>46</v>
      </c>
      <c r="D99" s="372">
        <f t="shared" si="6"/>
        <v>2</v>
      </c>
      <c r="E99" s="372">
        <f t="shared" si="7"/>
        <v>2</v>
      </c>
      <c r="G99" s="19">
        <v>98</v>
      </c>
      <c r="H99" s="285" t="s">
        <v>73</v>
      </c>
      <c r="I99" s="19">
        <v>36</v>
      </c>
      <c r="J99" s="19">
        <v>20</v>
      </c>
      <c r="K99" s="5" t="s">
        <v>1032</v>
      </c>
      <c r="L99" s="29">
        <v>0.55555555555555558</v>
      </c>
      <c r="M99" s="33"/>
      <c r="N99" s="43" t="s">
        <v>945</v>
      </c>
      <c r="O99" s="43" t="s">
        <v>852</v>
      </c>
    </row>
    <row r="100" spans="1:15" ht="15" customHeight="1" x14ac:dyDescent="0.25">
      <c r="A100" s="19">
        <v>99</v>
      </c>
      <c r="B100" s="285" t="s">
        <v>320</v>
      </c>
      <c r="C100" s="307" t="s">
        <v>67</v>
      </c>
      <c r="D100" s="372">
        <f t="shared" si="6"/>
        <v>2</v>
      </c>
      <c r="E100" s="372">
        <f t="shared" si="7"/>
        <v>2</v>
      </c>
      <c r="G100" s="19">
        <v>99</v>
      </c>
      <c r="H100" s="285" t="s">
        <v>74</v>
      </c>
      <c r="I100" s="19">
        <v>35</v>
      </c>
      <c r="J100" s="19">
        <v>27</v>
      </c>
      <c r="K100" s="5" t="s">
        <v>883</v>
      </c>
      <c r="L100" s="29">
        <v>0.77142857142857146</v>
      </c>
      <c r="M100" s="33"/>
      <c r="N100" s="43" t="s">
        <v>945</v>
      </c>
      <c r="O100" s="43" t="s">
        <v>852</v>
      </c>
    </row>
    <row r="101" spans="1:15" ht="15" customHeight="1" x14ac:dyDescent="0.25">
      <c r="A101" s="19">
        <v>100</v>
      </c>
      <c r="B101" s="285" t="s">
        <v>75</v>
      </c>
      <c r="C101" s="307" t="s">
        <v>69</v>
      </c>
      <c r="D101" s="372">
        <f t="shared" si="6"/>
        <v>2</v>
      </c>
      <c r="E101" s="372">
        <f t="shared" si="7"/>
        <v>2</v>
      </c>
      <c r="G101" s="19">
        <v>100</v>
      </c>
      <c r="H101" s="285" t="s">
        <v>320</v>
      </c>
      <c r="I101" s="19">
        <v>65</v>
      </c>
      <c r="J101" s="19">
        <v>56</v>
      </c>
      <c r="K101" s="5" t="s">
        <v>1033</v>
      </c>
      <c r="L101" s="29">
        <v>0.86153846153846159</v>
      </c>
      <c r="M101" s="33" t="s">
        <v>326</v>
      </c>
      <c r="N101" s="43" t="s">
        <v>945</v>
      </c>
      <c r="O101" s="43" t="s">
        <v>852</v>
      </c>
    </row>
    <row r="102" spans="1:15" ht="15" customHeight="1" x14ac:dyDescent="0.25">
      <c r="A102" s="19">
        <v>101</v>
      </c>
      <c r="B102" s="285" t="s">
        <v>76</v>
      </c>
      <c r="C102" s="307" t="s">
        <v>319</v>
      </c>
      <c r="D102" s="372">
        <f t="shared" si="6"/>
        <v>2</v>
      </c>
      <c r="E102" s="372">
        <f t="shared" si="7"/>
        <v>2</v>
      </c>
      <c r="G102" s="19">
        <v>101</v>
      </c>
      <c r="H102" s="285" t="s">
        <v>75</v>
      </c>
      <c r="I102" s="19">
        <v>37</v>
      </c>
      <c r="J102" s="19">
        <v>29</v>
      </c>
      <c r="K102" s="5" t="s">
        <v>1034</v>
      </c>
      <c r="L102" s="29">
        <v>0.78378378378378377</v>
      </c>
      <c r="M102" s="33"/>
      <c r="N102" s="43" t="s">
        <v>945</v>
      </c>
      <c r="O102" s="43" t="s">
        <v>852</v>
      </c>
    </row>
    <row r="103" spans="1:15" ht="15" customHeight="1" x14ac:dyDescent="0.25">
      <c r="A103" s="19">
        <v>102</v>
      </c>
      <c r="B103" s="285" t="s">
        <v>78</v>
      </c>
      <c r="C103" s="307" t="s">
        <v>71</v>
      </c>
      <c r="D103" s="372">
        <f t="shared" si="6"/>
        <v>2</v>
      </c>
      <c r="E103" s="372">
        <f t="shared" si="7"/>
        <v>2</v>
      </c>
      <c r="G103" s="19">
        <v>102</v>
      </c>
      <c r="H103" s="285" t="s">
        <v>76</v>
      </c>
      <c r="I103" s="19">
        <v>51</v>
      </c>
      <c r="J103" s="19">
        <v>39</v>
      </c>
      <c r="K103" s="5" t="s">
        <v>954</v>
      </c>
      <c r="L103" s="29">
        <v>0.76470588235294112</v>
      </c>
      <c r="M103" s="33"/>
      <c r="N103" s="43" t="s">
        <v>945</v>
      </c>
      <c r="O103" s="43" t="s">
        <v>852</v>
      </c>
    </row>
    <row r="104" spans="1:15" ht="15" customHeight="1" x14ac:dyDescent="0.25">
      <c r="A104" s="19">
        <v>103</v>
      </c>
      <c r="B104" s="285" t="s">
        <v>79</v>
      </c>
      <c r="C104" s="307" t="s">
        <v>44</v>
      </c>
      <c r="D104" s="372">
        <f t="shared" si="6"/>
        <v>2</v>
      </c>
      <c r="E104" s="372">
        <f t="shared" si="7"/>
        <v>2</v>
      </c>
      <c r="G104" s="19">
        <v>103</v>
      </c>
      <c r="H104" s="285" t="s">
        <v>78</v>
      </c>
      <c r="I104" s="19">
        <v>64</v>
      </c>
      <c r="J104" s="19">
        <v>30</v>
      </c>
      <c r="K104" s="5" t="s">
        <v>1035</v>
      </c>
      <c r="L104" s="29">
        <v>0.46875</v>
      </c>
      <c r="M104" s="33"/>
      <c r="N104" s="43" t="s">
        <v>945</v>
      </c>
      <c r="O104" s="43" t="s">
        <v>852</v>
      </c>
    </row>
    <row r="105" spans="1:15" ht="15" customHeight="1" x14ac:dyDescent="0.25">
      <c r="A105" s="19">
        <v>104</v>
      </c>
      <c r="B105" s="285" t="s">
        <v>102</v>
      </c>
      <c r="C105" s="307" t="s">
        <v>73</v>
      </c>
      <c r="D105" s="372">
        <f t="shared" si="6"/>
        <v>2</v>
      </c>
      <c r="E105" s="372">
        <f t="shared" si="7"/>
        <v>2</v>
      </c>
      <c r="G105" s="19">
        <v>104</v>
      </c>
      <c r="H105" s="285" t="s">
        <v>79</v>
      </c>
      <c r="I105" s="19">
        <v>35</v>
      </c>
      <c r="J105" s="19">
        <v>24</v>
      </c>
      <c r="K105" s="5" t="s">
        <v>1036</v>
      </c>
      <c r="L105" s="29">
        <v>0.68571428571428572</v>
      </c>
      <c r="M105" s="33"/>
      <c r="N105" s="43" t="s">
        <v>945</v>
      </c>
      <c r="O105" s="43" t="s">
        <v>852</v>
      </c>
    </row>
    <row r="106" spans="1:15" ht="15" customHeight="1" x14ac:dyDescent="0.25">
      <c r="A106" s="19">
        <v>105</v>
      </c>
      <c r="B106" s="285" t="s">
        <v>103</v>
      </c>
      <c r="C106" s="307" t="s">
        <v>42</v>
      </c>
      <c r="D106" s="372">
        <f t="shared" si="6"/>
        <v>2</v>
      </c>
      <c r="E106" s="372">
        <f t="shared" si="7"/>
        <v>2</v>
      </c>
      <c r="G106" s="19">
        <v>105</v>
      </c>
      <c r="H106" s="285" t="s">
        <v>102</v>
      </c>
      <c r="I106" s="19">
        <v>40</v>
      </c>
      <c r="J106" s="19">
        <v>26</v>
      </c>
      <c r="K106" s="5" t="s">
        <v>1037</v>
      </c>
      <c r="L106" s="29">
        <v>0.65</v>
      </c>
      <c r="M106" s="33"/>
      <c r="N106" s="43" t="s">
        <v>945</v>
      </c>
      <c r="O106" s="43" t="s">
        <v>932</v>
      </c>
    </row>
    <row r="107" spans="1:15" ht="15" customHeight="1" x14ac:dyDescent="0.25">
      <c r="A107" s="19">
        <v>106</v>
      </c>
      <c r="B107" s="285" t="s">
        <v>104</v>
      </c>
      <c r="C107" s="307" t="s">
        <v>56</v>
      </c>
      <c r="D107" s="372">
        <f t="shared" si="6"/>
        <v>2</v>
      </c>
      <c r="E107" s="372">
        <f t="shared" si="7"/>
        <v>2</v>
      </c>
      <c r="G107" s="19">
        <v>106</v>
      </c>
      <c r="H107" s="285" t="s">
        <v>103</v>
      </c>
      <c r="I107" s="19">
        <v>28</v>
      </c>
      <c r="J107" s="19">
        <v>22</v>
      </c>
      <c r="K107" s="5" t="s">
        <v>1038</v>
      </c>
      <c r="L107" s="29">
        <v>0.7857142857142857</v>
      </c>
      <c r="M107" s="33"/>
      <c r="N107" s="43" t="s">
        <v>945</v>
      </c>
      <c r="O107" s="43" t="s">
        <v>1039</v>
      </c>
    </row>
    <row r="108" spans="1:15" ht="15" customHeight="1" x14ac:dyDescent="0.25">
      <c r="A108" s="19">
        <v>107</v>
      </c>
      <c r="B108" s="285" t="s">
        <v>105</v>
      </c>
      <c r="C108" s="307" t="s">
        <v>61</v>
      </c>
      <c r="D108" s="372">
        <f t="shared" si="6"/>
        <v>2</v>
      </c>
      <c r="E108" s="372">
        <f t="shared" si="7"/>
        <v>2</v>
      </c>
      <c r="G108" s="19">
        <v>107</v>
      </c>
      <c r="H108" s="285" t="s">
        <v>104</v>
      </c>
      <c r="I108" s="19">
        <v>31</v>
      </c>
      <c r="J108" s="19">
        <v>22</v>
      </c>
      <c r="K108" s="5" t="s">
        <v>1011</v>
      </c>
      <c r="L108" s="29">
        <v>0.70967741935483875</v>
      </c>
      <c r="M108" s="33"/>
      <c r="N108" s="43" t="s">
        <v>945</v>
      </c>
      <c r="O108" s="43" t="s">
        <v>1039</v>
      </c>
    </row>
    <row r="109" spans="1:15" ht="15" customHeight="1" x14ac:dyDescent="0.25">
      <c r="A109" s="19">
        <v>108</v>
      </c>
      <c r="B109" s="285" t="s">
        <v>106</v>
      </c>
      <c r="C109" s="307" t="s">
        <v>320</v>
      </c>
      <c r="D109" s="372">
        <f t="shared" si="6"/>
        <v>2</v>
      </c>
      <c r="E109" s="372">
        <f t="shared" si="7"/>
        <v>2</v>
      </c>
      <c r="G109" s="19">
        <v>108</v>
      </c>
      <c r="H109" s="285" t="s">
        <v>105</v>
      </c>
      <c r="I109" s="19">
        <v>23</v>
      </c>
      <c r="J109" s="19">
        <v>22</v>
      </c>
      <c r="K109" s="5" t="s">
        <v>1041</v>
      </c>
      <c r="L109" s="29">
        <v>0.95652173913043481</v>
      </c>
      <c r="M109" s="33"/>
      <c r="N109" s="43" t="s">
        <v>945</v>
      </c>
      <c r="O109" s="43" t="s">
        <v>1039</v>
      </c>
    </row>
    <row r="110" spans="1:15" ht="15" customHeight="1" x14ac:dyDescent="0.25">
      <c r="A110" s="19">
        <v>109</v>
      </c>
      <c r="B110" s="285" t="s">
        <v>107</v>
      </c>
      <c r="C110" s="307" t="s">
        <v>54</v>
      </c>
      <c r="D110" s="372">
        <f t="shared" si="6"/>
        <v>2</v>
      </c>
      <c r="E110" s="372">
        <f t="shared" si="7"/>
        <v>2</v>
      </c>
      <c r="G110" s="19">
        <v>109</v>
      </c>
      <c r="H110" s="285" t="s">
        <v>106</v>
      </c>
      <c r="I110" s="19">
        <v>27</v>
      </c>
      <c r="J110" s="19">
        <v>18</v>
      </c>
      <c r="K110" s="5" t="s">
        <v>1042</v>
      </c>
      <c r="L110" s="29">
        <v>0.66666666666666663</v>
      </c>
      <c r="M110" s="33"/>
      <c r="N110" s="43" t="s">
        <v>945</v>
      </c>
      <c r="O110" s="43" t="s">
        <v>931</v>
      </c>
    </row>
    <row r="111" spans="1:15" ht="15" customHeight="1" x14ac:dyDescent="0.25">
      <c r="A111" s="19">
        <v>110</v>
      </c>
      <c r="B111" s="285" t="s">
        <v>108</v>
      </c>
      <c r="C111" s="307" t="s">
        <v>74</v>
      </c>
      <c r="D111" s="372">
        <f t="shared" si="6"/>
        <v>2</v>
      </c>
      <c r="E111" s="372">
        <f t="shared" si="7"/>
        <v>2</v>
      </c>
      <c r="G111" s="19">
        <v>110</v>
      </c>
      <c r="H111" s="285" t="s">
        <v>107</v>
      </c>
      <c r="I111" s="19">
        <v>62</v>
      </c>
      <c r="J111" s="19">
        <v>34</v>
      </c>
      <c r="K111" s="5" t="s">
        <v>1043</v>
      </c>
      <c r="L111" s="29">
        <v>0.54838709677419351</v>
      </c>
      <c r="M111" s="33"/>
      <c r="N111" s="43" t="s">
        <v>945</v>
      </c>
      <c r="O111" s="43" t="s">
        <v>931</v>
      </c>
    </row>
    <row r="112" spans="1:15" ht="15" customHeight="1" x14ac:dyDescent="0.25">
      <c r="A112" s="19">
        <v>111</v>
      </c>
      <c r="B112" s="285" t="s">
        <v>744</v>
      </c>
      <c r="C112" s="307" t="s">
        <v>48</v>
      </c>
      <c r="D112" s="372">
        <f t="shared" si="6"/>
        <v>2</v>
      </c>
      <c r="E112" s="372">
        <f t="shared" si="7"/>
        <v>2</v>
      </c>
      <c r="G112" s="19">
        <v>111</v>
      </c>
      <c r="H112" s="285" t="s">
        <v>108</v>
      </c>
      <c r="I112" s="19">
        <v>19</v>
      </c>
      <c r="J112" s="19">
        <v>15</v>
      </c>
      <c r="K112" s="5" t="s">
        <v>1044</v>
      </c>
      <c r="L112" s="29">
        <v>0.78947368421052633</v>
      </c>
      <c r="M112" s="34" t="s">
        <v>197</v>
      </c>
      <c r="N112" s="43" t="s">
        <v>945</v>
      </c>
      <c r="O112" s="43" t="s">
        <v>1039</v>
      </c>
    </row>
    <row r="113" spans="1:15" ht="15" customHeight="1" x14ac:dyDescent="0.25">
      <c r="A113" s="19">
        <v>112</v>
      </c>
      <c r="B113" s="285" t="s">
        <v>109</v>
      </c>
      <c r="C113" s="307" t="s">
        <v>321</v>
      </c>
      <c r="D113" s="372">
        <f t="shared" si="6"/>
        <v>2</v>
      </c>
      <c r="E113" s="372">
        <f t="shared" si="7"/>
        <v>2</v>
      </c>
      <c r="G113" s="19">
        <v>112</v>
      </c>
      <c r="H113" s="285" t="s">
        <v>744</v>
      </c>
      <c r="I113" s="19">
        <v>35</v>
      </c>
      <c r="J113" s="19">
        <v>19</v>
      </c>
      <c r="K113" s="5" t="s">
        <v>1045</v>
      </c>
      <c r="L113" s="29">
        <v>0.54285714285714282</v>
      </c>
      <c r="M113" s="34"/>
      <c r="N113" s="43" t="s">
        <v>945</v>
      </c>
      <c r="O113" s="43" t="s">
        <v>931</v>
      </c>
    </row>
    <row r="114" spans="1:15" ht="15" customHeight="1" x14ac:dyDescent="0.25">
      <c r="A114" s="19">
        <v>113</v>
      </c>
      <c r="B114" s="346" t="s">
        <v>267</v>
      </c>
      <c r="C114" s="307" t="s">
        <v>322</v>
      </c>
      <c r="D114" s="372">
        <f t="shared" si="6"/>
        <v>2</v>
      </c>
      <c r="E114" s="372">
        <f t="shared" si="7"/>
        <v>2</v>
      </c>
      <c r="G114" s="19">
        <v>113</v>
      </c>
      <c r="H114" s="285" t="s">
        <v>109</v>
      </c>
      <c r="I114" s="19">
        <v>44</v>
      </c>
      <c r="J114" s="19">
        <v>22</v>
      </c>
      <c r="K114" s="5" t="s">
        <v>1046</v>
      </c>
      <c r="L114" s="29">
        <v>0.5</v>
      </c>
      <c r="M114" s="33"/>
      <c r="N114" s="43" t="s">
        <v>945</v>
      </c>
      <c r="O114" s="43" t="s">
        <v>931</v>
      </c>
    </row>
    <row r="115" spans="1:15" ht="15" customHeight="1" x14ac:dyDescent="0.25">
      <c r="A115" s="19">
        <v>114</v>
      </c>
      <c r="B115" s="346" t="s">
        <v>268</v>
      </c>
      <c r="C115" s="307" t="s">
        <v>50</v>
      </c>
      <c r="D115" s="372">
        <f t="shared" si="6"/>
        <v>2</v>
      </c>
      <c r="E115" s="372">
        <f t="shared" si="7"/>
        <v>2</v>
      </c>
      <c r="G115" s="19">
        <v>228</v>
      </c>
      <c r="H115" s="346" t="s">
        <v>267</v>
      </c>
      <c r="I115" s="46">
        <v>59</v>
      </c>
      <c r="J115" s="46">
        <v>30</v>
      </c>
      <c r="K115" s="47" t="s">
        <v>1047</v>
      </c>
      <c r="L115" s="48">
        <v>0.50847457627118642</v>
      </c>
      <c r="M115" s="49"/>
      <c r="N115" s="43" t="s">
        <v>945</v>
      </c>
      <c r="O115" s="43" t="s">
        <v>860</v>
      </c>
    </row>
    <row r="116" spans="1:15" ht="15" customHeight="1" x14ac:dyDescent="0.25">
      <c r="A116" s="19">
        <v>115</v>
      </c>
      <c r="B116" s="346" t="s">
        <v>270</v>
      </c>
      <c r="C116" s="307" t="s">
        <v>72</v>
      </c>
      <c r="D116" s="372">
        <f t="shared" si="6"/>
        <v>2</v>
      </c>
      <c r="E116" s="372">
        <f t="shared" si="7"/>
        <v>2</v>
      </c>
      <c r="G116" s="19">
        <v>229</v>
      </c>
      <c r="H116" s="346" t="s">
        <v>268</v>
      </c>
      <c r="I116" s="46">
        <v>58</v>
      </c>
      <c r="J116" s="46">
        <v>12</v>
      </c>
      <c r="K116" s="47" t="s">
        <v>1048</v>
      </c>
      <c r="L116" s="48">
        <v>0.20689655172413793</v>
      </c>
      <c r="M116" s="49"/>
      <c r="N116" s="43" t="s">
        <v>945</v>
      </c>
      <c r="O116" s="43" t="s">
        <v>860</v>
      </c>
    </row>
    <row r="117" spans="1:15" ht="15" customHeight="1" x14ac:dyDescent="0.25">
      <c r="A117" s="19">
        <v>116</v>
      </c>
      <c r="B117" s="346" t="s">
        <v>271</v>
      </c>
      <c r="C117" s="307" t="s">
        <v>47</v>
      </c>
      <c r="D117" s="372">
        <f t="shared" si="6"/>
        <v>2</v>
      </c>
      <c r="E117" s="372">
        <f t="shared" si="7"/>
        <v>2</v>
      </c>
      <c r="G117" s="19">
        <v>230</v>
      </c>
      <c r="H117" s="346" t="s">
        <v>270</v>
      </c>
      <c r="I117" s="46">
        <v>60</v>
      </c>
      <c r="J117" s="46">
        <v>31</v>
      </c>
      <c r="K117" s="47" t="s">
        <v>1049</v>
      </c>
      <c r="L117" s="48">
        <v>0.51666666666666672</v>
      </c>
      <c r="M117" s="49"/>
      <c r="N117" s="43" t="s">
        <v>945</v>
      </c>
      <c r="O117" s="43" t="s">
        <v>860</v>
      </c>
    </row>
    <row r="118" spans="1:15" ht="15" customHeight="1" x14ac:dyDescent="0.25">
      <c r="A118" s="19">
        <v>117</v>
      </c>
      <c r="B118" s="346" t="s">
        <v>274</v>
      </c>
      <c r="C118" s="307" t="s">
        <v>76</v>
      </c>
      <c r="D118" s="372">
        <f t="shared" si="6"/>
        <v>2</v>
      </c>
      <c r="E118" s="372">
        <f t="shared" si="7"/>
        <v>2</v>
      </c>
      <c r="G118" s="19">
        <v>231</v>
      </c>
      <c r="H118" s="346" t="s">
        <v>271</v>
      </c>
      <c r="I118" s="46">
        <v>46</v>
      </c>
      <c r="J118" s="46">
        <v>33</v>
      </c>
      <c r="K118" s="47" t="s">
        <v>1050</v>
      </c>
      <c r="L118" s="48">
        <v>0.71739130434782605</v>
      </c>
      <c r="M118" s="49"/>
      <c r="N118" s="43" t="s">
        <v>945</v>
      </c>
      <c r="O118" s="43" t="s">
        <v>860</v>
      </c>
    </row>
    <row r="119" spans="1:15" ht="15" customHeight="1" x14ac:dyDescent="0.25">
      <c r="A119" s="19">
        <v>118</v>
      </c>
      <c r="B119" s="290" t="s">
        <v>511</v>
      </c>
      <c r="C119" s="307" t="s">
        <v>323</v>
      </c>
      <c r="D119" s="372">
        <f t="shared" si="6"/>
        <v>2</v>
      </c>
      <c r="E119" s="372">
        <f t="shared" si="7"/>
        <v>2</v>
      </c>
      <c r="G119" s="19">
        <v>232</v>
      </c>
      <c r="H119" s="346" t="s">
        <v>274</v>
      </c>
      <c r="I119" s="46">
        <v>66</v>
      </c>
      <c r="J119" s="46">
        <v>22</v>
      </c>
      <c r="K119" s="47" t="s">
        <v>1051</v>
      </c>
      <c r="L119" s="48">
        <v>0.33333333333333331</v>
      </c>
      <c r="M119" s="49"/>
      <c r="N119" s="43" t="s">
        <v>945</v>
      </c>
      <c r="O119" s="43" t="s">
        <v>860</v>
      </c>
    </row>
    <row r="120" spans="1:15" ht="15" customHeight="1" x14ac:dyDescent="0.25">
      <c r="A120" s="19">
        <v>119</v>
      </c>
      <c r="B120" s="290" t="s">
        <v>276</v>
      </c>
      <c r="C120" s="307" t="s">
        <v>57</v>
      </c>
      <c r="D120" s="372">
        <f t="shared" si="6"/>
        <v>2</v>
      </c>
      <c r="E120" s="372">
        <f t="shared" si="7"/>
        <v>2</v>
      </c>
      <c r="G120" s="19">
        <v>233</v>
      </c>
      <c r="H120" s="290" t="s">
        <v>511</v>
      </c>
      <c r="I120" s="19">
        <v>38</v>
      </c>
      <c r="J120" s="19">
        <v>22</v>
      </c>
      <c r="K120" s="5" t="s">
        <v>1052</v>
      </c>
      <c r="L120" s="29">
        <v>0.57894736842105265</v>
      </c>
      <c r="M120" s="33"/>
      <c r="N120" s="43" t="s">
        <v>945</v>
      </c>
      <c r="O120" s="43" t="s">
        <v>860</v>
      </c>
    </row>
    <row r="121" spans="1:15" ht="15" customHeight="1" x14ac:dyDescent="0.25">
      <c r="A121" s="19">
        <v>120</v>
      </c>
      <c r="B121" s="290" t="s">
        <v>277</v>
      </c>
      <c r="C121" s="307" t="s">
        <v>241</v>
      </c>
      <c r="D121" s="372">
        <f t="shared" si="6"/>
        <v>2</v>
      </c>
      <c r="E121" s="372">
        <f t="shared" si="7"/>
        <v>2</v>
      </c>
      <c r="G121" s="19">
        <v>234</v>
      </c>
      <c r="H121" s="290" t="s">
        <v>276</v>
      </c>
      <c r="I121" s="19">
        <v>36</v>
      </c>
      <c r="J121" s="19">
        <v>26</v>
      </c>
      <c r="K121" s="5" t="s">
        <v>1053</v>
      </c>
      <c r="L121" s="29">
        <v>0.72222222222222221</v>
      </c>
      <c r="M121" s="33"/>
      <c r="N121" s="43" t="s">
        <v>945</v>
      </c>
      <c r="O121" s="43" t="s">
        <v>860</v>
      </c>
    </row>
    <row r="122" spans="1:15" ht="15" customHeight="1" x14ac:dyDescent="0.25">
      <c r="A122" s="19">
        <v>121</v>
      </c>
      <c r="B122" s="290" t="s">
        <v>278</v>
      </c>
      <c r="C122" s="307" t="s">
        <v>324</v>
      </c>
      <c r="D122" s="372">
        <f t="shared" si="6"/>
        <v>2</v>
      </c>
      <c r="E122" s="372">
        <f t="shared" si="7"/>
        <v>2</v>
      </c>
      <c r="G122" s="19">
        <v>235</v>
      </c>
      <c r="H122" s="290" t="s">
        <v>277</v>
      </c>
      <c r="I122" s="19">
        <v>28</v>
      </c>
      <c r="J122" s="19">
        <v>10</v>
      </c>
      <c r="K122" s="5" t="s">
        <v>1054</v>
      </c>
      <c r="L122" s="29">
        <v>0.35714285714285715</v>
      </c>
      <c r="M122" s="33"/>
      <c r="N122" s="43" t="s">
        <v>945</v>
      </c>
      <c r="O122" s="43" t="s">
        <v>860</v>
      </c>
    </row>
    <row r="123" spans="1:15" ht="15" customHeight="1" x14ac:dyDescent="0.25">
      <c r="A123" s="19">
        <v>122</v>
      </c>
      <c r="B123" s="290" t="s">
        <v>281</v>
      </c>
      <c r="C123" s="307" t="s">
        <v>59</v>
      </c>
      <c r="D123" s="372">
        <f t="shared" si="6"/>
        <v>2</v>
      </c>
      <c r="E123" s="372">
        <f t="shared" si="7"/>
        <v>2</v>
      </c>
      <c r="G123" s="19">
        <v>236</v>
      </c>
      <c r="H123" s="290" t="s">
        <v>278</v>
      </c>
      <c r="I123" s="19">
        <v>25</v>
      </c>
      <c r="J123" s="19">
        <v>15</v>
      </c>
      <c r="K123" s="5" t="s">
        <v>992</v>
      </c>
      <c r="L123" s="29">
        <v>0.6</v>
      </c>
      <c r="M123" s="33"/>
      <c r="N123" s="43" t="s">
        <v>945</v>
      </c>
      <c r="O123" s="43" t="s">
        <v>860</v>
      </c>
    </row>
    <row r="124" spans="1:15" ht="15" customHeight="1" x14ac:dyDescent="0.25">
      <c r="A124" s="19">
        <v>123</v>
      </c>
      <c r="B124" s="290" t="s">
        <v>296</v>
      </c>
      <c r="C124" s="307" t="s">
        <v>325</v>
      </c>
      <c r="D124" s="372">
        <f t="shared" si="6"/>
        <v>2</v>
      </c>
      <c r="E124" s="372">
        <f t="shared" si="7"/>
        <v>2</v>
      </c>
      <c r="G124" s="19">
        <v>237</v>
      </c>
      <c r="H124" s="290" t="s">
        <v>281</v>
      </c>
      <c r="I124" s="19">
        <v>27</v>
      </c>
      <c r="J124" s="19">
        <v>27</v>
      </c>
      <c r="K124" s="5" t="s">
        <v>1040</v>
      </c>
      <c r="L124" s="29">
        <v>1</v>
      </c>
      <c r="M124" s="33"/>
      <c r="N124" s="43" t="s">
        <v>945</v>
      </c>
      <c r="O124" s="43" t="s">
        <v>1039</v>
      </c>
    </row>
    <row r="125" spans="1:15" ht="15" customHeight="1" x14ac:dyDescent="0.25">
      <c r="A125" s="19">
        <v>124</v>
      </c>
      <c r="B125" s="290" t="s">
        <v>513</v>
      </c>
      <c r="C125" s="307" t="s">
        <v>75</v>
      </c>
      <c r="D125" s="372">
        <f t="shared" si="6"/>
        <v>2</v>
      </c>
      <c r="E125" s="372">
        <f t="shared" si="7"/>
        <v>2</v>
      </c>
      <c r="G125" s="19">
        <v>238</v>
      </c>
      <c r="H125" s="290" t="s">
        <v>296</v>
      </c>
      <c r="I125" s="19">
        <v>25</v>
      </c>
      <c r="J125" s="19">
        <v>17</v>
      </c>
      <c r="K125" s="5" t="s">
        <v>944</v>
      </c>
      <c r="L125" s="29">
        <v>0.68</v>
      </c>
      <c r="M125" s="33"/>
      <c r="N125" s="43" t="s">
        <v>945</v>
      </c>
      <c r="O125" s="43" t="s">
        <v>931</v>
      </c>
    </row>
    <row r="126" spans="1:15" ht="15" customHeight="1" x14ac:dyDescent="0.25">
      <c r="A126" s="19">
        <v>125</v>
      </c>
      <c r="B126" s="290" t="s">
        <v>300</v>
      </c>
      <c r="C126" s="307" t="s">
        <v>226</v>
      </c>
      <c r="D126" s="372">
        <f t="shared" si="6"/>
        <v>2</v>
      </c>
      <c r="E126" s="372">
        <f t="shared" si="7"/>
        <v>2</v>
      </c>
      <c r="G126" s="19">
        <v>239</v>
      </c>
      <c r="H126" s="290" t="s">
        <v>513</v>
      </c>
      <c r="I126" s="19">
        <v>31</v>
      </c>
      <c r="J126" s="19">
        <v>10</v>
      </c>
      <c r="K126" s="5" t="s">
        <v>1055</v>
      </c>
      <c r="L126" s="29">
        <v>0.32258064516129031</v>
      </c>
      <c r="M126" s="33"/>
      <c r="N126" s="43" t="s">
        <v>945</v>
      </c>
      <c r="O126" s="43" t="s">
        <v>931</v>
      </c>
    </row>
    <row r="127" spans="1:15" ht="15" customHeight="1" x14ac:dyDescent="0.25">
      <c r="A127" s="19">
        <v>126</v>
      </c>
      <c r="B127" s="290" t="s">
        <v>301</v>
      </c>
      <c r="C127" s="307" t="s">
        <v>227</v>
      </c>
      <c r="D127" s="372">
        <f t="shared" si="6"/>
        <v>2</v>
      </c>
      <c r="E127" s="372">
        <f t="shared" si="7"/>
        <v>2</v>
      </c>
      <c r="G127" s="19">
        <v>240</v>
      </c>
      <c r="H127" s="290" t="s">
        <v>300</v>
      </c>
      <c r="I127" s="19">
        <v>48</v>
      </c>
      <c r="J127" s="19">
        <v>25</v>
      </c>
      <c r="K127" s="5" t="s">
        <v>1056</v>
      </c>
      <c r="L127" s="29">
        <v>0.52083333333333337</v>
      </c>
      <c r="M127" s="33"/>
      <c r="N127" s="43" t="s">
        <v>945</v>
      </c>
      <c r="O127" s="43" t="s">
        <v>931</v>
      </c>
    </row>
    <row r="128" spans="1:15" ht="15" customHeight="1" x14ac:dyDescent="0.25">
      <c r="A128" s="19">
        <v>127</v>
      </c>
      <c r="B128" s="290" t="s">
        <v>305</v>
      </c>
      <c r="C128" s="307" t="s">
        <v>55</v>
      </c>
      <c r="D128" s="372">
        <f t="shared" si="6"/>
        <v>2</v>
      </c>
      <c r="E128" s="372">
        <f t="shared" si="7"/>
        <v>2</v>
      </c>
      <c r="G128" s="19">
        <v>241</v>
      </c>
      <c r="H128" s="290" t="s">
        <v>301</v>
      </c>
      <c r="I128" s="19">
        <v>20</v>
      </c>
      <c r="J128" s="19">
        <v>13</v>
      </c>
      <c r="K128" s="5" t="s">
        <v>1057</v>
      </c>
      <c r="L128" s="29">
        <v>0.65</v>
      </c>
      <c r="M128" s="33"/>
      <c r="N128" s="43" t="s">
        <v>945</v>
      </c>
      <c r="O128" s="43" t="s">
        <v>931</v>
      </c>
    </row>
    <row r="129" spans="1:15" ht="15" customHeight="1" x14ac:dyDescent="0.25">
      <c r="A129" s="19">
        <v>128</v>
      </c>
      <c r="B129" s="290" t="s">
        <v>333</v>
      </c>
      <c r="C129" s="307" t="s">
        <v>43</v>
      </c>
      <c r="D129" s="372">
        <f t="shared" si="6"/>
        <v>2</v>
      </c>
      <c r="E129" s="372">
        <f t="shared" si="7"/>
        <v>2</v>
      </c>
      <c r="G129" s="19">
        <v>242</v>
      </c>
      <c r="H129" s="290" t="s">
        <v>305</v>
      </c>
      <c r="I129" s="19">
        <v>22</v>
      </c>
      <c r="J129" s="19">
        <v>17</v>
      </c>
      <c r="K129" s="5" t="s">
        <v>875</v>
      </c>
      <c r="L129" s="29">
        <v>0.77272727272727271</v>
      </c>
      <c r="M129" s="33"/>
      <c r="N129" s="43" t="s">
        <v>945</v>
      </c>
      <c r="O129" s="43" t="s">
        <v>931</v>
      </c>
    </row>
    <row r="130" spans="1:15" ht="15" customHeight="1" x14ac:dyDescent="0.25">
      <c r="A130" s="19">
        <v>129</v>
      </c>
      <c r="B130" s="290" t="s">
        <v>318</v>
      </c>
      <c r="C130" s="307" t="s">
        <v>51</v>
      </c>
      <c r="D130" s="372">
        <f t="shared" ref="D130:D137" si="8">COUNTIF($A$1:$C$137,C130)</f>
        <v>2</v>
      </c>
      <c r="E130" s="372">
        <f t="shared" ref="E130:E137" si="9">COUNTIF($B$2:$C$137,B130)</f>
        <v>2</v>
      </c>
      <c r="G130" s="19">
        <v>246</v>
      </c>
      <c r="H130" s="290" t="s">
        <v>333</v>
      </c>
      <c r="I130" s="19">
        <v>21</v>
      </c>
      <c r="J130" s="19">
        <v>12</v>
      </c>
      <c r="K130" s="5" t="s">
        <v>1001</v>
      </c>
      <c r="L130" s="29">
        <v>0.5714285714285714</v>
      </c>
      <c r="M130" s="33"/>
      <c r="N130" s="43" t="s">
        <v>945</v>
      </c>
      <c r="O130" s="43" t="s">
        <v>852</v>
      </c>
    </row>
    <row r="131" spans="1:15" ht="15" customHeight="1" x14ac:dyDescent="0.25">
      <c r="A131" s="19">
        <v>130</v>
      </c>
      <c r="B131" s="290" t="s">
        <v>319</v>
      </c>
      <c r="C131" s="307" t="s">
        <v>52</v>
      </c>
      <c r="D131" s="372">
        <f t="shared" si="8"/>
        <v>2</v>
      </c>
      <c r="E131" s="372">
        <f t="shared" si="9"/>
        <v>2</v>
      </c>
      <c r="G131" s="19">
        <v>247</v>
      </c>
      <c r="H131" s="290" t="s">
        <v>318</v>
      </c>
      <c r="I131" s="19">
        <v>37</v>
      </c>
      <c r="J131" s="19">
        <v>34</v>
      </c>
      <c r="K131" s="5" t="s">
        <v>1058</v>
      </c>
      <c r="L131" s="29">
        <v>0.91891891891891897</v>
      </c>
      <c r="M131" s="33"/>
      <c r="N131" s="43" t="s">
        <v>945</v>
      </c>
      <c r="O131" s="43" t="s">
        <v>852</v>
      </c>
    </row>
    <row r="132" spans="1:15" ht="15" customHeight="1" x14ac:dyDescent="0.25">
      <c r="A132" s="19">
        <v>131</v>
      </c>
      <c r="B132" s="290" t="s">
        <v>321</v>
      </c>
      <c r="C132" s="307" t="s">
        <v>228</v>
      </c>
      <c r="D132" s="372">
        <f t="shared" si="8"/>
        <v>2</v>
      </c>
      <c r="E132" s="372">
        <f t="shared" si="9"/>
        <v>2</v>
      </c>
      <c r="G132" s="19">
        <v>248</v>
      </c>
      <c r="H132" s="290" t="s">
        <v>319</v>
      </c>
      <c r="I132" s="19">
        <v>55</v>
      </c>
      <c r="J132" s="19">
        <v>30</v>
      </c>
      <c r="K132" s="5" t="s">
        <v>909</v>
      </c>
      <c r="L132" s="29">
        <v>0.54545454545454541</v>
      </c>
      <c r="M132" s="33"/>
      <c r="N132" s="43" t="s">
        <v>945</v>
      </c>
      <c r="O132" s="43" t="s">
        <v>852</v>
      </c>
    </row>
    <row r="133" spans="1:15" ht="15" customHeight="1" x14ac:dyDescent="0.25">
      <c r="A133" s="19">
        <v>132</v>
      </c>
      <c r="B133" s="290" t="s">
        <v>322</v>
      </c>
      <c r="C133" s="307" t="s">
        <v>229</v>
      </c>
      <c r="D133" s="372">
        <f t="shared" si="8"/>
        <v>2</v>
      </c>
      <c r="E133" s="372">
        <f t="shared" si="9"/>
        <v>2</v>
      </c>
      <c r="G133" s="19">
        <v>249</v>
      </c>
      <c r="H133" s="290" t="s">
        <v>321</v>
      </c>
      <c r="I133" s="19">
        <v>49</v>
      </c>
      <c r="J133" s="19">
        <v>1</v>
      </c>
      <c r="K133" s="5" t="s">
        <v>1059</v>
      </c>
      <c r="L133" s="29">
        <v>2.0408163265306121E-2</v>
      </c>
      <c r="M133" s="33"/>
      <c r="N133" s="43" t="s">
        <v>945</v>
      </c>
      <c r="O133" s="43" t="s">
        <v>852</v>
      </c>
    </row>
    <row r="134" spans="1:15" ht="15" customHeight="1" x14ac:dyDescent="0.25">
      <c r="A134" s="19">
        <v>133</v>
      </c>
      <c r="B134" s="290" t="s">
        <v>323</v>
      </c>
      <c r="C134" s="307" t="s">
        <v>230</v>
      </c>
      <c r="D134" s="372">
        <f t="shared" si="8"/>
        <v>2</v>
      </c>
      <c r="E134" s="372">
        <f t="shared" si="9"/>
        <v>2</v>
      </c>
      <c r="G134" s="19">
        <v>250</v>
      </c>
      <c r="H134" s="290" t="s">
        <v>322</v>
      </c>
      <c r="I134" s="19">
        <v>43</v>
      </c>
      <c r="J134" s="19">
        <v>11</v>
      </c>
      <c r="K134" s="5" t="s">
        <v>1060</v>
      </c>
      <c r="L134" s="29">
        <v>0.2558139534883721</v>
      </c>
      <c r="M134" s="33"/>
      <c r="N134" s="43" t="s">
        <v>945</v>
      </c>
      <c r="O134" s="43" t="s">
        <v>852</v>
      </c>
    </row>
    <row r="135" spans="1:15" ht="15" customHeight="1" x14ac:dyDescent="0.25">
      <c r="A135" s="19">
        <v>134</v>
      </c>
      <c r="B135" s="290" t="s">
        <v>325</v>
      </c>
      <c r="C135" s="307" t="s">
        <v>231</v>
      </c>
      <c r="D135" s="372">
        <f t="shared" si="8"/>
        <v>2</v>
      </c>
      <c r="E135" s="372">
        <f t="shared" si="9"/>
        <v>2</v>
      </c>
      <c r="G135" s="19">
        <v>251</v>
      </c>
      <c r="H135" s="290" t="s">
        <v>323</v>
      </c>
      <c r="I135" s="19">
        <v>43</v>
      </c>
      <c r="J135" s="19">
        <v>27</v>
      </c>
      <c r="K135" s="5" t="s">
        <v>856</v>
      </c>
      <c r="L135" s="29">
        <v>0.62790697674418605</v>
      </c>
      <c r="M135" s="33"/>
      <c r="N135" s="43" t="s">
        <v>945</v>
      </c>
      <c r="O135" s="43" t="s">
        <v>852</v>
      </c>
    </row>
    <row r="136" spans="1:15" ht="15" customHeight="1" x14ac:dyDescent="0.25">
      <c r="A136" s="19">
        <v>135</v>
      </c>
      <c r="B136" s="290" t="s">
        <v>324</v>
      </c>
      <c r="C136" s="307" t="s">
        <v>252</v>
      </c>
      <c r="D136" s="372">
        <f t="shared" si="8"/>
        <v>2</v>
      </c>
      <c r="E136" s="372">
        <f t="shared" si="9"/>
        <v>2</v>
      </c>
      <c r="G136" s="19">
        <v>252</v>
      </c>
      <c r="H136" s="290" t="s">
        <v>325</v>
      </c>
      <c r="I136" s="19">
        <v>39</v>
      </c>
      <c r="J136" s="19">
        <v>39</v>
      </c>
      <c r="K136" s="5" t="s">
        <v>1061</v>
      </c>
      <c r="L136" s="29">
        <v>1</v>
      </c>
      <c r="M136" s="33"/>
      <c r="N136" s="43" t="s">
        <v>945</v>
      </c>
      <c r="O136" s="43" t="s">
        <v>852</v>
      </c>
    </row>
    <row r="137" spans="1:15" ht="15" customHeight="1" x14ac:dyDescent="0.25">
      <c r="A137" s="19">
        <v>136</v>
      </c>
      <c r="C137" s="307" t="s">
        <v>240</v>
      </c>
      <c r="D137" s="372">
        <f t="shared" si="8"/>
        <v>2</v>
      </c>
      <c r="E137" s="372">
        <f t="shared" si="9"/>
        <v>0</v>
      </c>
      <c r="G137" s="19">
        <v>253</v>
      </c>
      <c r="H137" s="290" t="s">
        <v>324</v>
      </c>
      <c r="I137" s="27">
        <v>25</v>
      </c>
      <c r="J137" s="27">
        <v>14</v>
      </c>
      <c r="K137" s="293" t="s">
        <v>1078</v>
      </c>
      <c r="L137" s="294">
        <v>0.56000000000000005</v>
      </c>
      <c r="M137" s="361"/>
      <c r="N137" s="43" t="s">
        <v>945</v>
      </c>
      <c r="O137" s="43" t="s">
        <v>852</v>
      </c>
    </row>
    <row r="139" spans="1:15" ht="15.75" x14ac:dyDescent="0.25">
      <c r="A139" s="373">
        <v>137</v>
      </c>
      <c r="B139" s="349" t="s">
        <v>801</v>
      </c>
    </row>
  </sheetData>
  <conditionalFormatting sqref="D2:D137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:E137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2:L137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{1DA4496D-4CED-45BD-B56A-417889ED62F8}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DA4496D-4CED-45BD-B56A-417889ED62F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K2:L137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CBGVNV</vt:lpstr>
      <vt:lpstr>Sinh viên</vt:lpstr>
      <vt:lpstr>LOP</vt:lpstr>
      <vt:lpstr>CHU NHIEM</vt:lpstr>
      <vt:lpstr>18</vt:lpstr>
      <vt:lpstr>19</vt:lpstr>
      <vt:lpstr>20</vt:lpstr>
      <vt:lpstr>'Sinh viên'!Print_Area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</dc:creator>
  <cp:lastModifiedBy>Nguyen Huu Thien</cp:lastModifiedBy>
  <cp:lastPrinted>2021-04-27T00:44:38Z</cp:lastPrinted>
  <dcterms:created xsi:type="dcterms:W3CDTF">2015-06-05T18:17:20Z</dcterms:created>
  <dcterms:modified xsi:type="dcterms:W3CDTF">2021-04-27T04:47:23Z</dcterms:modified>
</cp:coreProperties>
</file>