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820" windowWidth="9720" windowHeight="4605" firstSheet="6" activeTab="6"/>
  </bookViews>
  <sheets>
    <sheet name="BLKQ" sheetId="23" r:id="rId1"/>
    <sheet name="DS.Thoihoc" sheetId="48" r:id="rId2"/>
    <sheet name="RHP" sheetId="56" r:id="rId3"/>
    <sheet name="DS.TNH.Đ-ĐT" sheetId="49" r:id="rId4"/>
    <sheet name="DS.TNH.CK" sheetId="12" r:id="rId5"/>
    <sheet name="DS.TNH.ĐLuc" sheetId="40" r:id="rId6"/>
    <sheet name="DS.TNH.CNTT" sheetId="43" r:id="rId7"/>
    <sheet name="DS.TNH.KHCB" sheetId="59" r:id="rId8"/>
    <sheet name="DS.TNH.N.Lanh" sheetId="57" r:id="rId9"/>
    <sheet name="DS.TNH.CNM-TT" sheetId="50" r:id="rId10"/>
    <sheet name="DS.TNH.KT" sheetId="58" r:id="rId11"/>
    <sheet name="DS.TNH.XD" sheetId="62" r:id="rId12"/>
    <sheet name="DS.TNH.TC" sheetId="51" r:id="rId13"/>
    <sheet name="2015CĐ-TGĐT" sheetId="65" r:id="rId14"/>
    <sheet name="2014(12+2)TGĐT" sheetId="66" r:id="rId15"/>
    <sheet name="TK" sheetId="60" r:id="rId16"/>
    <sheet name="Sheet1" sheetId="67" r:id="rId17"/>
    <sheet name="TK 4K)" sheetId="61" r:id="rId18"/>
    <sheet name="TK-Nganh" sheetId="64" r:id="rId19"/>
    <sheet name="00000000" sheetId="21" state="veryHidden" r:id="rId20"/>
  </sheets>
  <definedNames>
    <definedName name="_Fill" localSheetId="14" hidden="1">#REF!</definedName>
    <definedName name="_Fill" localSheetId="13" hidden="1">#REF!</definedName>
    <definedName name="_Fill" localSheetId="7" hidden="1">#REF!</definedName>
    <definedName name="_Fill" localSheetId="10" hidden="1">#REF!</definedName>
    <definedName name="_Fill" localSheetId="8" hidden="1">#REF!</definedName>
    <definedName name="_Fill" localSheetId="11" hidden="1">#REF!</definedName>
    <definedName name="_Fill" localSheetId="2" hidden="1">#REF!</definedName>
    <definedName name="_Fill" localSheetId="17" hidden="1">#REF!</definedName>
    <definedName name="_Fill" hidden="1">#REF!</definedName>
    <definedName name="_xlnm.Print_Titles" localSheetId="14">'2014(12+2)TGĐT'!$9:$9</definedName>
    <definedName name="_xlnm.Print_Titles" localSheetId="13">'2015CĐ-TGĐT'!$9:$9</definedName>
    <definedName name="_xlnm.Print_Titles" localSheetId="0">BLKQ!$9:$9</definedName>
    <definedName name="_xlnm.Print_Titles" localSheetId="1">DS.Thoihoc!$64:$64</definedName>
    <definedName name="_xlnm.Print_Titles" localSheetId="4">DS.TNH.CK!$55:$55</definedName>
    <definedName name="_xlnm.Print_Titles" localSheetId="6">DS.TNH.CNTT!$72:$72</definedName>
    <definedName name="_xlnm.Print_Titles" localSheetId="3">'DS.TNH.Đ-ĐT'!$53:$53</definedName>
    <definedName name="_xlnm.Print_Titles" localSheetId="5">DS.TNH.ĐLuc!$50:$50</definedName>
    <definedName name="_xlnm.Print_Titles" localSheetId="7">DS.TNH.KHCB!$40:$40</definedName>
    <definedName name="_xlnm.Print_Titles" localSheetId="10">DS.TNH.KT!$45:$45</definedName>
    <definedName name="_xlnm.Print_Titles" localSheetId="8">DS.TNH.N.Lanh!$48:$48</definedName>
    <definedName name="_xlnm.Print_Titles" localSheetId="12">DS.TNH.TC!$8:$8</definedName>
    <definedName name="_xlnm.Print_Titles" localSheetId="2">RHP!$182:$182</definedName>
  </definedNames>
  <calcPr calcId="144525"/>
</workbook>
</file>

<file path=xl/calcChain.xml><?xml version="1.0" encoding="utf-8"?>
<calcChain xmlns="http://schemas.openxmlformats.org/spreadsheetml/2006/main">
  <c r="D70" i="58" l="1"/>
  <c r="D6" i="49" l="1"/>
  <c r="D6" i="43" l="1"/>
  <c r="D22" i="40" l="1"/>
  <c r="D6" i="40"/>
  <c r="D6" i="12"/>
  <c r="D43" i="40" l="1"/>
  <c r="D51" i="40" l="1"/>
  <c r="C84" i="58" l="1"/>
  <c r="C86" i="58"/>
  <c r="C85" i="58"/>
  <c r="D69" i="50"/>
  <c r="D68" i="50"/>
  <c r="D92" i="12"/>
  <c r="D6" i="58" l="1"/>
  <c r="D38" i="58"/>
  <c r="D19" i="50"/>
  <c r="D6" i="50"/>
  <c r="D32" i="50" s="1"/>
  <c r="D6" i="57"/>
  <c r="D26" i="57"/>
  <c r="D19" i="59"/>
  <c r="D6" i="59"/>
  <c r="D40" i="43"/>
  <c r="D46" i="12"/>
  <c r="D30" i="12"/>
  <c r="D34" i="49"/>
  <c r="D41" i="57" l="1"/>
  <c r="D65" i="43"/>
  <c r="D45" i="49"/>
  <c r="D32" i="59"/>
  <c r="D46" i="23"/>
  <c r="D231" i="40" l="1"/>
  <c r="U7" i="60" l="1"/>
  <c r="U6" i="60" l="1"/>
  <c r="K15" i="60"/>
  <c r="L15" i="60"/>
  <c r="M15" i="60"/>
  <c r="N15" i="60"/>
  <c r="O15" i="60"/>
  <c r="P15" i="60"/>
  <c r="Q15" i="60"/>
  <c r="R15" i="60"/>
  <c r="S15" i="60"/>
  <c r="J15" i="60"/>
  <c r="D15" i="60"/>
  <c r="E15" i="60"/>
  <c r="F15" i="60"/>
  <c r="G15" i="60"/>
  <c r="H15" i="60"/>
  <c r="C15" i="60"/>
  <c r="D236" i="40" l="1"/>
  <c r="D69" i="58"/>
  <c r="D50" i="50"/>
  <c r="D74" i="12"/>
  <c r="D91" i="12" s="1"/>
  <c r="D50" i="59" l="1"/>
  <c r="D72" i="59" s="1"/>
  <c r="D41" i="59"/>
  <c r="D71" i="59" s="1"/>
  <c r="D114" i="43"/>
  <c r="D150" i="43" s="1"/>
  <c r="D57" i="59" l="1"/>
  <c r="D74" i="49"/>
  <c r="D92" i="49" s="1"/>
  <c r="D49" i="57" l="1"/>
  <c r="D87" i="57" s="1"/>
  <c r="D73" i="43" l="1"/>
  <c r="D149" i="43" s="1"/>
  <c r="D54" i="49" l="1"/>
  <c r="D91" i="49" l="1"/>
  <c r="D78" i="49"/>
  <c r="D10" i="23"/>
  <c r="D72" i="23" s="1"/>
  <c r="D122" i="56" l="1"/>
  <c r="D69" i="57" l="1"/>
  <c r="D88" i="57" s="1"/>
  <c r="D99" i="40"/>
  <c r="D203" i="40" s="1"/>
  <c r="D80" i="57" l="1"/>
  <c r="D237" i="40"/>
  <c r="D70" i="51"/>
  <c r="D61" i="48" l="1"/>
  <c r="D60" i="48"/>
  <c r="D56" i="48"/>
  <c r="D52" i="48"/>
  <c r="D53" i="48"/>
  <c r="D43" i="48"/>
  <c r="D37" i="48"/>
  <c r="D25" i="48"/>
  <c r="D24" i="48" s="1"/>
  <c r="D17" i="48"/>
  <c r="D16" i="48" s="1"/>
  <c r="D9" i="48"/>
  <c r="D8" i="48" s="1"/>
  <c r="D12" i="48"/>
  <c r="D11" i="48" s="1"/>
  <c r="D69" i="65" l="1"/>
  <c r="D299" i="65"/>
  <c r="D231" i="65"/>
  <c r="D160" i="65"/>
  <c r="D100" i="65"/>
  <c r="D10" i="65"/>
  <c r="D12" i="62" l="1"/>
  <c r="D35" i="62" s="1"/>
  <c r="D6" i="62"/>
  <c r="D34" i="62" l="1"/>
  <c r="D25" i="62"/>
  <c r="K9" i="61"/>
  <c r="N7" i="61" l="1"/>
  <c r="M10" i="61"/>
  <c r="M9" i="61"/>
  <c r="M8" i="61"/>
  <c r="M7" i="61"/>
  <c r="K7" i="61"/>
  <c r="H8" i="61"/>
  <c r="H7" i="61"/>
  <c r="H10" i="61"/>
  <c r="H9" i="61"/>
  <c r="E10" i="61"/>
  <c r="E9" i="61"/>
  <c r="E8" i="61"/>
  <c r="E7" i="61"/>
  <c r="K10" i="61"/>
  <c r="K8" i="61"/>
  <c r="H26" i="62" l="1"/>
  <c r="T14" i="60" l="1"/>
  <c r="I14" i="60"/>
  <c r="T13" i="60"/>
  <c r="I13" i="60"/>
  <c r="T12" i="60"/>
  <c r="I12" i="60"/>
  <c r="T11" i="60"/>
  <c r="I11" i="60"/>
  <c r="T10" i="60"/>
  <c r="I10" i="60"/>
  <c r="T9" i="60"/>
  <c r="I9" i="60"/>
  <c r="U9" i="60" s="1"/>
  <c r="T8" i="60"/>
  <c r="I8" i="60"/>
  <c r="T7" i="60"/>
  <c r="I7" i="60"/>
  <c r="T6" i="60"/>
  <c r="I6" i="60"/>
  <c r="U8" i="60" l="1"/>
  <c r="U14" i="60"/>
  <c r="U13" i="60"/>
  <c r="U12" i="60"/>
  <c r="U11" i="60"/>
  <c r="U10" i="60"/>
  <c r="T15" i="60"/>
  <c r="I15" i="60"/>
  <c r="D102" i="66"/>
  <c r="D72" i="66"/>
  <c r="D44" i="66"/>
  <c r="D32" i="66"/>
  <c r="D20" i="66"/>
  <c r="D10" i="66"/>
  <c r="D91" i="66"/>
  <c r="D80" i="66"/>
  <c r="D67" i="66"/>
  <c r="U15" i="60" l="1"/>
  <c r="D288" i="65"/>
  <c r="D277" i="65"/>
  <c r="D226" i="65"/>
  <c r="D122" i="43" l="1"/>
  <c r="D87" i="64" l="1"/>
  <c r="D86" i="64"/>
  <c r="D84" i="64"/>
  <c r="D80" i="64"/>
  <c r="D75" i="64"/>
  <c r="D73" i="64"/>
  <c r="D69" i="64"/>
  <c r="D61" i="64"/>
  <c r="D59" i="64"/>
  <c r="D53" i="64"/>
  <c r="D46" i="64"/>
  <c r="D44" i="64"/>
  <c r="D42" i="64"/>
  <c r="D38" i="64"/>
  <c r="D33" i="64"/>
  <c r="D31" i="64"/>
  <c r="D27" i="64"/>
  <c r="D18" i="64"/>
  <c r="D16" i="64"/>
  <c r="D11" i="64"/>
  <c r="D4" i="64"/>
  <c r="E87" i="64"/>
  <c r="E86" i="64"/>
  <c r="E84" i="64"/>
  <c r="E85" i="64"/>
  <c r="E80" i="64"/>
  <c r="E82" i="64"/>
  <c r="E83" i="64"/>
  <c r="E81" i="64"/>
  <c r="E75" i="64"/>
  <c r="E77" i="64"/>
  <c r="E78" i="64"/>
  <c r="E79" i="64"/>
  <c r="E76" i="64"/>
  <c r="E73" i="64"/>
  <c r="E74" i="64"/>
  <c r="E69" i="64"/>
  <c r="E71" i="64"/>
  <c r="E72" i="64"/>
  <c r="E70" i="64"/>
  <c r="E61" i="64"/>
  <c r="E63" i="64"/>
  <c r="E64" i="64"/>
  <c r="E65" i="64"/>
  <c r="E66" i="64"/>
  <c r="E67" i="64"/>
  <c r="E68" i="64"/>
  <c r="E62" i="64"/>
  <c r="E59" i="64"/>
  <c r="E60" i="64"/>
  <c r="E53" i="64"/>
  <c r="E55" i="64"/>
  <c r="E56" i="64"/>
  <c r="E57" i="64"/>
  <c r="E58" i="64"/>
  <c r="E54" i="64"/>
  <c r="E52" i="64"/>
  <c r="E46" i="64"/>
  <c r="E48" i="64"/>
  <c r="E49" i="64"/>
  <c r="E50" i="64"/>
  <c r="E51" i="64"/>
  <c r="G44" i="64"/>
  <c r="E44" i="64"/>
  <c r="E47" i="64"/>
  <c r="E42" i="64"/>
  <c r="E43" i="64"/>
  <c r="E38" i="64"/>
  <c r="E40" i="64"/>
  <c r="E41" i="64"/>
  <c r="E39" i="64"/>
  <c r="E33" i="64"/>
  <c r="E35" i="64"/>
  <c r="E36" i="64"/>
  <c r="E37" i="64"/>
  <c r="E34" i="64"/>
  <c r="E31" i="64"/>
  <c r="E32" i="64"/>
  <c r="E27" i="64"/>
  <c r="E29" i="64"/>
  <c r="E30" i="64"/>
  <c r="E28" i="64"/>
  <c r="E18" i="64"/>
  <c r="E20" i="64"/>
  <c r="E21" i="64"/>
  <c r="E22" i="64"/>
  <c r="E23" i="64"/>
  <c r="E24" i="64"/>
  <c r="E25" i="64"/>
  <c r="E26" i="64"/>
  <c r="E19" i="64"/>
  <c r="E16" i="64"/>
  <c r="E17" i="64"/>
  <c r="E11" i="64"/>
  <c r="E13" i="64"/>
  <c r="E14" i="64"/>
  <c r="E15" i="64"/>
  <c r="E12" i="64"/>
  <c r="E4" i="64"/>
  <c r="E6" i="64"/>
  <c r="E7" i="64"/>
  <c r="E8" i="64"/>
  <c r="E9" i="64"/>
  <c r="E10" i="64"/>
  <c r="E5" i="64"/>
  <c r="H87" i="64"/>
  <c r="I87" i="64"/>
  <c r="J87" i="64"/>
  <c r="K87" i="64"/>
  <c r="L87" i="64"/>
  <c r="M87" i="64"/>
  <c r="G87" i="64"/>
  <c r="H86" i="64"/>
  <c r="I86" i="64"/>
  <c r="J86" i="64"/>
  <c r="K86" i="64"/>
  <c r="L86" i="64"/>
  <c r="M86" i="64"/>
  <c r="G86" i="64"/>
  <c r="H84" i="64"/>
  <c r="I84" i="64"/>
  <c r="J84" i="64"/>
  <c r="K84" i="64"/>
  <c r="L84" i="64"/>
  <c r="M84" i="64"/>
  <c r="G84" i="64"/>
  <c r="H80" i="64"/>
  <c r="I80" i="64"/>
  <c r="J80" i="64"/>
  <c r="K80" i="64"/>
  <c r="L80" i="64"/>
  <c r="M80" i="64"/>
  <c r="G80" i="64"/>
  <c r="G75" i="64"/>
  <c r="H75" i="64"/>
  <c r="I75" i="64"/>
  <c r="J75" i="64"/>
  <c r="K75" i="64"/>
  <c r="L75" i="64"/>
  <c r="M75" i="64"/>
  <c r="H73" i="64"/>
  <c r="I73" i="64"/>
  <c r="J73" i="64"/>
  <c r="K73" i="64"/>
  <c r="L73" i="64"/>
  <c r="M73" i="64"/>
  <c r="G73" i="64"/>
  <c r="H69" i="64"/>
  <c r="I69" i="64"/>
  <c r="J69" i="64"/>
  <c r="K69" i="64"/>
  <c r="L69" i="64"/>
  <c r="M69" i="64"/>
  <c r="G69" i="64"/>
  <c r="H61" i="64"/>
  <c r="I61" i="64"/>
  <c r="J61" i="64"/>
  <c r="K61" i="64"/>
  <c r="L61" i="64"/>
  <c r="M61" i="64"/>
  <c r="G61" i="64"/>
  <c r="H59" i="64"/>
  <c r="I59" i="64"/>
  <c r="J59" i="64"/>
  <c r="K59" i="64"/>
  <c r="L59" i="64"/>
  <c r="M59" i="64"/>
  <c r="G59" i="64"/>
  <c r="H53" i="64"/>
  <c r="I53" i="64"/>
  <c r="J53" i="64"/>
  <c r="K53" i="64"/>
  <c r="L53" i="64"/>
  <c r="M53" i="64"/>
  <c r="G53" i="64"/>
  <c r="H46" i="64"/>
  <c r="I46" i="64"/>
  <c r="J46" i="64"/>
  <c r="K46" i="64"/>
  <c r="L46" i="64"/>
  <c r="M46" i="64"/>
  <c r="G46" i="64"/>
  <c r="H42" i="64"/>
  <c r="I42" i="64"/>
  <c r="J42" i="64"/>
  <c r="K42" i="64"/>
  <c r="L42" i="64"/>
  <c r="M42" i="64"/>
  <c r="G42" i="64"/>
  <c r="H38" i="64"/>
  <c r="I38" i="64"/>
  <c r="J38" i="64"/>
  <c r="K38" i="64"/>
  <c r="L38" i="64"/>
  <c r="M38" i="64"/>
  <c r="G38" i="64"/>
  <c r="H33" i="64"/>
  <c r="I33" i="64"/>
  <c r="J33" i="64"/>
  <c r="K33" i="64"/>
  <c r="L33" i="64"/>
  <c r="M33" i="64"/>
  <c r="G33" i="64"/>
  <c r="H31" i="64"/>
  <c r="I31" i="64"/>
  <c r="J31" i="64"/>
  <c r="K31" i="64"/>
  <c r="L31" i="64"/>
  <c r="M31" i="64"/>
  <c r="G31" i="64"/>
  <c r="H27" i="64"/>
  <c r="I27" i="64"/>
  <c r="J27" i="64"/>
  <c r="K27" i="64"/>
  <c r="L27" i="64"/>
  <c r="M27" i="64"/>
  <c r="G27" i="64"/>
  <c r="G18" i="64"/>
  <c r="H18" i="64"/>
  <c r="I18" i="64"/>
  <c r="J18" i="64"/>
  <c r="K18" i="64"/>
  <c r="L18" i="64"/>
  <c r="M18" i="64"/>
  <c r="H16" i="64"/>
  <c r="I16" i="64"/>
  <c r="J16" i="64"/>
  <c r="K16" i="64"/>
  <c r="L16" i="64"/>
  <c r="M16" i="64"/>
  <c r="G16" i="64"/>
  <c r="H11" i="64"/>
  <c r="I11" i="64"/>
  <c r="J11" i="64"/>
  <c r="K11" i="64"/>
  <c r="L11" i="64"/>
  <c r="M11" i="64"/>
  <c r="G11" i="64"/>
  <c r="H4" i="64"/>
  <c r="H44" i="64" s="1"/>
  <c r="I4" i="64"/>
  <c r="I44" i="64" s="1"/>
  <c r="J4" i="64"/>
  <c r="J44" i="64" s="1"/>
  <c r="K4" i="64"/>
  <c r="K44" i="64" s="1"/>
  <c r="L4" i="64"/>
  <c r="L44" i="64" s="1"/>
  <c r="M4" i="64"/>
  <c r="M44" i="64" s="1"/>
  <c r="G4" i="64"/>
  <c r="K11" i="61" l="1"/>
  <c r="L11" i="61" s="1"/>
  <c r="L8" i="61"/>
  <c r="L9" i="61"/>
  <c r="L10" i="61"/>
  <c r="L7" i="61"/>
  <c r="F8" i="61"/>
  <c r="F9" i="61"/>
  <c r="F10" i="61"/>
  <c r="F7" i="61"/>
  <c r="M11" i="61" l="1"/>
  <c r="J11" i="61"/>
  <c r="G11" i="61"/>
  <c r="D11" i="61"/>
  <c r="C11" i="61"/>
  <c r="C8" i="61"/>
  <c r="C9" i="61"/>
  <c r="C10" i="61"/>
  <c r="C7" i="61"/>
  <c r="H11" i="61"/>
  <c r="E11" i="61"/>
  <c r="F11" i="61" s="1"/>
  <c r="I10" i="61"/>
  <c r="I9" i="61"/>
  <c r="I8" i="61"/>
  <c r="I7" i="61"/>
  <c r="N9" i="61" l="1"/>
  <c r="N8" i="61"/>
  <c r="N10" i="61"/>
  <c r="I11" i="61"/>
  <c r="N11" i="61"/>
  <c r="D46" i="51" l="1"/>
  <c r="D66" i="51"/>
  <c r="D35" i="51"/>
  <c r="D62" i="51"/>
  <c r="D29" i="51"/>
  <c r="D19" i="51"/>
  <c r="D51" i="51"/>
  <c r="D202" i="56" l="1"/>
  <c r="D183" i="56"/>
  <c r="D246" i="56" s="1"/>
  <c r="D9" i="51" l="1"/>
  <c r="D74" i="51" s="1"/>
  <c r="N31" i="61" l="1"/>
  <c r="N29" i="61"/>
  <c r="M29" i="61"/>
  <c r="I32" i="61"/>
  <c r="I31" i="61"/>
  <c r="I30" i="61"/>
  <c r="I29" i="61"/>
  <c r="C30" i="61"/>
  <c r="C31" i="61"/>
  <c r="C32" i="61"/>
  <c r="C29" i="61"/>
  <c r="M30" i="61"/>
  <c r="N30" i="61" s="1"/>
  <c r="M31" i="61"/>
  <c r="M32" i="61"/>
  <c r="N32" i="61" s="1"/>
  <c r="L33" i="61"/>
  <c r="J33" i="61"/>
  <c r="H33" i="61"/>
  <c r="G33" i="61"/>
  <c r="E33" i="61"/>
  <c r="D33" i="61"/>
  <c r="I33" i="61" l="1"/>
  <c r="C33" i="61"/>
  <c r="M33" i="61"/>
  <c r="N33" i="61" l="1"/>
  <c r="D83" i="51" l="1"/>
  <c r="D33" i="62" l="1"/>
  <c r="I52" i="61" l="1"/>
  <c r="I53" i="61"/>
  <c r="I54" i="61"/>
  <c r="I51" i="61"/>
  <c r="D55" i="61" l="1"/>
  <c r="E55" i="61"/>
  <c r="G55" i="61"/>
  <c r="H55" i="61"/>
  <c r="J55" i="61"/>
  <c r="L55" i="61"/>
  <c r="I55" i="61" l="1"/>
  <c r="M52" i="61"/>
  <c r="M53" i="61"/>
  <c r="M54" i="61"/>
  <c r="M51" i="61"/>
  <c r="C52" i="61"/>
  <c r="C53" i="61"/>
  <c r="C54" i="61"/>
  <c r="C51" i="61"/>
  <c r="N51" i="61" l="1"/>
  <c r="M55" i="61"/>
  <c r="N53" i="61"/>
  <c r="N54" i="61"/>
  <c r="N52" i="61"/>
  <c r="C55" i="61"/>
  <c r="N55" i="61" l="1"/>
  <c r="D235" i="40" l="1"/>
  <c r="D70" i="59" l="1"/>
  <c r="D86" i="57"/>
  <c r="E266" i="56" l="1"/>
  <c r="D266" i="56"/>
  <c r="D42" i="48" l="1"/>
  <c r="D40" i="48"/>
  <c r="D36" i="48" s="1"/>
  <c r="D34" i="48"/>
  <c r="D33" i="48" s="1"/>
  <c r="D46" i="48"/>
  <c r="D45" i="48" s="1"/>
  <c r="D148" i="43" l="1"/>
  <c r="D90" i="12"/>
  <c r="D90" i="49"/>
  <c r="D67" i="50"/>
</calcChain>
</file>

<file path=xl/sharedStrings.xml><?xml version="1.0" encoding="utf-8"?>
<sst xmlns="http://schemas.openxmlformats.org/spreadsheetml/2006/main" count="7169" uniqueCount="2778">
  <si>
    <t>Cập nhật phần mền 04/01/2017</t>
  </si>
  <si>
    <t>nt</t>
  </si>
  <si>
    <t>Trung cấp</t>
  </si>
  <si>
    <t>Cao đẳng</t>
  </si>
  <si>
    <t>TỔNG CỘNG</t>
  </si>
  <si>
    <t>MSSV</t>
  </si>
  <si>
    <t>Tuấn</t>
  </si>
  <si>
    <t>UBND THÀNH PHỐ HỒ CHÍ MINH</t>
  </si>
  <si>
    <t>Hiếu</t>
  </si>
  <si>
    <t>Hưng</t>
  </si>
  <si>
    <t>Linh</t>
  </si>
  <si>
    <t>Anh</t>
  </si>
  <si>
    <t>RHP</t>
  </si>
  <si>
    <t>Tâm</t>
  </si>
  <si>
    <t>Lê Hoàng</t>
  </si>
  <si>
    <t>Lê Thành</t>
  </si>
  <si>
    <t>TCCN</t>
  </si>
  <si>
    <t>CĐCN</t>
  </si>
  <si>
    <t>TRƯỜNG CAO ĐẲNG LÝ TỰ TRỌNG</t>
  </si>
  <si>
    <t>Nguyễn Khánh</t>
  </si>
  <si>
    <t>Phạm Minh</t>
  </si>
  <si>
    <t>(Kèm theo Quyết định số:           /QĐ-LTT-CTCT ngày     tháng    năm 2016
 của Trường Cao đẳng Kỹ thuật Lý Tự Trọng Thành phố Hồ Chí Minh)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</si>
  <si>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</si>
  <si>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</si>
  <si>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</si>
  <si>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</si>
  <si>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</si>
  <si>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</si>
  <si>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</si>
  <si>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Ngày
duyệt đơn</t>
  </si>
  <si>
    <t>Tổng cộng:</t>
  </si>
  <si>
    <t>THÀNH PHỐ HỒ CHÍ MINH</t>
  </si>
  <si>
    <t>HSSV</t>
  </si>
  <si>
    <t>Phước</t>
  </si>
  <si>
    <t>Quý</t>
  </si>
  <si>
    <t>Lê Ngọc</t>
  </si>
  <si>
    <t>Chiến</t>
  </si>
  <si>
    <t>Nguyễn Đăng</t>
  </si>
  <si>
    <t>Hoàng Trọng</t>
  </si>
  <si>
    <t>Nguyễn Trọng</t>
  </si>
  <si>
    <t>Lê Quang</t>
  </si>
  <si>
    <t>Nguyễn Duy</t>
  </si>
  <si>
    <t>Nguyễn Trung</t>
  </si>
  <si>
    <t>Phạm Thanh</t>
  </si>
  <si>
    <t>Trương Đình</t>
  </si>
  <si>
    <t>Lê Nguyễn Anh</t>
  </si>
  <si>
    <t>Thắng</t>
  </si>
  <si>
    <t>Trí</t>
  </si>
  <si>
    <t>Hoàng</t>
  </si>
  <si>
    <t>Nguyễn Hoài</t>
  </si>
  <si>
    <t>Vinh</t>
  </si>
  <si>
    <t>An</t>
  </si>
  <si>
    <t>Hào</t>
  </si>
  <si>
    <t>Thảo</t>
  </si>
  <si>
    <t>Ngọc</t>
  </si>
  <si>
    <t>Nguyễn Hải</t>
  </si>
  <si>
    <t>Thanh</t>
  </si>
  <si>
    <t>Đức</t>
  </si>
  <si>
    <t>Hậu</t>
  </si>
  <si>
    <t>Hoa</t>
  </si>
  <si>
    <t>Nguyễn Quang</t>
  </si>
  <si>
    <t>Võ Thành</t>
  </si>
  <si>
    <t>Thiên</t>
  </si>
  <si>
    <t>Nguyễn Công</t>
  </si>
  <si>
    <t>Danh</t>
  </si>
  <si>
    <t>Khải</t>
  </si>
  <si>
    <t>Hồ Minh</t>
  </si>
  <si>
    <t>Phong</t>
  </si>
  <si>
    <t>Tân</t>
  </si>
  <si>
    <t>Lê Anh</t>
  </si>
  <si>
    <t>Nguyễn Gia</t>
  </si>
  <si>
    <t>Thái</t>
  </si>
  <si>
    <t>Việt</t>
  </si>
  <si>
    <t>Nguyễn</t>
  </si>
  <si>
    <t>Đi nghĩa vụ quân sự</t>
  </si>
  <si>
    <t>Phương</t>
  </si>
  <si>
    <t>Nguyễn Hữu</t>
  </si>
  <si>
    <t>Vũ</t>
  </si>
  <si>
    <t>Duy</t>
  </si>
  <si>
    <t>Mạnh</t>
  </si>
  <si>
    <t>Giang</t>
  </si>
  <si>
    <t>Trương Văn</t>
  </si>
  <si>
    <t>Sang</t>
  </si>
  <si>
    <t>Toàn</t>
  </si>
  <si>
    <t>Nguyễn Văn</t>
  </si>
  <si>
    <t>Tường</t>
  </si>
  <si>
    <t>Nguyễn Thanh</t>
  </si>
  <si>
    <t>Thành</t>
  </si>
  <si>
    <t>Nguyễn Phước</t>
  </si>
  <si>
    <t>Thông</t>
  </si>
  <si>
    <t>Thuận</t>
  </si>
  <si>
    <t>Trọng</t>
  </si>
  <si>
    <t>Nguyên</t>
  </si>
  <si>
    <t>Hiệu trưởng Phạm Hữu Lộc (Đã ký)</t>
  </si>
  <si>
    <t>Hiệp</t>
  </si>
  <si>
    <t>Trần Việt</t>
  </si>
  <si>
    <t>Nguyễn Huỳnh</t>
  </si>
  <si>
    <t>Kiên</t>
  </si>
  <si>
    <t>Khiêm</t>
  </si>
  <si>
    <t>Nhật</t>
  </si>
  <si>
    <t>Trần Văn</t>
  </si>
  <si>
    <t>Lê Tuấn</t>
  </si>
  <si>
    <t>Nguyễn Phi</t>
  </si>
  <si>
    <t>Nguyễn Hồng</t>
  </si>
  <si>
    <t>Thương</t>
  </si>
  <si>
    <t>Đặng Thanh</t>
  </si>
  <si>
    <t>Lập</t>
  </si>
  <si>
    <t>Trương Quốc</t>
  </si>
  <si>
    <t>Huỳnh Văn</t>
  </si>
  <si>
    <t>TS</t>
  </si>
  <si>
    <t>TC</t>
  </si>
  <si>
    <t>CĐ</t>
  </si>
  <si>
    <t>Khương</t>
  </si>
  <si>
    <t>Vy</t>
  </si>
  <si>
    <t>Tú</t>
  </si>
  <si>
    <t>Trung</t>
  </si>
  <si>
    <t>Lê Minh</t>
  </si>
  <si>
    <t>Huỳnh Tấn</t>
  </si>
  <si>
    <t>Phát</t>
  </si>
  <si>
    <t>Tùng</t>
  </si>
  <si>
    <t>Phan Thanh</t>
  </si>
  <si>
    <t>Thạch</t>
  </si>
  <si>
    <t>T.ý.ngh</t>
  </si>
  <si>
    <t>Long</t>
  </si>
  <si>
    <t>Đỗ Hoàng</t>
  </si>
  <si>
    <t>Đặng Quốc</t>
  </si>
  <si>
    <t>Lâm</t>
  </si>
  <si>
    <t>Quyền</t>
  </si>
  <si>
    <t>Nguyễn Quốc</t>
  </si>
  <si>
    <t>Lộc</t>
  </si>
  <si>
    <t>Võ Đức</t>
  </si>
  <si>
    <t>Tấn</t>
  </si>
  <si>
    <t>Võ Minh</t>
  </si>
  <si>
    <t>Trần Đức</t>
  </si>
  <si>
    <t>Phạm Tấn</t>
  </si>
  <si>
    <t>Hùng</t>
  </si>
  <si>
    <t>Thư</t>
  </si>
  <si>
    <t>Lợi</t>
  </si>
  <si>
    <t>Họ và Tên</t>
  </si>
  <si>
    <t>Lớp</t>
  </si>
  <si>
    <t>Lý do Rút học phí</t>
  </si>
  <si>
    <t>Ghi chú</t>
  </si>
  <si>
    <t>Hiển</t>
  </si>
  <si>
    <t>Trần Tiến</t>
  </si>
  <si>
    <t>Lê Thanh</t>
  </si>
  <si>
    <t>Lê Bá</t>
  </si>
  <si>
    <t>Bùi Quốc</t>
  </si>
  <si>
    <t>Hải</t>
  </si>
  <si>
    <t>Đặng Văn</t>
  </si>
  <si>
    <t>Phạm Hoàng</t>
  </si>
  <si>
    <t>Chương</t>
  </si>
  <si>
    <t>Võ Tấn</t>
  </si>
  <si>
    <t>Minh</t>
  </si>
  <si>
    <t>Nguyễn Thế</t>
  </si>
  <si>
    <t>Nhựt</t>
  </si>
  <si>
    <t>Nguyễn Tấn</t>
  </si>
  <si>
    <t>Luân</t>
  </si>
  <si>
    <t>Đạt</t>
  </si>
  <si>
    <t>Kiệt</t>
  </si>
  <si>
    <t>Quân</t>
  </si>
  <si>
    <t>Nhi</t>
  </si>
  <si>
    <t>Uyên</t>
  </si>
  <si>
    <t>Khánh</t>
  </si>
  <si>
    <t>Quang</t>
  </si>
  <si>
    <t>Dương</t>
  </si>
  <si>
    <t>Tiến</t>
  </si>
  <si>
    <t>Phạm Văn</t>
  </si>
  <si>
    <t>Sơn</t>
  </si>
  <si>
    <t>Nguyễn Phúc</t>
  </si>
  <si>
    <t>Thịnh</t>
  </si>
  <si>
    <t>Nguyễn Xuân</t>
  </si>
  <si>
    <t>Lê Xuân</t>
  </si>
  <si>
    <t>Huỳnh</t>
  </si>
  <si>
    <t>Tài</t>
  </si>
  <si>
    <t>Tính</t>
  </si>
  <si>
    <t>Thiện</t>
  </si>
  <si>
    <t>Nguyễn Tiến</t>
  </si>
  <si>
    <t>Nguyễn Thái</t>
  </si>
  <si>
    <t>Vân</t>
  </si>
  <si>
    <t>Bảo</t>
  </si>
  <si>
    <t>Huy</t>
  </si>
  <si>
    <t>Trần Minh</t>
  </si>
  <si>
    <t>Phú</t>
  </si>
  <si>
    <t>Nguyễn Đức</t>
  </si>
  <si>
    <t>Mai Thanh</t>
  </si>
  <si>
    <t>Hằng</t>
  </si>
  <si>
    <t>Phan Trung</t>
  </si>
  <si>
    <t>Trinh</t>
  </si>
  <si>
    <t>Tiên</t>
  </si>
  <si>
    <t>Nguyễn Trường</t>
  </si>
  <si>
    <t>Lê Tấn</t>
  </si>
  <si>
    <t>Hòa</t>
  </si>
  <si>
    <t>Trần Quang</t>
  </si>
  <si>
    <t>Lê Văn</t>
  </si>
  <si>
    <t>Kỳ</t>
  </si>
  <si>
    <t>Thi</t>
  </si>
  <si>
    <t>Nguyễn Anh</t>
  </si>
  <si>
    <t>Huỳnh Minh</t>
  </si>
  <si>
    <t>Vương</t>
  </si>
  <si>
    <t>Cường</t>
  </si>
  <si>
    <t>Trần Anh</t>
  </si>
  <si>
    <t>Dũng</t>
  </si>
  <si>
    <t>Nguyễn Ngọc</t>
  </si>
  <si>
    <t>Đông</t>
  </si>
  <si>
    <t>Khang</t>
  </si>
  <si>
    <t>Khoa</t>
  </si>
  <si>
    <t>Khôi</t>
  </si>
  <si>
    <t>Nam</t>
  </si>
  <si>
    <t>Trần Hoàng</t>
  </si>
  <si>
    <t>Đăng</t>
  </si>
  <si>
    <t>Phạm Quang</t>
  </si>
  <si>
    <t>Bình</t>
  </si>
  <si>
    <t>Phạm Quốc</t>
  </si>
  <si>
    <t>Trần Ngọc</t>
  </si>
  <si>
    <t>Điền</t>
  </si>
  <si>
    <t>Nguyễn Chí</t>
  </si>
  <si>
    <t>Châu</t>
  </si>
  <si>
    <t>Ngân</t>
  </si>
  <si>
    <t>Nguyễn Minh</t>
  </si>
  <si>
    <t>Nghĩa</t>
  </si>
  <si>
    <t>Huỳnh Thanh</t>
  </si>
  <si>
    <t>Nguyễn Thành</t>
  </si>
  <si>
    <t>Nhân</t>
  </si>
  <si>
    <t>Nguyễn Hoàng</t>
  </si>
  <si>
    <t>Phúc</t>
  </si>
  <si>
    <t>Trần Thanh</t>
  </si>
  <si>
    <t>KHOA</t>
  </si>
  <si>
    <t>TRUNG CẤP</t>
  </si>
  <si>
    <t>CAO ĐẲNG</t>
  </si>
  <si>
    <t>Trần Đình</t>
  </si>
  <si>
    <t>Lê Xuân Thiện</t>
  </si>
  <si>
    <t>Hoàn cảnh gia đình</t>
  </si>
  <si>
    <t>18T4-CNÔ1</t>
  </si>
  <si>
    <t>18T4-TKW1</t>
  </si>
  <si>
    <t>18C1-TKĐ1</t>
  </si>
  <si>
    <t>18C1-CĐT1</t>
  </si>
  <si>
    <t>18C1-CNÔ1</t>
  </si>
  <si>
    <t>18T4-KML1</t>
  </si>
  <si>
    <t>18T4-CKC1</t>
  </si>
  <si>
    <t>18T4-QTM1</t>
  </si>
  <si>
    <t>18T4-CNM1</t>
  </si>
  <si>
    <t>18T4-CNÔ3</t>
  </si>
  <si>
    <t>18T4-CNÔ5</t>
  </si>
  <si>
    <t>Vũ Hoàng</t>
  </si>
  <si>
    <t>Trang</t>
  </si>
  <si>
    <t>18T4-KXD1</t>
  </si>
  <si>
    <t>18C1-CNL1</t>
  </si>
  <si>
    <t>18C1-CNM1</t>
  </si>
  <si>
    <t xml:space="preserve"> * Trung cấp</t>
  </si>
  <si>
    <t xml:space="preserve"> * Cao đẳng</t>
  </si>
  <si>
    <t>Rút học phí ngày 15/10/2018</t>
  </si>
  <si>
    <t>PHÒNG KH - TC BỔ SUNG NGÀY 07/01/2018</t>
  </si>
  <si>
    <t>18002590</t>
  </si>
  <si>
    <t>Huỳnh Anh</t>
  </si>
  <si>
    <t>18T4-ANM1</t>
  </si>
  <si>
    <t>Triết</t>
  </si>
  <si>
    <t>Khoa: Kinh tế</t>
  </si>
  <si>
    <t>Dương Văn</t>
  </si>
  <si>
    <t>Khoa: Xây dựng</t>
  </si>
  <si>
    <t>Lam</t>
  </si>
  <si>
    <t>Vũ Tuấn</t>
  </si>
  <si>
    <t>Đinh Văn</t>
  </si>
  <si>
    <t>Nguyễn Lê Minh</t>
  </si>
  <si>
    <t>Liêm</t>
  </si>
  <si>
    <t>Phạm Trung</t>
  </si>
  <si>
    <t>Đào Quang</t>
  </si>
  <si>
    <t>Đặng Hoài</t>
  </si>
  <si>
    <t>2017T4</t>
  </si>
  <si>
    <t>2018T4</t>
  </si>
  <si>
    <t>2018T2</t>
  </si>
  <si>
    <t>2017C1</t>
  </si>
  <si>
    <t>2018C1</t>
  </si>
  <si>
    <t>2018C2</t>
  </si>
  <si>
    <t>ĐIỆN - ĐIỆN TỬ</t>
  </si>
  <si>
    <t>CƠ KHÍ</t>
  </si>
  <si>
    <t>ĐỘNG LỰC</t>
  </si>
  <si>
    <t>CN THÔNG TIN</t>
  </si>
  <si>
    <t>S
TT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</si>
  <si>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</si>
  <si>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</si>
  <si>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</si>
  <si>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</si>
  <si>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</si>
  <si>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</si>
  <si>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HKI/2018-2019</t>
  </si>
  <si>
    <t>NGHỈ</t>
  </si>
  <si>
    <t>%</t>
  </si>
  <si>
    <t>TỔNG SỐ</t>
  </si>
  <si>
    <t>Tổng nghỉ</t>
  </si>
  <si>
    <t>THỐNG KÊ HSSV NGHỈ HỌC THEO CÁC KHOA CHỦ LỰC ISO</t>
  </si>
  <si>
    <t>SS.HSSV. 10/10/2018</t>
  </si>
  <si>
    <t>Châu Thanh</t>
  </si>
  <si>
    <t>Khoa: Điện - Điện tử - Bậc đào tạo: Trung cấp và Cao đẳng</t>
  </si>
  <si>
    <t>Nguyễn Trần Hoàng</t>
  </si>
  <si>
    <t>Nguyễn Ngọc Kim</t>
  </si>
  <si>
    <t>Trịnh Ngọc</t>
  </si>
  <si>
    <t>Khoa học cơ bản(Ngôn ngữ Anh)</t>
  </si>
  <si>
    <t>Khoa Nhiệt lạnh</t>
  </si>
  <si>
    <t>Cập nhật phần mền 08/7/2019</t>
  </si>
  <si>
    <t>Năm học: 2018-2019</t>
  </si>
  <si>
    <t>19T4-CCK1</t>
  </si>
  <si>
    <t>19T4-TKW1</t>
  </si>
  <si>
    <t>19C1-NNA1</t>
  </si>
  <si>
    <t>Thôi học chuyển sang khóa 2019</t>
  </si>
  <si>
    <t>Hoàng Xuân</t>
  </si>
  <si>
    <t>Huyền</t>
  </si>
  <si>
    <t>Diệu</t>
  </si>
  <si>
    <t>Huỳnh Thái</t>
  </si>
  <si>
    <t>19T2-ĐCN1</t>
  </si>
  <si>
    <t>Nguyễn Vĩ</t>
  </si>
  <si>
    <t>19T4-CNÔ3</t>
  </si>
  <si>
    <t>Trần Thiên</t>
  </si>
  <si>
    <t>Sinh viên</t>
  </si>
  <si>
    <t>2019T2</t>
  </si>
  <si>
    <t>2019T4</t>
  </si>
  <si>
    <t>2019C1</t>
  </si>
  <si>
    <t>2019C2</t>
  </si>
  <si>
    <t>(04 SV chuyển lớp, 11 tự ý nghỉ)</t>
  </si>
  <si>
    <t>18000017</t>
  </si>
  <si>
    <t>Lê Thị Kim</t>
  </si>
  <si>
    <t>Thế</t>
  </si>
  <si>
    <t>Lê Trọng</t>
  </si>
  <si>
    <t>Khoa May - Thời trang</t>
  </si>
  <si>
    <t>Ngô Hoàng</t>
  </si>
  <si>
    <t>Học kỳ I/2019-2020 - Lý do: Rút học phí nghỉ học (Đợt 1)</t>
  </si>
  <si>
    <t>19003416</t>
  </si>
  <si>
    <t>Hồ Trần Hoàng</t>
  </si>
  <si>
    <t>19003462</t>
  </si>
  <si>
    <t>Lê Diều</t>
  </si>
  <si>
    <t>19002270</t>
  </si>
  <si>
    <t>Trần Thị Kim</t>
  </si>
  <si>
    <t>19T2-QTM1</t>
  </si>
  <si>
    <t>19004585</t>
  </si>
  <si>
    <t>Rút học phí ngày 30/9/2019</t>
  </si>
  <si>
    <t>Rút học phí ngày 08/10/2019</t>
  </si>
  <si>
    <t>Rút học phí ngày 22/8/2019</t>
  </si>
  <si>
    <t>Rút học phí ngày 28/8/2019</t>
  </si>
  <si>
    <t>19002033</t>
  </si>
  <si>
    <t>Tuyên</t>
  </si>
  <si>
    <t>19T4-ĐCN2</t>
  </si>
  <si>
    <t>Rút học phí ngày 07/9/2019</t>
  </si>
  <si>
    <t>19002186</t>
  </si>
  <si>
    <t>Nguyễn Tấn Anh</t>
  </si>
  <si>
    <t>19T4-CKC1</t>
  </si>
  <si>
    <t>Rút học phí ngày 27/7/2019</t>
  </si>
  <si>
    <t>19005133</t>
  </si>
  <si>
    <t>19T4-CNÔ2</t>
  </si>
  <si>
    <t>Rút học phí ngày 16/9/2019</t>
  </si>
  <si>
    <t>19000802</t>
  </si>
  <si>
    <t>Tô Xuân</t>
  </si>
  <si>
    <t>Giáp</t>
  </si>
  <si>
    <t>19T4-CNÔ4</t>
  </si>
  <si>
    <t>Rút học phí ngày 03/7/2019</t>
  </si>
  <si>
    <t>19002242</t>
  </si>
  <si>
    <t>Vũ Hồng</t>
  </si>
  <si>
    <t>19T4-CNM1</t>
  </si>
  <si>
    <t>Rút học phí ngày 25/7/2019</t>
  </si>
  <si>
    <t>19001366</t>
  </si>
  <si>
    <t>Huỳnh Kim</t>
  </si>
  <si>
    <t>19T4-ANM1</t>
  </si>
  <si>
    <t>Rút học phí ngày 01/8/2019</t>
  </si>
  <si>
    <t>19004208</t>
  </si>
  <si>
    <t>Nguyễn Trần Đăng</t>
  </si>
  <si>
    <t>19T4-CMT2</t>
  </si>
  <si>
    <t>Rút học phí ngày 21/82019</t>
  </si>
  <si>
    <t>19000745</t>
  </si>
  <si>
    <t>Tô Huỳnh Tấn</t>
  </si>
  <si>
    <t>19T4-TKĐ2</t>
  </si>
  <si>
    <t>19001227</t>
  </si>
  <si>
    <t>19T4-LTM2</t>
  </si>
  <si>
    <t>Rút học phí ngày 12/7/2019</t>
  </si>
  <si>
    <t>19001229</t>
  </si>
  <si>
    <t>Đỗ Ngọc Anh</t>
  </si>
  <si>
    <t>19T4-KTD1</t>
  </si>
  <si>
    <t>19T4-NNA2</t>
  </si>
  <si>
    <t>Rút học phí ngày 05/11/2019</t>
  </si>
  <si>
    <t>Rút học phí ngày 04/11/2019</t>
  </si>
  <si>
    <t>19001452</t>
  </si>
  <si>
    <t>Nguyễn Lê Phương</t>
  </si>
  <si>
    <t>Rút học phí ngày 15/7/2019</t>
  </si>
  <si>
    <t>19002369</t>
  </si>
  <si>
    <t>19T4-KXD1</t>
  </si>
  <si>
    <t>Rút học phí ngày 23/7/2019</t>
  </si>
  <si>
    <t>19002640</t>
  </si>
  <si>
    <t>19C1-ĐCN1</t>
  </si>
  <si>
    <t>19003109</t>
  </si>
  <si>
    <t>Đinh Thanh</t>
  </si>
  <si>
    <t>19003484</t>
  </si>
  <si>
    <t>Nguyễn Tài</t>
  </si>
  <si>
    <t>19004477</t>
  </si>
  <si>
    <t>Nguyễn Quý</t>
  </si>
  <si>
    <t>19C1-ĐCN2</t>
  </si>
  <si>
    <t>Rút học phí ngày 12/8/2019</t>
  </si>
  <si>
    <t>Rút học phí ngày 06/8/2019</t>
  </si>
  <si>
    <t>Rút học phí ngày 03/9/2019</t>
  </si>
  <si>
    <t>19002836</t>
  </si>
  <si>
    <t>19C1-ĐĐT1</t>
  </si>
  <si>
    <t>Rút học phí ngày 21/8/2019</t>
  </si>
  <si>
    <t>19004564</t>
  </si>
  <si>
    <t>19C1-ĐĐT3</t>
  </si>
  <si>
    <t>Rút học phí ngày 11/9/2019</t>
  </si>
  <si>
    <t>19005137</t>
  </si>
  <si>
    <t>Phan Lê Hoàng</t>
  </si>
  <si>
    <t>19C1-TĐH1</t>
  </si>
  <si>
    <t>Rút học phí ngày 17/9/2019</t>
  </si>
  <si>
    <t>19003481</t>
  </si>
  <si>
    <t>Rút học phí ngày 14/8/2019</t>
  </si>
  <si>
    <t>19002695</t>
  </si>
  <si>
    <t>19C1-KML1</t>
  </si>
  <si>
    <t>Rút học phí ngày 02/8/2019</t>
  </si>
  <si>
    <t>19003792</t>
  </si>
  <si>
    <t>19C1-CNL1</t>
  </si>
  <si>
    <t>19002691</t>
  </si>
  <si>
    <t>Đỗ Đức</t>
  </si>
  <si>
    <t>19C1-CCK2</t>
  </si>
  <si>
    <t>Rút học phí ngày 15/8/2019</t>
  </si>
  <si>
    <t>19003143</t>
  </si>
  <si>
    <t>Nguyễn Trịnh Văn</t>
  </si>
  <si>
    <t>19C1-CCK3</t>
  </si>
  <si>
    <t>Rút học phí ngày 05/8/2019</t>
  </si>
  <si>
    <t>19003292</t>
  </si>
  <si>
    <t>Trần Phan Vỉnh</t>
  </si>
  <si>
    <t>Các</t>
  </si>
  <si>
    <t>19C1-CCK4</t>
  </si>
  <si>
    <t>19001267</t>
  </si>
  <si>
    <t>19000001</t>
  </si>
  <si>
    <t>Phan Phú</t>
  </si>
  <si>
    <t>19C1-CNÔ1</t>
  </si>
  <si>
    <t>Rút học phí ngày 22/7/2019</t>
  </si>
  <si>
    <t>19001952</t>
  </si>
  <si>
    <t>19C1-CNÔ3</t>
  </si>
  <si>
    <t>Rút học phí ngày 16/8/2019</t>
  </si>
  <si>
    <t>19001965</t>
  </si>
  <si>
    <t>Rút học phí ngày 10/8/2019</t>
  </si>
  <si>
    <t>19002093</t>
  </si>
  <si>
    <t>19C1-CNÔ4</t>
  </si>
  <si>
    <t>Rút học phí ngày 30/7/2019</t>
  </si>
  <si>
    <t>19002417</t>
  </si>
  <si>
    <t>19002379</t>
  </si>
  <si>
    <t>Phan Đình</t>
  </si>
  <si>
    <t>19C1-CNÔ7</t>
  </si>
  <si>
    <t>19002570</t>
  </si>
  <si>
    <t>Nguyễn An</t>
  </si>
  <si>
    <t>19C1-CNÔ8</t>
  </si>
  <si>
    <t>19002805</t>
  </si>
  <si>
    <t>Dương Quốc</t>
  </si>
  <si>
    <t>19C1-CNÔ9</t>
  </si>
  <si>
    <t>19004641</t>
  </si>
  <si>
    <t>Huỳnh Công</t>
  </si>
  <si>
    <t>19C1-CNÔ14</t>
  </si>
  <si>
    <t>Rút học phí ngày 05/9/2019</t>
  </si>
  <si>
    <t>19000050</t>
  </si>
  <si>
    <t>Trần Kim</t>
  </si>
  <si>
    <t>19003967</t>
  </si>
  <si>
    <t>Văn Thị Hồng</t>
  </si>
  <si>
    <t>19C1-CNM1</t>
  </si>
  <si>
    <t>Rút học phí ngày 30/5/2019</t>
  </si>
  <si>
    <t>Rút học phí ngày 23/8/2019</t>
  </si>
  <si>
    <t>19003781</t>
  </si>
  <si>
    <t>Hồ Dương Tuyết</t>
  </si>
  <si>
    <t>19C1-ANM1</t>
  </si>
  <si>
    <t xml:space="preserve">Trần Hoài </t>
  </si>
  <si>
    <t>19C1-VSL2</t>
  </si>
  <si>
    <t>Rút học phí ngày 27/8/2019</t>
  </si>
  <si>
    <t>19005016</t>
  </si>
  <si>
    <t>Lý Văn</t>
  </si>
  <si>
    <t>19002790</t>
  </si>
  <si>
    <t>19C1-CMT1</t>
  </si>
  <si>
    <t>Rút học phí ngày 09/9/2019</t>
  </si>
  <si>
    <t>Rút học phí ngày 09/8/2019</t>
  </si>
  <si>
    <t>19002190</t>
  </si>
  <si>
    <t>19C1-TKĐ1</t>
  </si>
  <si>
    <t>19005309</t>
  </si>
  <si>
    <t>Bùi Phúc</t>
  </si>
  <si>
    <t>19C1-QTM1</t>
  </si>
  <si>
    <t>Rút học phí ngày 14/10/2019</t>
  </si>
  <si>
    <t>19002400</t>
  </si>
  <si>
    <t>Nguyễn Đắc</t>
  </si>
  <si>
    <t>19C1-LGT1</t>
  </si>
  <si>
    <t>Rút học phí ngày 16/10/2019</t>
  </si>
  <si>
    <t>19002750</t>
  </si>
  <si>
    <t>19003302</t>
  </si>
  <si>
    <t>Nguyễn Thị Mai</t>
  </si>
  <si>
    <t>19003066</t>
  </si>
  <si>
    <t>Trần Thị Mỹ</t>
  </si>
  <si>
    <t>19005329</t>
  </si>
  <si>
    <t>Dương Thị Nhật</t>
  </si>
  <si>
    <t>19C1-KTD1</t>
  </si>
  <si>
    <t>Rút học phí ngày 20/8/2019</t>
  </si>
  <si>
    <t>Rút học phí ngày 21/10/2019</t>
  </si>
  <si>
    <t>19003135</t>
  </si>
  <si>
    <t>Đặng Tường</t>
  </si>
  <si>
    <t>Vi</t>
  </si>
  <si>
    <t>19005095</t>
  </si>
  <si>
    <t>Phùng Ngọc Thùy</t>
  </si>
  <si>
    <t>19C1-QTD1</t>
  </si>
  <si>
    <t>19004303</t>
  </si>
  <si>
    <t>19004379</t>
  </si>
  <si>
    <t>Trần Thị Ngọc</t>
  </si>
  <si>
    <t>19002090</t>
  </si>
  <si>
    <t>Rút học phí ngày 03/8/2019</t>
  </si>
  <si>
    <t>19001887</t>
  </si>
  <si>
    <t>Võ Nguyễn Minh</t>
  </si>
  <si>
    <t>19C1-KXD1</t>
  </si>
  <si>
    <t>Oanh</t>
  </si>
  <si>
    <t>Rút học phí ngày 10/10/2019</t>
  </si>
  <si>
    <t>DANH SÁCH ĐỀ NGHỊ CHO HỌC SINH, SINH VIÊN THÔI HỌC</t>
  </si>
  <si>
    <t>19C2-CNM1</t>
  </si>
  <si>
    <t>Phạm Cao</t>
  </si>
  <si>
    <t>(Kèm theo Quyết định số: 1433 /QĐ-LTT-CTCT ngày 20 tháng 11 năm 2019
 của Trường Cao đẳng Lý Tự Trọng Thành phố Hồ Chí Minh)</t>
  </si>
  <si>
    <t>Cập nhật phần mền 20/11/2019</t>
  </si>
  <si>
    <t>Triệu</t>
  </si>
  <si>
    <t>Khoa Khoa học cơ bản (NNA)</t>
  </si>
  <si>
    <t>Huỳnh Ngọc</t>
  </si>
  <si>
    <t>Lê Thị</t>
  </si>
  <si>
    <t>Cập nhật phần mền 26/11/2019</t>
  </si>
  <si>
    <t>Đào Duy</t>
  </si>
  <si>
    <t>Trần Tuấn</t>
  </si>
  <si>
    <t>Đỗ Quang</t>
  </si>
  <si>
    <t>Khoa: Công nghệ thông tin</t>
  </si>
  <si>
    <t>Huyên</t>
  </si>
  <si>
    <t>Ngành/nghề</t>
  </si>
  <si>
    <t>Cơ điện tử</t>
  </si>
  <si>
    <t>Điện công nghiệp</t>
  </si>
  <si>
    <t>Công nghệ kỹ thuật điện, điện tử</t>
  </si>
  <si>
    <t>Công nghệ kỹ thuật điều khiển và tự động hóa</t>
  </si>
  <si>
    <t>Điện tử công nghiệp</t>
  </si>
  <si>
    <t>Công nghệ kỹ thuật cơ khí</t>
  </si>
  <si>
    <t>Công nghệ chế tạo máy</t>
  </si>
  <si>
    <t>Cắt gọt kim loại</t>
  </si>
  <si>
    <t>Công nghệ ô tô</t>
  </si>
  <si>
    <t>Kỹ thuật máy lạnh và điều hòa không khí</t>
  </si>
  <si>
    <t>Vận hành, sửa chữa thiết bị lạnh</t>
  </si>
  <si>
    <t>Lắp đặt thiết bị lạnh</t>
  </si>
  <si>
    <t>Công nghệ kỹ thuật nhiệt</t>
  </si>
  <si>
    <t>Công nghệ may và thời trang</t>
  </si>
  <si>
    <t>Công nghệ may</t>
  </si>
  <si>
    <t>Tiếng Anh</t>
  </si>
  <si>
    <t>Khoa: Khoa học cơ bản (Ngôn ngữ Anh)</t>
  </si>
  <si>
    <t>Phạm Hoài</t>
  </si>
  <si>
    <t>An ninh mạng</t>
  </si>
  <si>
    <t>Công nghệ kỹ thuật máy tính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</si>
  <si>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</si>
  <si>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</si>
  <si>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</si>
  <si>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</si>
  <si>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</si>
  <si>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Kỹ thuật Xây dựng</t>
  </si>
  <si>
    <t>Kế toán doanh nghiệp</t>
  </si>
  <si>
    <t>Quản trị doanh nghiệp</t>
  </si>
  <si>
    <t>Thiết kế đồ họa</t>
  </si>
  <si>
    <t>Cơ khí chế tạo</t>
  </si>
  <si>
    <t>Tài chính doanh nghiệp</t>
  </si>
  <si>
    <t>NGHỀ</t>
  </si>
  <si>
    <t xml:space="preserve">BẬC </t>
  </si>
  <si>
    <t xml:space="preserve">SỐ TUYỂN SINH </t>
  </si>
  <si>
    <t>TỈ LỆ BỎ HỌC (%)</t>
  </si>
  <si>
    <t>2019 - 2020</t>
  </si>
  <si>
    <t>Bảo trì hệ thống thiết bị công nghiệp</t>
  </si>
  <si>
    <t>Kỹ thuật mạng ngoại vi và thiết bị đầu cuối</t>
  </si>
  <si>
    <t>Công nghệ may Veston</t>
  </si>
  <si>
    <t>May thời trang</t>
  </si>
  <si>
    <t>Công nghệ kỹ thuật phần cứng máy tính</t>
  </si>
  <si>
    <t>Công nghệ chế tạo dụng cụ</t>
  </si>
  <si>
    <t>2019C3</t>
  </si>
  <si>
    <t>2019C4</t>
  </si>
  <si>
    <t>2019T5</t>
  </si>
  <si>
    <t>2018T5,6,7</t>
  </si>
  <si>
    <t>Khoa: Cơ khí</t>
  </si>
  <si>
    <t>Khoa: Điện - Điện tử</t>
  </si>
  <si>
    <t>Khoa: Động lực</t>
  </si>
  <si>
    <t>Khoa: Nhiệt lạnh</t>
  </si>
  <si>
    <t>Khoa: May - Thời trang</t>
  </si>
  <si>
    <t>Tổng cộng =</t>
  </si>
  <si>
    <t>Toàn trường 2019-2020 =</t>
  </si>
  <si>
    <t>THÁNG: 8 &amp; 9 - NĂM HỌC: 2019-2020</t>
  </si>
  <si>
    <t>Khoa: Công nghệ thông tin - Bậc đào tạo: Trung cấp và Cao đẳng</t>
  </si>
  <si>
    <t>Đinh Ngọc</t>
  </si>
  <si>
    <t>19T4-CNÔ1</t>
  </si>
  <si>
    <t>Đỗ Thành</t>
  </si>
  <si>
    <t>Trần Nhật</t>
  </si>
  <si>
    <t>19T4-KTD2</t>
  </si>
  <si>
    <t>Hân</t>
  </si>
  <si>
    <t>Lê</t>
  </si>
  <si>
    <t>Quốc</t>
  </si>
  <si>
    <t>Đỗ Minh</t>
  </si>
  <si>
    <t>19T4-LGT1</t>
  </si>
  <si>
    <t>Lê Công</t>
  </si>
  <si>
    <t>Huỳnh Hoàng</t>
  </si>
  <si>
    <t>Đoàn</t>
  </si>
  <si>
    <t>19T4-QTD1</t>
  </si>
  <si>
    <t>19T4-ANM2</t>
  </si>
  <si>
    <t>Phan Tấn</t>
  </si>
  <si>
    <t>Hảo</t>
  </si>
  <si>
    <t>Phạm Duy</t>
  </si>
  <si>
    <t>Phạm Sơn</t>
  </si>
  <si>
    <t>Lê Đình</t>
  </si>
  <si>
    <t>Trần Đăng</t>
  </si>
  <si>
    <t>Nguyễn Phan Thành</t>
  </si>
  <si>
    <t>19T4-NNA1</t>
  </si>
  <si>
    <t>Trương Công</t>
  </si>
  <si>
    <t>Vũ Quang</t>
  </si>
  <si>
    <t>19T4-VSL2</t>
  </si>
  <si>
    <t>Dương Thanh</t>
  </si>
  <si>
    <t>Phạm Vũ</t>
  </si>
  <si>
    <t>Khoa: Động lực  - Bậc đào tạo: Trung cấp và Cao đẳng</t>
  </si>
  <si>
    <t>Khoa: Nhiệt lạnh - Bậc đào tạo: Trung cấp và Cao đẳng</t>
  </si>
  <si>
    <t>Khoa Xây dựng</t>
  </si>
  <si>
    <t>P.TRƯỞNG PHÒNG TTGD - CTSV</t>
  </si>
  <si>
    <t>Cập nhật PM ngày 22/5/2020(TC)</t>
  </si>
  <si>
    <t>Dương Tấn</t>
  </si>
  <si>
    <t>Trương Minh</t>
  </si>
  <si>
    <t>Nguyễn Trí</t>
  </si>
  <si>
    <t>Phan Duy</t>
  </si>
  <si>
    <t>Ngô Văn</t>
  </si>
  <si>
    <t>Phạm Anh</t>
  </si>
  <si>
    <t>Tín</t>
  </si>
  <si>
    <t>Cập nhật phần mền 06/7/2020</t>
  </si>
  <si>
    <t>19000697</t>
  </si>
  <si>
    <t>Rút học phí ngày 06/7/2020</t>
  </si>
  <si>
    <t>THỐNG KÊ HỌC SINH, SINH VIÊN NGHỈ HỌC THEO TỪNG KHOA</t>
  </si>
  <si>
    <t>Khoa CNTT</t>
  </si>
  <si>
    <t>Khoa học cơ bản</t>
  </si>
  <si>
    <t>TỔNG CỘNG =</t>
  </si>
  <si>
    <t>Nguyễn Cao</t>
  </si>
  <si>
    <t>Võ Văn</t>
  </si>
  <si>
    <t xml:space="preserve">Hoàn cảnh gia đình </t>
  </si>
  <si>
    <t>Thoại</t>
  </si>
  <si>
    <t>Đoàn Duy</t>
  </si>
  <si>
    <t>Lê Phước</t>
  </si>
  <si>
    <t>Phạm Triệu Ngọc</t>
  </si>
  <si>
    <t>Đoàn Minh</t>
  </si>
  <si>
    <t>Phan Hữu</t>
  </si>
  <si>
    <t>Hồ</t>
  </si>
  <si>
    <t>19C3-CNÔ1</t>
  </si>
  <si>
    <t>Điệp</t>
  </si>
  <si>
    <t>18005310</t>
  </si>
  <si>
    <t>Phạm Xuân</t>
  </si>
  <si>
    <t>Mai</t>
  </si>
  <si>
    <t>Phạm Phúc</t>
  </si>
  <si>
    <t>Hà Minh</t>
  </si>
  <si>
    <t>19C1-CNÔ6</t>
  </si>
  <si>
    <t>Lê Thiên</t>
  </si>
  <si>
    <t>Xuân</t>
  </si>
  <si>
    <t>Vũ Mạnh</t>
  </si>
  <si>
    <t>Thống</t>
  </si>
  <si>
    <t>Công</t>
  </si>
  <si>
    <t>Phạm Công</t>
  </si>
  <si>
    <t>Cương</t>
  </si>
  <si>
    <t>Bùi Phạm Gia</t>
  </si>
  <si>
    <t>Trần Trường</t>
  </si>
  <si>
    <t>Đỗ Quốc</t>
  </si>
  <si>
    <t>(Kèm theo Quyết định số:            /QĐ-LTT-TTGD ngày     tháng      năm 2020
 của Trường Cao đẳng Lý Tự Trọng Thành phố Hồ Chí Minh)</t>
  </si>
  <si>
    <t>15001443</t>
  </si>
  <si>
    <t>15CĐ-ĐCN1</t>
  </si>
  <si>
    <t>15000773</t>
  </si>
  <si>
    <t>15000645</t>
  </si>
  <si>
    <t>15001357</t>
  </si>
  <si>
    <t>15000607</t>
  </si>
  <si>
    <t>Lê Tuấn Anh</t>
  </si>
  <si>
    <t>15000675</t>
  </si>
  <si>
    <t>Hồng</t>
  </si>
  <si>
    <t>15000680</t>
  </si>
  <si>
    <t>Huấn</t>
  </si>
  <si>
    <t>15000429</t>
  </si>
  <si>
    <t>15001316</t>
  </si>
  <si>
    <t>15001452</t>
  </si>
  <si>
    <t>15000743</t>
  </si>
  <si>
    <t>15000489</t>
  </si>
  <si>
    <t>Thân Hoài</t>
  </si>
  <si>
    <t>15000847</t>
  </si>
  <si>
    <t>15CĐ-ĐCN2</t>
  </si>
  <si>
    <t>15001106</t>
  </si>
  <si>
    <t>15002905</t>
  </si>
  <si>
    <t>15002828</t>
  </si>
  <si>
    <t>Huỳnh Xuân</t>
  </si>
  <si>
    <t>15000838</t>
  </si>
  <si>
    <t>15002823</t>
  </si>
  <si>
    <t>Võ Lý Khánh</t>
  </si>
  <si>
    <t>15001162</t>
  </si>
  <si>
    <t>15000989</t>
  </si>
  <si>
    <t>15001015</t>
  </si>
  <si>
    <t>15000911</t>
  </si>
  <si>
    <t>15002843</t>
  </si>
  <si>
    <t>15001813</t>
  </si>
  <si>
    <t>15CĐ-ĐCN3</t>
  </si>
  <si>
    <t>15001716</t>
  </si>
  <si>
    <t>15001671</t>
  </si>
  <si>
    <t>15003121</t>
  </si>
  <si>
    <t>Đàng Văn</t>
  </si>
  <si>
    <t>Rắc</t>
  </si>
  <si>
    <t>15002010</t>
  </si>
  <si>
    <t>15001291</t>
  </si>
  <si>
    <t>Phạm Đăng</t>
  </si>
  <si>
    <t>15001242</t>
  </si>
  <si>
    <t>15001704</t>
  </si>
  <si>
    <t>15001219</t>
  </si>
  <si>
    <t>Ý</t>
  </si>
  <si>
    <t>15002586</t>
  </si>
  <si>
    <t>Nguyễn Hữu Hoài</t>
  </si>
  <si>
    <t>15CĐ-ĐCN4</t>
  </si>
  <si>
    <t>15002671</t>
  </si>
  <si>
    <t>Bính</t>
  </si>
  <si>
    <t>15002581</t>
  </si>
  <si>
    <t>Vũ Thành</t>
  </si>
  <si>
    <t>Võ Trường</t>
  </si>
  <si>
    <t>15002438</t>
  </si>
  <si>
    <t>15002757</t>
  </si>
  <si>
    <t>15002423</t>
  </si>
  <si>
    <t>15002522</t>
  </si>
  <si>
    <t>Huỳnh Chiêu</t>
  </si>
  <si>
    <t>15003366</t>
  </si>
  <si>
    <t>15002571</t>
  </si>
  <si>
    <t>Vũ Xuân</t>
  </si>
  <si>
    <t>15002481</t>
  </si>
  <si>
    <t>Nguyễn Văn Phước</t>
  </si>
  <si>
    <t>15003297</t>
  </si>
  <si>
    <t>15002774</t>
  </si>
  <si>
    <t>15002539</t>
  </si>
  <si>
    <t>15002549</t>
  </si>
  <si>
    <t>15CĐ-ĐTCN1</t>
  </si>
  <si>
    <t>15001861</t>
  </si>
  <si>
    <t>Tạ Ngọc</t>
  </si>
  <si>
    <t>15002526</t>
  </si>
  <si>
    <t>Hoàng Nhật</t>
  </si>
  <si>
    <t>15001597</t>
  </si>
  <si>
    <t>Nguyễn Ngọc Quyền</t>
  </si>
  <si>
    <t>15001772</t>
  </si>
  <si>
    <t>Đỗ Thiện</t>
  </si>
  <si>
    <t>15001760</t>
  </si>
  <si>
    <t>15001733</t>
  </si>
  <si>
    <t>15CĐ-TĐH1</t>
  </si>
  <si>
    <t>15001755</t>
  </si>
  <si>
    <t>15003165</t>
  </si>
  <si>
    <t>Lưu Công</t>
  </si>
  <si>
    <t>Đoan</t>
  </si>
  <si>
    <t>15002683</t>
  </si>
  <si>
    <t>Trần Đại</t>
  </si>
  <si>
    <t>15003016</t>
  </si>
  <si>
    <t>Phan Huy</t>
  </si>
  <si>
    <t>15002405</t>
  </si>
  <si>
    <t>Cao Viết</t>
  </si>
  <si>
    <t>15001609</t>
  </si>
  <si>
    <t>Thạch Trí</t>
  </si>
  <si>
    <t>Điện Công nghiệp</t>
  </si>
  <si>
    <t>Tự động hóa</t>
  </si>
  <si>
    <t>15003219</t>
  </si>
  <si>
    <t>15001211</t>
  </si>
  <si>
    <t>15000778</t>
  </si>
  <si>
    <t>15002721</t>
  </si>
  <si>
    <t>15003339</t>
  </si>
  <si>
    <t>Phạm Trần</t>
  </si>
  <si>
    <t>15003372</t>
  </si>
  <si>
    <t>15002459</t>
  </si>
  <si>
    <t>Trịnh Đức</t>
  </si>
  <si>
    <t>15002788</t>
  </si>
  <si>
    <t>15001223</t>
  </si>
  <si>
    <t>15000510</t>
  </si>
  <si>
    <t>15001263</t>
  </si>
  <si>
    <t>15002241</t>
  </si>
  <si>
    <t>15002127</t>
  </si>
  <si>
    <t>15002200</t>
  </si>
  <si>
    <t>Vũ Quốc</t>
  </si>
  <si>
    <t>15002149</t>
  </si>
  <si>
    <t>15001955</t>
  </si>
  <si>
    <t>Liêu</t>
  </si>
  <si>
    <t>15001795</t>
  </si>
  <si>
    <t>15002038</t>
  </si>
  <si>
    <t>15002508</t>
  </si>
  <si>
    <t>Đoàn Quỳnh</t>
  </si>
  <si>
    <t>15002039</t>
  </si>
  <si>
    <t>Cao Hà Xuân</t>
  </si>
  <si>
    <t>15001898</t>
  </si>
  <si>
    <t>Lê Đặng Thiện</t>
  </si>
  <si>
    <t>15002946</t>
  </si>
  <si>
    <t>Huỳnh Tấn</t>
  </si>
  <si>
    <t>Phát</t>
  </si>
  <si>
    <t>15002576</t>
  </si>
  <si>
    <t>Nguyễn Vũ Hoàng</t>
  </si>
  <si>
    <t>15002192</t>
  </si>
  <si>
    <t>15001637</t>
  </si>
  <si>
    <t>Nguyễn Diên</t>
  </si>
  <si>
    <t>15002632</t>
  </si>
  <si>
    <t>15003383</t>
  </si>
  <si>
    <t>15002259</t>
  </si>
  <si>
    <t>15003304</t>
  </si>
  <si>
    <t>Trang Minh</t>
  </si>
  <si>
    <t>15002181</t>
  </si>
  <si>
    <t>15CĐ-ĐL1</t>
  </si>
  <si>
    <t>15CĐ-ĐL2</t>
  </si>
  <si>
    <t>Điện lạnh</t>
  </si>
  <si>
    <t>15001119</t>
  </si>
  <si>
    <t>Nguyễn Vũ Xuân</t>
  </si>
  <si>
    <t>15000687</t>
  </si>
  <si>
    <t>15002977</t>
  </si>
  <si>
    <t>Đình</t>
  </si>
  <si>
    <t>15001371</t>
  </si>
  <si>
    <t>Nguyễn Huỳnh</t>
  </si>
  <si>
    <t>15002992</t>
  </si>
  <si>
    <t>15001383</t>
  </si>
  <si>
    <t>15001711</t>
  </si>
  <si>
    <t>Hồ Nguyễn Đồng</t>
  </si>
  <si>
    <t>15001932</t>
  </si>
  <si>
    <t>15000582</t>
  </si>
  <si>
    <t>15000973</t>
  </si>
  <si>
    <t>15000543</t>
  </si>
  <si>
    <t>15001243</t>
  </si>
  <si>
    <t>15003066</t>
  </si>
  <si>
    <t>Trần Ngọc Hữu</t>
  </si>
  <si>
    <t>15001374</t>
  </si>
  <si>
    <t>Nguyễn Hoàng</t>
  </si>
  <si>
    <t>15001297</t>
  </si>
  <si>
    <t>15001607</t>
  </si>
  <si>
    <t>Nguyễn Sĩ</t>
  </si>
  <si>
    <t>15001604</t>
  </si>
  <si>
    <t>15001104</t>
  </si>
  <si>
    <t>15002068</t>
  </si>
  <si>
    <t>15001938</t>
  </si>
  <si>
    <t>15002234</t>
  </si>
  <si>
    <t>15002031</t>
  </si>
  <si>
    <t>15002144</t>
  </si>
  <si>
    <t>15002094</t>
  </si>
  <si>
    <t>Trương Duy</t>
  </si>
  <si>
    <t>15002074</t>
  </si>
  <si>
    <t>15002188</t>
  </si>
  <si>
    <t>15002140</t>
  </si>
  <si>
    <t>Sửu</t>
  </si>
  <si>
    <t>15002120</t>
  </si>
  <si>
    <t>Lê Hùng Lâm</t>
  </si>
  <si>
    <t>15001752</t>
  </si>
  <si>
    <t>Vui</t>
  </si>
  <si>
    <t>15002320</t>
  </si>
  <si>
    <t>15002364</t>
  </si>
  <si>
    <t>Nguyễn Minh</t>
  </si>
  <si>
    <t>15002407</t>
  </si>
  <si>
    <t>15002401</t>
  </si>
  <si>
    <t>15002242</t>
  </si>
  <si>
    <t>Phạm Quốc</t>
  </si>
  <si>
    <t>15002250</t>
  </si>
  <si>
    <t>15002402</t>
  </si>
  <si>
    <t>15002366</t>
  </si>
  <si>
    <t>Đỗ Ngọc Nhật</t>
  </si>
  <si>
    <t>15002237</t>
  </si>
  <si>
    <t>15002711</t>
  </si>
  <si>
    <t>15002573</t>
  </si>
  <si>
    <t>15002730</t>
  </si>
  <si>
    <t>15002613</t>
  </si>
  <si>
    <t>15002633</t>
  </si>
  <si>
    <t>Hướng Thế</t>
  </si>
  <si>
    <t>15002623</t>
  </si>
  <si>
    <t>15002473</t>
  </si>
  <si>
    <t>15002474</t>
  </si>
  <si>
    <t>15002519</t>
  </si>
  <si>
    <t>15002767</t>
  </si>
  <si>
    <t>15002591</t>
  </si>
  <si>
    <t>15003131</t>
  </si>
  <si>
    <t>15002954</t>
  </si>
  <si>
    <t>15002896</t>
  </si>
  <si>
    <t>15002893</t>
  </si>
  <si>
    <t>15002839</t>
  </si>
  <si>
    <t>15002822</t>
  </si>
  <si>
    <t>Võ Huỳnh</t>
  </si>
  <si>
    <t>15002929</t>
  </si>
  <si>
    <t>Nguyễn Đại</t>
  </si>
  <si>
    <t>15002984</t>
  </si>
  <si>
    <t>15003129</t>
  </si>
  <si>
    <t>15002950</t>
  </si>
  <si>
    <t>Phạm Bá</t>
  </si>
  <si>
    <t>15CĐ-CĐ1</t>
  </si>
  <si>
    <t>15CĐ-CĐT1</t>
  </si>
  <si>
    <t>15CĐ-CTM1</t>
  </si>
  <si>
    <t>15CĐ-CTM2</t>
  </si>
  <si>
    <t>15CĐ-CTM3</t>
  </si>
  <si>
    <t>15CĐ-CTM4</t>
  </si>
  <si>
    <t>15CĐ-CTM5</t>
  </si>
  <si>
    <t>Cơ điện</t>
  </si>
  <si>
    <t>Chế tạo máy</t>
  </si>
  <si>
    <t>15002897</t>
  </si>
  <si>
    <t>15003093</t>
  </si>
  <si>
    <t>Phạm Đức</t>
  </si>
  <si>
    <t>15000822</t>
  </si>
  <si>
    <t>Huỳnh Trương Mạnh</t>
  </si>
  <si>
    <t>15000920</t>
  </si>
  <si>
    <t>15000875</t>
  </si>
  <si>
    <t>Diếp Minh</t>
  </si>
  <si>
    <t>15000957</t>
  </si>
  <si>
    <t>Triệu Minh</t>
  </si>
  <si>
    <t>15001847</t>
  </si>
  <si>
    <t>15000842</t>
  </si>
  <si>
    <t>15002266</t>
  </si>
  <si>
    <t>15002146</t>
  </si>
  <si>
    <t>15000639</t>
  </si>
  <si>
    <t>15003058</t>
  </si>
  <si>
    <t>Vy Ngọc</t>
  </si>
  <si>
    <t>Đồng</t>
  </si>
  <si>
    <t>15000634</t>
  </si>
  <si>
    <t>Lê Tiến</t>
  </si>
  <si>
    <t>15000649</t>
  </si>
  <si>
    <t>15003202</t>
  </si>
  <si>
    <t>15000732</t>
  </si>
  <si>
    <t>15002493</t>
  </si>
  <si>
    <t>Bùi Thượng</t>
  </si>
  <si>
    <t>Lưu</t>
  </si>
  <si>
    <t>15000712</t>
  </si>
  <si>
    <t>Võ Hoài</t>
  </si>
  <si>
    <t>15000715</t>
  </si>
  <si>
    <t>15001987</t>
  </si>
  <si>
    <t>15000655</t>
  </si>
  <si>
    <t>Nguyễn Chánh</t>
  </si>
  <si>
    <t>15000730</t>
  </si>
  <si>
    <t>15003335</t>
  </si>
  <si>
    <t>15000763</t>
  </si>
  <si>
    <t>15000769</t>
  </si>
  <si>
    <t>Đinh Hữu</t>
  </si>
  <si>
    <t>15002021</t>
  </si>
  <si>
    <t>Trương Nguyễn Ngọc</t>
  </si>
  <si>
    <t>15000420</t>
  </si>
  <si>
    <t>Mai Nhật Khương</t>
  </si>
  <si>
    <t>15000469</t>
  </si>
  <si>
    <t>15000480</t>
  </si>
  <si>
    <t>Hoàng Dương</t>
  </si>
  <si>
    <t>15002409</t>
  </si>
  <si>
    <t>15002240</t>
  </si>
  <si>
    <t>15001731</t>
  </si>
  <si>
    <t>15000517</t>
  </si>
  <si>
    <t>15001122</t>
  </si>
  <si>
    <t>15001745</t>
  </si>
  <si>
    <t>Nguyễn Kế</t>
  </si>
  <si>
    <t>15001088</t>
  </si>
  <si>
    <t>Châu Quốc</t>
  </si>
  <si>
    <t>15001070</t>
  </si>
  <si>
    <t>Âu Nguyễn Duy</t>
  </si>
  <si>
    <t>14000836</t>
  </si>
  <si>
    <t>15001024</t>
  </si>
  <si>
    <t>Nguyễn Phúc Quang</t>
  </si>
  <si>
    <t>15001043</t>
  </si>
  <si>
    <t>Trần Phước Chiêu</t>
  </si>
  <si>
    <t>15000978</t>
  </si>
  <si>
    <t>Nhu</t>
  </si>
  <si>
    <t>15001068</t>
  </si>
  <si>
    <t>15001614</t>
  </si>
  <si>
    <t>15001037</t>
  </si>
  <si>
    <t>Trương Thái Tấn</t>
  </si>
  <si>
    <t>15001787</t>
  </si>
  <si>
    <t>15001028</t>
  </si>
  <si>
    <t>Trần Phủ Dương</t>
  </si>
  <si>
    <t>15002176</t>
  </si>
  <si>
    <t>15001921</t>
  </si>
  <si>
    <t>15001248</t>
  </si>
  <si>
    <t>Phạm Nhật</t>
  </si>
  <si>
    <t>15001409</t>
  </si>
  <si>
    <t>15001195</t>
  </si>
  <si>
    <t>Ngô Xuân</t>
  </si>
  <si>
    <t>15001217</t>
  </si>
  <si>
    <t>Phùng Cơn</t>
  </si>
  <si>
    <t>Sóng</t>
  </si>
  <si>
    <t>15002785</t>
  </si>
  <si>
    <t>Bùi Nhật</t>
  </si>
  <si>
    <t>15001213</t>
  </si>
  <si>
    <t>Hồ Quang</t>
  </si>
  <si>
    <t>15001268</t>
  </si>
  <si>
    <t>Nguyễn Phan Ngọc</t>
  </si>
  <si>
    <t>15001437</t>
  </si>
  <si>
    <t>Tô Vũ Hải</t>
  </si>
  <si>
    <t>15001676</t>
  </si>
  <si>
    <t>15001521</t>
  </si>
  <si>
    <t>15002302</t>
  </si>
  <si>
    <t>15002042</t>
  </si>
  <si>
    <t>15001519</t>
  </si>
  <si>
    <t>15001490</t>
  </si>
  <si>
    <t>Nguyễn Minh Hiếu</t>
  </si>
  <si>
    <t>Nhỏ</t>
  </si>
  <si>
    <t>15001555</t>
  </si>
  <si>
    <t>Hoàng Mạnh</t>
  </si>
  <si>
    <t>15001703</t>
  </si>
  <si>
    <t>15002187</t>
  </si>
  <si>
    <t>Mã Thanh</t>
  </si>
  <si>
    <t>15CĐ-Ô1</t>
  </si>
  <si>
    <t>15CĐ-Ô2</t>
  </si>
  <si>
    <t>15CĐ-Ô3</t>
  </si>
  <si>
    <t>15CĐ-Ô4</t>
  </si>
  <si>
    <t>15CĐ-Ô5</t>
  </si>
  <si>
    <t>15CĐ-Ô6</t>
  </si>
  <si>
    <t>Công nghệ Ô tô</t>
  </si>
  <si>
    <t>15002227</t>
  </si>
  <si>
    <t>Võ Thị Nguyên</t>
  </si>
  <si>
    <t>15002782</t>
  </si>
  <si>
    <t>Ngô Thị Thanh</t>
  </si>
  <si>
    <t>15002805</t>
  </si>
  <si>
    <t>Trần Thị</t>
  </si>
  <si>
    <t>Tiếp</t>
  </si>
  <si>
    <t>15001677</t>
  </si>
  <si>
    <t>Lâm Huỳnh Huế</t>
  </si>
  <si>
    <t>15CĐ-MTT2</t>
  </si>
  <si>
    <t>Công nghệ May và Thời trang</t>
  </si>
  <si>
    <t>15001996</t>
  </si>
  <si>
    <t>Đinh Huỳnh Tuấn</t>
  </si>
  <si>
    <t>15001556</t>
  </si>
  <si>
    <t>15002297</t>
  </si>
  <si>
    <t>15003149</t>
  </si>
  <si>
    <t>15000739</t>
  </si>
  <si>
    <t>Trần Phạm Minh</t>
  </si>
  <si>
    <t>15000737</t>
  </si>
  <si>
    <t>15000525</t>
  </si>
  <si>
    <t>15000853</t>
  </si>
  <si>
    <t>15000442</t>
  </si>
  <si>
    <t>Nguyễn Quỳnh</t>
  </si>
  <si>
    <t>15001417</t>
  </si>
  <si>
    <t>15002836</t>
  </si>
  <si>
    <t>Đỗ Mạnh</t>
  </si>
  <si>
    <t>15003185</t>
  </si>
  <si>
    <t>Lê Vũ Đại</t>
  </si>
  <si>
    <t>15003332</t>
  </si>
  <si>
    <t>15002638</t>
  </si>
  <si>
    <t>Phạm Ái</t>
  </si>
  <si>
    <t>15002006</t>
  </si>
  <si>
    <t>Lương Hoài</t>
  </si>
  <si>
    <t>Nhớ</t>
  </si>
  <si>
    <t>15002750</t>
  </si>
  <si>
    <t>Đào Phú</t>
  </si>
  <si>
    <t>15002180</t>
  </si>
  <si>
    <t>15003270</t>
  </si>
  <si>
    <t>15001768</t>
  </si>
  <si>
    <t>Nguyễn Ngọc Quang</t>
  </si>
  <si>
    <t>15002660</t>
  </si>
  <si>
    <t>15001013</t>
  </si>
  <si>
    <t>15002203</t>
  </si>
  <si>
    <t>15002372</t>
  </si>
  <si>
    <t>Lìu Kiệt</t>
  </si>
  <si>
    <t>Khả</t>
  </si>
  <si>
    <t>15002663</t>
  </si>
  <si>
    <t>15000424</t>
  </si>
  <si>
    <t>Bùi Hoài Quốc</t>
  </si>
  <si>
    <t>15002019</t>
  </si>
  <si>
    <t>Lê Nguyễn Minh</t>
  </si>
  <si>
    <t>15002738</t>
  </si>
  <si>
    <t>Nông Thị Thu</t>
  </si>
  <si>
    <t>Thủy</t>
  </si>
  <si>
    <t>15002456</t>
  </si>
  <si>
    <t>Nguyễn Nghi</t>
  </si>
  <si>
    <t>15CĐ-TM1</t>
  </si>
  <si>
    <t>15CĐ-TM2</t>
  </si>
  <si>
    <t>15CĐ-TW</t>
  </si>
  <si>
    <t>Mạng máy tính</t>
  </si>
  <si>
    <t>Công nghệ Web</t>
  </si>
  <si>
    <t>15002008</t>
  </si>
  <si>
    <t>15001897</t>
  </si>
  <si>
    <t>Nguyễn Đạt Thành</t>
  </si>
  <si>
    <t>15000418</t>
  </si>
  <si>
    <t>Lê Đỗ Khắc</t>
  </si>
  <si>
    <t>15001246</t>
  </si>
  <si>
    <t>15001014</t>
  </si>
  <si>
    <t>15001294</t>
  </si>
  <si>
    <t>Đỗ</t>
  </si>
  <si>
    <t>15001343</t>
  </si>
  <si>
    <t>15001332</t>
  </si>
  <si>
    <t>Bùi Thọ Hoàng</t>
  </si>
  <si>
    <t>15003167</t>
  </si>
  <si>
    <t>15001236</t>
  </si>
  <si>
    <t>15001285</t>
  </si>
  <si>
    <t>15002771</t>
  </si>
  <si>
    <t>Trần Phước</t>
  </si>
  <si>
    <t>15002562</t>
  </si>
  <si>
    <t>Trần Thiện</t>
  </si>
  <si>
    <t>15001650</t>
  </si>
  <si>
    <t>Tống Thành</t>
  </si>
  <si>
    <t>15002960</t>
  </si>
  <si>
    <t>Võ Trung</t>
  </si>
  <si>
    <t>15001281</t>
  </si>
  <si>
    <t>15002943</t>
  </si>
  <si>
    <t>Lâm Phi</t>
  </si>
  <si>
    <t>15CĐ-TP1</t>
  </si>
  <si>
    <t>15CĐ-TP2</t>
  </si>
  <si>
    <t>Công nghệ phần mềm</t>
  </si>
  <si>
    <t>Hết thời gian đào tạo tại trường</t>
  </si>
  <si>
    <t>Thời hạn kết thúc học tại trường từ tháng 7/2020 (khoản 3, Điều 6 Quy định 1780)</t>
  </si>
  <si>
    <t>Thời hạn kết thúc học tại trường từ tháng 8/2020 (khoản 2, Điều 4 Quy chế 22)</t>
  </si>
  <si>
    <t>14000024</t>
  </si>
  <si>
    <t>Đinh Công Nhật</t>
  </si>
  <si>
    <t>14000047</t>
  </si>
  <si>
    <t>14000049</t>
  </si>
  <si>
    <t>14000051</t>
  </si>
  <si>
    <t>14000056</t>
  </si>
  <si>
    <t>14000063</t>
  </si>
  <si>
    <t>13B3080075</t>
  </si>
  <si>
    <t>Thường</t>
  </si>
  <si>
    <t>14000071</t>
  </si>
  <si>
    <t>14000080</t>
  </si>
  <si>
    <t>Viên</t>
  </si>
  <si>
    <t>14TCĐC01</t>
  </si>
  <si>
    <t>Điện Công nghiệp và Dân dụng</t>
  </si>
  <si>
    <t>14000093</t>
  </si>
  <si>
    <t>Nguyễn Mạnh</t>
  </si>
  <si>
    <t>14000097</t>
  </si>
  <si>
    <t>14000100</t>
  </si>
  <si>
    <t>14000108</t>
  </si>
  <si>
    <t>Huỳnh Thương</t>
  </si>
  <si>
    <t>14000116</t>
  </si>
  <si>
    <t>14000120</t>
  </si>
  <si>
    <t>Đoàn Thanh</t>
  </si>
  <si>
    <t>14000121</t>
  </si>
  <si>
    <t>14000123</t>
  </si>
  <si>
    <t>14000129</t>
  </si>
  <si>
    <t>Phùng Văn</t>
  </si>
  <si>
    <t>14000130</t>
  </si>
  <si>
    <t>Tự</t>
  </si>
  <si>
    <t>14000134</t>
  </si>
  <si>
    <t>Vượng</t>
  </si>
  <si>
    <t>14TCĐL01</t>
  </si>
  <si>
    <t>14000182</t>
  </si>
  <si>
    <t>14000179</t>
  </si>
  <si>
    <t>Hồ Khải</t>
  </si>
  <si>
    <t>14000187</t>
  </si>
  <si>
    <t>14000189</t>
  </si>
  <si>
    <t>Trần Dương Minh</t>
  </si>
  <si>
    <t>14000190</t>
  </si>
  <si>
    <t>14000193</t>
  </si>
  <si>
    <t>Thái Tấn</t>
  </si>
  <si>
    <t>14000142</t>
  </si>
  <si>
    <t>14000164</t>
  </si>
  <si>
    <t>14000169</t>
  </si>
  <si>
    <t>14000171</t>
  </si>
  <si>
    <t>Tỉnh</t>
  </si>
  <si>
    <t>14000175</t>
  </si>
  <si>
    <t>Tú</t>
  </si>
  <si>
    <t>Phay</t>
  </si>
  <si>
    <t>Tiện</t>
  </si>
  <si>
    <t>13B2250022</t>
  </si>
  <si>
    <t>14000213</t>
  </si>
  <si>
    <t>14000215</t>
  </si>
  <si>
    <t>14000216</t>
  </si>
  <si>
    <t>14000219</t>
  </si>
  <si>
    <t>Trịnh Thế</t>
  </si>
  <si>
    <t>14000221</t>
  </si>
  <si>
    <t>14000225</t>
  </si>
  <si>
    <t>14000226</t>
  </si>
  <si>
    <t>Huỳnh Cao Xuân</t>
  </si>
  <si>
    <t>14000230</t>
  </si>
  <si>
    <t>14000231</t>
  </si>
  <si>
    <t>Huỳnh Hữu</t>
  </si>
  <si>
    <t>14000233</t>
  </si>
  <si>
    <t>Bùi Tấn</t>
  </si>
  <si>
    <t>14000247</t>
  </si>
  <si>
    <t>Trường</t>
  </si>
  <si>
    <t>14000249</t>
  </si>
  <si>
    <t>Nguyễn Hồ Anh</t>
  </si>
  <si>
    <t>14000254</t>
  </si>
  <si>
    <t>Âu</t>
  </si>
  <si>
    <t>14000277</t>
  </si>
  <si>
    <t>Dương Trung</t>
  </si>
  <si>
    <t>14000281</t>
  </si>
  <si>
    <t>14000286</t>
  </si>
  <si>
    <t>Lê Bá Thụy</t>
  </si>
  <si>
    <t>14000294</t>
  </si>
  <si>
    <t>14000295</t>
  </si>
  <si>
    <t>Phạm Ngọc</t>
  </si>
  <si>
    <t>Thạch</t>
  </si>
  <si>
    <t>14000297</t>
  </si>
  <si>
    <t>14000302</t>
  </si>
  <si>
    <t>14000305</t>
  </si>
  <si>
    <t xml:space="preserve">Bảo trì và sửa chữa Ô tô </t>
  </si>
  <si>
    <t>14TCÔT01</t>
  </si>
  <si>
    <t>14TCÔT02</t>
  </si>
  <si>
    <t>14000314</t>
  </si>
  <si>
    <t>Đỗ Thị Ngọc</t>
  </si>
  <si>
    <t>14000331</t>
  </si>
  <si>
    <t>Dương Đông</t>
  </si>
  <si>
    <t>14000339</t>
  </si>
  <si>
    <t>Trần Thị Việt</t>
  </si>
  <si>
    <t>14000341</t>
  </si>
  <si>
    <t>Thân Thị</t>
  </si>
  <si>
    <t>Tuyền</t>
  </si>
  <si>
    <t>14TCMT01</t>
  </si>
  <si>
    <t>14000343</t>
  </si>
  <si>
    <t>Dương Nhựt</t>
  </si>
  <si>
    <t>14000346</t>
  </si>
  <si>
    <t>Hoàng Nghĩa</t>
  </si>
  <si>
    <t>11B2020022</t>
  </si>
  <si>
    <t>Quách Minh</t>
  </si>
  <si>
    <t>14000358</t>
  </si>
  <si>
    <t>14000362</t>
  </si>
  <si>
    <t>Đoàn Tất</t>
  </si>
  <si>
    <t>14000365</t>
  </si>
  <si>
    <t>14000367</t>
  </si>
  <si>
    <t>14TCQT01</t>
  </si>
  <si>
    <t>18004891</t>
  </si>
  <si>
    <t>19000334</t>
  </si>
  <si>
    <t>19001095</t>
  </si>
  <si>
    <t>Nghỉ hậu sản (sinh con)</t>
  </si>
  <si>
    <t>19001999</t>
  </si>
  <si>
    <t>18004843</t>
  </si>
  <si>
    <t>19002194</t>
  </si>
  <si>
    <t>NĂM HỌC 2019-2020</t>
  </si>
  <si>
    <t>SS.T.11/2020</t>
  </si>
  <si>
    <t>Đỗ Duy</t>
  </si>
  <si>
    <t>Khoa: Khoa học cơ bản - Bậc đào tạo: Trung cấp và Cao đẳng</t>
  </si>
  <si>
    <t>18000545</t>
  </si>
  <si>
    <t>BGH Duyệt cho thôi học ngày 30/10/2020</t>
  </si>
  <si>
    <t xml:space="preserve">Khoa: Xây dựng - Bậc đào tạo: Trung cấp và Cao đẳng </t>
  </si>
  <si>
    <t>19T4-CMT1</t>
  </si>
  <si>
    <t>19T4-THU1</t>
  </si>
  <si>
    <t>19T4-QTM1</t>
  </si>
  <si>
    <t>DANH SÁCH ĐỀ NGHỊ CHUYỂN TRẠNG THÁI TẠM NGƯNG HỌC
THÁNG  12/2020 - KHÓA 2015 CĐ</t>
  </si>
  <si>
    <t>DANH SÁCH ĐỀ NGHỊ CHUYỂN TRẠNG THÁI TẠM NGƯNG HỌC
THÁNG  12/2020 - KHÓA 2014 TCCN (12+2)</t>
  </si>
  <si>
    <t>Cập nhật PM ngày 09/12/2020</t>
  </si>
  <si>
    <t>Trung cấp</t>
  </si>
  <si>
    <t>Cao đẳng</t>
  </si>
  <si>
    <t>Tự ý nghỉ học</t>
  </si>
  <si>
    <t>DANH SÁCH SINH VIÊN NGHỈ HỌC - NĂM HỌC 2020-2021</t>
  </si>
  <si>
    <t>ĐƯỢC BẢO LƯU KẾT QUẢ HỌC TẬP - KQTS</t>
  </si>
  <si>
    <t>18000178</t>
  </si>
  <si>
    <t>Đặng Bảo</t>
  </si>
  <si>
    <t>19000396</t>
  </si>
  <si>
    <t>Phạm Hoàng Gia</t>
  </si>
  <si>
    <t>19000781</t>
  </si>
  <si>
    <t>Võ Đoàn Nguyên</t>
  </si>
  <si>
    <t>18001452</t>
  </si>
  <si>
    <t>18002805</t>
  </si>
  <si>
    <t>Nguyễn Thị Như</t>
  </si>
  <si>
    <t>18001324</t>
  </si>
  <si>
    <t>Trịnh Tiến</t>
  </si>
  <si>
    <t>18000089</t>
  </si>
  <si>
    <t>20000591</t>
  </si>
  <si>
    <t>19001439</t>
  </si>
  <si>
    <t>Kiều Minh</t>
  </si>
  <si>
    <t>20001246</t>
  </si>
  <si>
    <t>Chu Đình</t>
  </si>
  <si>
    <t>Doanh</t>
  </si>
  <si>
    <t>19001798</t>
  </si>
  <si>
    <t>20000700</t>
  </si>
  <si>
    <t>19005146</t>
  </si>
  <si>
    <t>Nguyễn Đông</t>
  </si>
  <si>
    <t>19000003</t>
  </si>
  <si>
    <t>18000132</t>
  </si>
  <si>
    <t>18003695</t>
  </si>
  <si>
    <t>Nguyễn Lê Hữu</t>
  </si>
  <si>
    <t>19001930</t>
  </si>
  <si>
    <t>Nguyễn Doãn Khánh</t>
  </si>
  <si>
    <t>19000378</t>
  </si>
  <si>
    <t>Quy</t>
  </si>
  <si>
    <t>18001142</t>
  </si>
  <si>
    <t>Dương Trần Trọng</t>
  </si>
  <si>
    <t>18000239</t>
  </si>
  <si>
    <t>20001488</t>
  </si>
  <si>
    <t>Dương Kiếm</t>
  </si>
  <si>
    <t>19003777</t>
  </si>
  <si>
    <t>20T4-CNÔ3</t>
  </si>
  <si>
    <t>20T4-CĐT2</t>
  </si>
  <si>
    <t>20T4-TĐH1</t>
  </si>
  <si>
    <t>20T4-CNÔ5</t>
  </si>
  <si>
    <t>Điều trị bệnh</t>
  </si>
  <si>
    <t>Sức khỏe yếu</t>
  </si>
  <si>
    <t>Tai nạn giao thông</t>
  </si>
  <si>
    <t>BL.TS</t>
  </si>
  <si>
    <t>BLTS-HP</t>
  </si>
  <si>
    <t>BLTS</t>
  </si>
  <si>
    <t>18004776</t>
  </si>
  <si>
    <t>Nguyễn Mai</t>
  </si>
  <si>
    <t>Hạ</t>
  </si>
  <si>
    <t>19004384</t>
  </si>
  <si>
    <t>20005356</t>
  </si>
  <si>
    <t>20001679</t>
  </si>
  <si>
    <t>Hoàng Gia</t>
  </si>
  <si>
    <t>19002292</t>
  </si>
  <si>
    <t>20005883</t>
  </si>
  <si>
    <t>Tôn Nữ Duyên</t>
  </si>
  <si>
    <t>18004005</t>
  </si>
  <si>
    <t>Đỗ Ngọc Hải</t>
  </si>
  <si>
    <t>18005024</t>
  </si>
  <si>
    <t>20002749</t>
  </si>
  <si>
    <t>20006111</t>
  </si>
  <si>
    <t>Nguyễn Tất Quốc</t>
  </si>
  <si>
    <t>19005008</t>
  </si>
  <si>
    <t>20002987</t>
  </si>
  <si>
    <t>Vương Hoàng</t>
  </si>
  <si>
    <t>20006577</t>
  </si>
  <si>
    <t>20006630</t>
  </si>
  <si>
    <t>20000088</t>
  </si>
  <si>
    <t>Nguyễn Lưu Trường</t>
  </si>
  <si>
    <t>20006511</t>
  </si>
  <si>
    <t>Lê Hoàng Tuấn</t>
  </si>
  <si>
    <t>20C1-QTD1</t>
  </si>
  <si>
    <t>20C5-CNÔ1</t>
  </si>
  <si>
    <t>20C2-KTD1</t>
  </si>
  <si>
    <t>20C1-CNÔ4</t>
  </si>
  <si>
    <t>20C2-QTD1</t>
  </si>
  <si>
    <t>20C1-CNÔ5</t>
  </si>
  <si>
    <t>20C2-CNÔ2</t>
  </si>
  <si>
    <t>20C2-CNÔ3</t>
  </si>
  <si>
    <t>20C1-ĐCN1</t>
  </si>
  <si>
    <t>20C2-ĐCN1</t>
  </si>
  <si>
    <t>Thành phố Hồ Chí Minh, ngày     tháng    năm 2021</t>
  </si>
  <si>
    <t>DANH SÁCH SINH VIÊN XIN THÔI HỌC
NĂM HỌC 2020-2021</t>
  </si>
  <si>
    <t xml:space="preserve">Lý do </t>
  </si>
  <si>
    <t>18002959</t>
  </si>
  <si>
    <t>BGH Duyệt cho thôi học ngày 24/11/2020</t>
  </si>
  <si>
    <t>19002246</t>
  </si>
  <si>
    <t>19001148</t>
  </si>
  <si>
    <t>BGH Duyệt cho thôi học ngày 28/10/2020</t>
  </si>
  <si>
    <t>BGH Duyệt cho thôi học ngày 04/11/2020</t>
  </si>
  <si>
    <t>19001746</t>
  </si>
  <si>
    <t>Lâm Tuấn</t>
  </si>
  <si>
    <t>19004578</t>
  </si>
  <si>
    <t>BGH Duyệt cho thôi học ngày 02/11/2020</t>
  </si>
  <si>
    <t>BGH Duyệt cho thôi học ngày 19/11/2020</t>
  </si>
  <si>
    <t>19000330</t>
  </si>
  <si>
    <t>Nguyễn Chiến</t>
  </si>
  <si>
    <t>BGH Duyệt cho thôi học ngày 29/10/2020</t>
  </si>
  <si>
    <t>20001452</t>
  </si>
  <si>
    <t>20T4-QTD1</t>
  </si>
  <si>
    <t>20001249</t>
  </si>
  <si>
    <t>Nguyễn Huỳnh Tú</t>
  </si>
  <si>
    <t>20T4-TCD1</t>
  </si>
  <si>
    <t>19003875</t>
  </si>
  <si>
    <t>19001621</t>
  </si>
  <si>
    <t>Lê Ngọc Hoàng</t>
  </si>
  <si>
    <t>BGH.Duyệt cho thôi học ngày 16/11/2020-HC</t>
  </si>
  <si>
    <t>19000143</t>
  </si>
  <si>
    <t>19000019</t>
  </si>
  <si>
    <t>19000606</t>
  </si>
  <si>
    <t>19000593</t>
  </si>
  <si>
    <t>BGH Duyệt cho thôi học ngày 21/10/2020</t>
  </si>
  <si>
    <t>BGH Duyệt cho thôi học ngày 01/11/2020</t>
  </si>
  <si>
    <t>BGH Duyệt cho thôi học ngày 22/10/2020</t>
  </si>
  <si>
    <t>BGH Duyệt cho thôi học ngày 07/11/2020</t>
  </si>
  <si>
    <t>20000220</t>
  </si>
  <si>
    <t>Đặng Trung Bảo</t>
  </si>
  <si>
    <t>20000976</t>
  </si>
  <si>
    <t>20T4-CNÔ1</t>
  </si>
  <si>
    <t>20T4-CNÔ4</t>
  </si>
  <si>
    <t>BGH.Duyệt cho thôi học ngày 12/10/2020</t>
  </si>
  <si>
    <t>18000683</t>
  </si>
  <si>
    <t>Hà Duy Minh</t>
  </si>
  <si>
    <t>19002561</t>
  </si>
  <si>
    <t>BGH Duyệt cho thôi học ngày 07/11/2020</t>
  </si>
  <si>
    <t>19001159</t>
  </si>
  <si>
    <t>Nguyễn Trần Hoài</t>
  </si>
  <si>
    <t>19001133</t>
  </si>
  <si>
    <t>Tôn Chấn</t>
  </si>
  <si>
    <t>BGH.Duyet cho thoi học ngày 05/10/2020</t>
  </si>
  <si>
    <t>BGH Duyệt cho thôi học ngày 24/11/2020</t>
  </si>
  <si>
    <t>19000674</t>
  </si>
  <si>
    <t>BGH Duyệt cho thôi học ngày 23/11/2020_Bệnh</t>
  </si>
  <si>
    <t>20002014</t>
  </si>
  <si>
    <t>20T4-QTM1</t>
  </si>
  <si>
    <t>BGH Duyệt cho thôi học ngày 03/11/2020</t>
  </si>
  <si>
    <t>20002494</t>
  </si>
  <si>
    <t>Nguyễn Phước Gia</t>
  </si>
  <si>
    <t>Nghi</t>
  </si>
  <si>
    <t>20T4-TMĐ1</t>
  </si>
  <si>
    <t>BGH Duyệt cho thôi học ngày 20/11/2020</t>
  </si>
  <si>
    <t>18000849</t>
  </si>
  <si>
    <t>Lưu Tiến</t>
  </si>
  <si>
    <t>BGH Duyệt cho thôi học ngày 10/11/2020</t>
  </si>
  <si>
    <t>20002181</t>
  </si>
  <si>
    <t>20T4-KML1</t>
  </si>
  <si>
    <t>19000871</t>
  </si>
  <si>
    <t>Nguyễn Ngọc Tuyết</t>
  </si>
  <si>
    <t>BGH Duyệt cho thôi học ngày 01/12/2020</t>
  </si>
  <si>
    <t xml:space="preserve"> 1. Khoa Công nghệ Điện - Điện tử</t>
  </si>
  <si>
    <t>2. Khoa Công nghệ Cơ khí</t>
  </si>
  <si>
    <t>3. Khoa Công nghệ Động lực</t>
  </si>
  <si>
    <t>4. Khoa Công nghệ Thông tin</t>
  </si>
  <si>
    <t>5. Khoa Khoa học Cơ bản</t>
  </si>
  <si>
    <t>6. Khoa Công nghệ Nhiệt - Lạnh</t>
  </si>
  <si>
    <t>7. Khoa Công nghệ May - Thời trang</t>
  </si>
  <si>
    <t>8. Khoa Kinh tế</t>
  </si>
  <si>
    <t>9. Khoa Xây dựng</t>
  </si>
  <si>
    <t>18000273</t>
  </si>
  <si>
    <t>18001253</t>
  </si>
  <si>
    <t>BGH Duyệt cho thôi học ngày 26/10/2020</t>
  </si>
  <si>
    <t>19000314</t>
  </si>
  <si>
    <t>Trương Mạnh</t>
  </si>
  <si>
    <t>20000837</t>
  </si>
  <si>
    <t>20C1-CNÔ1</t>
  </si>
  <si>
    <t>DANH SÁCH ĐỀ NGHỊ CHUYỂN TRẠNG THÁI TẠM NGƯNG HỌC
THÁNG  03/2021 - Khóa 2018, 2019 và 2020 (T4)</t>
  </si>
  <si>
    <t>(Kèm theo Quyết định số:             /QĐ-LTT-TTGD ngày       tháng 03 năm 2020
 của Trường Cao đẳng Lý Tự Trọng Thành phố Hồ Chí Minh)</t>
  </si>
  <si>
    <t>Khoa Xây dựng</t>
  </si>
  <si>
    <t>19000779</t>
  </si>
  <si>
    <t>Trần Đình Minh</t>
  </si>
  <si>
    <t>19T4-CĐT1</t>
  </si>
  <si>
    <t>Nghỉ từ HKI/20-21 đến nay</t>
  </si>
  <si>
    <t>18004901</t>
  </si>
  <si>
    <t>Nông Hoàng</t>
  </si>
  <si>
    <t>18004975</t>
  </si>
  <si>
    <t>Trương Lê</t>
  </si>
  <si>
    <t>Viễn</t>
  </si>
  <si>
    <t>18C1-ĐCN4</t>
  </si>
  <si>
    <t>Nghỉ từ đầu HKI/20-21 đến nay</t>
  </si>
  <si>
    <t>18000201</t>
  </si>
  <si>
    <t>Nguyễn Phạm Thiên</t>
  </si>
  <si>
    <t>18T4-CCK1</t>
  </si>
  <si>
    <t>Nghỉ học từ ngày 05/01/2021</t>
  </si>
  <si>
    <t>19000321</t>
  </si>
  <si>
    <t>Đặng Bá</t>
  </si>
  <si>
    <t>19000292</t>
  </si>
  <si>
    <t>Vòng Hỷ Phú</t>
  </si>
  <si>
    <t>20000091</t>
  </si>
  <si>
    <t>Nguyễn Tuấn</t>
  </si>
  <si>
    <t>Nghỉ từ tháng 9/2020 đến nay</t>
  </si>
  <si>
    <t>19003004</t>
  </si>
  <si>
    <t>Nghỉ từ đầu HKII/19-20 đến nay</t>
  </si>
  <si>
    <t>18000309</t>
  </si>
  <si>
    <t>18000989</t>
  </si>
  <si>
    <t>18T4-CMT1</t>
  </si>
  <si>
    <t>Nghỉ từ tháng 10/2020 đến nay</t>
  </si>
  <si>
    <t>18001146</t>
  </si>
  <si>
    <t>18T4-LTM2</t>
  </si>
  <si>
    <t>19000494</t>
  </si>
  <si>
    <t>19000533</t>
  </si>
  <si>
    <t>Nguyễn Bảo</t>
  </si>
  <si>
    <t>19000371</t>
  </si>
  <si>
    <t>Nghỉ từ ngày 24/10/2020 đến nay</t>
  </si>
  <si>
    <t>Nghỉ từ ngày 12/10/2020 đến nay</t>
  </si>
  <si>
    <t>19005035</t>
  </si>
  <si>
    <t>Lê Nguyễn Nhật</t>
  </si>
  <si>
    <t>19001330</t>
  </si>
  <si>
    <t>Nguyễn Vương Bình</t>
  </si>
  <si>
    <t>19000940</t>
  </si>
  <si>
    <t>Trịnh Văn Minh</t>
  </si>
  <si>
    <t>19001676</t>
  </si>
  <si>
    <t>Nghỉ từ ngày 15/8/2020 đến nay</t>
  </si>
  <si>
    <t>Nghỉ từ ngày 15/11/2020 đến nay</t>
  </si>
  <si>
    <t>20003305</t>
  </si>
  <si>
    <t>Đoàn Hà Chí</t>
  </si>
  <si>
    <t>Bách</t>
  </si>
  <si>
    <t>20003304</t>
  </si>
  <si>
    <t>Đoàn Hà Gia</t>
  </si>
  <si>
    <t>20005664</t>
  </si>
  <si>
    <t>Võ Hoàng</t>
  </si>
  <si>
    <t>20T4-ANM1</t>
  </si>
  <si>
    <t>Nghỉ từ ngày 28/9/2020 đến nay</t>
  </si>
  <si>
    <t>20005839</t>
  </si>
  <si>
    <t>Hoàng Trường</t>
  </si>
  <si>
    <t>20001584</t>
  </si>
  <si>
    <t>Liêu Bá</t>
  </si>
  <si>
    <t>20001319</t>
  </si>
  <si>
    <t>20001859</t>
  </si>
  <si>
    <t>20T4-CMT1</t>
  </si>
  <si>
    <t>20001310</t>
  </si>
  <si>
    <t>Hiệu</t>
  </si>
  <si>
    <t>20T4-LTM2</t>
  </si>
  <si>
    <t>Nghỉ từ ngày 19/10/2020 đến nay</t>
  </si>
  <si>
    <t>18003354</t>
  </si>
  <si>
    <t>18C1-QTM1</t>
  </si>
  <si>
    <t>Nghỉ từ ngày 05/9/2020 đến nay</t>
  </si>
  <si>
    <t>18000246</t>
  </si>
  <si>
    <t>18T4-VSL1</t>
  </si>
  <si>
    <t>Nghỉ từ ngày 16/10/2020 đến nay</t>
  </si>
  <si>
    <t>18001003</t>
  </si>
  <si>
    <t>Vòng Thế</t>
  </si>
  <si>
    <t>Nghỉ từ tháng 11/2020 đến nay</t>
  </si>
  <si>
    <t>19000650</t>
  </si>
  <si>
    <t>Nhuận</t>
  </si>
  <si>
    <t>19004020</t>
  </si>
  <si>
    <t>Lê Phước Minh</t>
  </si>
  <si>
    <t>19T4-KML1</t>
  </si>
  <si>
    <t>19002849</t>
  </si>
  <si>
    <t>Lâm Tiến</t>
  </si>
  <si>
    <t>19000516</t>
  </si>
  <si>
    <t>Lò Viết</t>
  </si>
  <si>
    <t>Phi</t>
  </si>
  <si>
    <t>Nghỉ từ Tháng 09/2020 đến nay</t>
  </si>
  <si>
    <t>20001453</t>
  </si>
  <si>
    <t>Lê Khánh</t>
  </si>
  <si>
    <t>20004081</t>
  </si>
  <si>
    <t>Trần Thái Thế</t>
  </si>
  <si>
    <t>20000971</t>
  </si>
  <si>
    <t>Tăng Vĩnh</t>
  </si>
  <si>
    <t>20000993</t>
  </si>
  <si>
    <t>Bùi Lê Trung</t>
  </si>
  <si>
    <t>Nghỉ học từ HKI/20-21 đến nay</t>
  </si>
  <si>
    <t>20001160</t>
  </si>
  <si>
    <t>Bùi Nhất</t>
  </si>
  <si>
    <t>20T4-VSL2</t>
  </si>
  <si>
    <t>20001845</t>
  </si>
  <si>
    <t>Bùi Vũ Trọng</t>
  </si>
  <si>
    <t>Chuẩn</t>
  </si>
  <si>
    <t>20T4-LĐL1</t>
  </si>
  <si>
    <t>19002202</t>
  </si>
  <si>
    <t>19C1-VSL1</t>
  </si>
  <si>
    <t>Nghỉ từ đầu tháng 12/2020 đến nay</t>
  </si>
  <si>
    <t>20005658</t>
  </si>
  <si>
    <t>Trần Xuân</t>
  </si>
  <si>
    <t>20005146</t>
  </si>
  <si>
    <t>20005147</t>
  </si>
  <si>
    <t>Hồ Kim</t>
  </si>
  <si>
    <t>20C1-KML2</t>
  </si>
  <si>
    <t>Nghỉ từ ngày 02/11/2020 đến nay</t>
  </si>
  <si>
    <t>20004768</t>
  </si>
  <si>
    <t>20004785</t>
  </si>
  <si>
    <t>Ngô Thái Anh</t>
  </si>
  <si>
    <t>20005334</t>
  </si>
  <si>
    <t>Vũ Minh</t>
  </si>
  <si>
    <t>20004592</t>
  </si>
  <si>
    <t>20C1-LĐL1</t>
  </si>
  <si>
    <t>20002562</t>
  </si>
  <si>
    <t>18000136</t>
  </si>
  <si>
    <t>Nguyễn Thị Kim</t>
  </si>
  <si>
    <t>18000231</t>
  </si>
  <si>
    <t>18000542</t>
  </si>
  <si>
    <t>Ngô Minh</t>
  </si>
  <si>
    <t>18002495</t>
  </si>
  <si>
    <t>Đinh Thế</t>
  </si>
  <si>
    <t>Nghỉ học từ 12/10/2020 đến nay</t>
  </si>
  <si>
    <t>19001508</t>
  </si>
  <si>
    <t>Phạm Nguyễn Minh</t>
  </si>
  <si>
    <t>19000863</t>
  </si>
  <si>
    <t>Nguyễn Thảo Ngân</t>
  </si>
  <si>
    <t>Mỹ</t>
  </si>
  <si>
    <t>19000370</t>
  </si>
  <si>
    <t>Phạm Ngọc Kim</t>
  </si>
  <si>
    <t>Nghỉ từ ngày 23/11/2020 đến nay</t>
  </si>
  <si>
    <t>Nghỉ từ ngày 26/10/2020 đến nay</t>
  </si>
  <si>
    <t>Chuyển sang Lớp 20T4-QLH1</t>
  </si>
  <si>
    <t>20001886</t>
  </si>
  <si>
    <t>Nguyễn Thị Tuyết</t>
  </si>
  <si>
    <t>20001911</t>
  </si>
  <si>
    <t>Thân Gia</t>
  </si>
  <si>
    <t>20T4-KLB1</t>
  </si>
  <si>
    <t>Nghỉ từ ngày 05/10/2020 đến nay</t>
  </si>
  <si>
    <t>Nghỉ từ ngày 13/11/2020 đến nay</t>
  </si>
  <si>
    <t>Kỹ thuật làm bánh</t>
  </si>
  <si>
    <t>18003622</t>
  </si>
  <si>
    <t>Trần Thảo</t>
  </si>
  <si>
    <t>18004207</t>
  </si>
  <si>
    <t>Trần Phi</t>
  </si>
  <si>
    <t>18004414</t>
  </si>
  <si>
    <t>Lê Trương Thùy</t>
  </si>
  <si>
    <t>18T4-NNA3</t>
  </si>
  <si>
    <t>Nghỉ từ ngày 02/10/2020 đến nay</t>
  </si>
  <si>
    <t>19002824</t>
  </si>
  <si>
    <t>Thạch Liên Ngọc</t>
  </si>
  <si>
    <t>Mẫn</t>
  </si>
  <si>
    <t>19001593</t>
  </si>
  <si>
    <t>Nguyễn Thụy Anh</t>
  </si>
  <si>
    <t>19T4-NNA3</t>
  </si>
  <si>
    <t>20004550</t>
  </si>
  <si>
    <t>20005455</t>
  </si>
  <si>
    <t>20004786</t>
  </si>
  <si>
    <t>20005023</t>
  </si>
  <si>
    <t>Vũ Đức</t>
  </si>
  <si>
    <t>20C1-TKĐ2</t>
  </si>
  <si>
    <t>20002692</t>
  </si>
  <si>
    <t>20004432</t>
  </si>
  <si>
    <t>Đinh Huỳnh</t>
  </si>
  <si>
    <t>Giàu</t>
  </si>
  <si>
    <t>20004557</t>
  </si>
  <si>
    <t>Bùi Thị Thu</t>
  </si>
  <si>
    <t>Hương</t>
  </si>
  <si>
    <t>20003688</t>
  </si>
  <si>
    <t>Nguyễn Nam</t>
  </si>
  <si>
    <t>Trường</t>
  </si>
  <si>
    <t>20003805</t>
  </si>
  <si>
    <t>20C1-LTM1</t>
  </si>
  <si>
    <t>Nghỉ từ ngày 04/12/2020 đến nay</t>
  </si>
  <si>
    <t>Nghỉ từ ngày 07/12/2020 đến nay</t>
  </si>
  <si>
    <t>DANH SÁCH SINH VIÊN ĐÃ RÚT HỌC PHÍ HỌC KỲ I
NĂM HỌC 2020-2021 (ĐỢT 1)</t>
  </si>
  <si>
    <t>Tổng cộng =</t>
  </si>
  <si>
    <t>Thành phố Hồ chí Minh, ngày 09 tháng 03 năm 2021</t>
  </si>
  <si>
    <t>NGƯỜI LẬP BẢNG</t>
  </si>
  <si>
    <t>HIỆU TRƯỞNG</t>
  </si>
  <si>
    <t>PHÒNG KH - TC</t>
  </si>
  <si>
    <t>(Đã ký)</t>
  </si>
  <si>
    <t>Trần Thị Thảo Vân</t>
  </si>
  <si>
    <t>Nguyễn Kính</t>
  </si>
  <si>
    <t>Phạm Hữu Lộc</t>
  </si>
  <si>
    <t>20004513</t>
  </si>
  <si>
    <t>20T4-ĐCN2</t>
  </si>
  <si>
    <t>Rút học phí ngày 30/9/2020</t>
  </si>
  <si>
    <t>20001631</t>
  </si>
  <si>
    <t>Nguyễn Hoàng Gia</t>
  </si>
  <si>
    <t>20T4-CĐT1</t>
  </si>
  <si>
    <t>Rút học phí ngày 07/9/2020</t>
  </si>
  <si>
    <t>20002353</t>
  </si>
  <si>
    <t>Lê Nguyễn Đức</t>
  </si>
  <si>
    <t>Rút học phí ngày 12/8/2020</t>
  </si>
  <si>
    <t>20007957</t>
  </si>
  <si>
    <t>Rút học phí ngày 20/01/2021</t>
  </si>
  <si>
    <t>20001710</t>
  </si>
  <si>
    <t>Từ Bộ</t>
  </si>
  <si>
    <t>Rút học phí ngày 25/9/2020</t>
  </si>
  <si>
    <t>20000134</t>
  </si>
  <si>
    <t>Rút học phí ngày 18/12/2020</t>
  </si>
  <si>
    <t>20000460</t>
  </si>
  <si>
    <t>20T4-CNÔ2</t>
  </si>
  <si>
    <t>Rút học phí ngày 31/8/2020</t>
  </si>
  <si>
    <t>Rút học phí ngày 28/10/2020</t>
  </si>
  <si>
    <t>20006764</t>
  </si>
  <si>
    <t>Trần Thành</t>
  </si>
  <si>
    <t>20T4-CMT2</t>
  </si>
  <si>
    <t>Rút học phí ngày 09/12/2020</t>
  </si>
  <si>
    <t>20001398</t>
  </si>
  <si>
    <t>Nguyễn Võ Thành</t>
  </si>
  <si>
    <t>20000849</t>
  </si>
  <si>
    <t>20T4-TKĐ2</t>
  </si>
  <si>
    <t>Rút học phí ngày 04/8/2020</t>
  </si>
  <si>
    <t>20002088</t>
  </si>
  <si>
    <t>Lâm Chí</t>
  </si>
  <si>
    <t>Dĩnh</t>
  </si>
  <si>
    <t>20T4-ĐHĐ1</t>
  </si>
  <si>
    <t>Rút học phí ngày 10/9/2020</t>
  </si>
  <si>
    <t>20000532</t>
  </si>
  <si>
    <t>Lương Trọng</t>
  </si>
  <si>
    <t>Rút học phí ngày 25/7/2020</t>
  </si>
  <si>
    <t>20005190</t>
  </si>
  <si>
    <t>Cao Minh</t>
  </si>
  <si>
    <t>20T4-THU1</t>
  </si>
  <si>
    <t>20000840</t>
  </si>
  <si>
    <t>20000435</t>
  </si>
  <si>
    <t>20T4-LTM1</t>
  </si>
  <si>
    <t>Rút học phí ngày 07/10/2020</t>
  </si>
  <si>
    <t>20001513</t>
  </si>
  <si>
    <t>Lương Vũ Xuân</t>
  </si>
  <si>
    <t>20000132</t>
  </si>
  <si>
    <t>20001695</t>
  </si>
  <si>
    <t>Phan Thế Duy</t>
  </si>
  <si>
    <t>Thức</t>
  </si>
  <si>
    <t>Rút học phí ngày 07/7/2020</t>
  </si>
  <si>
    <t>20001862</t>
  </si>
  <si>
    <t>20T4-LGT1</t>
  </si>
  <si>
    <t>20002756</t>
  </si>
  <si>
    <t>Phạm Trần Minh</t>
  </si>
  <si>
    <t>Rút học phí ngày 16/9/2020</t>
  </si>
  <si>
    <t>20000884</t>
  </si>
  <si>
    <t>Đỗ Huyền</t>
  </si>
  <si>
    <t>20001740</t>
  </si>
  <si>
    <t>Võ Ngọc Tường</t>
  </si>
  <si>
    <t>20T4-KTD1</t>
  </si>
  <si>
    <t>Rút học phí ngày 25/8/2020</t>
  </si>
  <si>
    <t>20002770</t>
  </si>
  <si>
    <t>20T4-KTD2</t>
  </si>
  <si>
    <t>20000877</t>
  </si>
  <si>
    <t>Trương Tấn</t>
  </si>
  <si>
    <t>20001355</t>
  </si>
  <si>
    <t>Phan Thị Yến</t>
  </si>
  <si>
    <t>20T4-QTD2</t>
  </si>
  <si>
    <t>Rút học phí ngày 06/11/2020</t>
  </si>
  <si>
    <t>20002041</t>
  </si>
  <si>
    <t>Huỳnh Tuyết</t>
  </si>
  <si>
    <t>20T4-QDL1</t>
  </si>
  <si>
    <t>20000321</t>
  </si>
  <si>
    <t>20T4-QKS1</t>
  </si>
  <si>
    <t>20001150</t>
  </si>
  <si>
    <t>Nguyễn Ngọc Thanh</t>
  </si>
  <si>
    <t>20T4-QLH1</t>
  </si>
  <si>
    <t>20001077</t>
  </si>
  <si>
    <t>Tăng Vĩ</t>
  </si>
  <si>
    <t>20T4-QNH1</t>
  </si>
  <si>
    <t>20001476</t>
  </si>
  <si>
    <t>Phạm Ngọc</t>
  </si>
  <si>
    <t>20T4-NNA1</t>
  </si>
  <si>
    <t>Rút học phí ngày 14/8/2020</t>
  </si>
  <si>
    <t>20002613</t>
  </si>
  <si>
    <t>Lê Mai Thị Hồng</t>
  </si>
  <si>
    <t>Ân</t>
  </si>
  <si>
    <t>20T4-NNA2</t>
  </si>
  <si>
    <t>20002193</t>
  </si>
  <si>
    <t>Phạm Kim</t>
  </si>
  <si>
    <t>20002547</t>
  </si>
  <si>
    <t>Bành Triều</t>
  </si>
  <si>
    <t>Vỹ</t>
  </si>
  <si>
    <t>20005473</t>
  </si>
  <si>
    <t>Liễu Kim</t>
  </si>
  <si>
    <t>20T4-KXD1</t>
  </si>
  <si>
    <t>20001483</t>
  </si>
  <si>
    <t>20001887</t>
  </si>
  <si>
    <t>Dịp Văn</t>
  </si>
  <si>
    <t>Chu</t>
  </si>
  <si>
    <t>20002797</t>
  </si>
  <si>
    <t>Nguyễn Thị Ngọc</t>
  </si>
  <si>
    <t>20005525</t>
  </si>
  <si>
    <t>Y Lazarazu</t>
  </si>
  <si>
    <t>Mlô</t>
  </si>
  <si>
    <t>20005636</t>
  </si>
  <si>
    <t>Phan Đình Xuân</t>
  </si>
  <si>
    <t>20T2-ĐCN1</t>
  </si>
  <si>
    <t>Rút học phí ngày 22/8/2020</t>
  </si>
  <si>
    <t>20005048</t>
  </si>
  <si>
    <t>Nguyễn Võ Như</t>
  </si>
  <si>
    <t>20000903</t>
  </si>
  <si>
    <t>20006671</t>
  </si>
  <si>
    <t>Nguyễn Ngô Hoàng</t>
  </si>
  <si>
    <t>20005100</t>
  </si>
  <si>
    <t>20003899</t>
  </si>
  <si>
    <t>Đặng</t>
  </si>
  <si>
    <t>20005647</t>
  </si>
  <si>
    <t>Doãn Vũ</t>
  </si>
  <si>
    <t>20004754</t>
  </si>
  <si>
    <t>Chí</t>
  </si>
  <si>
    <t>20005051</t>
  </si>
  <si>
    <t>Trương Đại</t>
  </si>
  <si>
    <t>20003513</t>
  </si>
  <si>
    <t>Bùi Tiến</t>
  </si>
  <si>
    <t>20004779</t>
  </si>
  <si>
    <t>20001383</t>
  </si>
  <si>
    <t>20003903</t>
  </si>
  <si>
    <t>Trần Quốc</t>
  </si>
  <si>
    <t>20003360</t>
  </si>
  <si>
    <t>Lê Chí</t>
  </si>
  <si>
    <t>20002782</t>
  </si>
  <si>
    <t>20001750</t>
  </si>
  <si>
    <t>20003755</t>
  </si>
  <si>
    <t>20004491</t>
  </si>
  <si>
    <t>Quí</t>
  </si>
  <si>
    <t>20005075</t>
  </si>
  <si>
    <t>Phan Công</t>
  </si>
  <si>
    <t>20004914</t>
  </si>
  <si>
    <t>20004929</t>
  </si>
  <si>
    <t>Hồ Sĩ</t>
  </si>
  <si>
    <t>20003229</t>
  </si>
  <si>
    <t>Trần</t>
  </si>
  <si>
    <t>Khuyến</t>
  </si>
  <si>
    <t>20005265</t>
  </si>
  <si>
    <t>20005589</t>
  </si>
  <si>
    <t>20005559</t>
  </si>
  <si>
    <t>20005302</t>
  </si>
  <si>
    <t>20000337</t>
  </si>
  <si>
    <t>Nguyễn Thanh Thiên</t>
  </si>
  <si>
    <t>Tứ</t>
  </si>
  <si>
    <t>20001680</t>
  </si>
  <si>
    <t>20002278</t>
  </si>
  <si>
    <t>Trần Ngọc Bảo</t>
  </si>
  <si>
    <t>20001031</t>
  </si>
  <si>
    <t>Lê Trung</t>
  </si>
  <si>
    <t>20002060</t>
  </si>
  <si>
    <t>Qui</t>
  </si>
  <si>
    <t>20003212</t>
  </si>
  <si>
    <t>Bùi Khắc</t>
  </si>
  <si>
    <t>20003027</t>
  </si>
  <si>
    <t>20003067</t>
  </si>
  <si>
    <t>20003087</t>
  </si>
  <si>
    <t>20003415</t>
  </si>
  <si>
    <t>Trương Quang</t>
  </si>
  <si>
    <t>20004603</t>
  </si>
  <si>
    <t>Huỳnh Nguyễn Thanh</t>
  </si>
  <si>
    <t>Trúc</t>
  </si>
  <si>
    <t>20003534</t>
  </si>
  <si>
    <t>Hoàng Hải</t>
  </si>
  <si>
    <t>20004459</t>
  </si>
  <si>
    <t>Phan Hoàng Thanh</t>
  </si>
  <si>
    <t>20001685</t>
  </si>
  <si>
    <t>20002586</t>
  </si>
  <si>
    <t>Nguyễn Ngọc Duy</t>
  </si>
  <si>
    <t>Khanh</t>
  </si>
  <si>
    <t>20005601</t>
  </si>
  <si>
    <t>20005786</t>
  </si>
  <si>
    <t>Đô</t>
  </si>
  <si>
    <t>20000830</t>
  </si>
  <si>
    <t>Lành</t>
  </si>
  <si>
    <t>20000030</t>
  </si>
  <si>
    <t>Phạm Thị Thu</t>
  </si>
  <si>
    <t>20004506</t>
  </si>
  <si>
    <t>20002957</t>
  </si>
  <si>
    <t>20004673</t>
  </si>
  <si>
    <t>Nguyễn Thị Bích</t>
  </si>
  <si>
    <t>20005424</t>
  </si>
  <si>
    <t>Pháp</t>
  </si>
  <si>
    <t>20004342</t>
  </si>
  <si>
    <t>Cao Thị Thanh</t>
  </si>
  <si>
    <t>Dung</t>
  </si>
  <si>
    <t>20004701</t>
  </si>
  <si>
    <t>Nguyễn Danh Như</t>
  </si>
  <si>
    <t>20000982</t>
  </si>
  <si>
    <t>Nguyễn Sỹ</t>
  </si>
  <si>
    <t>20002311</t>
  </si>
  <si>
    <t>20002095</t>
  </si>
  <si>
    <t>Vũ Trần Trung</t>
  </si>
  <si>
    <t>20005741</t>
  </si>
  <si>
    <t>20006618</t>
  </si>
  <si>
    <t>Dương Mai Tuấn</t>
  </si>
  <si>
    <t>20007601</t>
  </si>
  <si>
    <t>20005194</t>
  </si>
  <si>
    <t>Trương Thị Ngọc</t>
  </si>
  <si>
    <t>20003796</t>
  </si>
  <si>
    <t>Nguyễn Hoàng Bảo</t>
  </si>
  <si>
    <t>20004218</t>
  </si>
  <si>
    <t>20004223</t>
  </si>
  <si>
    <t>Hà Nhật</t>
  </si>
  <si>
    <t>20000348</t>
  </si>
  <si>
    <t>Lương Vĩnh</t>
  </si>
  <si>
    <t>20003616</t>
  </si>
  <si>
    <t>Đinh Quốc</t>
  </si>
  <si>
    <t>20004230</t>
  </si>
  <si>
    <t>Đinh Gia</t>
  </si>
  <si>
    <t>20003184</t>
  </si>
  <si>
    <t>Hồ Thanh</t>
  </si>
  <si>
    <t>Độ</t>
  </si>
  <si>
    <t>20002167</t>
  </si>
  <si>
    <t>Nguyễn Cống Khánh</t>
  </si>
  <si>
    <t>20003668</t>
  </si>
  <si>
    <t>Lương Đình</t>
  </si>
  <si>
    <t>20003597</t>
  </si>
  <si>
    <t>Trần Công</t>
  </si>
  <si>
    <t>20C1-ĐĐT1</t>
  </si>
  <si>
    <t>20C1-ĐĐT2</t>
  </si>
  <si>
    <t>20C1-CĐT1</t>
  </si>
  <si>
    <t>20C1-TĐH1</t>
  </si>
  <si>
    <t>20C1-TĐH2</t>
  </si>
  <si>
    <t>20C1-KML1</t>
  </si>
  <si>
    <t>20C1-VSL1</t>
  </si>
  <si>
    <t>20C1-CNL1</t>
  </si>
  <si>
    <t>20C1-CCK1</t>
  </si>
  <si>
    <t>20C1-CCK3</t>
  </si>
  <si>
    <t>20C1-CCK4</t>
  </si>
  <si>
    <t>20C1-CCK5</t>
  </si>
  <si>
    <t>20C1-CTM1</t>
  </si>
  <si>
    <t>20C1-CTM2</t>
  </si>
  <si>
    <t>20C1-CTM3</t>
  </si>
  <si>
    <t>20C1-CTK1</t>
  </si>
  <si>
    <t>20C1-CNÔ2</t>
  </si>
  <si>
    <t>20C1-CNÔ6</t>
  </si>
  <si>
    <t>20C1-CNÔ7</t>
  </si>
  <si>
    <t>20C1-KLB1</t>
  </si>
  <si>
    <t>20C1-TKĐ1</t>
  </si>
  <si>
    <t>20C1-TKW1</t>
  </si>
  <si>
    <t>20C1-KTD1</t>
  </si>
  <si>
    <t>20C1-QKS1</t>
  </si>
  <si>
    <t>20C1-QNH1</t>
  </si>
  <si>
    <t>20C1-NNA1</t>
  </si>
  <si>
    <t>20C1-KXD1</t>
  </si>
  <si>
    <t>20C2-QTM1</t>
  </si>
  <si>
    <t>20C3-CNÔ2</t>
  </si>
  <si>
    <t>20C5-CĐT1</t>
  </si>
  <si>
    <t>20C6-CNÔ1</t>
  </si>
  <si>
    <t>20C6-CNÔ2</t>
  </si>
  <si>
    <t>20C6-CNÔ4</t>
  </si>
  <si>
    <t>Rút học phí ngày 31/10/2020</t>
  </si>
  <si>
    <t>Rút học phí ngày 15/8/2020</t>
  </si>
  <si>
    <t>Rút học phí ngày 05/10/2020</t>
  </si>
  <si>
    <t>Rút học phí ngày 26/10/2020</t>
  </si>
  <si>
    <t>Rút học phí ngày 08/01/2021</t>
  </si>
  <si>
    <t>Rút học phí ngày 23/11/2020</t>
  </si>
  <si>
    <t>Rút học phí ngày 22/10/2020</t>
  </si>
  <si>
    <t>Rút học phí ngày 23/10/2020</t>
  </si>
  <si>
    <t>20000562</t>
  </si>
  <si>
    <t>20002352</t>
  </si>
  <si>
    <t>20C1-CNÔ3</t>
  </si>
  <si>
    <t>20003887</t>
  </si>
  <si>
    <t>Nguyễn Thị Kiều</t>
  </si>
  <si>
    <t>My</t>
  </si>
  <si>
    <t>Cập nhật phần mền 10/3/2021</t>
  </si>
  <si>
    <t>Trung cấp = 44 SV; Cao đẳng = 70 SV</t>
  </si>
  <si>
    <t>20004472</t>
  </si>
  <si>
    <t>19004715</t>
  </si>
  <si>
    <t>19C2-CCK1</t>
  </si>
  <si>
    <t>20001045</t>
  </si>
  <si>
    <t>20T4-CCK1</t>
  </si>
  <si>
    <t>Nghỉ từ ngày 25/9/2020 đến nay</t>
  </si>
  <si>
    <t>20001966</t>
  </si>
  <si>
    <t>Phạm Văn Gia</t>
  </si>
  <si>
    <t>20000290</t>
  </si>
  <si>
    <t>20T4-CKC1</t>
  </si>
  <si>
    <t>Nghỉ từ ngày 09/10/2020 đến nay</t>
  </si>
  <si>
    <t>20001582</t>
  </si>
  <si>
    <t>Vương Minh</t>
  </si>
  <si>
    <t>20001676</t>
  </si>
  <si>
    <t>Ngô Nhất</t>
  </si>
  <si>
    <t>20005850</t>
  </si>
  <si>
    <t>Triều</t>
  </si>
  <si>
    <t>20005844</t>
  </si>
  <si>
    <t>20005003</t>
  </si>
  <si>
    <t>20T4-CKC2</t>
  </si>
  <si>
    <t>Nghỉ từ ngày 22/9/2020 đến nay</t>
  </si>
  <si>
    <t>Nghỉ từ ngày 23/10/2020 đến nay</t>
  </si>
  <si>
    <t>20002028</t>
  </si>
  <si>
    <t>20000052</t>
  </si>
  <si>
    <t>Phạm Gia</t>
  </si>
  <si>
    <t>Trân</t>
  </si>
  <si>
    <t>20005820</t>
  </si>
  <si>
    <t>Phan Thái</t>
  </si>
  <si>
    <t>20T4-CKL1</t>
  </si>
  <si>
    <t>20000892</t>
  </si>
  <si>
    <t>20001271</t>
  </si>
  <si>
    <t>Lâm Hoàng Phúc</t>
  </si>
  <si>
    <t>20000806</t>
  </si>
  <si>
    <t>Bùi Thanh</t>
  </si>
  <si>
    <t>20001021</t>
  </si>
  <si>
    <t>20T4-ĐCN1</t>
  </si>
  <si>
    <t>Nghỉ từ ngày 22/02/2021 đến nay</t>
  </si>
  <si>
    <t>20002518</t>
  </si>
  <si>
    <t>Phan Văn</t>
  </si>
  <si>
    <t>20002217</t>
  </si>
  <si>
    <t>Nghỉ từ ngày 21/9/2020 đến nay</t>
  </si>
  <si>
    <t>20001023</t>
  </si>
  <si>
    <t>20002044</t>
  </si>
  <si>
    <t>Lê Hùng</t>
  </si>
  <si>
    <t>20001612</t>
  </si>
  <si>
    <t>20001388</t>
  </si>
  <si>
    <t>Tô Hồng</t>
  </si>
  <si>
    <t>20001058</t>
  </si>
  <si>
    <t>Thiều Minh</t>
  </si>
  <si>
    <t>20001100</t>
  </si>
  <si>
    <t>20002032</t>
  </si>
  <si>
    <t>Đặng Tấn</t>
  </si>
  <si>
    <t>20002232</t>
  </si>
  <si>
    <t>Thuật</t>
  </si>
  <si>
    <t>20001007</t>
  </si>
  <si>
    <t>20002283</t>
  </si>
  <si>
    <t>Ngô Trường</t>
  </si>
  <si>
    <t>20002860</t>
  </si>
  <si>
    <t>Lê Quốc</t>
  </si>
  <si>
    <t>20002959</t>
  </si>
  <si>
    <t>20002985</t>
  </si>
  <si>
    <t>Phan Thành</t>
  </si>
  <si>
    <t>20002829</t>
  </si>
  <si>
    <t>Phan Lê Anh</t>
  </si>
  <si>
    <t>20002984</t>
  </si>
  <si>
    <t>Đoàn Tuấn</t>
  </si>
  <si>
    <t>20002775</t>
  </si>
  <si>
    <t>Huỳnh Lương</t>
  </si>
  <si>
    <t>20002952</t>
  </si>
  <si>
    <t>Ngô Trung</t>
  </si>
  <si>
    <t>20002792</t>
  </si>
  <si>
    <t>Nguyễn Đỗ Minh</t>
  </si>
  <si>
    <t>20002790</t>
  </si>
  <si>
    <t>Hồ Văn</t>
  </si>
  <si>
    <t>Nghỉ từ ngày 13/10/2020 đến nay</t>
  </si>
  <si>
    <t>Nghỉ từ ngày 15/10/2020 đến nay</t>
  </si>
  <si>
    <t>Nghỉ từ ngày 20/10/2020 đến nay</t>
  </si>
  <si>
    <t>Nghỉ từ ngày 06/10/2020 đến nay</t>
  </si>
  <si>
    <t>Nghỉ từ ngày 27/10/2020 đến nay</t>
  </si>
  <si>
    <t>20003183</t>
  </si>
  <si>
    <t>20004129</t>
  </si>
  <si>
    <t>Phạm Hồng</t>
  </si>
  <si>
    <t>20000783</t>
  </si>
  <si>
    <t>20005810</t>
  </si>
  <si>
    <t>Phạm Viết</t>
  </si>
  <si>
    <t>Ẩn</t>
  </si>
  <si>
    <t>20C6-CNÔ3</t>
  </si>
  <si>
    <t>20003837</t>
  </si>
  <si>
    <t>Dương Trăm Tỷ</t>
  </si>
  <si>
    <t>20T4-ĐĐT1</t>
  </si>
  <si>
    <t>20000075</t>
  </si>
  <si>
    <t>Nguyễn Trần Trọng</t>
  </si>
  <si>
    <t>20003399</t>
  </si>
  <si>
    <t>Quách Thành</t>
  </si>
  <si>
    <t>Nghỉ từ cuối HKI/20-21 đến nay</t>
  </si>
  <si>
    <t>20001224</t>
  </si>
  <si>
    <t>Nguyễn Công Bình</t>
  </si>
  <si>
    <t>20005873</t>
  </si>
  <si>
    <t>Đinh Trọng</t>
  </si>
  <si>
    <t>20006741</t>
  </si>
  <si>
    <t>Đặng Trần Bảo</t>
  </si>
  <si>
    <t>20001943</t>
  </si>
  <si>
    <t>Dương Đoàn Quang</t>
  </si>
  <si>
    <t>20001722</t>
  </si>
  <si>
    <t>20T4-TKW1</t>
  </si>
  <si>
    <t>Nghỉ từ đầu HKII/20-21 đến nay</t>
  </si>
  <si>
    <t>20000714</t>
  </si>
  <si>
    <t>20004458</t>
  </si>
  <si>
    <t>Nghỉ từ tháng 12/2020 đến nay</t>
  </si>
  <si>
    <t>Công nghệ kỹ thuật điều khiển tự động</t>
  </si>
  <si>
    <t>20002163</t>
  </si>
  <si>
    <t>Hồ Thành</t>
  </si>
  <si>
    <t>20001917</t>
  </si>
  <si>
    <t>Nguyễn Hoàng Anh</t>
  </si>
  <si>
    <t>20003104</t>
  </si>
  <si>
    <t>Trần Hữu</t>
  </si>
  <si>
    <t>20002602</t>
  </si>
  <si>
    <t>20004119</t>
  </si>
  <si>
    <t>20000985</t>
  </si>
  <si>
    <t>Trương Triệu</t>
  </si>
  <si>
    <t>20000049</t>
  </si>
  <si>
    <t>Lâm Văn</t>
  </si>
  <si>
    <t>20004113</t>
  </si>
  <si>
    <t>20000500</t>
  </si>
  <si>
    <t>Nguyễn Nhật</t>
  </si>
  <si>
    <t>20000518</t>
  </si>
  <si>
    <t>20000615</t>
  </si>
  <si>
    <t>Trần Tấn</t>
  </si>
  <si>
    <t>20000528</t>
  </si>
  <si>
    <t>Nguyễn Kim</t>
  </si>
  <si>
    <t>20000744</t>
  </si>
  <si>
    <t>Lý Vạn</t>
  </si>
  <si>
    <t>20000519</t>
  </si>
  <si>
    <t>Thiệu</t>
  </si>
  <si>
    <t>18000717</t>
  </si>
  <si>
    <t>Đỗ Hồng Thái</t>
  </si>
  <si>
    <t>18000992</t>
  </si>
  <si>
    <t>18001292</t>
  </si>
  <si>
    <t>Nguyễn Hà Phú</t>
  </si>
  <si>
    <t>18000731</t>
  </si>
  <si>
    <t>Nguyễn Hoàng Xuân</t>
  </si>
  <si>
    <t>18000411</t>
  </si>
  <si>
    <t>Lê Phương Khả</t>
  </si>
  <si>
    <t>18T4-TKĐ1</t>
  </si>
  <si>
    <t>20001288</t>
  </si>
  <si>
    <t>Trần Huỳnh Trọng</t>
  </si>
  <si>
    <t>20T4-TKĐ3</t>
  </si>
  <si>
    <t>Nghỉ từ ngày 29/9/2020 đến nay</t>
  </si>
  <si>
    <t>20003301</t>
  </si>
  <si>
    <t>Quản trị lữ hành</t>
  </si>
  <si>
    <t>20002788</t>
  </si>
  <si>
    <t>Châu Chí</t>
  </si>
  <si>
    <t>20003213</t>
  </si>
  <si>
    <t>Cao Huỳnh</t>
  </si>
  <si>
    <t>20002879</t>
  </si>
  <si>
    <t>20004022</t>
  </si>
  <si>
    <t>Dương Thành Cường</t>
  </si>
  <si>
    <t>20T4-CCK2</t>
  </si>
  <si>
    <t>Nghỉ từ tháng 01/2020 đến nay</t>
  </si>
  <si>
    <t>19001193</t>
  </si>
  <si>
    <t>Ngô Thái</t>
  </si>
  <si>
    <t>19000011</t>
  </si>
  <si>
    <t>Huỳnh Nhựt</t>
  </si>
  <si>
    <t>BGH Duyệt cho HL.12/3/2021</t>
  </si>
  <si>
    <t>18000515</t>
  </si>
  <si>
    <t>Phạm Nguyễn Anh</t>
  </si>
  <si>
    <t>Nghỉ từ ngày 24/11/2020 đến nay</t>
  </si>
  <si>
    <t>20001470</t>
  </si>
  <si>
    <t>Huỳnh Ngọc Minh</t>
  </si>
  <si>
    <t>20T4-TKĐ1</t>
  </si>
  <si>
    <t>20000951</t>
  </si>
  <si>
    <t>Tô Quốc</t>
  </si>
  <si>
    <t>20000895</t>
  </si>
  <si>
    <t>Vũ Đình</t>
  </si>
  <si>
    <t>20000994</t>
  </si>
  <si>
    <t>Nghỉ từ ngày 01/10/2020 đến nay</t>
  </si>
  <si>
    <t>Nghỉ từ ngày 30/9/2020 đến nay</t>
  </si>
  <si>
    <t>Nghỉ từ ngày 23/9/2020 đến nay</t>
  </si>
  <si>
    <t>20001083</t>
  </si>
  <si>
    <t>Bằng</t>
  </si>
  <si>
    <t>20001973</t>
  </si>
  <si>
    <t>Trần Phương</t>
  </si>
  <si>
    <t>20004735</t>
  </si>
  <si>
    <t>Đặng Hoàng</t>
  </si>
  <si>
    <t>20001111</t>
  </si>
  <si>
    <t>Hồ Sấm</t>
  </si>
  <si>
    <t>Nhì</t>
  </si>
  <si>
    <t>20001112</t>
  </si>
  <si>
    <t>Lưu Thiên</t>
  </si>
  <si>
    <t>20001141</t>
  </si>
  <si>
    <t>Trịnh Minh</t>
  </si>
  <si>
    <t>20001167</t>
  </si>
  <si>
    <t>Phạm Trần Quốc</t>
  </si>
  <si>
    <t>20002992</t>
  </si>
  <si>
    <t>Mạc Đình</t>
  </si>
  <si>
    <t>20000114</t>
  </si>
  <si>
    <t>Lê Đức</t>
  </si>
  <si>
    <t>20000196</t>
  </si>
  <si>
    <t>20000874</t>
  </si>
  <si>
    <t>Lý Diệp</t>
  </si>
  <si>
    <t>20002845</t>
  </si>
  <si>
    <t>Võ Đăng</t>
  </si>
  <si>
    <t>20T4-QTM2</t>
  </si>
  <si>
    <t>Nghỉ từ 24/9/2020 đến nay</t>
  </si>
  <si>
    <t>20001311</t>
  </si>
  <si>
    <t>Nguyễn Long</t>
  </si>
  <si>
    <t>20002990</t>
  </si>
  <si>
    <t>20005654</t>
  </si>
  <si>
    <t>Kim Đức Huy</t>
  </si>
  <si>
    <t>20003096</t>
  </si>
  <si>
    <t>Bùi Minh</t>
  </si>
  <si>
    <t>20002709</t>
  </si>
  <si>
    <t>Cao Công</t>
  </si>
  <si>
    <t>20002769</t>
  </si>
  <si>
    <t>Nguyễn Tích</t>
  </si>
  <si>
    <t>20002768</t>
  </si>
  <si>
    <t>Hoàng Anh</t>
  </si>
  <si>
    <t>Nghỉ từ ngày 01/11/2020 đến nay</t>
  </si>
  <si>
    <t>Nghỉ từ ngày 15/11/2020 đến nay</t>
  </si>
  <si>
    <t>20004410</t>
  </si>
  <si>
    <t>Huỳnh Trọng</t>
  </si>
  <si>
    <t>20004408</t>
  </si>
  <si>
    <t>20004563</t>
  </si>
  <si>
    <t>Phạm Kiều</t>
  </si>
  <si>
    <t>20004636</t>
  </si>
  <si>
    <t>20C1-CNÔ14</t>
  </si>
  <si>
    <t>20005790</t>
  </si>
  <si>
    <t>Lâm Huỳnh</t>
  </si>
  <si>
    <t>20002978</t>
  </si>
  <si>
    <t>20004919</t>
  </si>
  <si>
    <t>Nguyễn Thị Thu</t>
  </si>
  <si>
    <t>Hà</t>
  </si>
  <si>
    <t>20005716</t>
  </si>
  <si>
    <t>Nguyễn Hữu Quang</t>
  </si>
  <si>
    <t>20002566</t>
  </si>
  <si>
    <t>Lê Thị Huỳnh</t>
  </si>
  <si>
    <t>Như</t>
  </si>
  <si>
    <t>20003772</t>
  </si>
  <si>
    <t>Nghỉ từ ngày 12/12/2020 đến nay</t>
  </si>
  <si>
    <t>Thi Đại học</t>
  </si>
  <si>
    <t>Nghỉ từ ngày 04/3/2020 đến nay</t>
  </si>
  <si>
    <t>20005358</t>
  </si>
  <si>
    <t>20002114</t>
  </si>
  <si>
    <t>20001813</t>
  </si>
  <si>
    <t>Lê Lâm Công</t>
  </si>
  <si>
    <t>Đồ họa đa phương tiện</t>
  </si>
  <si>
    <t>20003838</t>
  </si>
  <si>
    <t>20002506</t>
  </si>
  <si>
    <t>Lê Nhựt</t>
  </si>
  <si>
    <t>Logistics</t>
  </si>
  <si>
    <t>20002852</t>
  </si>
  <si>
    <t>Nguyễn Hoàng Thiên</t>
  </si>
  <si>
    <t>20006670</t>
  </si>
  <si>
    <t>Trương Hữu</t>
  </si>
  <si>
    <t>20000441</t>
  </si>
  <si>
    <t>20001659</t>
  </si>
  <si>
    <t>20004300</t>
  </si>
  <si>
    <t>Ngô Thế</t>
  </si>
  <si>
    <t>20002335</t>
  </si>
  <si>
    <t>Nguyễn Văn Hoài</t>
  </si>
  <si>
    <t>Định</t>
  </si>
  <si>
    <t>20002302</t>
  </si>
  <si>
    <t>20004758</t>
  </si>
  <si>
    <t>20002309</t>
  </si>
  <si>
    <t>20002553</t>
  </si>
  <si>
    <t>20002435</t>
  </si>
  <si>
    <t>Nghỉ từ đầu HKII/20-21 đêến nay</t>
  </si>
  <si>
    <t>20002155</t>
  </si>
  <si>
    <t>Phù Khánh</t>
  </si>
  <si>
    <t>20003056</t>
  </si>
  <si>
    <t>Lương Văn</t>
  </si>
  <si>
    <t>Đi nghĩa vụ quân sự</t>
  </si>
  <si>
    <t>Phụ huynh xác nhận nghỉ</t>
  </si>
  <si>
    <t>Không liên lạc được với PH</t>
  </si>
  <si>
    <t>Đã gọi điện xác minh</t>
  </si>
  <si>
    <t>Mẹ bệnh TT, bố tai mãn tính</t>
  </si>
  <si>
    <t>Đã liên lạc với Phụ huynh</t>
  </si>
  <si>
    <t>Không liên lạc được PH</t>
  </si>
  <si>
    <t>Đã xác nhận với phụ huynh</t>
  </si>
  <si>
    <t>Phụ huynh báo SV đi NVQS</t>
  </si>
  <si>
    <t>20005678</t>
  </si>
  <si>
    <t>Định cư nước ngoài</t>
  </si>
  <si>
    <t>20003079</t>
  </si>
  <si>
    <t>Phạm Thành</t>
  </si>
  <si>
    <t>Phụ huynh xin thôi học 19/01/2021</t>
  </si>
  <si>
    <t>Đã liên lạc với phụ huynh</t>
  </si>
  <si>
    <t>Học 20T4-NNA2</t>
  </si>
  <si>
    <t>Học 20T4-TMĐ1</t>
  </si>
  <si>
    <t>Mẹ rút hồ sơ</t>
  </si>
  <si>
    <t>Đã gọi điện thoại</t>
  </si>
  <si>
    <t>Phụ huynh không nghe ĐT</t>
  </si>
  <si>
    <t>Phụ huynh xác nhận  nghỉ</t>
  </si>
  <si>
    <t>20003492</t>
  </si>
  <si>
    <t>Phan Thị Kiều</t>
  </si>
  <si>
    <t>20005510</t>
  </si>
  <si>
    <t>Phượng</t>
  </si>
  <si>
    <t>20001423</t>
  </si>
  <si>
    <t>Lê Thùy Anh</t>
  </si>
  <si>
    <t>20003591</t>
  </si>
  <si>
    <t>Lương Quang</t>
  </si>
  <si>
    <t>Chiêu</t>
  </si>
  <si>
    <t>20003453</t>
  </si>
  <si>
    <t>20003530</t>
  </si>
  <si>
    <t>Lê Huy</t>
  </si>
  <si>
    <t>20003480</t>
  </si>
  <si>
    <t>20C1-CNÔ8</t>
  </si>
  <si>
    <t>20002456</t>
  </si>
  <si>
    <t>20002421</t>
  </si>
  <si>
    <t>Lý</t>
  </si>
  <si>
    <t>20C3-CNÔ3</t>
  </si>
  <si>
    <t>Nghỉ từ ngày 01/12/2020 đến nay</t>
  </si>
  <si>
    <t>Nghỉ học từ 02/11/2020 đến nay</t>
  </si>
  <si>
    <t>Phụ huynh báo cho nghỉ</t>
  </si>
  <si>
    <t>Phụ huynh báo nghỉ về quê</t>
  </si>
  <si>
    <t>Phụ huynh xin thôi học</t>
  </si>
  <si>
    <t>Phụ huynh báo nghỉ học</t>
  </si>
  <si>
    <t>Phụ huynh báo chi SV nghỉ học</t>
  </si>
  <si>
    <t>Học 20T4-TKW1</t>
  </si>
  <si>
    <t>Hoọc 20T4-NNA3</t>
  </si>
  <si>
    <t>Không liên lạc được phụ huynh</t>
  </si>
  <si>
    <t>Học khóa sau</t>
  </si>
  <si>
    <t>Phụ huynh báo SV nghỉ luôn</t>
  </si>
  <si>
    <t>Phụ huynh xác nhận thôi học</t>
  </si>
  <si>
    <t>Phụ huynh xin nghỉ học luôn</t>
  </si>
  <si>
    <t>PH báo SV học trường khác</t>
  </si>
  <si>
    <t>PH báo SV định cư nước ngoài</t>
  </si>
  <si>
    <t>19005278</t>
  </si>
  <si>
    <t>19000071</t>
  </si>
  <si>
    <t>PH xin cho SV thôi học</t>
  </si>
  <si>
    <t>19000569</t>
  </si>
  <si>
    <t>Lê Hoàng Phúc</t>
  </si>
  <si>
    <t>19000452</t>
  </si>
  <si>
    <t>19001563</t>
  </si>
  <si>
    <t>Nghỉ từ ngày 15/3/2021</t>
  </si>
  <si>
    <t>Nghỉ từ ngày 06/3/2021</t>
  </si>
  <si>
    <t>Nghỉ từ ngày 27/02/2021</t>
  </si>
  <si>
    <t>20001466</t>
  </si>
  <si>
    <t>Huỳnh Phước</t>
  </si>
  <si>
    <t>Quản trị doanh nghiệp vừa và nhỏ</t>
  </si>
  <si>
    <t>20007814</t>
  </si>
  <si>
    <t>20000750</t>
  </si>
  <si>
    <t>Võ Phạm Đăng</t>
  </si>
  <si>
    <t>20000012</t>
  </si>
  <si>
    <t>Trần Lâm</t>
  </si>
  <si>
    <t>20000659</t>
  </si>
  <si>
    <t>20000566</t>
  </si>
  <si>
    <t>20000773</t>
  </si>
  <si>
    <t>Đặng Hồng</t>
  </si>
  <si>
    <t>Phụ huynh báo cho SV nghỉ</t>
  </si>
  <si>
    <t>20001791</t>
  </si>
  <si>
    <t>Trương Sơn</t>
  </si>
  <si>
    <t>20002699</t>
  </si>
  <si>
    <t>20001758</t>
  </si>
  <si>
    <t>Trâm</t>
  </si>
  <si>
    <t>20001585</t>
  </si>
  <si>
    <t>Nguyễn Hải Sương</t>
  </si>
  <si>
    <t>20000742</t>
  </si>
  <si>
    <t>Mai Thị</t>
  </si>
  <si>
    <t>PH xác nhận đã học trường khác</t>
  </si>
  <si>
    <t>Phụ huynh làm đơn xin nghỉ</t>
  </si>
  <si>
    <t>Nghiệp vụ nhà hàng</t>
  </si>
  <si>
    <t>20001415</t>
  </si>
  <si>
    <t>Trần Nguyễn Quốc</t>
  </si>
  <si>
    <t>20001318</t>
  </si>
  <si>
    <t>Trương Thảo</t>
  </si>
  <si>
    <t>20001384</t>
  </si>
  <si>
    <t>Nghỉ từ đầu HKI/20-20 đến nay</t>
  </si>
  <si>
    <t>PH báo đã học trường khác</t>
  </si>
  <si>
    <t>20002247</t>
  </si>
  <si>
    <t>Đổ Trần Gia</t>
  </si>
  <si>
    <t>Nghỉ từ ngày 01/3/2021 đến nay</t>
  </si>
  <si>
    <t>Chuyển qua 2021-2022</t>
  </si>
  <si>
    <t>20001280</t>
  </si>
  <si>
    <t>Kha</t>
  </si>
  <si>
    <t>20001349</t>
  </si>
  <si>
    <t>PH xác nhận không học nữa</t>
  </si>
  <si>
    <t>20004967</t>
  </si>
  <si>
    <t>20006756</t>
  </si>
  <si>
    <t>Trần Lê Tuấn</t>
  </si>
  <si>
    <t>Nghỉ từ tháng 02/2021 đến nay</t>
  </si>
  <si>
    <t>20001247</t>
  </si>
  <si>
    <t>Lâm Hồng</t>
  </si>
  <si>
    <t>Duyên</t>
  </si>
  <si>
    <t>20006702</t>
  </si>
  <si>
    <t>Nghỉ từ giữa HKI/20-21 đến nay</t>
  </si>
  <si>
    <t>Phụ huynh xin ngừng học</t>
  </si>
  <si>
    <t>20001950</t>
  </si>
  <si>
    <t>Phạm Mai</t>
  </si>
  <si>
    <t>20001945</t>
  </si>
  <si>
    <t>Phạm Thị Bích</t>
  </si>
  <si>
    <t>20001672</t>
  </si>
  <si>
    <t>Đường Vũ Mạnh</t>
  </si>
  <si>
    <t>20001532</t>
  </si>
  <si>
    <t>Phạm Ngọc Hương</t>
  </si>
  <si>
    <t>Trà</t>
  </si>
  <si>
    <t>Quản trị khách sạn</t>
  </si>
  <si>
    <t>20000327</t>
  </si>
  <si>
    <t>20000624</t>
  </si>
  <si>
    <t>Ngô Hữu</t>
  </si>
  <si>
    <t>20000007</t>
  </si>
  <si>
    <t>20000188</t>
  </si>
  <si>
    <t>Lý Anh</t>
  </si>
  <si>
    <t>20000364</t>
  </si>
  <si>
    <t>20000233</t>
  </si>
  <si>
    <t>20000371</t>
  </si>
  <si>
    <t>20000015</t>
  </si>
  <si>
    <t>Mai Nguyễn Hữu</t>
  </si>
  <si>
    <t>20000415</t>
  </si>
  <si>
    <t>Âu Văn Hoàng</t>
  </si>
  <si>
    <t>20000093</t>
  </si>
  <si>
    <t>20001563</t>
  </si>
  <si>
    <t>19005466</t>
  </si>
  <si>
    <t>Miên</t>
  </si>
  <si>
    <t>19C2-CNÔ2</t>
  </si>
  <si>
    <t>Nghỉ từ ngày 15/12/2020 đến nay</t>
  </si>
  <si>
    <t>20004254</t>
  </si>
  <si>
    <t>20004247</t>
  </si>
  <si>
    <t>20004245</t>
  </si>
  <si>
    <t>20004234</t>
  </si>
  <si>
    <t>20C1-CNÔ13</t>
  </si>
  <si>
    <t>20004411</t>
  </si>
  <si>
    <t>Xin thôi học từ ngày 09/3/2021</t>
  </si>
  <si>
    <t>20003587</t>
  </si>
  <si>
    <t>20001115</t>
  </si>
  <si>
    <t>20004891</t>
  </si>
  <si>
    <t>Tạ Quốc</t>
  </si>
  <si>
    <t>20000920</t>
  </si>
  <si>
    <t>Phạm Nhật Minh</t>
  </si>
  <si>
    <t>Phụ huynh xin thôi học 02/3/2021</t>
  </si>
  <si>
    <t>20003024</t>
  </si>
  <si>
    <t>Nguyễn Chỉ</t>
  </si>
  <si>
    <t>Tư</t>
  </si>
  <si>
    <t>20004090</t>
  </si>
  <si>
    <t>Thạch Trọng</t>
  </si>
  <si>
    <t>20004066</t>
  </si>
  <si>
    <t>Huỳnh Quang</t>
  </si>
  <si>
    <t>Hợp</t>
  </si>
  <si>
    <t>20004138</t>
  </si>
  <si>
    <t>20004157</t>
  </si>
  <si>
    <t>Võ Văn Thành</t>
  </si>
  <si>
    <t>20004162</t>
  </si>
  <si>
    <t>20C1-CNÔ12</t>
  </si>
  <si>
    <t>Nghỉ từ ngày 25/12/2020 đến nay</t>
  </si>
  <si>
    <t>DANH SÁCH ĐỀ NGHỊ CHUYỂN TRẠNG THÁI TẠM NGƯNG HỌC
HỌC KỲ I - NĂM HỌC 2020-2021</t>
  </si>
  <si>
    <t>Khoa: Cơ khí - Bậc đào tạo: Trung cấp</t>
  </si>
  <si>
    <t xml:space="preserve">Khoa: May - Thời trang - Bậc đào tạo: Trung cấp </t>
  </si>
  <si>
    <t>DANH SÁCH ĐỀ NGHỊ CHUYỂN TRẠNG THÁI TẠM NGƯNG HỌC
HỌC KỲ I / NĂM HỌC 2020-2021</t>
  </si>
  <si>
    <t xml:space="preserve">Khoa: Kinh tế - Bậc đào tạo: Trung cấp </t>
  </si>
  <si>
    <t>20002633</t>
  </si>
  <si>
    <t>20003233</t>
  </si>
  <si>
    <t>Nguyễn Lê Hoàng</t>
  </si>
  <si>
    <t>20000451</t>
  </si>
  <si>
    <t>20003343</t>
  </si>
  <si>
    <t>20003261</t>
  </si>
  <si>
    <t>Cộng 
TC</t>
  </si>
  <si>
    <t>Cộng 
CĐ</t>
  </si>
  <si>
    <t>TỔNG
CỘNG</t>
  </si>
  <si>
    <t>Khoa May-Thời trang</t>
  </si>
  <si>
    <t>2018
T4</t>
  </si>
  <si>
    <t>2019
T4</t>
  </si>
  <si>
    <t>2020
T4</t>
  </si>
  <si>
    <t>2019
T2</t>
  </si>
  <si>
    <t>2020
T2</t>
  </si>
  <si>
    <t>2020
T5</t>
  </si>
  <si>
    <t>2018
C1</t>
  </si>
  <si>
    <t>2019
C1</t>
  </si>
  <si>
    <t>2019
C3</t>
  </si>
  <si>
    <t>2019
C4</t>
  </si>
  <si>
    <t>2020
C1</t>
  </si>
  <si>
    <t>2020
C3</t>
  </si>
  <si>
    <t>2020
C5</t>
  </si>
  <si>
    <t>2020
C6</t>
  </si>
  <si>
    <t>2019
C2</t>
  </si>
  <si>
    <t>2020
C2</t>
  </si>
  <si>
    <t>Khoa: Động lực  - Bậc đào tạo: Cao đẳng</t>
  </si>
  <si>
    <t>(Kèm theo Quyết định số: 254/QĐ-LTT-TTGD ngày 25 tháng 3 năm 2021
 của Trường Cao đẳng Lý Tự Trọng Thành phố Hồ Chí Minh)</t>
  </si>
  <si>
    <t>Cập nhật PM ngày 25/3/2021</t>
  </si>
  <si>
    <t>20C1-CNÔ9</t>
  </si>
  <si>
    <t>20003891</t>
  </si>
  <si>
    <t>Nguyễn Cao Thành</t>
  </si>
  <si>
    <t>20003686</t>
  </si>
  <si>
    <t>20003667</t>
  </si>
  <si>
    <t>Hồ Thái</t>
  </si>
  <si>
    <t>20003687</t>
  </si>
  <si>
    <t>20003869</t>
  </si>
  <si>
    <t>20003606</t>
  </si>
  <si>
    <t>Thái Hữu</t>
  </si>
  <si>
    <t>20005833</t>
  </si>
  <si>
    <t>Nghỉ từ ngày 16/11/2020 đến nay</t>
  </si>
  <si>
    <t>Nghỉ từ ngày 14/12/2020 đến nay</t>
  </si>
  <si>
    <t>Nghỉ từ ngày 04/01/2021 đến nay</t>
  </si>
  <si>
    <t>Nghỉ từ ngày 30/11/2020 đến nay</t>
  </si>
  <si>
    <t>20002820</t>
  </si>
  <si>
    <t>20002386</t>
  </si>
  <si>
    <t>20002890</t>
  </si>
  <si>
    <t>20003470</t>
  </si>
  <si>
    <t>20003279</t>
  </si>
  <si>
    <t>Tạ Phú</t>
  </si>
  <si>
    <t>20C3-CNÔ1</t>
  </si>
  <si>
    <t>Nghỉ từ ngày 02/01/2021 đến nay</t>
  </si>
  <si>
    <t>(Kèm theo Quyết định số: 279/QĐ-LTT-TTGD ngày 29 tháng  3  năm 2021
 của Trường Cao đẳng Lý Tự Trọng Thành phố Hồ Chí Minh)</t>
  </si>
  <si>
    <t>(Kèm theo Quyết định số: 280/QĐ-LTT-TTGD ngày 29 tháng 3  năm 2021
 của Trường Cao đẳng Lý Tự Trọng Thành phố Hồ Chí Minh)</t>
  </si>
  <si>
    <t>(Kèm theo Quyết định số: 281/QĐ-LTT-TTGD ngày 29 tháng 3 năm 2021
 của Trường Cao đẳng Lý Tự Trọng Thành phố Hồ Chí Minh)</t>
  </si>
  <si>
    <t>(Kèm theo Quyết định số: 282/QĐ-LTT-TTGD ngày 29 tháng 3 năm 2021
 của Trường Cao đẳng Lý Tự Trọng Thành phố Hồ Chí Minh)</t>
  </si>
  <si>
    <t>(Kèm theo Quyết định số: 283/QĐ-LTT-TTGD ngày 29 tháng 3 năm 2021
 của Trường Cao đẳng Lý Tự Trọng Thành phố Hồ Chí Minh)</t>
  </si>
  <si>
    <t>(Kèm theo Quyết định số: 284/QĐ-LTT-TTGD ngày 29 tháng 3 năm 2021
 của Trường Cao đẳng Lý Tự Trọng Thành phố Hồ Chí Minh)</t>
  </si>
  <si>
    <t>(Kèm theo Quyết định số: 285/QĐ-LTT-TTGD ngày 29 tháng 3 năm 2021
 của Trường Cao đẳng Lý Tự Trọng Thành phố Hồ Chí Minh)</t>
  </si>
  <si>
    <t>19004269</t>
  </si>
  <si>
    <t>Hứa An</t>
  </si>
  <si>
    <t>19C4-CNÔ1</t>
  </si>
  <si>
    <t>Cập nhật PM ngày 29/03/2021</t>
  </si>
  <si>
    <t>Cập nhật PM ngày 29/3/2021</t>
  </si>
  <si>
    <t>Cập nhật PM ngày 29/02/2021</t>
  </si>
  <si>
    <t>Cập nhật PM ngày 30/3/2021</t>
  </si>
  <si>
    <t>20002350</t>
  </si>
  <si>
    <t>20002700</t>
  </si>
  <si>
    <t>20001437</t>
  </si>
  <si>
    <t>Lê Nguyễn Quang</t>
  </si>
  <si>
    <t>20001583</t>
  </si>
  <si>
    <t>20T4-VSL1</t>
  </si>
  <si>
    <t>Điều trị bệnh(TN gãy xương đùi)</t>
  </si>
  <si>
    <t>DANH SÁCH ĐỀ NGHỊ CHUYỂN TRẠNG THÁI TẠM NGƯNG HỌC
THÁNG 4 - NĂM HỌC 2020-2021</t>
  </si>
  <si>
    <t>(Kèm theo Quyết định số:            /QĐ-LTT-TTGD ngày      tháng       năm 2021
 của Trường Cao đẳng Lý Tự Trọng Thành phố Hồ Chí Minh)</t>
  </si>
  <si>
    <t>(Kèm theo Quyết định số:            /QĐ-LTT-TTGD ngày       tháng       năm 2021
 của Trường Cao đẳng Lý Tự Trọng Thành phố Hồ Chí Minh)</t>
  </si>
  <si>
    <t>DANH SÁCH ĐỀ NGHỊ CHUYỂN TRẠNG THÁI TẠM NGƯNG HỌC
THÁNG 4 / NĂM HỌC 2020-2021</t>
  </si>
  <si>
    <t>(Kèm theo Quyết định số:             /QĐ-LTT-TTGD ngày      tháng       năm 2021
 của Trường Cao đẳng Lý Tự Trọng Thành phố Hồ Chí Minh)</t>
  </si>
  <si>
    <t>(Kèm theo Quyết định số:            /QĐ-LTT-TTGD ngày        tháng       năm 2021
 của Trường Cao đẳng Lý Tự Trọng Thành phố Hồ Chí Minh)</t>
  </si>
  <si>
    <t>(Kèm theo Quyết định số:            /QĐ-LTT-TTGD ngày       tháng      năm 2021
 của Trường Cao đẳng Lý Tự Trọng Thành phố Hồ Chí Minh)</t>
  </si>
  <si>
    <t>DANH SÁCH ĐỀ NGHỊ CHUYỂN TRẠNG THÁI TẠM NGƯNG HỌC
THÁNG 4/2021 - NĂM HỌC 2020-2021</t>
  </si>
  <si>
    <t>(Kèm theo Quyết định số:             /QĐ-LTT-TTGD ngày       tháng      năm 2021
 của Trường Cao đẳng Lý Tự Trọng Thành phố Hồ Chí Minh)</t>
  </si>
  <si>
    <t>20005001</t>
  </si>
  <si>
    <t>Trần Đức Hoàng</t>
  </si>
  <si>
    <t>19002059</t>
  </si>
  <si>
    <t>Trương Phúc Duy</t>
  </si>
  <si>
    <t>19000698</t>
  </si>
  <si>
    <t>19002257</t>
  </si>
  <si>
    <t>Trình</t>
  </si>
  <si>
    <t>Chuyển sang 20T4-VSL2</t>
  </si>
  <si>
    <t>19000807</t>
  </si>
  <si>
    <t>Học 20T4-QKS1</t>
  </si>
  <si>
    <t>19000945</t>
  </si>
  <si>
    <t>Trần Huỳnh Anh</t>
  </si>
  <si>
    <t>19T4-CNÔ5</t>
  </si>
  <si>
    <t>Đã gọi phụ huynh</t>
  </si>
  <si>
    <t>19000130</t>
  </si>
  <si>
    <t>Hoàng Tú</t>
  </si>
  <si>
    <t>Phụ huynh xin cho thôi học 23/3/2021</t>
  </si>
  <si>
    <t>18003915</t>
  </si>
  <si>
    <t>Phan Hoài</t>
  </si>
  <si>
    <t>18004200</t>
  </si>
  <si>
    <t>Nguyễn Hiếu</t>
  </si>
  <si>
    <t>18000541</t>
  </si>
  <si>
    <t>Không liên lạc được Phụ huynh</t>
  </si>
  <si>
    <t>19000175</t>
  </si>
  <si>
    <t>19000977</t>
  </si>
  <si>
    <t>PH gửi đơn xin thôi học 22/3/2021</t>
  </si>
  <si>
    <t>PH gửi đơn xin thôi học 16/3/2021</t>
  </si>
  <si>
    <t>25/3/2021 PH điện báo nghỉ luôn</t>
  </si>
  <si>
    <t>20000486</t>
  </si>
  <si>
    <t>Nguyễn Trầm Phi</t>
  </si>
  <si>
    <t>19002159</t>
  </si>
  <si>
    <t>18000214</t>
  </si>
  <si>
    <t>18001124</t>
  </si>
  <si>
    <t>Lâm Khắc</t>
  </si>
  <si>
    <t>Đã gửi thư báo</t>
  </si>
  <si>
    <t>19000295</t>
  </si>
  <si>
    <t>Gia</t>
  </si>
  <si>
    <t>19000229</t>
  </si>
  <si>
    <t>Phụ huynh xin thôi học 14/12/2020</t>
  </si>
  <si>
    <t>19000332</t>
  </si>
  <si>
    <t>Nguyễn Lâm Anh</t>
  </si>
  <si>
    <t>20003798</t>
  </si>
  <si>
    <t>20003763</t>
  </si>
  <si>
    <t>Trương Gia</t>
  </si>
  <si>
    <t>20003832</t>
  </si>
  <si>
    <t>Lý An</t>
  </si>
  <si>
    <t>20003768</t>
  </si>
  <si>
    <t>20003745</t>
  </si>
  <si>
    <t>Nguyễn Huỳnh Minh</t>
  </si>
  <si>
    <t>20003741</t>
  </si>
  <si>
    <t>Vũ Lâm Huy</t>
  </si>
  <si>
    <t>20003706</t>
  </si>
  <si>
    <t>20003736</t>
  </si>
  <si>
    <t>20C1-CNÔ10</t>
  </si>
  <si>
    <t>20003931</t>
  </si>
  <si>
    <t>20003916</t>
  </si>
  <si>
    <t>Nguyễn Châu</t>
  </si>
  <si>
    <t>Duẩn</t>
  </si>
  <si>
    <t>20003924</t>
  </si>
  <si>
    <t>Trần Nguyễn Huy</t>
  </si>
  <si>
    <t>20003944</t>
  </si>
  <si>
    <t>Nguyễn Ngọc Tâm</t>
  </si>
  <si>
    <t>20004333</t>
  </si>
  <si>
    <t>Đinh Chỉ</t>
  </si>
  <si>
    <t>20003992</t>
  </si>
  <si>
    <t>20003982</t>
  </si>
  <si>
    <t>20003980</t>
  </si>
  <si>
    <t>Lê Hữu</t>
  </si>
  <si>
    <t>Quyết</t>
  </si>
  <si>
    <t>20C1-CNÔ11</t>
  </si>
  <si>
    <t>18000187</t>
  </si>
  <si>
    <t>18005001</t>
  </si>
  <si>
    <t>Lương Thanh</t>
  </si>
  <si>
    <t>18003420</t>
  </si>
  <si>
    <t>Hứa Đăng</t>
  </si>
  <si>
    <t>18004914</t>
  </si>
  <si>
    <t>Tạ Đình</t>
  </si>
  <si>
    <t>Nghỉ từ ngày 09/11/2020 đến nay</t>
  </si>
  <si>
    <t>19001526</t>
  </si>
  <si>
    <t>19004848</t>
  </si>
  <si>
    <t>Lý Minh</t>
  </si>
  <si>
    <t>19002327</t>
  </si>
  <si>
    <t>Lưu Sỹ</t>
  </si>
  <si>
    <t>19004175</t>
  </si>
  <si>
    <t>19002120</t>
  </si>
  <si>
    <t>Lưu Nhật</t>
  </si>
  <si>
    <t>19T4-CKC2</t>
  </si>
  <si>
    <t>19001022</t>
  </si>
  <si>
    <t>Lê Huỳnh Phẩm</t>
  </si>
  <si>
    <t>19002053</t>
  </si>
  <si>
    <t>Trần Trung</t>
  </si>
  <si>
    <t>19002098</t>
  </si>
  <si>
    <t>Nguyễn Đặng Tuấn</t>
  </si>
  <si>
    <t>19001062</t>
  </si>
  <si>
    <t>Đinh Hoàng Bảo</t>
  </si>
  <si>
    <t>19001596</t>
  </si>
  <si>
    <t>Cao Văn</t>
  </si>
  <si>
    <t>Lượm</t>
  </si>
  <si>
    <t>19002746</t>
  </si>
  <si>
    <t>Lê Đại</t>
  </si>
  <si>
    <t>19001370</t>
  </si>
  <si>
    <t>Lý Đức</t>
  </si>
  <si>
    <t>19002313</t>
  </si>
  <si>
    <t>Đỗ Văn</t>
  </si>
  <si>
    <t>Thọ</t>
  </si>
  <si>
    <t>Đã báo phụ huynh</t>
  </si>
  <si>
    <t>Chuyển sang học 20T4-QTD2</t>
  </si>
  <si>
    <t>19001761</t>
  </si>
  <si>
    <t>Tô Trần</t>
  </si>
  <si>
    <t>19002291</t>
  </si>
  <si>
    <t>19002228</t>
  </si>
  <si>
    <t>19T4-TCD1</t>
  </si>
  <si>
    <t>Nghỉ từ HKII/19-20 đến nay</t>
  </si>
  <si>
    <t>19001685</t>
  </si>
  <si>
    <t>19000345</t>
  </si>
  <si>
    <t>19001518</t>
  </si>
  <si>
    <t>Tĩnh</t>
  </si>
  <si>
    <t>19T4-LĐL1</t>
  </si>
  <si>
    <t>Nghỉ từ ngày 04/5/2020 đến nay</t>
  </si>
  <si>
    <t>19004539</t>
  </si>
  <si>
    <t>Trần Huỳnh Tiến</t>
  </si>
  <si>
    <t>19000446</t>
  </si>
  <si>
    <t>Lai Phụng</t>
  </si>
  <si>
    <t>19T4-VSL1</t>
  </si>
  <si>
    <t>19001655</t>
  </si>
  <si>
    <t>19001734</t>
  </si>
  <si>
    <t>Hồ Tấn</t>
  </si>
  <si>
    <t>19002478</t>
  </si>
  <si>
    <t>19003204</t>
  </si>
  <si>
    <t>Nguyễn Việt</t>
  </si>
  <si>
    <t>19002744</t>
  </si>
  <si>
    <t>Nguyễn Huỳnh Trung</t>
  </si>
  <si>
    <t>19004408</t>
  </si>
  <si>
    <t>Nghỉ từ ngày 25/11/2020 đến nay</t>
  </si>
  <si>
    <t>Nghỉ từ ngày 06/01/2021 đến nay</t>
  </si>
  <si>
    <t>20004456</t>
  </si>
  <si>
    <t>Cao Ngọc</t>
  </si>
  <si>
    <t>Biên</t>
  </si>
  <si>
    <t>20004986</t>
  </si>
  <si>
    <t>Dư Trọng</t>
  </si>
  <si>
    <t>20004847</t>
  </si>
  <si>
    <t>Hà Thanh</t>
  </si>
  <si>
    <t>20004820</t>
  </si>
  <si>
    <t>Ngô Bảo</t>
  </si>
  <si>
    <t>20003165</t>
  </si>
  <si>
    <t>20004391</t>
  </si>
  <si>
    <t>Nguyễn Đan</t>
  </si>
  <si>
    <t>Thuần</t>
  </si>
  <si>
    <t>20003942</t>
  </si>
  <si>
    <t>Mạc Trần Thanh</t>
  </si>
  <si>
    <t>19000656</t>
  </si>
  <si>
    <t>19001546</t>
  </si>
  <si>
    <t>19000340</t>
  </si>
  <si>
    <t>Đinh Tài</t>
  </si>
  <si>
    <t>Phụ huynh xin nghỉ luôn</t>
  </si>
  <si>
    <t>19001291</t>
  </si>
  <si>
    <t>Lê Ngọc Đoan</t>
  </si>
  <si>
    <t>Du</t>
  </si>
  <si>
    <t>19001544</t>
  </si>
  <si>
    <t>Phạm Thị Thanh</t>
  </si>
  <si>
    <t>19001141</t>
  </si>
  <si>
    <t>Bùi Lê Phương</t>
  </si>
  <si>
    <t>19004435</t>
  </si>
  <si>
    <t>19000272</t>
  </si>
  <si>
    <t>19001198</t>
  </si>
  <si>
    <t>Lê Hoài</t>
  </si>
  <si>
    <t>Nghỉ từ ngày 20/3/2021</t>
  </si>
  <si>
    <t>PH vào xin cho SV thôi học</t>
  </si>
  <si>
    <t>18002398</t>
  </si>
  <si>
    <t>Võ Phạm Thành</t>
  </si>
  <si>
    <t>18000057</t>
  </si>
  <si>
    <t>Lương Ngọc</t>
  </si>
  <si>
    <t>18000169</t>
  </si>
  <si>
    <t>Nguyễn Đôn Thảo</t>
  </si>
  <si>
    <t>Lân</t>
  </si>
  <si>
    <t>18000160</t>
  </si>
  <si>
    <t>18000167</t>
  </si>
  <si>
    <t>Nguyễn Thế Quang</t>
  </si>
  <si>
    <t>Nghỉ học từ ngày 11/5/2020 đến nay</t>
  </si>
  <si>
    <t>18000459</t>
  </si>
  <si>
    <t>Nguyễn Huỳnh Tuấn</t>
  </si>
  <si>
    <t>18000448</t>
  </si>
  <si>
    <t>Huỳnh Vĩnh</t>
  </si>
  <si>
    <t>18T4-CNÔ2</t>
  </si>
  <si>
    <t>19001633</t>
  </si>
  <si>
    <t>19000933</t>
  </si>
  <si>
    <t>19002932</t>
  </si>
  <si>
    <t>Nguyễn Châu Quang</t>
  </si>
  <si>
    <t>19T4-ĐCN1</t>
  </si>
  <si>
    <t>Nghỉ từ ngày 22/01/2021 đến nay</t>
  </si>
  <si>
    <t>Sang lớp 20T4-TKW1</t>
  </si>
  <si>
    <t>19001138</t>
  </si>
  <si>
    <t>Nguyễn Hoàng Thanh</t>
  </si>
  <si>
    <t>19003999</t>
  </si>
  <si>
    <t>Nguyễn Lê Hồng</t>
  </si>
  <si>
    <t>Hạnh</t>
  </si>
  <si>
    <t>19002346</t>
  </si>
  <si>
    <t>19002039</t>
  </si>
  <si>
    <t>Phang Trí</t>
  </si>
  <si>
    <t>Phụ huynh đã xác nhận</t>
  </si>
  <si>
    <t>18000771</t>
  </si>
  <si>
    <t>Võ Chí</t>
  </si>
  <si>
    <t>18001614</t>
  </si>
  <si>
    <t>18000955</t>
  </si>
  <si>
    <t>18000367</t>
  </si>
  <si>
    <t>Nghỉ từ ngày 17/3/2021 đến nay</t>
  </si>
  <si>
    <t>Nghỉ từ ngày 15/3/2020 đến nay</t>
  </si>
  <si>
    <t>18001062</t>
  </si>
  <si>
    <t>18001022</t>
  </si>
  <si>
    <t>18001036</t>
  </si>
  <si>
    <t>18001017</t>
  </si>
  <si>
    <t>18T4-CNÔ4</t>
  </si>
  <si>
    <t>Nghỉ từ ngày 17/10/2020 đến nay</t>
  </si>
  <si>
    <t>Nghỉ từ ngày 03/9/2019 đến nay</t>
  </si>
  <si>
    <t>Nghỉ từ ngày 10/10/2020 đến nay</t>
  </si>
  <si>
    <t>18000393</t>
  </si>
  <si>
    <t>Phạm Đắc Hoài</t>
  </si>
  <si>
    <t>18001035</t>
  </si>
  <si>
    <t>18003012</t>
  </si>
  <si>
    <t>Dương Hữu</t>
  </si>
  <si>
    <t>18003388</t>
  </si>
  <si>
    <t>18T4-ĐĐT1</t>
  </si>
  <si>
    <t>Phụ huynh xác định nghỉ luôn</t>
  </si>
  <si>
    <t>19000055</t>
  </si>
  <si>
    <t>Kha Trương Đại</t>
  </si>
  <si>
    <t>Học lớp 20T4-TKW1</t>
  </si>
  <si>
    <t>18000641</t>
  </si>
  <si>
    <t>Trần Võ Hoàng</t>
  </si>
  <si>
    <t>Nghỉ từ đầu HKII/19-20 đến nay</t>
  </si>
  <si>
    <t>Phụ huynh báo nghỉ</t>
  </si>
  <si>
    <t>19005181</t>
  </si>
  <si>
    <t>19001689</t>
  </si>
  <si>
    <t>Sàn Chí</t>
  </si>
  <si>
    <t>Đã liên lạc phụ huynh</t>
  </si>
  <si>
    <t>18000814</t>
  </si>
  <si>
    <t>Trần Hoài Ngọc</t>
  </si>
  <si>
    <t>18T4-NNA2</t>
  </si>
  <si>
    <t>19000989</t>
  </si>
  <si>
    <t>Nguyễn Lê Đức</t>
  </si>
  <si>
    <t>19000775</t>
  </si>
  <si>
    <t>Nghỉ từ ngày 15/02/2021 đến nay</t>
  </si>
  <si>
    <t>19000357</t>
  </si>
  <si>
    <t>Phạm Hữu</t>
  </si>
  <si>
    <t>19000678</t>
  </si>
  <si>
    <t>19000435</t>
  </si>
  <si>
    <t>18002547</t>
  </si>
  <si>
    <t>Đỗ Chí</t>
  </si>
  <si>
    <t>18002620</t>
  </si>
  <si>
    <t>Phạm Đỗ Viết</t>
  </si>
  <si>
    <t>18000086</t>
  </si>
  <si>
    <t>Đỗ Thế</t>
  </si>
  <si>
    <t>18003438</t>
  </si>
  <si>
    <t>Võ Trần Minh</t>
  </si>
  <si>
    <t>18004303</t>
  </si>
  <si>
    <t>Liêu Chí</t>
  </si>
  <si>
    <t>18000175</t>
  </si>
  <si>
    <t>Đinh Hòa</t>
  </si>
  <si>
    <t>18000672</t>
  </si>
  <si>
    <t>18T4-ĐCN1</t>
  </si>
  <si>
    <t>18001662</t>
  </si>
  <si>
    <t>Hóa</t>
  </si>
  <si>
    <t>18000537</t>
  </si>
  <si>
    <t>Lại Hoàng</t>
  </si>
  <si>
    <t>Yên</t>
  </si>
  <si>
    <t>PH làm cam kết, SV không đi học</t>
  </si>
  <si>
    <t>Đã gửi thư báo về PH</t>
  </si>
  <si>
    <t>19004297</t>
  </si>
  <si>
    <t>Bùi Đặng Trường</t>
  </si>
  <si>
    <t>19004126</t>
  </si>
  <si>
    <t>Lìu Sỳ</t>
  </si>
  <si>
    <t>Đã liên hệ với phụ huynh</t>
  </si>
  <si>
    <t>(Kèm theo Quyết định số: 399/QĐ-LTT-TTGD ngày 14 tháng 4 năm 2021
 của Trường Cao đẳng Lý Tự Trọng Thành phố Hồ Chí Minh)</t>
  </si>
  <si>
    <t>Cập nhật PM ngày 15/4/2021</t>
  </si>
  <si>
    <t>Tháng: 3, 4/2021 - HỌC KỲ I/ 2020-2021</t>
  </si>
  <si>
    <t>18001150</t>
  </si>
  <si>
    <t>Lê Thị Thu</t>
  </si>
  <si>
    <t>Hiền</t>
  </si>
  <si>
    <t>18001234</t>
  </si>
  <si>
    <t>Đặng Như</t>
  </si>
  <si>
    <t>Quỳnh</t>
  </si>
  <si>
    <t>18001578</t>
  </si>
  <si>
    <t>18001599</t>
  </si>
  <si>
    <t>Lâm Thành</t>
  </si>
  <si>
    <t>18001315</t>
  </si>
  <si>
    <t>18001505</t>
  </si>
  <si>
    <t>Trần Trương Thiên</t>
  </si>
  <si>
    <t>PH Xin thôi học ngày 13/4/2021</t>
  </si>
  <si>
    <t>19000666</t>
  </si>
  <si>
    <t>Hồ Nhật</t>
  </si>
  <si>
    <t>19001403</t>
  </si>
  <si>
    <t>Đinh Vũ Uyên</t>
  </si>
  <si>
    <t>19T4-TMĐ1</t>
  </si>
  <si>
    <t>Nghỉ từ ngày 28/11/2020 đến nay</t>
  </si>
  <si>
    <t>Nghỉ từ ngày 10/12/2020 đến nay</t>
  </si>
  <si>
    <t>18000371</t>
  </si>
  <si>
    <t>Trần Duy</t>
  </si>
  <si>
    <t>18000934</t>
  </si>
  <si>
    <t>Cao Nhật</t>
  </si>
  <si>
    <t>18000610</t>
  </si>
  <si>
    <t>Võ Quang</t>
  </si>
  <si>
    <t>18000232</t>
  </si>
  <si>
    <t>Nghỉ từ ngày 11/5/2020 đến nay</t>
  </si>
  <si>
    <t>Đã gọi diện xác minh</t>
  </si>
  <si>
    <t>19001567</t>
  </si>
  <si>
    <t>19002472</t>
  </si>
  <si>
    <t>19001660</t>
  </si>
  <si>
    <t>Bùi Hữu</t>
  </si>
  <si>
    <t>DANH SÁCH ĐỀ NGHỊ CHUYỂN TRẠNG THÁI TẠM NGƯNG HỌC
THÁNG       / NĂM HỌC 2020-2021</t>
  </si>
  <si>
    <t>19004852</t>
  </si>
  <si>
    <t>19000582</t>
  </si>
  <si>
    <t>PH xin cho SV thôi học 23/3/2021</t>
  </si>
  <si>
    <t>19000844</t>
  </si>
  <si>
    <t>Phạm Huỳnh A</t>
  </si>
  <si>
    <t>19004677</t>
  </si>
  <si>
    <t>Nguyễn Thụy Thủy</t>
  </si>
  <si>
    <t>Nghỉ học từ tháng 9/2020 đến nay</t>
  </si>
  <si>
    <t>18000784</t>
  </si>
  <si>
    <t>Nguyễn Huy</t>
  </si>
  <si>
    <t>18000518</t>
  </si>
  <si>
    <t>Đặng Triệu</t>
  </si>
  <si>
    <t>18000803</t>
  </si>
  <si>
    <t>18000176</t>
  </si>
  <si>
    <t>Phạm Nguyễn Tất</t>
  </si>
  <si>
    <t>18T4-THU1</t>
  </si>
  <si>
    <t>20003124</t>
  </si>
  <si>
    <t>20001268</t>
  </si>
  <si>
    <t>Phan Minh</t>
  </si>
  <si>
    <t>Nghỉ từ ngày 16/3/2021 đến nay</t>
  </si>
  <si>
    <t>20004803</t>
  </si>
  <si>
    <t>Hồ Ngọc</t>
  </si>
  <si>
    <t>Nghỉ từ ngày 05/11/2020 đến nay</t>
  </si>
  <si>
    <t>18001174</t>
  </si>
  <si>
    <t>18000757</t>
  </si>
  <si>
    <t>Trần Thị Phương</t>
  </si>
  <si>
    <t>18004228</t>
  </si>
  <si>
    <t>Lê Ngọc Thùy</t>
  </si>
  <si>
    <t>20000282</t>
  </si>
  <si>
    <t>20004733</t>
  </si>
  <si>
    <t>20004720</t>
  </si>
  <si>
    <t>Nguyễn Bá</t>
  </si>
  <si>
    <t>20003561</t>
  </si>
  <si>
    <t>Nguyễn Tường</t>
  </si>
  <si>
    <t>20005505</t>
  </si>
  <si>
    <t>Đặng Phương</t>
  </si>
  <si>
    <t>20004005</t>
  </si>
  <si>
    <t>Huỳnh Đặng</t>
  </si>
  <si>
    <t>20005645</t>
  </si>
  <si>
    <t>20005694</t>
  </si>
  <si>
    <t>20005545</t>
  </si>
  <si>
    <t>Lê Phúc</t>
  </si>
  <si>
    <t>20000367</t>
  </si>
  <si>
    <t>Phan Gia</t>
  </si>
  <si>
    <t>20000797</t>
  </si>
  <si>
    <t>20005615</t>
  </si>
  <si>
    <t>Nghỉ từ tháng 01/2021 đến nay</t>
  </si>
  <si>
    <t>Nghỉ từ ngày 31/12/2020 đến nay</t>
  </si>
  <si>
    <t>Nghỉ từ đầu năm học 2020-2021</t>
  </si>
  <si>
    <t>19005335</t>
  </si>
  <si>
    <t>19C2-CNÔ1</t>
  </si>
  <si>
    <t>BGH Duyệt HL.20/4/2021</t>
  </si>
  <si>
    <t>19005464</t>
  </si>
  <si>
    <t>Nguyễn Lê</t>
  </si>
  <si>
    <t>19004994</t>
  </si>
  <si>
    <t>19004615</t>
  </si>
  <si>
    <t>19005015</t>
  </si>
  <si>
    <t>Tô Cẩm</t>
  </si>
  <si>
    <t>Nghỉ từ ngày 14/12/2021 đến nay</t>
  </si>
  <si>
    <t>19C2-QTM1</t>
  </si>
  <si>
    <t>19004845</t>
  </si>
  <si>
    <t>Đoàn Lê Ngọc</t>
  </si>
  <si>
    <t>Ánh</t>
  </si>
  <si>
    <t>19004627</t>
  </si>
  <si>
    <t>Phạm Ngọc Bích</t>
  </si>
  <si>
    <t>19C2-QTD1</t>
  </si>
  <si>
    <t>20004202</t>
  </si>
  <si>
    <t>Nguyễn Thiên</t>
  </si>
  <si>
    <t>20005597</t>
  </si>
  <si>
    <t>Tiêu Viết</t>
  </si>
  <si>
    <t>20003746</t>
  </si>
  <si>
    <t>20005450</t>
  </si>
  <si>
    <t>20004463</t>
  </si>
  <si>
    <t>20005653</t>
  </si>
  <si>
    <t>20003340</t>
  </si>
  <si>
    <t>20005679</t>
  </si>
  <si>
    <t>20005235</t>
  </si>
  <si>
    <t>Ngô Phan Thiện</t>
  </si>
  <si>
    <t>20005515</t>
  </si>
  <si>
    <t>Nghỉ từ ngày 07/01/2021 đến nay</t>
  </si>
  <si>
    <t>Nghỉ từ ngày 08/11/2020 đến nay</t>
  </si>
  <si>
    <t>Nghỉ từ ngày 11/01/2021 đến nay</t>
  </si>
  <si>
    <t>Nghỉ từ ngày 10/01/2021 đến nay</t>
  </si>
  <si>
    <t>Phụ huynh báo nghỉ đi du học</t>
  </si>
  <si>
    <t>Báo nghỉ đi dân quân</t>
  </si>
  <si>
    <t>Báo nghỉ đi làm</t>
  </si>
  <si>
    <t>Viết đơn xin nghỉ học</t>
  </si>
  <si>
    <t>20000179</t>
  </si>
  <si>
    <t>20005781</t>
  </si>
  <si>
    <t>Huỳnh Phạm Hoàng</t>
  </si>
  <si>
    <t>20003180</t>
  </si>
  <si>
    <t>20004031</t>
  </si>
  <si>
    <t>20005024</t>
  </si>
  <si>
    <t>Bùi Xuân</t>
  </si>
  <si>
    <t>20004029</t>
  </si>
  <si>
    <t>Ngô Ngọc</t>
  </si>
  <si>
    <t>20C1-TMĐ1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</si>
</sst>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58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6"/>
      <color indexed="9"/>
      <name val="Times New Roman"/>
      <family val="1"/>
    </font>
    <font>
      <sz val="6"/>
      <color indexed="8"/>
      <name val="Times New Roman"/>
      <family val="1"/>
    </font>
    <font>
      <i/>
      <sz val="13"/>
      <name val="Times New Roman"/>
      <family val="1"/>
    </font>
    <font>
      <sz val="8"/>
      <color indexed="10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6"/>
      <name val="Times New Roman"/>
      <family val="1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6"/>
      <color rgb="FFFF0000"/>
      <name val="Times New Roman"/>
      <family val="1"/>
    </font>
    <font>
      <sz val="7"/>
      <color rgb="FFFF0000"/>
      <name val="Times New Roman"/>
      <family val="1"/>
    </font>
    <font>
      <sz val="8"/>
      <color theme="0"/>
      <name val="Times New Roman"/>
      <family val="1"/>
    </font>
    <font>
      <b/>
      <sz val="14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53" fillId="0" borderId="0"/>
  </cellStyleXfs>
  <cellXfs count="427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23" fillId="0" borderId="0" xfId="0" applyFont="1" applyAlignment="1">
      <alignment horizontal="left"/>
    </xf>
    <xf numFmtId="0" fontId="10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2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5" fillId="0" borderId="0" xfId="0" applyFont="1" applyBorder="1" applyAlignment="1">
      <alignment horizontal="left"/>
    </xf>
    <xf numFmtId="14" fontId="10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2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21" fillId="0" borderId="0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center"/>
    </xf>
    <xf numFmtId="0" fontId="27" fillId="0" borderId="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14" fontId="10" fillId="0" borderId="2" xfId="0" quotePrefix="1" applyNumberFormat="1" applyFont="1" applyBorder="1" applyAlignment="1">
      <alignment horizontal="center" vertical="center"/>
    </xf>
    <xf numFmtId="0" fontId="27" fillId="2" borderId="7" xfId="0" applyFont="1" applyFill="1" applyBorder="1" applyAlignment="1">
      <alignment horizontal="left" vertical="center"/>
    </xf>
    <xf numFmtId="0" fontId="29" fillId="0" borderId="2" xfId="0" applyFont="1" applyBorder="1" applyAlignment="1">
      <alignment vertical="center"/>
    </xf>
    <xf numFmtId="0" fontId="19" fillId="2" borderId="7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2" fillId="0" borderId="0" xfId="0" applyFont="1" applyBorder="1" applyAlignment="1">
      <alignment horizontal="left"/>
    </xf>
    <xf numFmtId="0" fontId="23" fillId="0" borderId="0" xfId="0" applyFont="1" applyAlignment="1">
      <alignment horizontal="center"/>
    </xf>
    <xf numFmtId="0" fontId="32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19" fillId="2" borderId="10" xfId="0" applyFont="1" applyFill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left" vertical="center"/>
    </xf>
    <xf numFmtId="0" fontId="19" fillId="2" borderId="2" xfId="0" quotePrefix="1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left" vertical="center"/>
    </xf>
    <xf numFmtId="0" fontId="22" fillId="0" borderId="0" xfId="0" applyFont="1"/>
    <xf numFmtId="0" fontId="34" fillId="0" borderId="2" xfId="0" applyFont="1" applyBorder="1" applyAlignment="1">
      <alignment horizontal="left" vertical="center"/>
    </xf>
    <xf numFmtId="0" fontId="34" fillId="0" borderId="0" xfId="0" applyFont="1" applyAlignment="1">
      <alignment horizontal="left"/>
    </xf>
    <xf numFmtId="0" fontId="35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6" xfId="0" applyFont="1" applyBorder="1" applyAlignment="1">
      <alignment horizontal="right" vertical="center"/>
    </xf>
    <xf numFmtId="0" fontId="24" fillId="0" borderId="0" xfId="0" applyFont="1" applyAlignment="1">
      <alignment horizontal="left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36" fillId="2" borderId="7" xfId="0" applyFont="1" applyFill="1" applyBorder="1" applyAlignment="1">
      <alignment horizontal="left" vertical="center"/>
    </xf>
    <xf numFmtId="0" fontId="39" fillId="2" borderId="7" xfId="0" applyFont="1" applyFill="1" applyBorder="1" applyAlignment="1">
      <alignment horizontal="left" vertical="center"/>
    </xf>
    <xf numFmtId="0" fontId="38" fillId="2" borderId="7" xfId="0" quotePrefix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38" fillId="2" borderId="12" xfId="0" applyFont="1" applyFill="1" applyBorder="1" applyAlignment="1">
      <alignment horizontal="left" vertical="center"/>
    </xf>
    <xf numFmtId="0" fontId="38" fillId="2" borderId="13" xfId="0" applyFont="1" applyFill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22" fillId="2" borderId="12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39" fillId="2" borderId="2" xfId="0" quotePrefix="1" applyFont="1" applyFill="1" applyBorder="1" applyAlignment="1">
      <alignment horizontal="center" vertical="center"/>
    </xf>
    <xf numFmtId="0" fontId="39" fillId="2" borderId="12" xfId="0" applyFont="1" applyFill="1" applyBorder="1" applyAlignment="1">
      <alignment horizontal="left" vertical="center"/>
    </xf>
    <xf numFmtId="0" fontId="39" fillId="2" borderId="13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left" vertical="center"/>
    </xf>
    <xf numFmtId="0" fontId="42" fillId="0" borderId="0" xfId="0" applyFont="1" applyAlignment="1">
      <alignment horizontal="center"/>
    </xf>
    <xf numFmtId="0" fontId="42" fillId="0" borderId="0" xfId="0" applyFont="1" applyAlignment="1">
      <alignment horizontal="left"/>
    </xf>
    <xf numFmtId="0" fontId="39" fillId="2" borderId="7" xfId="0" quotePrefix="1" applyFont="1" applyFill="1" applyBorder="1" applyAlignment="1">
      <alignment horizontal="center" vertical="center"/>
    </xf>
    <xf numFmtId="0" fontId="42" fillId="0" borderId="0" xfId="0" applyFont="1" applyBorder="1" applyAlignment="1">
      <alignment horizontal="left" vertical="center"/>
    </xf>
    <xf numFmtId="0" fontId="41" fillId="0" borderId="0" xfId="0" applyFont="1"/>
    <xf numFmtId="0" fontId="34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5" borderId="2" xfId="0" applyFont="1" applyFill="1" applyBorder="1" applyAlignment="1">
      <alignment horizontal="center" vertical="center"/>
    </xf>
    <xf numFmtId="0" fontId="39" fillId="2" borderId="7" xfId="0" applyFont="1" applyFill="1" applyBorder="1" applyAlignment="1">
      <alignment horizontal="center" vertical="center"/>
    </xf>
    <xf numFmtId="0" fontId="45" fillId="0" borderId="0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4" fillId="0" borderId="0" xfId="0" applyFont="1"/>
    <xf numFmtId="14" fontId="10" fillId="0" borderId="0" xfId="0" applyNumberFormat="1" applyFont="1"/>
    <xf numFmtId="0" fontId="14" fillId="4" borderId="3" xfId="0" applyFont="1" applyFill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vertical="center"/>
    </xf>
    <xf numFmtId="2" fontId="10" fillId="4" borderId="2" xfId="0" applyNumberFormat="1" applyFont="1" applyFill="1" applyBorder="1" applyAlignment="1">
      <alignment vertical="center"/>
    </xf>
    <xf numFmtId="0" fontId="34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/>
    </xf>
    <xf numFmtId="0" fontId="40" fillId="2" borderId="7" xfId="0" applyFont="1" applyFill="1" applyBorder="1" applyAlignment="1">
      <alignment horizontal="left" vertical="center"/>
    </xf>
    <xf numFmtId="0" fontId="43" fillId="0" borderId="2" xfId="0" applyFont="1" applyBorder="1" applyAlignment="1">
      <alignment vertical="center"/>
    </xf>
    <xf numFmtId="0" fontId="41" fillId="0" borderId="0" xfId="0" applyFont="1" applyAlignment="1">
      <alignment vertical="center"/>
    </xf>
    <xf numFmtId="0" fontId="46" fillId="2" borderId="2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2" fontId="14" fillId="4" borderId="3" xfId="0" applyNumberFormat="1" applyFont="1" applyFill="1" applyBorder="1" applyAlignment="1">
      <alignment horizontal="center" vertical="center"/>
    </xf>
    <xf numFmtId="2" fontId="11" fillId="4" borderId="2" xfId="0" applyNumberFormat="1" applyFont="1" applyFill="1" applyBorder="1" applyAlignment="1">
      <alignment vertical="center"/>
    </xf>
    <xf numFmtId="0" fontId="14" fillId="6" borderId="7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2" xfId="0" applyNumberFormat="1" applyFont="1" applyFill="1" applyBorder="1" applyAlignment="1">
      <alignment horizontal="center" vertical="center"/>
    </xf>
    <xf numFmtId="0" fontId="47" fillId="0" borderId="2" xfId="0" applyFont="1" applyBorder="1" applyAlignment="1">
      <alignment vertical="center" wrapText="1"/>
    </xf>
    <xf numFmtId="0" fontId="48" fillId="0" borderId="2" xfId="0" applyFont="1" applyBorder="1" applyAlignment="1">
      <alignment horizontal="center" vertical="center"/>
    </xf>
    <xf numFmtId="0" fontId="49" fillId="0" borderId="0" xfId="0" applyFont="1"/>
    <xf numFmtId="0" fontId="10" fillId="0" borderId="0" xfId="0" applyFont="1" applyAlignment="1">
      <alignment horizontal="center"/>
    </xf>
    <xf numFmtId="0" fontId="42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3" fillId="0" borderId="2" xfId="0" applyFont="1" applyBorder="1" applyAlignment="1">
      <alignment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10" fillId="7" borderId="0" xfId="0" applyFont="1" applyFill="1"/>
    <xf numFmtId="0" fontId="42" fillId="7" borderId="2" xfId="0" applyFont="1" applyFill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52" fillId="0" borderId="14" xfId="0" applyFont="1" applyBorder="1" applyAlignment="1">
      <alignment vertical="center"/>
    </xf>
    <xf numFmtId="0" fontId="52" fillId="0" borderId="7" xfId="0" applyFont="1" applyBorder="1" applyAlignment="1">
      <alignment vertical="center"/>
    </xf>
    <xf numFmtId="0" fontId="52" fillId="0" borderId="7" xfId="0" applyFont="1" applyBorder="1" applyAlignment="1">
      <alignment horizontal="center" vertical="center"/>
    </xf>
    <xf numFmtId="0" fontId="39" fillId="0" borderId="14" xfId="0" applyFont="1" applyBorder="1" applyAlignment="1">
      <alignment vertical="center"/>
    </xf>
    <xf numFmtId="0" fontId="46" fillId="0" borderId="7" xfId="0" applyFont="1" applyBorder="1" applyAlignment="1">
      <alignment vertical="center"/>
    </xf>
    <xf numFmtId="0" fontId="39" fillId="0" borderId="7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7" borderId="2" xfId="0" applyFont="1" applyFill="1" applyBorder="1" applyAlignment="1">
      <alignment horizontal="center" vertical="center" wrapText="1"/>
    </xf>
    <xf numFmtId="0" fontId="21" fillId="8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4" fillId="2" borderId="2" xfId="20" applyFont="1" applyFill="1" applyBorder="1" applyAlignment="1">
      <alignment horizontal="left" vertical="center" wrapText="1"/>
    </xf>
    <xf numFmtId="0" fontId="34" fillId="0" borderId="2" xfId="0" applyFont="1" applyFill="1" applyBorder="1" applyAlignment="1">
      <alignment horizontal="center" vertical="center"/>
    </xf>
    <xf numFmtId="4" fontId="39" fillId="7" borderId="2" xfId="0" applyNumberFormat="1" applyFont="1" applyFill="1" applyBorder="1" applyAlignment="1">
      <alignment horizontal="center" vertical="center"/>
    </xf>
    <xf numFmtId="0" fontId="21" fillId="2" borderId="7" xfId="20" applyFont="1" applyFill="1" applyBorder="1" applyAlignment="1">
      <alignment horizontal="left" vertical="center" wrapText="1"/>
    </xf>
    <xf numFmtId="0" fontId="34" fillId="0" borderId="7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39" fillId="0" borderId="2" xfId="0" applyFont="1" applyFill="1" applyBorder="1" applyAlignment="1">
      <alignment horizontal="center" vertical="center"/>
    </xf>
    <xf numFmtId="0" fontId="46" fillId="0" borderId="2" xfId="0" applyFont="1" applyFill="1" applyBorder="1" applyAlignment="1">
      <alignment horizontal="center" vertical="center"/>
    </xf>
    <xf numFmtId="0" fontId="34" fillId="2" borderId="7" xfId="20" applyFont="1" applyFill="1" applyBorder="1" applyAlignment="1">
      <alignment horizontal="left" vertical="center" wrapText="1"/>
    </xf>
    <xf numFmtId="0" fontId="39" fillId="0" borderId="2" xfId="0" applyFont="1" applyFill="1" applyBorder="1" applyAlignment="1">
      <alignment horizontal="center" vertical="center" wrapText="1"/>
    </xf>
    <xf numFmtId="0" fontId="21" fillId="2" borderId="2" xfId="20" applyFont="1" applyFill="1" applyBorder="1" applyAlignment="1">
      <alignment horizontal="left" vertical="center" wrapText="1"/>
    </xf>
    <xf numFmtId="0" fontId="46" fillId="0" borderId="2" xfId="0" applyFont="1" applyFill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21" fillId="2" borderId="7" xfId="20" applyFont="1" applyFill="1" applyBorder="1" applyAlignment="1">
      <alignment horizontal="right" vertical="center" wrapText="1"/>
    </xf>
    <xf numFmtId="0" fontId="34" fillId="7" borderId="7" xfId="0" applyFont="1" applyFill="1" applyBorder="1" applyAlignment="1">
      <alignment horizontal="center" vertical="center"/>
    </xf>
    <xf numFmtId="0" fontId="46" fillId="7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0" fontId="39" fillId="0" borderId="7" xfId="0" applyFont="1" applyBorder="1" applyAlignment="1">
      <alignment vertical="center"/>
    </xf>
    <xf numFmtId="0" fontId="21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vertical="center"/>
    </xf>
    <xf numFmtId="0" fontId="34" fillId="0" borderId="2" xfId="0" applyFont="1" applyFill="1" applyBorder="1" applyAlignment="1">
      <alignment horizontal="center" vertical="center" wrapText="1"/>
    </xf>
    <xf numFmtId="0" fontId="39" fillId="7" borderId="2" xfId="0" applyFont="1" applyFill="1" applyBorder="1" applyAlignment="1">
      <alignment vertical="center"/>
    </xf>
    <xf numFmtId="0" fontId="34" fillId="7" borderId="2" xfId="0" applyFont="1" applyFill="1" applyBorder="1" applyAlignment="1">
      <alignment vertical="center"/>
    </xf>
    <xf numFmtId="0" fontId="21" fillId="7" borderId="2" xfId="0" applyFont="1" applyFill="1" applyBorder="1" applyAlignment="1">
      <alignment horizontal="right" vertical="center"/>
    </xf>
    <xf numFmtId="0" fontId="34" fillId="7" borderId="2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43" fillId="7" borderId="2" xfId="0" applyFont="1" applyFill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41" fillId="0" borderId="14" xfId="0" applyFont="1" applyBorder="1"/>
    <xf numFmtId="0" fontId="41" fillId="0" borderId="2" xfId="0" applyFont="1" applyBorder="1"/>
    <xf numFmtId="0" fontId="41" fillId="0" borderId="2" xfId="0" applyFont="1" applyBorder="1" applyAlignment="1">
      <alignment horizontal="center"/>
    </xf>
    <xf numFmtId="0" fontId="54" fillId="2" borderId="7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9" fillId="2" borderId="2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51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56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left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0" fillId="2" borderId="2" xfId="0" applyFont="1" applyFill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7" fillId="2" borderId="2" xfId="0" applyFont="1" applyFill="1" applyBorder="1" applyAlignment="1">
      <alignment horizontal="left" vertical="center"/>
    </xf>
    <xf numFmtId="0" fontId="27" fillId="0" borderId="7" xfId="0" applyFont="1" applyBorder="1" applyAlignment="1">
      <alignment vertical="center"/>
    </xf>
    <xf numFmtId="0" fontId="54" fillId="0" borderId="7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37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6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55" fillId="2" borderId="7" xfId="0" applyFont="1" applyFill="1" applyBorder="1" applyAlignment="1">
      <alignment horizontal="left" vertical="center"/>
    </xf>
    <xf numFmtId="0" fontId="36" fillId="2" borderId="0" xfId="0" applyFont="1" applyFill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0" fontId="42" fillId="8" borderId="0" xfId="0" applyFont="1" applyFill="1" applyBorder="1" applyAlignment="1">
      <alignment horizontal="left" vertical="center"/>
    </xf>
    <xf numFmtId="0" fontId="43" fillId="8" borderId="0" xfId="0" applyFont="1" applyFill="1"/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" xfId="0" applyFont="1" applyBorder="1"/>
    <xf numFmtId="0" fontId="11" fillId="0" borderId="2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38" fillId="0" borderId="0" xfId="0" applyFont="1"/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9" fillId="0" borderId="16" xfId="0" applyFont="1" applyBorder="1" applyAlignment="1">
      <alignment horizontal="left"/>
    </xf>
    <xf numFmtId="0" fontId="41" fillId="2" borderId="12" xfId="0" applyFont="1" applyFill="1" applyBorder="1" applyAlignment="1">
      <alignment horizontal="left" vertical="center"/>
    </xf>
    <xf numFmtId="0" fontId="41" fillId="2" borderId="13" xfId="0" applyFont="1" applyFill="1" applyBorder="1" applyAlignment="1">
      <alignment horizontal="left" vertical="center"/>
    </xf>
    <xf numFmtId="0" fontId="19" fillId="0" borderId="2" xfId="0" applyFont="1" applyBorder="1" applyAlignment="1">
      <alignment horizontal="center"/>
    </xf>
    <xf numFmtId="0" fontId="19" fillId="0" borderId="2" xfId="0" applyFont="1" applyBorder="1" applyAlignment="1">
      <alignment vertical="center" wrapText="1"/>
    </xf>
    <xf numFmtId="0" fontId="39" fillId="0" borderId="2" xfId="0" applyFont="1" applyBorder="1" applyAlignment="1">
      <alignment vertical="center" wrapText="1"/>
    </xf>
    <xf numFmtId="0" fontId="39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46" fillId="0" borderId="2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41" fillId="0" borderId="2" xfId="0" applyFont="1" applyBorder="1" applyAlignment="1">
      <alignment vertical="center"/>
    </xf>
    <xf numFmtId="0" fontId="43" fillId="10" borderId="2" xfId="0" applyFont="1" applyFill="1" applyBorder="1" applyAlignment="1">
      <alignment horizontal="center" vertical="center"/>
    </xf>
    <xf numFmtId="0" fontId="42" fillId="0" borderId="2" xfId="0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/>
    </xf>
    <xf numFmtId="0" fontId="43" fillId="0" borderId="0" xfId="0" applyFont="1"/>
    <xf numFmtId="0" fontId="38" fillId="0" borderId="0" xfId="0" applyFont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1" fillId="8" borderId="2" xfId="0" applyFont="1" applyFill="1" applyBorder="1" applyAlignment="1">
      <alignment horizontal="center" vertical="center"/>
    </xf>
    <xf numFmtId="0" fontId="41" fillId="8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13" xfId="0" applyFont="1" applyFill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37" fillId="0" borderId="0" xfId="0" applyFont="1" applyAlignment="1">
      <alignment horizontal="left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right"/>
    </xf>
    <xf numFmtId="0" fontId="11" fillId="0" borderId="3" xfId="0" applyFont="1" applyBorder="1" applyAlignment="1">
      <alignment horizontal="right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50" fillId="0" borderId="4" xfId="0" applyFont="1" applyBorder="1" applyAlignment="1">
      <alignment horizontal="center" vertical="center"/>
    </xf>
    <xf numFmtId="0" fontId="50" fillId="0" borderId="3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43" fillId="0" borderId="4" xfId="0" applyFont="1" applyBorder="1" applyAlignment="1">
      <alignment horizontal="left" vertical="center"/>
    </xf>
    <xf numFmtId="0" fontId="43" fillId="0" borderId="6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14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44" fillId="0" borderId="0" xfId="0" applyFont="1" applyAlignment="1">
      <alignment horizontal="left"/>
    </xf>
    <xf numFmtId="0" fontId="46" fillId="10" borderId="14" xfId="0" applyFont="1" applyFill="1" applyBorder="1" applyAlignment="1">
      <alignment horizontal="center" vertical="center" wrapText="1"/>
    </xf>
    <xf numFmtId="0" fontId="46" fillId="10" borderId="7" xfId="0" applyFont="1" applyFill="1" applyBorder="1" applyAlignment="1">
      <alignment horizontal="center" vertical="center"/>
    </xf>
    <xf numFmtId="0" fontId="46" fillId="10" borderId="7" xfId="0" applyFont="1" applyFill="1" applyBorder="1" applyAlignment="1">
      <alignment horizontal="center" vertical="center" wrapText="1"/>
    </xf>
    <xf numFmtId="0" fontId="57" fillId="0" borderId="0" xfId="0" applyFont="1" applyAlignment="1">
      <alignment horizontal="center"/>
    </xf>
    <xf numFmtId="0" fontId="42" fillId="0" borderId="2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10" borderId="14" xfId="0" applyFont="1" applyFill="1" applyBorder="1" applyAlignment="1">
      <alignment horizontal="center" vertical="center" wrapText="1"/>
    </xf>
    <xf numFmtId="0" fontId="43" fillId="10" borderId="7" xfId="0" applyFont="1" applyFill="1" applyBorder="1" applyAlignment="1">
      <alignment horizontal="center" vertical="center"/>
    </xf>
    <xf numFmtId="0" fontId="43" fillId="0" borderId="4" xfId="0" applyFont="1" applyBorder="1" applyAlignment="1">
      <alignment horizontal="center" vertical="center"/>
    </xf>
    <xf numFmtId="0" fontId="43" fillId="0" borderId="6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28575</xdr:rowOff>
    </xdr:from>
    <xdr:to>
      <xdr:col>2</xdr:col>
      <xdr:colOff>800100</xdr:colOff>
      <xdr:row>3</xdr:row>
      <xdr:rowOff>28575</xdr:rowOff>
    </xdr:to>
    <xdr:sp macro="" textlink="">
      <xdr:nvSpPr>
        <xdr:cNvPr id="10247" name="Line 3"/>
        <xdr:cNvSpPr>
          <a:spLocks noChangeShapeType="1"/>
        </xdr:cNvSpPr>
      </xdr:nvSpPr>
      <xdr:spPr bwMode="auto">
        <a:xfrm>
          <a:off x="971550" y="6286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2</xdr:row>
      <xdr:rowOff>19050</xdr:rowOff>
    </xdr:from>
    <xdr:to>
      <xdr:col>6</xdr:col>
      <xdr:colOff>609600</xdr:colOff>
      <xdr:row>2</xdr:row>
      <xdr:rowOff>19050</xdr:rowOff>
    </xdr:to>
    <xdr:sp macro="" textlink="">
      <xdr:nvSpPr>
        <xdr:cNvPr id="10248" name="Line 4"/>
        <xdr:cNvSpPr>
          <a:spLocks noChangeShapeType="1"/>
        </xdr:cNvSpPr>
      </xdr:nvSpPr>
      <xdr:spPr bwMode="auto">
        <a:xfrm>
          <a:off x="3924300" y="4191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7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18" name="Line 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9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0" name="Line 1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1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2" name="Line 1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3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4" name="Line 1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5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6" name="Line 1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7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8" name="Line 2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9" name="Line 2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0" name="Line 2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1" name="Line 3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2" name="Line 3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3" name="Line 3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4" name="Line 4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5" name="Line 4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6" name="Line 4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39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0" name="Line 5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41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2" name="Line 5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49" name="Line 6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0" name="Line 6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1" name="Line 6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2" name="Line 6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3" name="Line 69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4" name="Line 7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5" name="Line 71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6" name="Line 7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7" name="Line 7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8" name="Line 7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9" name="Line 7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4260" name="Line 76"/>
        <xdr:cNvSpPr>
          <a:spLocks noChangeShapeType="1"/>
        </xdr:cNvSpPr>
      </xdr:nvSpPr>
      <xdr:spPr bwMode="auto">
        <a:xfrm>
          <a:off x="3771900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202</xdr:row>
      <xdr:rowOff>57150</xdr:rowOff>
    </xdr:from>
    <xdr:to>
      <xdr:col>2</xdr:col>
      <xdr:colOff>962025</xdr:colOff>
      <xdr:row>202</xdr:row>
      <xdr:rowOff>57150</xdr:rowOff>
    </xdr:to>
    <xdr:sp macro="" textlink="">
      <xdr:nvSpPr>
        <xdr:cNvPr id="4261" name="Line 53"/>
        <xdr:cNvSpPr>
          <a:spLocks noChangeShapeType="1"/>
        </xdr:cNvSpPr>
      </xdr:nvSpPr>
      <xdr:spPr bwMode="auto">
        <a:xfrm>
          <a:off x="895350" y="696753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201</xdr:row>
      <xdr:rowOff>28575</xdr:rowOff>
    </xdr:from>
    <xdr:to>
      <xdr:col>6</xdr:col>
      <xdr:colOff>581025</xdr:colOff>
      <xdr:row>201</xdr:row>
      <xdr:rowOff>28575</xdr:rowOff>
    </xdr:to>
    <xdr:sp macro="" textlink="">
      <xdr:nvSpPr>
        <xdr:cNvPr id="4262" name="Line 54"/>
        <xdr:cNvSpPr>
          <a:spLocks noChangeShapeType="1"/>
        </xdr:cNvSpPr>
      </xdr:nvSpPr>
      <xdr:spPr bwMode="auto">
        <a:xfrm>
          <a:off x="4133850" y="694372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157</xdr:row>
      <xdr:rowOff>85725</xdr:rowOff>
    </xdr:from>
    <xdr:to>
      <xdr:col>2</xdr:col>
      <xdr:colOff>895350</xdr:colOff>
      <xdr:row>157</xdr:row>
      <xdr:rowOff>85725</xdr:rowOff>
    </xdr:to>
    <xdr:sp macro="" textlink="">
      <xdr:nvSpPr>
        <xdr:cNvPr id="4275" name="Line 59"/>
        <xdr:cNvSpPr>
          <a:spLocks noChangeShapeType="1"/>
        </xdr:cNvSpPr>
      </xdr:nvSpPr>
      <xdr:spPr bwMode="auto">
        <a:xfrm>
          <a:off x="828675" y="597979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156</xdr:row>
      <xdr:rowOff>19050</xdr:rowOff>
    </xdr:from>
    <xdr:to>
      <xdr:col>6</xdr:col>
      <xdr:colOff>628650</xdr:colOff>
      <xdr:row>156</xdr:row>
      <xdr:rowOff>19050</xdr:rowOff>
    </xdr:to>
    <xdr:sp macro="" textlink="">
      <xdr:nvSpPr>
        <xdr:cNvPr id="4276" name="Line 60"/>
        <xdr:cNvSpPr>
          <a:spLocks noChangeShapeType="1"/>
        </xdr:cNvSpPr>
      </xdr:nvSpPr>
      <xdr:spPr bwMode="auto">
        <a:xfrm>
          <a:off x="4029075" y="59521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57150</xdr:rowOff>
    </xdr:from>
    <xdr:to>
      <xdr:col>2</xdr:col>
      <xdr:colOff>762000</xdr:colOff>
      <xdr:row>3</xdr:row>
      <xdr:rowOff>57150</xdr:rowOff>
    </xdr:to>
    <xdr:sp macro="" textlink="">
      <xdr:nvSpPr>
        <xdr:cNvPr id="4283" name="Line 59"/>
        <xdr:cNvSpPr>
          <a:spLocks noChangeShapeType="1"/>
        </xdr:cNvSpPr>
      </xdr:nvSpPr>
      <xdr:spPr bwMode="auto">
        <a:xfrm>
          <a:off x="933450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19050</xdr:rowOff>
    </xdr:from>
    <xdr:to>
      <xdr:col>6</xdr:col>
      <xdr:colOff>17145</xdr:colOff>
      <xdr:row>2</xdr:row>
      <xdr:rowOff>19050</xdr:rowOff>
    </xdr:to>
    <xdr:sp macro="" textlink="">
      <xdr:nvSpPr>
        <xdr:cNvPr id="49" name="Line 36"/>
        <xdr:cNvSpPr>
          <a:spLocks noChangeShapeType="1"/>
        </xdr:cNvSpPr>
      </xdr:nvSpPr>
      <xdr:spPr bwMode="auto">
        <a:xfrm>
          <a:off x="4086225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478</xdr:row>
      <xdr:rowOff>57150</xdr:rowOff>
    </xdr:from>
    <xdr:to>
      <xdr:col>2</xdr:col>
      <xdr:colOff>962025</xdr:colOff>
      <xdr:row>478</xdr:row>
      <xdr:rowOff>57150</xdr:rowOff>
    </xdr:to>
    <xdr:sp macro="" textlink="">
      <xdr:nvSpPr>
        <xdr:cNvPr id="38" name="Line 53"/>
        <xdr:cNvSpPr>
          <a:spLocks noChangeShapeType="1"/>
        </xdr:cNvSpPr>
      </xdr:nvSpPr>
      <xdr:spPr bwMode="auto">
        <a:xfrm>
          <a:off x="895350" y="6867525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477</xdr:row>
      <xdr:rowOff>28575</xdr:rowOff>
    </xdr:from>
    <xdr:to>
      <xdr:col>6</xdr:col>
      <xdr:colOff>581025</xdr:colOff>
      <xdr:row>477</xdr:row>
      <xdr:rowOff>28575</xdr:rowOff>
    </xdr:to>
    <xdr:sp macro="" textlink="">
      <xdr:nvSpPr>
        <xdr:cNvPr id="39" name="Line 54"/>
        <xdr:cNvSpPr>
          <a:spLocks noChangeShapeType="1"/>
        </xdr:cNvSpPr>
      </xdr:nvSpPr>
      <xdr:spPr bwMode="auto">
        <a:xfrm>
          <a:off x="4419600" y="684561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433</xdr:row>
      <xdr:rowOff>85725</xdr:rowOff>
    </xdr:from>
    <xdr:to>
      <xdr:col>2</xdr:col>
      <xdr:colOff>895350</xdr:colOff>
      <xdr:row>433</xdr:row>
      <xdr:rowOff>85725</xdr:rowOff>
    </xdr:to>
    <xdr:sp macro="" textlink="">
      <xdr:nvSpPr>
        <xdr:cNvPr id="40" name="Line 59"/>
        <xdr:cNvSpPr>
          <a:spLocks noChangeShapeType="1"/>
        </xdr:cNvSpPr>
      </xdr:nvSpPr>
      <xdr:spPr bwMode="auto">
        <a:xfrm>
          <a:off x="828675" y="601313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432</xdr:row>
      <xdr:rowOff>19050</xdr:rowOff>
    </xdr:from>
    <xdr:to>
      <xdr:col>6</xdr:col>
      <xdr:colOff>628650</xdr:colOff>
      <xdr:row>432</xdr:row>
      <xdr:rowOff>19050</xdr:rowOff>
    </xdr:to>
    <xdr:sp macro="" textlink="">
      <xdr:nvSpPr>
        <xdr:cNvPr id="41" name="Line 60"/>
        <xdr:cNvSpPr>
          <a:spLocks noChangeShapeType="1"/>
        </xdr:cNvSpPr>
      </xdr:nvSpPr>
      <xdr:spPr bwMode="auto">
        <a:xfrm>
          <a:off x="4314825" y="59874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42" name="Line 59"/>
        <xdr:cNvSpPr>
          <a:spLocks noChangeShapeType="1"/>
        </xdr:cNvSpPr>
      </xdr:nvSpPr>
      <xdr:spPr bwMode="auto">
        <a:xfrm>
          <a:off x="933450" y="6572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175</xdr:row>
      <xdr:rowOff>19050</xdr:rowOff>
    </xdr:from>
    <xdr:to>
      <xdr:col>6</xdr:col>
      <xdr:colOff>407670</xdr:colOff>
      <xdr:row>175</xdr:row>
      <xdr:rowOff>19050</xdr:rowOff>
    </xdr:to>
    <xdr:sp macro="" textlink="">
      <xdr:nvSpPr>
        <xdr:cNvPr id="43" name="Line 36"/>
        <xdr:cNvSpPr>
          <a:spLocks noChangeShapeType="1"/>
        </xdr:cNvSpPr>
      </xdr:nvSpPr>
      <xdr:spPr bwMode="auto">
        <a:xfrm>
          <a:off x="4000500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685800</xdr:colOff>
      <xdr:row>3</xdr:row>
      <xdr:rowOff>57150</xdr:rowOff>
    </xdr:from>
    <xdr:to>
      <xdr:col>2</xdr:col>
      <xdr:colOff>866775</xdr:colOff>
      <xdr:row>3</xdr:row>
      <xdr:rowOff>57150</xdr:rowOff>
    </xdr:to>
    <xdr:sp macro="" textlink="">
      <xdr:nvSpPr>
        <xdr:cNvPr id="8" name="Line 59"/>
        <xdr:cNvSpPr>
          <a:spLocks noChangeShapeType="1"/>
        </xdr:cNvSpPr>
      </xdr:nvSpPr>
      <xdr:spPr bwMode="auto">
        <a:xfrm>
          <a:off x="1038225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</xdr:colOff>
      <xdr:row>2</xdr:row>
      <xdr:rowOff>19050</xdr:rowOff>
    </xdr:from>
    <xdr:to>
      <xdr:col>6</xdr:col>
      <xdr:colOff>398145</xdr:colOff>
      <xdr:row>2</xdr:row>
      <xdr:rowOff>19050</xdr:rowOff>
    </xdr:to>
    <xdr:sp macro="" textlink="">
      <xdr:nvSpPr>
        <xdr:cNvPr id="9" name="Line 36"/>
        <xdr:cNvSpPr>
          <a:spLocks noChangeShapeType="1"/>
        </xdr:cNvSpPr>
      </xdr:nvSpPr>
      <xdr:spPr bwMode="auto">
        <a:xfrm>
          <a:off x="3990975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69</xdr:row>
      <xdr:rowOff>361950</xdr:rowOff>
    </xdr:from>
    <xdr:to>
      <xdr:col>4</xdr:col>
      <xdr:colOff>123825</xdr:colOff>
      <xdr:row>69</xdr:row>
      <xdr:rowOff>361950</xdr:rowOff>
    </xdr:to>
    <xdr:sp macro="" textlink="">
      <xdr:nvSpPr>
        <xdr:cNvPr id="6" name="Line 60"/>
        <xdr:cNvSpPr>
          <a:spLocks noChangeShapeType="1"/>
        </xdr:cNvSpPr>
      </xdr:nvSpPr>
      <xdr:spPr bwMode="auto">
        <a:xfrm>
          <a:off x="428625" y="19688175"/>
          <a:ext cx="2743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38</xdr:row>
      <xdr:rowOff>361950</xdr:rowOff>
    </xdr:from>
    <xdr:to>
      <xdr:col>4</xdr:col>
      <xdr:colOff>123825</xdr:colOff>
      <xdr:row>38</xdr:row>
      <xdr:rowOff>361950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8625" y="14754225"/>
          <a:ext cx="2705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981075" y="389858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4133849" y="38728650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4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133849" y="466725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133849" y="466725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view="pageBreakPreview" topLeftCell="A54" zoomScaleNormal="100" workbookViewId="0">
      <selection activeCell="F72" sqref="F72:H72"/>
    </sheetView>
  </sheetViews>
  <sheetFormatPr defaultRowHeight="15"/>
  <cols>
    <col min="1" max="1" width="4.625" style="3" customWidth="1"/>
    <col min="2" max="2" width="9.625" style="3" customWidth="1"/>
    <col min="3" max="3" width="15.25" style="4" bestFit="1" customWidth="1"/>
    <col min="4" max="4" width="6.625" style="4" customWidth="1"/>
    <col min="5" max="5" width="9.75" style="3" customWidth="1"/>
    <col min="6" max="6" width="22.625" style="4" customWidth="1"/>
    <col min="7" max="7" width="10.625" style="4" customWidth="1"/>
    <col min="8" max="8" width="11.625" style="4" customWidth="1"/>
    <col min="9" max="16384" width="9" style="4"/>
  </cols>
  <sheetData>
    <row r="1" spans="1:9" ht="15.95" customHeight="1">
      <c r="A1" s="346" t="s">
        <v>7</v>
      </c>
      <c r="B1" s="346"/>
      <c r="C1" s="346"/>
      <c r="D1" s="346"/>
      <c r="E1" s="347" t="s">
        <v>23</v>
      </c>
      <c r="F1" s="347"/>
      <c r="G1" s="347"/>
      <c r="H1" s="347"/>
    </row>
    <row r="2" spans="1:9" ht="15.95" customHeight="1">
      <c r="A2" s="347" t="s">
        <v>18</v>
      </c>
      <c r="B2" s="347"/>
      <c r="C2" s="347"/>
      <c r="D2" s="347"/>
      <c r="E2" s="348" t="s">
        <v>24</v>
      </c>
      <c r="F2" s="348"/>
      <c r="G2" s="348"/>
      <c r="H2" s="348"/>
    </row>
    <row r="3" spans="1:9" ht="15.95" customHeight="1">
      <c r="A3" s="347" t="s">
        <v>31</v>
      </c>
      <c r="B3" s="347"/>
      <c r="C3" s="347"/>
      <c r="D3" s="347"/>
      <c r="E3" s="350"/>
      <c r="F3" s="350"/>
      <c r="G3" s="350"/>
      <c r="H3" s="350"/>
    </row>
    <row r="4" spans="1:9" ht="15.95" customHeight="1">
      <c r="A4" s="350"/>
      <c r="B4" s="350"/>
      <c r="C4" s="350"/>
      <c r="D4" s="350"/>
      <c r="E4" s="22"/>
      <c r="F4" s="352"/>
      <c r="G4" s="352"/>
    </row>
    <row r="5" spans="1:9" s="5" customFormat="1" ht="24.95" customHeight="1">
      <c r="A5" s="351" t="s">
        <v>1208</v>
      </c>
      <c r="B5" s="351"/>
      <c r="C5" s="351"/>
      <c r="D5" s="351"/>
      <c r="E5" s="351"/>
      <c r="F5" s="351"/>
      <c r="G5" s="351"/>
      <c r="H5" s="351"/>
    </row>
    <row r="6" spans="1:9" s="10" customFormat="1" ht="20.100000000000001" customHeight="1">
      <c r="A6" s="351" t="s">
        <v>1209</v>
      </c>
      <c r="B6" s="351"/>
      <c r="C6" s="351"/>
      <c r="D6" s="351"/>
      <c r="E6" s="351"/>
      <c r="F6" s="351"/>
      <c r="G6" s="351"/>
      <c r="H6" s="351"/>
    </row>
    <row r="7" spans="1:9" s="10" customFormat="1" ht="39.950000000000003" hidden="1" customHeight="1">
      <c r="A7" s="349" t="s">
        <v>21</v>
      </c>
      <c r="B7" s="349"/>
      <c r="C7" s="349"/>
      <c r="D7" s="349"/>
      <c r="E7" s="349"/>
      <c r="F7" s="349"/>
      <c r="G7" s="349"/>
      <c r="H7" s="349"/>
    </row>
    <row r="8" spans="1:9" ht="15" customHeight="1">
      <c r="A8" s="11"/>
      <c r="B8" s="11"/>
      <c r="C8" s="11"/>
      <c r="D8" s="11"/>
      <c r="E8" s="11"/>
      <c r="F8" s="11"/>
      <c r="G8" s="11"/>
      <c r="H8" s="30"/>
    </row>
    <row r="9" spans="1:9" s="8" customFormat="1" ht="28.5">
      <c r="A9" s="7" t="s">
        <v>22</v>
      </c>
      <c r="B9" s="21" t="s">
        <v>5</v>
      </c>
      <c r="C9" s="354" t="s">
        <v>25</v>
      </c>
      <c r="D9" s="355"/>
      <c r="E9" s="7" t="s">
        <v>26</v>
      </c>
      <c r="F9" s="7" t="s">
        <v>27</v>
      </c>
      <c r="G9" s="12" t="s">
        <v>29</v>
      </c>
      <c r="H9" s="7" t="s">
        <v>28</v>
      </c>
    </row>
    <row r="10" spans="1:9" s="8" customFormat="1" ht="18" customHeight="1">
      <c r="A10" s="7"/>
      <c r="B10" s="64" t="s">
        <v>2</v>
      </c>
      <c r="C10" s="65"/>
      <c r="D10" s="65">
        <f>A45</f>
        <v>35</v>
      </c>
      <c r="E10" s="48"/>
      <c r="F10" s="7"/>
      <c r="G10" s="12"/>
      <c r="H10" s="7"/>
    </row>
    <row r="11" spans="1:9" s="10" customFormat="1" ht="17.100000000000001" customHeight="1">
      <c r="A11" s="34">
        <v>1</v>
      </c>
      <c r="B11" s="104" t="s">
        <v>1186</v>
      </c>
      <c r="C11" s="99" t="s">
        <v>514</v>
      </c>
      <c r="D11" s="100" t="s">
        <v>80</v>
      </c>
      <c r="E11" s="46" t="s">
        <v>373</v>
      </c>
      <c r="F11" s="78" t="s">
        <v>1188</v>
      </c>
      <c r="G11" s="43">
        <v>44107</v>
      </c>
      <c r="H11" s="41"/>
      <c r="I11" s="77"/>
    </row>
    <row r="12" spans="1:9" s="10" customFormat="1" ht="17.100000000000001" customHeight="1">
      <c r="A12" s="34">
        <v>2</v>
      </c>
      <c r="B12" s="104" t="s">
        <v>1187</v>
      </c>
      <c r="C12" s="99" t="s">
        <v>705</v>
      </c>
      <c r="D12" s="100" t="s">
        <v>51</v>
      </c>
      <c r="E12" s="46" t="s">
        <v>300</v>
      </c>
      <c r="F12" s="78" t="s">
        <v>1250</v>
      </c>
      <c r="G12" s="32">
        <v>44109</v>
      </c>
      <c r="H12" s="41"/>
      <c r="I12" s="77"/>
    </row>
    <row r="13" spans="1:9" s="10" customFormat="1" ht="17.100000000000001" customHeight="1">
      <c r="A13" s="34">
        <v>3</v>
      </c>
      <c r="B13" s="104" t="s">
        <v>1191</v>
      </c>
      <c r="C13" s="99" t="s">
        <v>218</v>
      </c>
      <c r="D13" s="100" t="s">
        <v>201</v>
      </c>
      <c r="E13" s="46" t="s">
        <v>591</v>
      </c>
      <c r="F13" s="78" t="s">
        <v>231</v>
      </c>
      <c r="G13" s="32">
        <v>44123</v>
      </c>
      <c r="H13" s="146"/>
      <c r="I13" s="77"/>
    </row>
    <row r="14" spans="1:9" s="10" customFormat="1" ht="17.100000000000001" customHeight="1">
      <c r="A14" s="34">
        <v>4</v>
      </c>
      <c r="B14" s="104" t="s">
        <v>1190</v>
      </c>
      <c r="C14" s="99" t="s">
        <v>155</v>
      </c>
      <c r="D14" s="100" t="s">
        <v>129</v>
      </c>
      <c r="E14" s="46" t="s">
        <v>254</v>
      </c>
      <c r="F14" s="78" t="s">
        <v>231</v>
      </c>
      <c r="G14" s="32">
        <v>44123</v>
      </c>
      <c r="H14" s="41"/>
      <c r="I14" s="77"/>
    </row>
    <row r="15" spans="1:9" s="10" customFormat="1" ht="17.100000000000001" customHeight="1">
      <c r="A15" s="34">
        <v>5</v>
      </c>
      <c r="B15" s="104" t="s">
        <v>1210</v>
      </c>
      <c r="C15" s="99" t="s">
        <v>1211</v>
      </c>
      <c r="D15" s="100" t="s">
        <v>78</v>
      </c>
      <c r="E15" s="46" t="s">
        <v>254</v>
      </c>
      <c r="F15" s="78" t="s">
        <v>231</v>
      </c>
      <c r="G15" s="32">
        <v>44125</v>
      </c>
      <c r="H15" s="41"/>
      <c r="I15" s="77"/>
    </row>
    <row r="16" spans="1:9" s="10" customFormat="1" ht="17.100000000000001" customHeight="1">
      <c r="A16" s="34">
        <v>6</v>
      </c>
      <c r="B16" s="56" t="s">
        <v>1196</v>
      </c>
      <c r="C16" s="66" t="s">
        <v>200</v>
      </c>
      <c r="D16" s="67" t="s">
        <v>158</v>
      </c>
      <c r="E16" s="46" t="s">
        <v>241</v>
      </c>
      <c r="F16" s="78" t="s">
        <v>1251</v>
      </c>
      <c r="G16" s="32">
        <v>44126</v>
      </c>
      <c r="H16" s="41"/>
      <c r="I16" s="77"/>
    </row>
    <row r="17" spans="1:9" s="10" customFormat="1" ht="17.100000000000001" customHeight="1">
      <c r="A17" s="34">
        <v>7</v>
      </c>
      <c r="B17" s="104" t="s">
        <v>1212</v>
      </c>
      <c r="C17" s="99" t="s">
        <v>1213</v>
      </c>
      <c r="D17" s="100" t="s">
        <v>94</v>
      </c>
      <c r="E17" s="46" t="s">
        <v>346</v>
      </c>
      <c r="F17" s="78" t="s">
        <v>231</v>
      </c>
      <c r="G17" s="43">
        <v>44144</v>
      </c>
      <c r="H17" s="44"/>
      <c r="I17" s="77"/>
    </row>
    <row r="18" spans="1:9" s="10" customFormat="1" ht="17.100000000000001" customHeight="1">
      <c r="A18" s="34">
        <v>8</v>
      </c>
      <c r="B18" s="104" t="s">
        <v>1214</v>
      </c>
      <c r="C18" s="99" t="s">
        <v>1215</v>
      </c>
      <c r="D18" s="100" t="s">
        <v>11</v>
      </c>
      <c r="E18" s="46" t="s">
        <v>351</v>
      </c>
      <c r="F18" s="78" t="s">
        <v>231</v>
      </c>
      <c r="G18" s="43">
        <v>44145</v>
      </c>
      <c r="H18" s="44"/>
      <c r="I18" s="77"/>
    </row>
    <row r="19" spans="1:9" s="10" customFormat="1" ht="17.100000000000001" customHeight="1">
      <c r="A19" s="34">
        <v>9</v>
      </c>
      <c r="B19" s="104" t="s">
        <v>1216</v>
      </c>
      <c r="C19" s="99" t="s">
        <v>197</v>
      </c>
      <c r="D19" s="100" t="s">
        <v>206</v>
      </c>
      <c r="E19" s="46" t="s">
        <v>254</v>
      </c>
      <c r="F19" s="78" t="s">
        <v>231</v>
      </c>
      <c r="G19" s="43">
        <v>44151</v>
      </c>
      <c r="H19" s="44"/>
      <c r="I19" s="77"/>
    </row>
    <row r="20" spans="1:9" s="10" customFormat="1" ht="17.100000000000001" customHeight="1">
      <c r="A20" s="34">
        <v>10</v>
      </c>
      <c r="B20" s="104" t="s">
        <v>1217</v>
      </c>
      <c r="C20" s="99" t="s">
        <v>1218</v>
      </c>
      <c r="D20" s="100" t="s">
        <v>188</v>
      </c>
      <c r="E20" s="46" t="s">
        <v>240</v>
      </c>
      <c r="F20" s="78" t="s">
        <v>231</v>
      </c>
      <c r="G20" s="43">
        <v>44154</v>
      </c>
      <c r="H20" s="44"/>
      <c r="I20" s="77"/>
    </row>
    <row r="21" spans="1:9" s="10" customFormat="1" ht="17.100000000000001" customHeight="1">
      <c r="A21" s="34">
        <v>11</v>
      </c>
      <c r="B21" s="104" t="s">
        <v>1219</v>
      </c>
      <c r="C21" s="99" t="s">
        <v>1220</v>
      </c>
      <c r="D21" s="100" t="s">
        <v>157</v>
      </c>
      <c r="E21" s="46" t="s">
        <v>238</v>
      </c>
      <c r="F21" s="78" t="s">
        <v>231</v>
      </c>
      <c r="G21" s="43">
        <v>44155</v>
      </c>
      <c r="H21" s="44"/>
      <c r="I21" s="77"/>
    </row>
    <row r="22" spans="1:9" s="10" customFormat="1" ht="17.100000000000001" customHeight="1">
      <c r="A22" s="34">
        <v>12</v>
      </c>
      <c r="B22" s="104" t="s">
        <v>1221</v>
      </c>
      <c r="C22" s="99" t="s">
        <v>644</v>
      </c>
      <c r="D22" s="100" t="s">
        <v>135</v>
      </c>
      <c r="E22" s="46" t="s">
        <v>232</v>
      </c>
      <c r="F22" s="78" t="s">
        <v>231</v>
      </c>
      <c r="G22" s="43">
        <v>44158</v>
      </c>
      <c r="H22" s="217"/>
      <c r="I22" s="77"/>
    </row>
    <row r="23" spans="1:9" s="10" customFormat="1" ht="17.100000000000001" customHeight="1">
      <c r="A23" s="34">
        <v>13</v>
      </c>
      <c r="B23" s="104" t="s">
        <v>1222</v>
      </c>
      <c r="C23" s="99" t="s">
        <v>116</v>
      </c>
      <c r="D23" s="100" t="s">
        <v>255</v>
      </c>
      <c r="E23" s="46" t="s">
        <v>1246</v>
      </c>
      <c r="F23" s="78" t="s">
        <v>1250</v>
      </c>
      <c r="G23" s="32">
        <v>44166</v>
      </c>
      <c r="H23" s="44" t="s">
        <v>1253</v>
      </c>
      <c r="I23" s="77"/>
    </row>
    <row r="24" spans="1:9" s="10" customFormat="1" ht="17.100000000000001" customHeight="1">
      <c r="A24" s="34">
        <v>14</v>
      </c>
      <c r="B24" s="104" t="s">
        <v>1223</v>
      </c>
      <c r="C24" s="99" t="s">
        <v>1224</v>
      </c>
      <c r="D24" s="100" t="s">
        <v>47</v>
      </c>
      <c r="E24" s="46" t="s">
        <v>602</v>
      </c>
      <c r="F24" s="78" t="s">
        <v>231</v>
      </c>
      <c r="G24" s="32">
        <v>44169</v>
      </c>
      <c r="H24" s="217"/>
      <c r="I24" s="77"/>
    </row>
    <row r="25" spans="1:9" s="10" customFormat="1" ht="17.100000000000001" customHeight="1">
      <c r="A25" s="34">
        <v>15</v>
      </c>
      <c r="B25" s="56" t="s">
        <v>318</v>
      </c>
      <c r="C25" s="66" t="s">
        <v>319</v>
      </c>
      <c r="D25" s="67" t="s">
        <v>185</v>
      </c>
      <c r="E25" s="46" t="s">
        <v>578</v>
      </c>
      <c r="F25" s="78" t="s">
        <v>231</v>
      </c>
      <c r="G25" s="32">
        <v>44169</v>
      </c>
      <c r="H25" s="44"/>
      <c r="I25" s="77"/>
    </row>
    <row r="26" spans="1:9" s="10" customFormat="1" ht="17.100000000000001" customHeight="1">
      <c r="A26" s="34">
        <v>16</v>
      </c>
      <c r="B26" s="104" t="s">
        <v>1225</v>
      </c>
      <c r="C26" s="99" t="s">
        <v>1226</v>
      </c>
      <c r="D26" s="100" t="s">
        <v>1227</v>
      </c>
      <c r="E26" s="46" t="s">
        <v>1247</v>
      </c>
      <c r="F26" s="78" t="s">
        <v>231</v>
      </c>
      <c r="G26" s="32">
        <v>44172</v>
      </c>
      <c r="H26" s="44" t="s">
        <v>1254</v>
      </c>
      <c r="I26" s="77"/>
    </row>
    <row r="27" spans="1:9" s="10" customFormat="1" ht="17.100000000000001" customHeight="1">
      <c r="A27" s="34">
        <v>17</v>
      </c>
      <c r="B27" s="104" t="s">
        <v>1228</v>
      </c>
      <c r="C27" s="99" t="s">
        <v>176</v>
      </c>
      <c r="D27" s="100" t="s">
        <v>118</v>
      </c>
      <c r="E27" s="46" t="s">
        <v>300</v>
      </c>
      <c r="F27" s="78" t="s">
        <v>74</v>
      </c>
      <c r="G27" s="32">
        <v>44172</v>
      </c>
      <c r="H27" s="44"/>
      <c r="I27" s="77"/>
    </row>
    <row r="28" spans="1:9" s="10" customFormat="1" ht="17.100000000000001" customHeight="1">
      <c r="A28" s="34">
        <v>18</v>
      </c>
      <c r="B28" s="56" t="s">
        <v>1229</v>
      </c>
      <c r="C28" s="66" t="s">
        <v>597</v>
      </c>
      <c r="D28" s="67" t="s">
        <v>205</v>
      </c>
      <c r="E28" s="46" t="s">
        <v>1248</v>
      </c>
      <c r="F28" s="78" t="s">
        <v>1250</v>
      </c>
      <c r="G28" s="32">
        <v>44184</v>
      </c>
      <c r="H28" s="44" t="s">
        <v>1255</v>
      </c>
      <c r="I28" s="295"/>
    </row>
    <row r="29" spans="1:9" s="10" customFormat="1" ht="17.100000000000001" customHeight="1">
      <c r="A29" s="34">
        <v>19</v>
      </c>
      <c r="B29" s="104" t="s">
        <v>1230</v>
      </c>
      <c r="C29" s="99" t="s">
        <v>1231</v>
      </c>
      <c r="D29" s="100" t="s">
        <v>224</v>
      </c>
      <c r="E29" s="46" t="s">
        <v>301</v>
      </c>
      <c r="F29" s="78" t="s">
        <v>231</v>
      </c>
      <c r="G29" s="32">
        <v>44188</v>
      </c>
      <c r="H29" s="44"/>
      <c r="I29" s="77"/>
    </row>
    <row r="30" spans="1:9" s="10" customFormat="1" ht="17.100000000000001" customHeight="1">
      <c r="A30" s="34">
        <v>20</v>
      </c>
      <c r="B30" s="79" t="s">
        <v>1232</v>
      </c>
      <c r="C30" s="99" t="s">
        <v>321</v>
      </c>
      <c r="D30" s="100" t="s">
        <v>165</v>
      </c>
      <c r="E30" s="46" t="s">
        <v>578</v>
      </c>
      <c r="F30" s="78" t="s">
        <v>1250</v>
      </c>
      <c r="G30" s="32">
        <v>44188</v>
      </c>
      <c r="H30" s="44"/>
      <c r="I30" s="77"/>
    </row>
    <row r="31" spans="1:9" s="10" customFormat="1" ht="17.100000000000001" customHeight="1">
      <c r="A31" s="34">
        <v>21</v>
      </c>
      <c r="B31" s="104" t="s">
        <v>1233</v>
      </c>
      <c r="C31" s="99" t="s">
        <v>221</v>
      </c>
      <c r="D31" s="100" t="s">
        <v>157</v>
      </c>
      <c r="E31" s="46" t="s">
        <v>232</v>
      </c>
      <c r="F31" s="78" t="s">
        <v>74</v>
      </c>
      <c r="G31" s="32">
        <v>44194</v>
      </c>
      <c r="H31" s="44"/>
      <c r="I31" s="77"/>
    </row>
    <row r="32" spans="1:9" s="10" customFormat="1" ht="17.100000000000001" customHeight="1">
      <c r="A32" s="34">
        <v>22</v>
      </c>
      <c r="B32" s="56" t="s">
        <v>1234</v>
      </c>
      <c r="C32" s="66" t="s">
        <v>1235</v>
      </c>
      <c r="D32" s="67" t="s">
        <v>87</v>
      </c>
      <c r="E32" s="46" t="s">
        <v>238</v>
      </c>
      <c r="F32" s="78" t="s">
        <v>626</v>
      </c>
      <c r="G32" s="32">
        <v>44212</v>
      </c>
      <c r="H32" s="44"/>
      <c r="I32" s="77"/>
    </row>
    <row r="33" spans="1:9" s="10" customFormat="1" ht="17.100000000000001" customHeight="1">
      <c r="A33" s="34">
        <v>23</v>
      </c>
      <c r="B33" s="56" t="s">
        <v>1238</v>
      </c>
      <c r="C33" s="66" t="s">
        <v>650</v>
      </c>
      <c r="D33" s="67" t="s">
        <v>1239</v>
      </c>
      <c r="E33" s="46" t="s">
        <v>346</v>
      </c>
      <c r="F33" s="78" t="s">
        <v>74</v>
      </c>
      <c r="G33" s="32">
        <v>44256</v>
      </c>
      <c r="H33" s="44"/>
      <c r="I33" s="77"/>
    </row>
    <row r="34" spans="1:9" s="10" customFormat="1" ht="17.100000000000001" customHeight="1">
      <c r="A34" s="34">
        <v>24</v>
      </c>
      <c r="B34" s="104" t="s">
        <v>1240</v>
      </c>
      <c r="C34" s="99" t="s">
        <v>1241</v>
      </c>
      <c r="D34" s="100" t="s">
        <v>57</v>
      </c>
      <c r="E34" s="46" t="s">
        <v>242</v>
      </c>
      <c r="F34" s="78" t="s">
        <v>74</v>
      </c>
      <c r="G34" s="32">
        <v>44257</v>
      </c>
      <c r="H34" s="44"/>
      <c r="I34" s="77"/>
    </row>
    <row r="35" spans="1:9" s="10" customFormat="1" ht="17.100000000000001" customHeight="1">
      <c r="A35" s="34">
        <v>25</v>
      </c>
      <c r="B35" s="104" t="s">
        <v>1242</v>
      </c>
      <c r="C35" s="99" t="s">
        <v>183</v>
      </c>
      <c r="D35" s="100" t="s">
        <v>152</v>
      </c>
      <c r="E35" s="46" t="s">
        <v>233</v>
      </c>
      <c r="F35" s="78" t="s">
        <v>74</v>
      </c>
      <c r="G35" s="32">
        <v>44257</v>
      </c>
      <c r="H35" s="44"/>
      <c r="I35" s="77"/>
    </row>
    <row r="36" spans="1:9" s="10" customFormat="1" ht="17.100000000000001" customHeight="1">
      <c r="A36" s="34">
        <v>26</v>
      </c>
      <c r="B36" s="104" t="s">
        <v>1243</v>
      </c>
      <c r="C36" s="99" t="s">
        <v>1244</v>
      </c>
      <c r="D36" s="100" t="s">
        <v>123</v>
      </c>
      <c r="E36" s="46" t="s">
        <v>1249</v>
      </c>
      <c r="F36" s="78" t="s">
        <v>1252</v>
      </c>
      <c r="G36" s="32">
        <v>44258</v>
      </c>
      <c r="H36" s="44" t="s">
        <v>1254</v>
      </c>
      <c r="I36" s="44"/>
    </row>
    <row r="37" spans="1:9" s="10" customFormat="1" ht="17.100000000000001" customHeight="1">
      <c r="A37" s="34">
        <v>27</v>
      </c>
      <c r="B37" s="104" t="s">
        <v>1245</v>
      </c>
      <c r="C37" s="99" t="s">
        <v>134</v>
      </c>
      <c r="D37" s="100" t="s">
        <v>182</v>
      </c>
      <c r="E37" s="46" t="s">
        <v>331</v>
      </c>
      <c r="F37" s="78" t="s">
        <v>74</v>
      </c>
      <c r="G37" s="32">
        <v>44258</v>
      </c>
      <c r="H37" s="44"/>
      <c r="I37" s="296"/>
    </row>
    <row r="38" spans="1:9" s="10" customFormat="1" ht="17.100000000000001" customHeight="1">
      <c r="A38" s="34">
        <v>28</v>
      </c>
      <c r="B38" s="104" t="s">
        <v>1371</v>
      </c>
      <c r="C38" s="99" t="s">
        <v>1372</v>
      </c>
      <c r="D38" s="100" t="s">
        <v>8</v>
      </c>
      <c r="E38" s="46" t="s">
        <v>1201</v>
      </c>
      <c r="F38" s="78" t="s">
        <v>74</v>
      </c>
      <c r="G38" s="32">
        <v>44259</v>
      </c>
      <c r="H38" s="44"/>
      <c r="I38" s="297"/>
    </row>
    <row r="39" spans="1:9" s="10" customFormat="1" ht="17.100000000000001" customHeight="1">
      <c r="A39" s="34">
        <v>29</v>
      </c>
      <c r="B39" s="104" t="s">
        <v>1838</v>
      </c>
      <c r="C39" s="99" t="s">
        <v>1839</v>
      </c>
      <c r="D39" s="100" t="s">
        <v>1840</v>
      </c>
      <c r="E39" s="46" t="s">
        <v>1631</v>
      </c>
      <c r="F39" s="78" t="s">
        <v>231</v>
      </c>
      <c r="G39" s="43">
        <v>44263</v>
      </c>
      <c r="H39" s="44"/>
    </row>
    <row r="40" spans="1:9" s="10" customFormat="1" ht="17.100000000000001" customHeight="1">
      <c r="A40" s="34">
        <v>30</v>
      </c>
      <c r="B40" s="104" t="s">
        <v>1843</v>
      </c>
      <c r="C40" s="99" t="s">
        <v>41</v>
      </c>
      <c r="D40" s="100" t="s">
        <v>204</v>
      </c>
      <c r="E40" s="46" t="s">
        <v>1640</v>
      </c>
      <c r="F40" s="78" t="s">
        <v>231</v>
      </c>
      <c r="G40" s="32">
        <v>44264</v>
      </c>
      <c r="H40" s="44"/>
      <c r="I40" s="308"/>
    </row>
    <row r="41" spans="1:9" s="10" customFormat="1" ht="17.100000000000001" customHeight="1">
      <c r="A41" s="34">
        <v>31</v>
      </c>
      <c r="B41" s="104" t="s">
        <v>2002</v>
      </c>
      <c r="C41" s="99" t="s">
        <v>2003</v>
      </c>
      <c r="D41" s="100" t="s">
        <v>126</v>
      </c>
      <c r="E41" s="46" t="s">
        <v>1456</v>
      </c>
      <c r="F41" s="78" t="s">
        <v>74</v>
      </c>
      <c r="G41" s="32">
        <v>44270</v>
      </c>
      <c r="H41" s="276"/>
    </row>
    <row r="42" spans="1:9" s="10" customFormat="1" ht="17.100000000000001" customHeight="1">
      <c r="A42" s="34">
        <v>32</v>
      </c>
      <c r="B42" s="104" t="s">
        <v>2004</v>
      </c>
      <c r="C42" s="99" t="s">
        <v>2005</v>
      </c>
      <c r="D42" s="100" t="s">
        <v>87</v>
      </c>
      <c r="E42" s="46" t="s">
        <v>578</v>
      </c>
      <c r="F42" s="78" t="s">
        <v>74</v>
      </c>
      <c r="G42" s="32">
        <v>44270</v>
      </c>
      <c r="H42" s="44"/>
    </row>
    <row r="43" spans="1:9" s="10" customFormat="1" ht="17.100000000000001" customHeight="1">
      <c r="A43" s="34">
        <v>33</v>
      </c>
      <c r="B43" s="104" t="s">
        <v>2359</v>
      </c>
      <c r="C43" s="99" t="s">
        <v>2360</v>
      </c>
      <c r="D43" s="100" t="s">
        <v>180</v>
      </c>
      <c r="E43" s="46" t="s">
        <v>2362</v>
      </c>
      <c r="F43" s="78" t="s">
        <v>231</v>
      </c>
      <c r="G43" s="32">
        <v>44281</v>
      </c>
      <c r="H43" s="44"/>
    </row>
    <row r="44" spans="1:9" s="10" customFormat="1" ht="17.100000000000001" customHeight="1">
      <c r="A44" s="34">
        <v>34</v>
      </c>
      <c r="B44" s="104" t="s">
        <v>2361</v>
      </c>
      <c r="C44" s="99" t="s">
        <v>37</v>
      </c>
      <c r="D44" s="100" t="s">
        <v>205</v>
      </c>
      <c r="E44" s="46" t="s">
        <v>1628</v>
      </c>
      <c r="F44" s="78" t="s">
        <v>2363</v>
      </c>
      <c r="G44" s="32">
        <v>44286</v>
      </c>
      <c r="H44" s="276"/>
    </row>
    <row r="45" spans="1:9" s="10" customFormat="1" ht="17.100000000000001" customHeight="1">
      <c r="A45" s="34">
        <v>35</v>
      </c>
      <c r="B45" s="104" t="s">
        <v>2373</v>
      </c>
      <c r="C45" s="99" t="s">
        <v>2374</v>
      </c>
      <c r="D45" s="100" t="s">
        <v>204</v>
      </c>
      <c r="E45" s="46" t="s">
        <v>1636</v>
      </c>
      <c r="F45" s="78" t="s">
        <v>231</v>
      </c>
      <c r="G45" s="32">
        <v>44257</v>
      </c>
      <c r="H45" s="44"/>
    </row>
    <row r="46" spans="1:9" s="8" customFormat="1" ht="18" customHeight="1">
      <c r="A46" s="7"/>
      <c r="B46" s="64" t="s">
        <v>3</v>
      </c>
      <c r="C46" s="65"/>
      <c r="D46" s="65">
        <f>A71</f>
        <v>25</v>
      </c>
      <c r="E46" s="48"/>
      <c r="F46" s="7"/>
      <c r="G46" s="12"/>
      <c r="H46" s="147"/>
    </row>
    <row r="47" spans="1:9" s="10" customFormat="1" ht="18" customHeight="1">
      <c r="A47" s="34">
        <v>1</v>
      </c>
      <c r="B47" s="104" t="s">
        <v>1256</v>
      </c>
      <c r="C47" s="99" t="s">
        <v>1257</v>
      </c>
      <c r="D47" s="100" t="s">
        <v>1258</v>
      </c>
      <c r="E47" s="46" t="s">
        <v>247</v>
      </c>
      <c r="F47" s="220" t="s">
        <v>231</v>
      </c>
      <c r="G47" s="32">
        <v>44078</v>
      </c>
      <c r="H47" s="33"/>
      <c r="I47" s="77"/>
    </row>
    <row r="48" spans="1:9" s="10" customFormat="1" ht="18" customHeight="1">
      <c r="A48" s="34">
        <v>2</v>
      </c>
      <c r="B48" s="56" t="s">
        <v>1189</v>
      </c>
      <c r="C48" s="66" t="s">
        <v>120</v>
      </c>
      <c r="D48" s="67" t="s">
        <v>75</v>
      </c>
      <c r="E48" s="46" t="s">
        <v>634</v>
      </c>
      <c r="F48" s="220" t="s">
        <v>231</v>
      </c>
      <c r="G48" s="32">
        <v>44092</v>
      </c>
      <c r="H48" s="44"/>
      <c r="I48" s="77"/>
    </row>
    <row r="49" spans="1:9" s="10" customFormat="1" ht="18" customHeight="1">
      <c r="A49" s="34">
        <v>3</v>
      </c>
      <c r="B49" s="104" t="s">
        <v>1185</v>
      </c>
      <c r="C49" s="99" t="s">
        <v>143</v>
      </c>
      <c r="D49" s="100" t="s">
        <v>118</v>
      </c>
      <c r="E49" s="46" t="s">
        <v>246</v>
      </c>
      <c r="F49" s="220" t="s">
        <v>231</v>
      </c>
      <c r="G49" s="32">
        <v>44103</v>
      </c>
      <c r="H49" s="44"/>
      <c r="I49" s="77"/>
    </row>
    <row r="50" spans="1:9" s="10" customFormat="1" ht="18" customHeight="1">
      <c r="A50" s="34">
        <v>4</v>
      </c>
      <c r="B50" s="104" t="s">
        <v>1259</v>
      </c>
      <c r="C50" s="99" t="s">
        <v>221</v>
      </c>
      <c r="D50" s="100" t="s">
        <v>33</v>
      </c>
      <c r="E50" s="46" t="s">
        <v>449</v>
      </c>
      <c r="F50" s="78" t="s">
        <v>74</v>
      </c>
      <c r="G50" s="32">
        <v>44133</v>
      </c>
      <c r="H50" s="44"/>
      <c r="I50" s="77"/>
    </row>
    <row r="51" spans="1:9" s="10" customFormat="1" ht="18" customHeight="1">
      <c r="A51" s="34">
        <v>5</v>
      </c>
      <c r="B51" s="104" t="s">
        <v>1260</v>
      </c>
      <c r="C51" s="99" t="s">
        <v>193</v>
      </c>
      <c r="D51" s="100" t="s">
        <v>10</v>
      </c>
      <c r="E51" s="46" t="s">
        <v>1281</v>
      </c>
      <c r="F51" s="78" t="s">
        <v>1250</v>
      </c>
      <c r="G51" s="43">
        <v>44146</v>
      </c>
      <c r="H51" s="274" t="s">
        <v>1255</v>
      </c>
      <c r="I51" s="77"/>
    </row>
    <row r="52" spans="1:9" s="10" customFormat="1" ht="18" customHeight="1">
      <c r="A52" s="34">
        <v>6</v>
      </c>
      <c r="B52" s="104" t="s">
        <v>1261</v>
      </c>
      <c r="C52" s="99" t="s">
        <v>1262</v>
      </c>
      <c r="D52" s="100" t="s">
        <v>90</v>
      </c>
      <c r="E52" s="46" t="s">
        <v>1282</v>
      </c>
      <c r="F52" s="78" t="s">
        <v>74</v>
      </c>
      <c r="G52" s="32">
        <v>44147</v>
      </c>
      <c r="H52" s="274" t="s">
        <v>1255</v>
      </c>
      <c r="I52" s="77"/>
    </row>
    <row r="53" spans="1:9" s="10" customFormat="1" ht="18" customHeight="1">
      <c r="A53" s="34">
        <v>7</v>
      </c>
      <c r="B53" s="104" t="s">
        <v>1263</v>
      </c>
      <c r="C53" s="99" t="s">
        <v>833</v>
      </c>
      <c r="D53" s="100" t="s">
        <v>204</v>
      </c>
      <c r="E53" s="46" t="s">
        <v>641</v>
      </c>
      <c r="F53" s="78" t="s">
        <v>1250</v>
      </c>
      <c r="G53" s="43">
        <v>44158</v>
      </c>
      <c r="H53" s="274"/>
      <c r="I53" s="77"/>
    </row>
    <row r="54" spans="1:9" s="10" customFormat="1" ht="18" customHeight="1">
      <c r="A54" s="34">
        <v>8</v>
      </c>
      <c r="B54" s="104" t="s">
        <v>1264</v>
      </c>
      <c r="C54" s="99" t="s">
        <v>1265</v>
      </c>
      <c r="D54" s="100" t="s">
        <v>56</v>
      </c>
      <c r="E54" s="46" t="s">
        <v>1283</v>
      </c>
      <c r="F54" s="78" t="s">
        <v>1250</v>
      </c>
      <c r="G54" s="32">
        <v>44167</v>
      </c>
      <c r="H54" s="44" t="s">
        <v>1254</v>
      </c>
      <c r="I54" s="77"/>
    </row>
    <row r="55" spans="1:9" s="10" customFormat="1" ht="18" customHeight="1">
      <c r="A55" s="34">
        <v>9</v>
      </c>
      <c r="B55" s="104" t="s">
        <v>1266</v>
      </c>
      <c r="C55" s="99" t="s">
        <v>1267</v>
      </c>
      <c r="D55" s="100" t="s">
        <v>178</v>
      </c>
      <c r="E55" s="46" t="s">
        <v>234</v>
      </c>
      <c r="F55" s="220" t="s">
        <v>231</v>
      </c>
      <c r="G55" s="32">
        <v>44168</v>
      </c>
      <c r="H55" s="274"/>
      <c r="I55" s="77"/>
    </row>
    <row r="56" spans="1:9" s="10" customFormat="1" ht="18" customHeight="1">
      <c r="A56" s="34">
        <v>10</v>
      </c>
      <c r="B56" s="104" t="s">
        <v>1268</v>
      </c>
      <c r="C56" s="99" t="s">
        <v>1194</v>
      </c>
      <c r="D56" s="100" t="s">
        <v>112</v>
      </c>
      <c r="E56" s="46" t="s">
        <v>236</v>
      </c>
      <c r="F56" s="78" t="s">
        <v>74</v>
      </c>
      <c r="G56" s="32">
        <v>44188</v>
      </c>
      <c r="H56" s="274"/>
      <c r="I56" s="77"/>
    </row>
    <row r="57" spans="1:9" s="10" customFormat="1" ht="18" customHeight="1">
      <c r="A57" s="34">
        <v>11</v>
      </c>
      <c r="B57" s="104" t="s">
        <v>1269</v>
      </c>
      <c r="C57" s="99" t="s">
        <v>243</v>
      </c>
      <c r="D57" s="100" t="s">
        <v>224</v>
      </c>
      <c r="E57" s="46" t="s">
        <v>1284</v>
      </c>
      <c r="F57" s="78" t="s">
        <v>74</v>
      </c>
      <c r="G57" s="32">
        <v>44190</v>
      </c>
      <c r="H57" s="44" t="s">
        <v>1254</v>
      </c>
      <c r="I57" s="77"/>
    </row>
    <row r="58" spans="1:9" s="10" customFormat="1" ht="18" customHeight="1">
      <c r="A58" s="34">
        <v>12</v>
      </c>
      <c r="B58" s="104" t="s">
        <v>1270</v>
      </c>
      <c r="C58" s="99" t="s">
        <v>1271</v>
      </c>
      <c r="D58" s="100" t="s">
        <v>179</v>
      </c>
      <c r="E58" s="46" t="s">
        <v>1285</v>
      </c>
      <c r="F58" s="78" t="s">
        <v>231</v>
      </c>
      <c r="G58" s="32">
        <v>44249</v>
      </c>
      <c r="H58" s="44" t="s">
        <v>1254</v>
      </c>
      <c r="I58" s="77"/>
    </row>
    <row r="59" spans="1:9" s="10" customFormat="1" ht="18" customHeight="1">
      <c r="A59" s="34">
        <v>13</v>
      </c>
      <c r="B59" s="104" t="s">
        <v>1272</v>
      </c>
      <c r="C59" s="99" t="s">
        <v>116</v>
      </c>
      <c r="D59" s="100" t="s">
        <v>34</v>
      </c>
      <c r="E59" s="46" t="s">
        <v>495</v>
      </c>
      <c r="F59" s="78" t="s">
        <v>74</v>
      </c>
      <c r="G59" s="32">
        <v>44219</v>
      </c>
      <c r="H59" s="44"/>
      <c r="I59" s="77"/>
    </row>
    <row r="60" spans="1:9" s="10" customFormat="1" ht="18" customHeight="1">
      <c r="A60" s="34">
        <v>14</v>
      </c>
      <c r="B60" s="104" t="s">
        <v>1273</v>
      </c>
      <c r="C60" s="99" t="s">
        <v>1274</v>
      </c>
      <c r="D60" s="100" t="s">
        <v>207</v>
      </c>
      <c r="E60" s="46" t="s">
        <v>1286</v>
      </c>
      <c r="F60" s="78" t="s">
        <v>74</v>
      </c>
      <c r="G60" s="32">
        <v>44252</v>
      </c>
      <c r="H60" s="275"/>
      <c r="I60" s="77"/>
    </row>
    <row r="61" spans="1:9" s="10" customFormat="1" ht="18" customHeight="1">
      <c r="A61" s="34">
        <v>15</v>
      </c>
      <c r="B61" s="104" t="s">
        <v>1275</v>
      </c>
      <c r="C61" s="99" t="s">
        <v>295</v>
      </c>
      <c r="D61" s="100" t="s">
        <v>115</v>
      </c>
      <c r="E61" s="46" t="s">
        <v>1287</v>
      </c>
      <c r="F61" s="78" t="s">
        <v>74</v>
      </c>
      <c r="G61" s="32">
        <v>44252</v>
      </c>
      <c r="H61" s="44" t="s">
        <v>1254</v>
      </c>
      <c r="I61" s="77"/>
    </row>
    <row r="62" spans="1:9" s="10" customFormat="1" ht="18" customHeight="1">
      <c r="A62" s="34">
        <v>16</v>
      </c>
      <c r="B62" s="104" t="s">
        <v>1276</v>
      </c>
      <c r="C62" s="99" t="s">
        <v>208</v>
      </c>
      <c r="D62" s="100" t="s">
        <v>123</v>
      </c>
      <c r="E62" s="46" t="s">
        <v>1288</v>
      </c>
      <c r="F62" s="78" t="s">
        <v>74</v>
      </c>
      <c r="G62" s="32">
        <v>44252</v>
      </c>
      <c r="H62" s="44" t="s">
        <v>1254</v>
      </c>
      <c r="I62" s="77"/>
    </row>
    <row r="63" spans="1:9" s="10" customFormat="1" ht="18" customHeight="1">
      <c r="A63" s="34">
        <v>17</v>
      </c>
      <c r="B63" s="104" t="s">
        <v>1277</v>
      </c>
      <c r="C63" s="99" t="s">
        <v>1278</v>
      </c>
      <c r="D63" s="100" t="s">
        <v>80</v>
      </c>
      <c r="E63" s="46" t="s">
        <v>1289</v>
      </c>
      <c r="F63" s="78" t="s">
        <v>74</v>
      </c>
      <c r="G63" s="32">
        <v>44258</v>
      </c>
      <c r="H63" s="44" t="s">
        <v>1254</v>
      </c>
      <c r="I63" s="77"/>
    </row>
    <row r="64" spans="1:9" s="10" customFormat="1" ht="18" customHeight="1">
      <c r="A64" s="34">
        <v>18</v>
      </c>
      <c r="B64" s="104" t="s">
        <v>1279</v>
      </c>
      <c r="C64" s="99" t="s">
        <v>1280</v>
      </c>
      <c r="D64" s="100" t="s">
        <v>157</v>
      </c>
      <c r="E64" s="46" t="s">
        <v>1290</v>
      </c>
      <c r="F64" s="78" t="s">
        <v>74</v>
      </c>
      <c r="G64" s="32">
        <v>44258</v>
      </c>
      <c r="H64" s="44" t="s">
        <v>1254</v>
      </c>
      <c r="I64" s="77"/>
    </row>
    <row r="65" spans="1:8" s="10" customFormat="1" ht="18" customHeight="1">
      <c r="A65" s="34">
        <v>19</v>
      </c>
      <c r="B65" s="104" t="s">
        <v>1836</v>
      </c>
      <c r="C65" s="99" t="s">
        <v>321</v>
      </c>
      <c r="D65" s="100" t="s">
        <v>8</v>
      </c>
      <c r="E65" s="46" t="s">
        <v>1837</v>
      </c>
      <c r="F65" s="220" t="s">
        <v>231</v>
      </c>
      <c r="G65" s="43">
        <v>44260</v>
      </c>
      <c r="H65" s="44"/>
    </row>
    <row r="66" spans="1:8" s="10" customFormat="1" ht="18" customHeight="1">
      <c r="A66" s="34">
        <v>20</v>
      </c>
      <c r="B66" s="104" t="s">
        <v>1373</v>
      </c>
      <c r="C66" s="99" t="s">
        <v>309</v>
      </c>
      <c r="D66" s="100" t="s">
        <v>199</v>
      </c>
      <c r="E66" s="46" t="s">
        <v>1374</v>
      </c>
      <c r="F66" s="78" t="s">
        <v>74</v>
      </c>
      <c r="G66" s="43">
        <v>44263</v>
      </c>
      <c r="H66" s="44"/>
    </row>
    <row r="67" spans="1:8" s="10" customFormat="1" ht="18" customHeight="1">
      <c r="A67" s="34">
        <v>21</v>
      </c>
      <c r="B67" s="104" t="s">
        <v>1835</v>
      </c>
      <c r="C67" s="99" t="s">
        <v>76</v>
      </c>
      <c r="D67" s="100" t="s">
        <v>175</v>
      </c>
      <c r="E67" s="46" t="s">
        <v>1802</v>
      </c>
      <c r="F67" s="78" t="s">
        <v>74</v>
      </c>
      <c r="G67" s="43">
        <v>44263</v>
      </c>
      <c r="H67" s="44" t="s">
        <v>1254</v>
      </c>
    </row>
    <row r="68" spans="1:8" s="10" customFormat="1" ht="18" customHeight="1">
      <c r="A68" s="34">
        <v>22</v>
      </c>
      <c r="B68" s="104" t="s">
        <v>1844</v>
      </c>
      <c r="C68" s="99" t="s">
        <v>221</v>
      </c>
      <c r="D68" s="100" t="s">
        <v>157</v>
      </c>
      <c r="E68" s="46" t="s">
        <v>1845</v>
      </c>
      <c r="F68" s="78" t="s">
        <v>74</v>
      </c>
      <c r="G68" s="43">
        <v>44264</v>
      </c>
      <c r="H68" s="44"/>
    </row>
    <row r="69" spans="1:8" s="10" customFormat="1" ht="18" customHeight="1">
      <c r="A69" s="34">
        <v>23</v>
      </c>
      <c r="B69" s="104" t="s">
        <v>2357</v>
      </c>
      <c r="C69" s="99" t="s">
        <v>1967</v>
      </c>
      <c r="D69" s="100" t="s">
        <v>52</v>
      </c>
      <c r="E69" s="46" t="s">
        <v>1837</v>
      </c>
      <c r="F69" s="220" t="s">
        <v>231</v>
      </c>
      <c r="G69" s="43">
        <v>44273</v>
      </c>
      <c r="H69" s="44"/>
    </row>
    <row r="70" spans="1:8" s="10" customFormat="1" ht="18" customHeight="1">
      <c r="A70" s="34">
        <v>24</v>
      </c>
      <c r="B70" s="104" t="s">
        <v>2358</v>
      </c>
      <c r="C70" s="99" t="s">
        <v>221</v>
      </c>
      <c r="D70" s="100" t="s">
        <v>47</v>
      </c>
      <c r="E70" s="46" t="s">
        <v>1802</v>
      </c>
      <c r="F70" s="78" t="s">
        <v>74</v>
      </c>
      <c r="G70" s="32">
        <v>44286</v>
      </c>
      <c r="H70" s="44" t="s">
        <v>1254</v>
      </c>
    </row>
    <row r="71" spans="1:8" s="10" customFormat="1" ht="18" customHeight="1">
      <c r="A71" s="34">
        <v>25</v>
      </c>
      <c r="B71" s="104" t="s">
        <v>2375</v>
      </c>
      <c r="C71" s="99" t="s">
        <v>2376</v>
      </c>
      <c r="D71" s="100" t="s">
        <v>11</v>
      </c>
      <c r="E71" s="46" t="s">
        <v>435</v>
      </c>
      <c r="F71" s="78" t="s">
        <v>74</v>
      </c>
      <c r="G71" s="43">
        <v>44288</v>
      </c>
      <c r="H71" s="44"/>
    </row>
    <row r="72" spans="1:8" s="10" customFormat="1" ht="24.95" customHeight="1">
      <c r="A72" s="9"/>
      <c r="B72" s="9"/>
      <c r="C72" s="18" t="s">
        <v>30</v>
      </c>
      <c r="D72" s="17">
        <f>SUM(D10,D46)</f>
        <v>60</v>
      </c>
      <c r="E72" s="17" t="s">
        <v>312</v>
      </c>
      <c r="F72" s="356"/>
      <c r="G72" s="357"/>
      <c r="H72" s="358"/>
    </row>
    <row r="73" spans="1:8" s="10" customFormat="1" ht="24.95" customHeight="1">
      <c r="B73" s="25"/>
      <c r="C73" s="26"/>
      <c r="D73" s="26"/>
      <c r="E73" s="14"/>
      <c r="F73" s="14"/>
      <c r="G73" s="14"/>
    </row>
    <row r="74" spans="1:8" ht="18" customHeight="1">
      <c r="E74" s="353" t="s">
        <v>1291</v>
      </c>
      <c r="F74" s="353"/>
      <c r="G74" s="353"/>
      <c r="H74" s="353"/>
    </row>
    <row r="75" spans="1:8" ht="18" customHeight="1">
      <c r="E75" s="348" t="s">
        <v>608</v>
      </c>
      <c r="F75" s="348"/>
      <c r="G75" s="348"/>
      <c r="H75" s="348"/>
    </row>
    <row r="76" spans="1:8" ht="18" customHeight="1"/>
    <row r="77" spans="1:8" ht="20.100000000000001" customHeight="1"/>
    <row r="78" spans="1:8" ht="20.100000000000001" customHeight="1"/>
    <row r="79" spans="1:8" ht="20.100000000000001" customHeight="1"/>
    <row r="80" spans="1:8" ht="20.100000000000001" customHeight="1">
      <c r="E80" s="348" t="s">
        <v>230</v>
      </c>
      <c r="F80" s="348"/>
      <c r="G80" s="348"/>
      <c r="H80" s="348"/>
    </row>
    <row r="81" spans="1:9" ht="18" customHeight="1">
      <c r="A81" s="13"/>
      <c r="B81" s="13"/>
      <c r="C81" s="13"/>
      <c r="D81" s="13"/>
      <c r="F81" s="13"/>
      <c r="G81" s="13"/>
      <c r="H81" s="13"/>
    </row>
    <row r="82" spans="1:9" s="10" customFormat="1" ht="17.100000000000001" customHeight="1">
      <c r="A82" s="34">
        <v>23</v>
      </c>
      <c r="B82" s="79" t="s">
        <v>1236</v>
      </c>
      <c r="C82" s="92" t="s">
        <v>1237</v>
      </c>
      <c r="D82" s="93" t="s">
        <v>78</v>
      </c>
      <c r="E82" s="46" t="s">
        <v>1200</v>
      </c>
      <c r="F82" s="78" t="s">
        <v>74</v>
      </c>
      <c r="G82" s="32">
        <v>44245</v>
      </c>
      <c r="H82" s="309" t="s">
        <v>2006</v>
      </c>
      <c r="I82" s="77"/>
    </row>
    <row r="83" spans="1:9" ht="18" customHeight="1">
      <c r="A83" s="13"/>
      <c r="B83" s="13"/>
      <c r="C83" s="13"/>
      <c r="D83" s="13"/>
      <c r="F83" s="13"/>
      <c r="G83" s="13"/>
      <c r="H83" s="13"/>
    </row>
    <row r="84" spans="1:9" ht="18" customHeight="1">
      <c r="A84" s="13"/>
      <c r="B84" s="13"/>
      <c r="C84" s="13"/>
      <c r="D84" s="13"/>
      <c r="F84" s="13"/>
      <c r="G84" s="13"/>
      <c r="H84" s="13"/>
    </row>
    <row r="85" spans="1:9" ht="18" customHeight="1">
      <c r="A85" s="13"/>
      <c r="B85" s="13"/>
      <c r="C85" s="13"/>
      <c r="D85" s="13"/>
      <c r="F85" s="13"/>
      <c r="G85" s="13"/>
      <c r="H85" s="13"/>
    </row>
    <row r="86" spans="1:9" ht="18" customHeight="1">
      <c r="A86" s="13"/>
      <c r="B86" s="13"/>
      <c r="C86" s="13"/>
      <c r="D86" s="13"/>
      <c r="F86" s="13"/>
      <c r="G86" s="13"/>
      <c r="H86" s="13"/>
    </row>
    <row r="87" spans="1:9" ht="18" customHeight="1">
      <c r="A87" s="13"/>
      <c r="B87" s="13"/>
      <c r="C87" s="13"/>
      <c r="D87" s="13"/>
      <c r="F87" s="13"/>
      <c r="G87" s="13"/>
      <c r="H87" s="13"/>
    </row>
    <row r="88" spans="1:9" ht="18" customHeight="1">
      <c r="A88" s="13"/>
      <c r="B88" s="13"/>
      <c r="C88" s="13"/>
      <c r="D88" s="13"/>
      <c r="F88" s="13"/>
      <c r="G88" s="13"/>
      <c r="H88" s="13"/>
    </row>
  </sheetData>
  <sortState ref="A70:I71">
    <sortCondition ref="A70"/>
  </sortState>
  <mergeCells count="16">
    <mergeCell ref="E74:H74"/>
    <mergeCell ref="E75:H75"/>
    <mergeCell ref="E80:H80"/>
    <mergeCell ref="C9:D9"/>
    <mergeCell ref="F72:H72"/>
    <mergeCell ref="A1:D1"/>
    <mergeCell ref="A2:D2"/>
    <mergeCell ref="E1:H1"/>
    <mergeCell ref="E2:H2"/>
    <mergeCell ref="A7:H7"/>
    <mergeCell ref="A4:D4"/>
    <mergeCell ref="E3:H3"/>
    <mergeCell ref="A6:H6"/>
    <mergeCell ref="F4:G4"/>
    <mergeCell ref="A5:H5"/>
    <mergeCell ref="A3:D3"/>
  </mergeCells>
  <phoneticPr fontId="2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Roman,Regular"&amp;8DS.BLKQ.HT_2017-2018&amp;R&amp;P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view="pageBreakPreview" topLeftCell="A37" zoomScaleNormal="100" zoomScaleSheetLayoutView="100" workbookViewId="0">
      <selection sqref="A1:XFD7"/>
    </sheetView>
  </sheetViews>
  <sheetFormatPr defaultRowHeight="15"/>
  <cols>
    <col min="1" max="1" width="4.625" style="71" customWidth="1"/>
    <col min="2" max="2" width="9.625" style="71" customWidth="1"/>
    <col min="3" max="3" width="16.625" style="4" customWidth="1"/>
    <col min="4" max="4" width="7.625" style="4" customWidth="1"/>
    <col min="5" max="5" width="12.625" style="71" customWidth="1"/>
    <col min="6" max="6" width="29.875" style="71" bestFit="1" customWidth="1"/>
    <col min="7" max="7" width="15.625" style="4" customWidth="1"/>
    <col min="8" max="254" width="9" style="4"/>
    <col min="255" max="255" width="4.625" style="4" customWidth="1"/>
    <col min="256" max="256" width="9.625" style="4" customWidth="1"/>
    <col min="257" max="257" width="16.625" style="4" customWidth="1"/>
    <col min="258" max="258" width="7.625" style="4" customWidth="1"/>
    <col min="259" max="259" width="12.625" style="4" customWidth="1"/>
    <col min="260" max="260" width="20.625" style="4" customWidth="1"/>
    <col min="261" max="261" width="18.625" style="4" customWidth="1"/>
    <col min="262" max="510" width="9" style="4"/>
    <col min="511" max="511" width="4.625" style="4" customWidth="1"/>
    <col min="512" max="512" width="9.625" style="4" customWidth="1"/>
    <col min="513" max="513" width="16.625" style="4" customWidth="1"/>
    <col min="514" max="514" width="7.625" style="4" customWidth="1"/>
    <col min="515" max="515" width="12.625" style="4" customWidth="1"/>
    <col min="516" max="516" width="20.625" style="4" customWidth="1"/>
    <col min="517" max="517" width="18.625" style="4" customWidth="1"/>
    <col min="518" max="766" width="9" style="4"/>
    <col min="767" max="767" width="4.625" style="4" customWidth="1"/>
    <col min="768" max="768" width="9.625" style="4" customWidth="1"/>
    <col min="769" max="769" width="16.625" style="4" customWidth="1"/>
    <col min="770" max="770" width="7.625" style="4" customWidth="1"/>
    <col min="771" max="771" width="12.625" style="4" customWidth="1"/>
    <col min="772" max="772" width="20.625" style="4" customWidth="1"/>
    <col min="773" max="773" width="18.625" style="4" customWidth="1"/>
    <col min="774" max="1022" width="9" style="4"/>
    <col min="1023" max="1023" width="4.625" style="4" customWidth="1"/>
    <col min="1024" max="1024" width="9.625" style="4" customWidth="1"/>
    <col min="1025" max="1025" width="16.625" style="4" customWidth="1"/>
    <col min="1026" max="1026" width="7.625" style="4" customWidth="1"/>
    <col min="1027" max="1027" width="12.625" style="4" customWidth="1"/>
    <col min="1028" max="1028" width="20.625" style="4" customWidth="1"/>
    <col min="1029" max="1029" width="18.625" style="4" customWidth="1"/>
    <col min="1030" max="1278" width="9" style="4"/>
    <col min="1279" max="1279" width="4.625" style="4" customWidth="1"/>
    <col min="1280" max="1280" width="9.625" style="4" customWidth="1"/>
    <col min="1281" max="1281" width="16.625" style="4" customWidth="1"/>
    <col min="1282" max="1282" width="7.625" style="4" customWidth="1"/>
    <col min="1283" max="1283" width="12.625" style="4" customWidth="1"/>
    <col min="1284" max="1284" width="20.625" style="4" customWidth="1"/>
    <col min="1285" max="1285" width="18.625" style="4" customWidth="1"/>
    <col min="1286" max="1534" width="9" style="4"/>
    <col min="1535" max="1535" width="4.625" style="4" customWidth="1"/>
    <col min="1536" max="1536" width="9.625" style="4" customWidth="1"/>
    <col min="1537" max="1537" width="16.625" style="4" customWidth="1"/>
    <col min="1538" max="1538" width="7.625" style="4" customWidth="1"/>
    <col min="1539" max="1539" width="12.625" style="4" customWidth="1"/>
    <col min="1540" max="1540" width="20.625" style="4" customWidth="1"/>
    <col min="1541" max="1541" width="18.625" style="4" customWidth="1"/>
    <col min="1542" max="1790" width="9" style="4"/>
    <col min="1791" max="1791" width="4.625" style="4" customWidth="1"/>
    <col min="1792" max="1792" width="9.625" style="4" customWidth="1"/>
    <col min="1793" max="1793" width="16.625" style="4" customWidth="1"/>
    <col min="1794" max="1794" width="7.625" style="4" customWidth="1"/>
    <col min="1795" max="1795" width="12.625" style="4" customWidth="1"/>
    <col min="1796" max="1796" width="20.625" style="4" customWidth="1"/>
    <col min="1797" max="1797" width="18.625" style="4" customWidth="1"/>
    <col min="1798" max="2046" width="9" style="4"/>
    <col min="2047" max="2047" width="4.625" style="4" customWidth="1"/>
    <col min="2048" max="2048" width="9.625" style="4" customWidth="1"/>
    <col min="2049" max="2049" width="16.625" style="4" customWidth="1"/>
    <col min="2050" max="2050" width="7.625" style="4" customWidth="1"/>
    <col min="2051" max="2051" width="12.625" style="4" customWidth="1"/>
    <col min="2052" max="2052" width="20.625" style="4" customWidth="1"/>
    <col min="2053" max="2053" width="18.625" style="4" customWidth="1"/>
    <col min="2054" max="2302" width="9" style="4"/>
    <col min="2303" max="2303" width="4.625" style="4" customWidth="1"/>
    <col min="2304" max="2304" width="9.625" style="4" customWidth="1"/>
    <col min="2305" max="2305" width="16.625" style="4" customWidth="1"/>
    <col min="2306" max="2306" width="7.625" style="4" customWidth="1"/>
    <col min="2307" max="2307" width="12.625" style="4" customWidth="1"/>
    <col min="2308" max="2308" width="20.625" style="4" customWidth="1"/>
    <col min="2309" max="2309" width="18.625" style="4" customWidth="1"/>
    <col min="2310" max="2558" width="9" style="4"/>
    <col min="2559" max="2559" width="4.625" style="4" customWidth="1"/>
    <col min="2560" max="2560" width="9.625" style="4" customWidth="1"/>
    <col min="2561" max="2561" width="16.625" style="4" customWidth="1"/>
    <col min="2562" max="2562" width="7.625" style="4" customWidth="1"/>
    <col min="2563" max="2563" width="12.625" style="4" customWidth="1"/>
    <col min="2564" max="2564" width="20.625" style="4" customWidth="1"/>
    <col min="2565" max="2565" width="18.625" style="4" customWidth="1"/>
    <col min="2566" max="2814" width="9" style="4"/>
    <col min="2815" max="2815" width="4.625" style="4" customWidth="1"/>
    <col min="2816" max="2816" width="9.625" style="4" customWidth="1"/>
    <col min="2817" max="2817" width="16.625" style="4" customWidth="1"/>
    <col min="2818" max="2818" width="7.625" style="4" customWidth="1"/>
    <col min="2819" max="2819" width="12.625" style="4" customWidth="1"/>
    <col min="2820" max="2820" width="20.625" style="4" customWidth="1"/>
    <col min="2821" max="2821" width="18.625" style="4" customWidth="1"/>
    <col min="2822" max="3070" width="9" style="4"/>
    <col min="3071" max="3071" width="4.625" style="4" customWidth="1"/>
    <col min="3072" max="3072" width="9.625" style="4" customWidth="1"/>
    <col min="3073" max="3073" width="16.625" style="4" customWidth="1"/>
    <col min="3074" max="3074" width="7.625" style="4" customWidth="1"/>
    <col min="3075" max="3075" width="12.625" style="4" customWidth="1"/>
    <col min="3076" max="3076" width="20.625" style="4" customWidth="1"/>
    <col min="3077" max="3077" width="18.625" style="4" customWidth="1"/>
    <col min="3078" max="3326" width="9" style="4"/>
    <col min="3327" max="3327" width="4.625" style="4" customWidth="1"/>
    <col min="3328" max="3328" width="9.625" style="4" customWidth="1"/>
    <col min="3329" max="3329" width="16.625" style="4" customWidth="1"/>
    <col min="3330" max="3330" width="7.625" style="4" customWidth="1"/>
    <col min="3331" max="3331" width="12.625" style="4" customWidth="1"/>
    <col min="3332" max="3332" width="20.625" style="4" customWidth="1"/>
    <col min="3333" max="3333" width="18.625" style="4" customWidth="1"/>
    <col min="3334" max="3582" width="9" style="4"/>
    <col min="3583" max="3583" width="4.625" style="4" customWidth="1"/>
    <col min="3584" max="3584" width="9.625" style="4" customWidth="1"/>
    <col min="3585" max="3585" width="16.625" style="4" customWidth="1"/>
    <col min="3586" max="3586" width="7.625" style="4" customWidth="1"/>
    <col min="3587" max="3587" width="12.625" style="4" customWidth="1"/>
    <col min="3588" max="3588" width="20.625" style="4" customWidth="1"/>
    <col min="3589" max="3589" width="18.625" style="4" customWidth="1"/>
    <col min="3590" max="3838" width="9" style="4"/>
    <col min="3839" max="3839" width="4.625" style="4" customWidth="1"/>
    <col min="3840" max="3840" width="9.625" style="4" customWidth="1"/>
    <col min="3841" max="3841" width="16.625" style="4" customWidth="1"/>
    <col min="3842" max="3842" width="7.625" style="4" customWidth="1"/>
    <col min="3843" max="3843" width="12.625" style="4" customWidth="1"/>
    <col min="3844" max="3844" width="20.625" style="4" customWidth="1"/>
    <col min="3845" max="3845" width="18.625" style="4" customWidth="1"/>
    <col min="3846" max="4094" width="9" style="4"/>
    <col min="4095" max="4095" width="4.625" style="4" customWidth="1"/>
    <col min="4096" max="4096" width="9.625" style="4" customWidth="1"/>
    <col min="4097" max="4097" width="16.625" style="4" customWidth="1"/>
    <col min="4098" max="4098" width="7.625" style="4" customWidth="1"/>
    <col min="4099" max="4099" width="12.625" style="4" customWidth="1"/>
    <col min="4100" max="4100" width="20.625" style="4" customWidth="1"/>
    <col min="4101" max="4101" width="18.625" style="4" customWidth="1"/>
    <col min="4102" max="4350" width="9" style="4"/>
    <col min="4351" max="4351" width="4.625" style="4" customWidth="1"/>
    <col min="4352" max="4352" width="9.625" style="4" customWidth="1"/>
    <col min="4353" max="4353" width="16.625" style="4" customWidth="1"/>
    <col min="4354" max="4354" width="7.625" style="4" customWidth="1"/>
    <col min="4355" max="4355" width="12.625" style="4" customWidth="1"/>
    <col min="4356" max="4356" width="20.625" style="4" customWidth="1"/>
    <col min="4357" max="4357" width="18.625" style="4" customWidth="1"/>
    <col min="4358" max="4606" width="9" style="4"/>
    <col min="4607" max="4607" width="4.625" style="4" customWidth="1"/>
    <col min="4608" max="4608" width="9.625" style="4" customWidth="1"/>
    <col min="4609" max="4609" width="16.625" style="4" customWidth="1"/>
    <col min="4610" max="4610" width="7.625" style="4" customWidth="1"/>
    <col min="4611" max="4611" width="12.625" style="4" customWidth="1"/>
    <col min="4612" max="4612" width="20.625" style="4" customWidth="1"/>
    <col min="4613" max="4613" width="18.625" style="4" customWidth="1"/>
    <col min="4614" max="4862" width="9" style="4"/>
    <col min="4863" max="4863" width="4.625" style="4" customWidth="1"/>
    <col min="4864" max="4864" width="9.625" style="4" customWidth="1"/>
    <col min="4865" max="4865" width="16.625" style="4" customWidth="1"/>
    <col min="4866" max="4866" width="7.625" style="4" customWidth="1"/>
    <col min="4867" max="4867" width="12.625" style="4" customWidth="1"/>
    <col min="4868" max="4868" width="20.625" style="4" customWidth="1"/>
    <col min="4869" max="4869" width="18.625" style="4" customWidth="1"/>
    <col min="4870" max="5118" width="9" style="4"/>
    <col min="5119" max="5119" width="4.625" style="4" customWidth="1"/>
    <col min="5120" max="5120" width="9.625" style="4" customWidth="1"/>
    <col min="5121" max="5121" width="16.625" style="4" customWidth="1"/>
    <col min="5122" max="5122" width="7.625" style="4" customWidth="1"/>
    <col min="5123" max="5123" width="12.625" style="4" customWidth="1"/>
    <col min="5124" max="5124" width="20.625" style="4" customWidth="1"/>
    <col min="5125" max="5125" width="18.625" style="4" customWidth="1"/>
    <col min="5126" max="5374" width="9" style="4"/>
    <col min="5375" max="5375" width="4.625" style="4" customWidth="1"/>
    <col min="5376" max="5376" width="9.625" style="4" customWidth="1"/>
    <col min="5377" max="5377" width="16.625" style="4" customWidth="1"/>
    <col min="5378" max="5378" width="7.625" style="4" customWidth="1"/>
    <col min="5379" max="5379" width="12.625" style="4" customWidth="1"/>
    <col min="5380" max="5380" width="20.625" style="4" customWidth="1"/>
    <col min="5381" max="5381" width="18.625" style="4" customWidth="1"/>
    <col min="5382" max="5630" width="9" style="4"/>
    <col min="5631" max="5631" width="4.625" style="4" customWidth="1"/>
    <col min="5632" max="5632" width="9.625" style="4" customWidth="1"/>
    <col min="5633" max="5633" width="16.625" style="4" customWidth="1"/>
    <col min="5634" max="5634" width="7.625" style="4" customWidth="1"/>
    <col min="5635" max="5635" width="12.625" style="4" customWidth="1"/>
    <col min="5636" max="5636" width="20.625" style="4" customWidth="1"/>
    <col min="5637" max="5637" width="18.625" style="4" customWidth="1"/>
    <col min="5638" max="5886" width="9" style="4"/>
    <col min="5887" max="5887" width="4.625" style="4" customWidth="1"/>
    <col min="5888" max="5888" width="9.625" style="4" customWidth="1"/>
    <col min="5889" max="5889" width="16.625" style="4" customWidth="1"/>
    <col min="5890" max="5890" width="7.625" style="4" customWidth="1"/>
    <col min="5891" max="5891" width="12.625" style="4" customWidth="1"/>
    <col min="5892" max="5892" width="20.625" style="4" customWidth="1"/>
    <col min="5893" max="5893" width="18.625" style="4" customWidth="1"/>
    <col min="5894" max="6142" width="9" style="4"/>
    <col min="6143" max="6143" width="4.625" style="4" customWidth="1"/>
    <col min="6144" max="6144" width="9.625" style="4" customWidth="1"/>
    <col min="6145" max="6145" width="16.625" style="4" customWidth="1"/>
    <col min="6146" max="6146" width="7.625" style="4" customWidth="1"/>
    <col min="6147" max="6147" width="12.625" style="4" customWidth="1"/>
    <col min="6148" max="6148" width="20.625" style="4" customWidth="1"/>
    <col min="6149" max="6149" width="18.625" style="4" customWidth="1"/>
    <col min="6150" max="6398" width="9" style="4"/>
    <col min="6399" max="6399" width="4.625" style="4" customWidth="1"/>
    <col min="6400" max="6400" width="9.625" style="4" customWidth="1"/>
    <col min="6401" max="6401" width="16.625" style="4" customWidth="1"/>
    <col min="6402" max="6402" width="7.625" style="4" customWidth="1"/>
    <col min="6403" max="6403" width="12.625" style="4" customWidth="1"/>
    <col min="6404" max="6404" width="20.625" style="4" customWidth="1"/>
    <col min="6405" max="6405" width="18.625" style="4" customWidth="1"/>
    <col min="6406" max="6654" width="9" style="4"/>
    <col min="6655" max="6655" width="4.625" style="4" customWidth="1"/>
    <col min="6656" max="6656" width="9.625" style="4" customWidth="1"/>
    <col min="6657" max="6657" width="16.625" style="4" customWidth="1"/>
    <col min="6658" max="6658" width="7.625" style="4" customWidth="1"/>
    <col min="6659" max="6659" width="12.625" style="4" customWidth="1"/>
    <col min="6660" max="6660" width="20.625" style="4" customWidth="1"/>
    <col min="6661" max="6661" width="18.625" style="4" customWidth="1"/>
    <col min="6662" max="6910" width="9" style="4"/>
    <col min="6911" max="6911" width="4.625" style="4" customWidth="1"/>
    <col min="6912" max="6912" width="9.625" style="4" customWidth="1"/>
    <col min="6913" max="6913" width="16.625" style="4" customWidth="1"/>
    <col min="6914" max="6914" width="7.625" style="4" customWidth="1"/>
    <col min="6915" max="6915" width="12.625" style="4" customWidth="1"/>
    <col min="6916" max="6916" width="20.625" style="4" customWidth="1"/>
    <col min="6917" max="6917" width="18.625" style="4" customWidth="1"/>
    <col min="6918" max="7166" width="9" style="4"/>
    <col min="7167" max="7167" width="4.625" style="4" customWidth="1"/>
    <col min="7168" max="7168" width="9.625" style="4" customWidth="1"/>
    <col min="7169" max="7169" width="16.625" style="4" customWidth="1"/>
    <col min="7170" max="7170" width="7.625" style="4" customWidth="1"/>
    <col min="7171" max="7171" width="12.625" style="4" customWidth="1"/>
    <col min="7172" max="7172" width="20.625" style="4" customWidth="1"/>
    <col min="7173" max="7173" width="18.625" style="4" customWidth="1"/>
    <col min="7174" max="7422" width="9" style="4"/>
    <col min="7423" max="7423" width="4.625" style="4" customWidth="1"/>
    <col min="7424" max="7424" width="9.625" style="4" customWidth="1"/>
    <col min="7425" max="7425" width="16.625" style="4" customWidth="1"/>
    <col min="7426" max="7426" width="7.625" style="4" customWidth="1"/>
    <col min="7427" max="7427" width="12.625" style="4" customWidth="1"/>
    <col min="7428" max="7428" width="20.625" style="4" customWidth="1"/>
    <col min="7429" max="7429" width="18.625" style="4" customWidth="1"/>
    <col min="7430" max="7678" width="9" style="4"/>
    <col min="7679" max="7679" width="4.625" style="4" customWidth="1"/>
    <col min="7680" max="7680" width="9.625" style="4" customWidth="1"/>
    <col min="7681" max="7681" width="16.625" style="4" customWidth="1"/>
    <col min="7682" max="7682" width="7.625" style="4" customWidth="1"/>
    <col min="7683" max="7683" width="12.625" style="4" customWidth="1"/>
    <col min="7684" max="7684" width="20.625" style="4" customWidth="1"/>
    <col min="7685" max="7685" width="18.625" style="4" customWidth="1"/>
    <col min="7686" max="7934" width="9" style="4"/>
    <col min="7935" max="7935" width="4.625" style="4" customWidth="1"/>
    <col min="7936" max="7936" width="9.625" style="4" customWidth="1"/>
    <col min="7937" max="7937" width="16.625" style="4" customWidth="1"/>
    <col min="7938" max="7938" width="7.625" style="4" customWidth="1"/>
    <col min="7939" max="7939" width="12.625" style="4" customWidth="1"/>
    <col min="7940" max="7940" width="20.625" style="4" customWidth="1"/>
    <col min="7941" max="7941" width="18.625" style="4" customWidth="1"/>
    <col min="7942" max="8190" width="9" style="4"/>
    <col min="8191" max="8191" width="4.625" style="4" customWidth="1"/>
    <col min="8192" max="8192" width="9.625" style="4" customWidth="1"/>
    <col min="8193" max="8193" width="16.625" style="4" customWidth="1"/>
    <col min="8194" max="8194" width="7.625" style="4" customWidth="1"/>
    <col min="8195" max="8195" width="12.625" style="4" customWidth="1"/>
    <col min="8196" max="8196" width="20.625" style="4" customWidth="1"/>
    <col min="8197" max="8197" width="18.625" style="4" customWidth="1"/>
    <col min="8198" max="8446" width="9" style="4"/>
    <col min="8447" max="8447" width="4.625" style="4" customWidth="1"/>
    <col min="8448" max="8448" width="9.625" style="4" customWidth="1"/>
    <col min="8449" max="8449" width="16.625" style="4" customWidth="1"/>
    <col min="8450" max="8450" width="7.625" style="4" customWidth="1"/>
    <col min="8451" max="8451" width="12.625" style="4" customWidth="1"/>
    <col min="8452" max="8452" width="20.625" style="4" customWidth="1"/>
    <col min="8453" max="8453" width="18.625" style="4" customWidth="1"/>
    <col min="8454" max="8702" width="9" style="4"/>
    <col min="8703" max="8703" width="4.625" style="4" customWidth="1"/>
    <col min="8704" max="8704" width="9.625" style="4" customWidth="1"/>
    <col min="8705" max="8705" width="16.625" style="4" customWidth="1"/>
    <col min="8706" max="8706" width="7.625" style="4" customWidth="1"/>
    <col min="8707" max="8707" width="12.625" style="4" customWidth="1"/>
    <col min="8708" max="8708" width="20.625" style="4" customWidth="1"/>
    <col min="8709" max="8709" width="18.625" style="4" customWidth="1"/>
    <col min="8710" max="8958" width="9" style="4"/>
    <col min="8959" max="8959" width="4.625" style="4" customWidth="1"/>
    <col min="8960" max="8960" width="9.625" style="4" customWidth="1"/>
    <col min="8961" max="8961" width="16.625" style="4" customWidth="1"/>
    <col min="8962" max="8962" width="7.625" style="4" customWidth="1"/>
    <col min="8963" max="8963" width="12.625" style="4" customWidth="1"/>
    <col min="8964" max="8964" width="20.625" style="4" customWidth="1"/>
    <col min="8965" max="8965" width="18.625" style="4" customWidth="1"/>
    <col min="8966" max="9214" width="9" style="4"/>
    <col min="9215" max="9215" width="4.625" style="4" customWidth="1"/>
    <col min="9216" max="9216" width="9.625" style="4" customWidth="1"/>
    <col min="9217" max="9217" width="16.625" style="4" customWidth="1"/>
    <col min="9218" max="9218" width="7.625" style="4" customWidth="1"/>
    <col min="9219" max="9219" width="12.625" style="4" customWidth="1"/>
    <col min="9220" max="9220" width="20.625" style="4" customWidth="1"/>
    <col min="9221" max="9221" width="18.625" style="4" customWidth="1"/>
    <col min="9222" max="9470" width="9" style="4"/>
    <col min="9471" max="9471" width="4.625" style="4" customWidth="1"/>
    <col min="9472" max="9472" width="9.625" style="4" customWidth="1"/>
    <col min="9473" max="9473" width="16.625" style="4" customWidth="1"/>
    <col min="9474" max="9474" width="7.625" style="4" customWidth="1"/>
    <col min="9475" max="9475" width="12.625" style="4" customWidth="1"/>
    <col min="9476" max="9476" width="20.625" style="4" customWidth="1"/>
    <col min="9477" max="9477" width="18.625" style="4" customWidth="1"/>
    <col min="9478" max="9726" width="9" style="4"/>
    <col min="9727" max="9727" width="4.625" style="4" customWidth="1"/>
    <col min="9728" max="9728" width="9.625" style="4" customWidth="1"/>
    <col min="9729" max="9729" width="16.625" style="4" customWidth="1"/>
    <col min="9730" max="9730" width="7.625" style="4" customWidth="1"/>
    <col min="9731" max="9731" width="12.625" style="4" customWidth="1"/>
    <col min="9732" max="9732" width="20.625" style="4" customWidth="1"/>
    <col min="9733" max="9733" width="18.625" style="4" customWidth="1"/>
    <col min="9734" max="9982" width="9" style="4"/>
    <col min="9983" max="9983" width="4.625" style="4" customWidth="1"/>
    <col min="9984" max="9984" width="9.625" style="4" customWidth="1"/>
    <col min="9985" max="9985" width="16.625" style="4" customWidth="1"/>
    <col min="9986" max="9986" width="7.625" style="4" customWidth="1"/>
    <col min="9987" max="9987" width="12.625" style="4" customWidth="1"/>
    <col min="9988" max="9988" width="20.625" style="4" customWidth="1"/>
    <col min="9989" max="9989" width="18.625" style="4" customWidth="1"/>
    <col min="9990" max="10238" width="9" style="4"/>
    <col min="10239" max="10239" width="4.625" style="4" customWidth="1"/>
    <col min="10240" max="10240" width="9.625" style="4" customWidth="1"/>
    <col min="10241" max="10241" width="16.625" style="4" customWidth="1"/>
    <col min="10242" max="10242" width="7.625" style="4" customWidth="1"/>
    <col min="10243" max="10243" width="12.625" style="4" customWidth="1"/>
    <col min="10244" max="10244" width="20.625" style="4" customWidth="1"/>
    <col min="10245" max="10245" width="18.625" style="4" customWidth="1"/>
    <col min="10246" max="10494" width="9" style="4"/>
    <col min="10495" max="10495" width="4.625" style="4" customWidth="1"/>
    <col min="10496" max="10496" width="9.625" style="4" customWidth="1"/>
    <col min="10497" max="10497" width="16.625" style="4" customWidth="1"/>
    <col min="10498" max="10498" width="7.625" style="4" customWidth="1"/>
    <col min="10499" max="10499" width="12.625" style="4" customWidth="1"/>
    <col min="10500" max="10500" width="20.625" style="4" customWidth="1"/>
    <col min="10501" max="10501" width="18.625" style="4" customWidth="1"/>
    <col min="10502" max="10750" width="9" style="4"/>
    <col min="10751" max="10751" width="4.625" style="4" customWidth="1"/>
    <col min="10752" max="10752" width="9.625" style="4" customWidth="1"/>
    <col min="10753" max="10753" width="16.625" style="4" customWidth="1"/>
    <col min="10754" max="10754" width="7.625" style="4" customWidth="1"/>
    <col min="10755" max="10755" width="12.625" style="4" customWidth="1"/>
    <col min="10756" max="10756" width="20.625" style="4" customWidth="1"/>
    <col min="10757" max="10757" width="18.625" style="4" customWidth="1"/>
    <col min="10758" max="11006" width="9" style="4"/>
    <col min="11007" max="11007" width="4.625" style="4" customWidth="1"/>
    <col min="11008" max="11008" width="9.625" style="4" customWidth="1"/>
    <col min="11009" max="11009" width="16.625" style="4" customWidth="1"/>
    <col min="11010" max="11010" width="7.625" style="4" customWidth="1"/>
    <col min="11011" max="11011" width="12.625" style="4" customWidth="1"/>
    <col min="11012" max="11012" width="20.625" style="4" customWidth="1"/>
    <col min="11013" max="11013" width="18.625" style="4" customWidth="1"/>
    <col min="11014" max="11262" width="9" style="4"/>
    <col min="11263" max="11263" width="4.625" style="4" customWidth="1"/>
    <col min="11264" max="11264" width="9.625" style="4" customWidth="1"/>
    <col min="11265" max="11265" width="16.625" style="4" customWidth="1"/>
    <col min="11266" max="11266" width="7.625" style="4" customWidth="1"/>
    <col min="11267" max="11267" width="12.625" style="4" customWidth="1"/>
    <col min="11268" max="11268" width="20.625" style="4" customWidth="1"/>
    <col min="11269" max="11269" width="18.625" style="4" customWidth="1"/>
    <col min="11270" max="11518" width="9" style="4"/>
    <col min="11519" max="11519" width="4.625" style="4" customWidth="1"/>
    <col min="11520" max="11520" width="9.625" style="4" customWidth="1"/>
    <col min="11521" max="11521" width="16.625" style="4" customWidth="1"/>
    <col min="11522" max="11522" width="7.625" style="4" customWidth="1"/>
    <col min="11523" max="11523" width="12.625" style="4" customWidth="1"/>
    <col min="11524" max="11524" width="20.625" style="4" customWidth="1"/>
    <col min="11525" max="11525" width="18.625" style="4" customWidth="1"/>
    <col min="11526" max="11774" width="9" style="4"/>
    <col min="11775" max="11775" width="4.625" style="4" customWidth="1"/>
    <col min="11776" max="11776" width="9.625" style="4" customWidth="1"/>
    <col min="11777" max="11777" width="16.625" style="4" customWidth="1"/>
    <col min="11778" max="11778" width="7.625" style="4" customWidth="1"/>
    <col min="11779" max="11779" width="12.625" style="4" customWidth="1"/>
    <col min="11780" max="11780" width="20.625" style="4" customWidth="1"/>
    <col min="11781" max="11781" width="18.625" style="4" customWidth="1"/>
    <col min="11782" max="12030" width="9" style="4"/>
    <col min="12031" max="12031" width="4.625" style="4" customWidth="1"/>
    <col min="12032" max="12032" width="9.625" style="4" customWidth="1"/>
    <col min="12033" max="12033" width="16.625" style="4" customWidth="1"/>
    <col min="12034" max="12034" width="7.625" style="4" customWidth="1"/>
    <col min="12035" max="12035" width="12.625" style="4" customWidth="1"/>
    <col min="12036" max="12036" width="20.625" style="4" customWidth="1"/>
    <col min="12037" max="12037" width="18.625" style="4" customWidth="1"/>
    <col min="12038" max="12286" width="9" style="4"/>
    <col min="12287" max="12287" width="4.625" style="4" customWidth="1"/>
    <col min="12288" max="12288" width="9.625" style="4" customWidth="1"/>
    <col min="12289" max="12289" width="16.625" style="4" customWidth="1"/>
    <col min="12290" max="12290" width="7.625" style="4" customWidth="1"/>
    <col min="12291" max="12291" width="12.625" style="4" customWidth="1"/>
    <col min="12292" max="12292" width="20.625" style="4" customWidth="1"/>
    <col min="12293" max="12293" width="18.625" style="4" customWidth="1"/>
    <col min="12294" max="12542" width="9" style="4"/>
    <col min="12543" max="12543" width="4.625" style="4" customWidth="1"/>
    <col min="12544" max="12544" width="9.625" style="4" customWidth="1"/>
    <col min="12545" max="12545" width="16.625" style="4" customWidth="1"/>
    <col min="12546" max="12546" width="7.625" style="4" customWidth="1"/>
    <col min="12547" max="12547" width="12.625" style="4" customWidth="1"/>
    <col min="12548" max="12548" width="20.625" style="4" customWidth="1"/>
    <col min="12549" max="12549" width="18.625" style="4" customWidth="1"/>
    <col min="12550" max="12798" width="9" style="4"/>
    <col min="12799" max="12799" width="4.625" style="4" customWidth="1"/>
    <col min="12800" max="12800" width="9.625" style="4" customWidth="1"/>
    <col min="12801" max="12801" width="16.625" style="4" customWidth="1"/>
    <col min="12802" max="12802" width="7.625" style="4" customWidth="1"/>
    <col min="12803" max="12803" width="12.625" style="4" customWidth="1"/>
    <col min="12804" max="12804" width="20.625" style="4" customWidth="1"/>
    <col min="12805" max="12805" width="18.625" style="4" customWidth="1"/>
    <col min="12806" max="13054" width="9" style="4"/>
    <col min="13055" max="13055" width="4.625" style="4" customWidth="1"/>
    <col min="13056" max="13056" width="9.625" style="4" customWidth="1"/>
    <col min="13057" max="13057" width="16.625" style="4" customWidth="1"/>
    <col min="13058" max="13058" width="7.625" style="4" customWidth="1"/>
    <col min="13059" max="13059" width="12.625" style="4" customWidth="1"/>
    <col min="13060" max="13060" width="20.625" style="4" customWidth="1"/>
    <col min="13061" max="13061" width="18.625" style="4" customWidth="1"/>
    <col min="13062" max="13310" width="9" style="4"/>
    <col min="13311" max="13311" width="4.625" style="4" customWidth="1"/>
    <col min="13312" max="13312" width="9.625" style="4" customWidth="1"/>
    <col min="13313" max="13313" width="16.625" style="4" customWidth="1"/>
    <col min="13314" max="13314" width="7.625" style="4" customWidth="1"/>
    <col min="13315" max="13315" width="12.625" style="4" customWidth="1"/>
    <col min="13316" max="13316" width="20.625" style="4" customWidth="1"/>
    <col min="13317" max="13317" width="18.625" style="4" customWidth="1"/>
    <col min="13318" max="13566" width="9" style="4"/>
    <col min="13567" max="13567" width="4.625" style="4" customWidth="1"/>
    <col min="13568" max="13568" width="9.625" style="4" customWidth="1"/>
    <col min="13569" max="13569" width="16.625" style="4" customWidth="1"/>
    <col min="13570" max="13570" width="7.625" style="4" customWidth="1"/>
    <col min="13571" max="13571" width="12.625" style="4" customWidth="1"/>
    <col min="13572" max="13572" width="20.625" style="4" customWidth="1"/>
    <col min="13573" max="13573" width="18.625" style="4" customWidth="1"/>
    <col min="13574" max="13822" width="9" style="4"/>
    <col min="13823" max="13823" width="4.625" style="4" customWidth="1"/>
    <col min="13824" max="13824" width="9.625" style="4" customWidth="1"/>
    <col min="13825" max="13825" width="16.625" style="4" customWidth="1"/>
    <col min="13826" max="13826" width="7.625" style="4" customWidth="1"/>
    <col min="13827" max="13827" width="12.625" style="4" customWidth="1"/>
    <col min="13828" max="13828" width="20.625" style="4" customWidth="1"/>
    <col min="13829" max="13829" width="18.625" style="4" customWidth="1"/>
    <col min="13830" max="14078" width="9" style="4"/>
    <col min="14079" max="14079" width="4.625" style="4" customWidth="1"/>
    <col min="14080" max="14080" width="9.625" style="4" customWidth="1"/>
    <col min="14081" max="14081" width="16.625" style="4" customWidth="1"/>
    <col min="14082" max="14082" width="7.625" style="4" customWidth="1"/>
    <col min="14083" max="14083" width="12.625" style="4" customWidth="1"/>
    <col min="14084" max="14084" width="20.625" style="4" customWidth="1"/>
    <col min="14085" max="14085" width="18.625" style="4" customWidth="1"/>
    <col min="14086" max="14334" width="9" style="4"/>
    <col min="14335" max="14335" width="4.625" style="4" customWidth="1"/>
    <col min="14336" max="14336" width="9.625" style="4" customWidth="1"/>
    <col min="14337" max="14337" width="16.625" style="4" customWidth="1"/>
    <col min="14338" max="14338" width="7.625" style="4" customWidth="1"/>
    <col min="14339" max="14339" width="12.625" style="4" customWidth="1"/>
    <col min="14340" max="14340" width="20.625" style="4" customWidth="1"/>
    <col min="14341" max="14341" width="18.625" style="4" customWidth="1"/>
    <col min="14342" max="14590" width="9" style="4"/>
    <col min="14591" max="14591" width="4.625" style="4" customWidth="1"/>
    <col min="14592" max="14592" width="9.625" style="4" customWidth="1"/>
    <col min="14593" max="14593" width="16.625" style="4" customWidth="1"/>
    <col min="14594" max="14594" width="7.625" style="4" customWidth="1"/>
    <col min="14595" max="14595" width="12.625" style="4" customWidth="1"/>
    <col min="14596" max="14596" width="20.625" style="4" customWidth="1"/>
    <col min="14597" max="14597" width="18.625" style="4" customWidth="1"/>
    <col min="14598" max="14846" width="9" style="4"/>
    <col min="14847" max="14847" width="4.625" style="4" customWidth="1"/>
    <col min="14848" max="14848" width="9.625" style="4" customWidth="1"/>
    <col min="14849" max="14849" width="16.625" style="4" customWidth="1"/>
    <col min="14850" max="14850" width="7.625" style="4" customWidth="1"/>
    <col min="14851" max="14851" width="12.625" style="4" customWidth="1"/>
    <col min="14852" max="14852" width="20.625" style="4" customWidth="1"/>
    <col min="14853" max="14853" width="18.625" style="4" customWidth="1"/>
    <col min="14854" max="15102" width="9" style="4"/>
    <col min="15103" max="15103" width="4.625" style="4" customWidth="1"/>
    <col min="15104" max="15104" width="9.625" style="4" customWidth="1"/>
    <col min="15105" max="15105" width="16.625" style="4" customWidth="1"/>
    <col min="15106" max="15106" width="7.625" style="4" customWidth="1"/>
    <col min="15107" max="15107" width="12.625" style="4" customWidth="1"/>
    <col min="15108" max="15108" width="20.625" style="4" customWidth="1"/>
    <col min="15109" max="15109" width="18.625" style="4" customWidth="1"/>
    <col min="15110" max="15358" width="9" style="4"/>
    <col min="15359" max="15359" width="4.625" style="4" customWidth="1"/>
    <col min="15360" max="15360" width="9.625" style="4" customWidth="1"/>
    <col min="15361" max="15361" width="16.625" style="4" customWidth="1"/>
    <col min="15362" max="15362" width="7.625" style="4" customWidth="1"/>
    <col min="15363" max="15363" width="12.625" style="4" customWidth="1"/>
    <col min="15364" max="15364" width="20.625" style="4" customWidth="1"/>
    <col min="15365" max="15365" width="18.625" style="4" customWidth="1"/>
    <col min="15366" max="15614" width="9" style="4"/>
    <col min="15615" max="15615" width="4.625" style="4" customWidth="1"/>
    <col min="15616" max="15616" width="9.625" style="4" customWidth="1"/>
    <col min="15617" max="15617" width="16.625" style="4" customWidth="1"/>
    <col min="15618" max="15618" width="7.625" style="4" customWidth="1"/>
    <col min="15619" max="15619" width="12.625" style="4" customWidth="1"/>
    <col min="15620" max="15620" width="20.625" style="4" customWidth="1"/>
    <col min="15621" max="15621" width="18.625" style="4" customWidth="1"/>
    <col min="15622" max="15870" width="9" style="4"/>
    <col min="15871" max="15871" width="4.625" style="4" customWidth="1"/>
    <col min="15872" max="15872" width="9.625" style="4" customWidth="1"/>
    <col min="15873" max="15873" width="16.625" style="4" customWidth="1"/>
    <col min="15874" max="15874" width="7.625" style="4" customWidth="1"/>
    <col min="15875" max="15875" width="12.625" style="4" customWidth="1"/>
    <col min="15876" max="15876" width="20.625" style="4" customWidth="1"/>
    <col min="15877" max="15877" width="18.625" style="4" customWidth="1"/>
    <col min="15878" max="16126" width="9" style="4"/>
    <col min="16127" max="16127" width="4.625" style="4" customWidth="1"/>
    <col min="16128" max="16128" width="9.625" style="4" customWidth="1"/>
    <col min="16129" max="16129" width="16.625" style="4" customWidth="1"/>
    <col min="16130" max="16130" width="7.625" style="4" customWidth="1"/>
    <col min="16131" max="16131" width="12.625" style="4" customWidth="1"/>
    <col min="16132" max="16132" width="20.625" style="4" customWidth="1"/>
    <col min="16133" max="16133" width="18.625" style="4" customWidth="1"/>
    <col min="16134" max="16384" width="9" style="4"/>
  </cols>
  <sheetData>
    <row r="1" spans="1:7" ht="18" customHeight="1">
      <c r="A1" s="346" t="s">
        <v>7</v>
      </c>
      <c r="B1" s="346"/>
      <c r="C1" s="346"/>
      <c r="D1" s="346"/>
      <c r="E1" s="347" t="s">
        <v>23</v>
      </c>
      <c r="F1" s="347"/>
      <c r="G1" s="347"/>
    </row>
    <row r="2" spans="1:7" ht="18" customHeight="1">
      <c r="A2" s="347" t="s">
        <v>18</v>
      </c>
      <c r="B2" s="347"/>
      <c r="C2" s="347"/>
      <c r="D2" s="347"/>
      <c r="E2" s="348" t="s">
        <v>24</v>
      </c>
      <c r="F2" s="348"/>
      <c r="G2" s="348"/>
    </row>
    <row r="3" spans="1:7" ht="18" customHeight="1">
      <c r="A3" s="347" t="s">
        <v>31</v>
      </c>
      <c r="B3" s="347"/>
      <c r="C3" s="347"/>
      <c r="D3" s="347"/>
      <c r="E3" s="347"/>
      <c r="F3" s="347"/>
      <c r="G3" s="347"/>
    </row>
    <row r="4" spans="1:7" ht="18" customHeight="1">
      <c r="A4" s="350"/>
      <c r="B4" s="350"/>
      <c r="C4" s="350"/>
      <c r="D4" s="350"/>
      <c r="E4" s="22"/>
      <c r="F4" s="363" t="s">
        <v>0</v>
      </c>
      <c r="G4" s="363"/>
    </row>
    <row r="5" spans="1:7" s="15" customFormat="1" ht="54.95" customHeight="1">
      <c r="A5" s="364" t="s">
        <v>1292</v>
      </c>
      <c r="B5" s="351"/>
      <c r="C5" s="365"/>
      <c r="D5" s="365"/>
      <c r="E5" s="365"/>
      <c r="F5" s="365"/>
      <c r="G5" s="365"/>
    </row>
    <row r="6" spans="1:7" ht="15" customHeight="1">
      <c r="A6" s="6"/>
      <c r="B6" s="6"/>
      <c r="C6" s="6"/>
      <c r="D6" s="6"/>
      <c r="E6" s="6"/>
      <c r="F6" s="80"/>
      <c r="G6" s="51"/>
    </row>
    <row r="7" spans="1:7" s="8" customFormat="1" ht="30" customHeight="1">
      <c r="A7" s="7" t="s">
        <v>22</v>
      </c>
      <c r="B7" s="69" t="s">
        <v>5</v>
      </c>
      <c r="C7" s="354" t="s">
        <v>138</v>
      </c>
      <c r="D7" s="355"/>
      <c r="E7" s="7" t="s">
        <v>139</v>
      </c>
      <c r="F7" s="12" t="s">
        <v>1293</v>
      </c>
      <c r="G7" s="7" t="s">
        <v>141</v>
      </c>
    </row>
    <row r="8" spans="1:7" s="8" customFormat="1" ht="18" customHeight="1">
      <c r="A8" s="81" t="s">
        <v>1359</v>
      </c>
      <c r="C8" s="88"/>
      <c r="D8" s="89">
        <f>SUM(D9)</f>
        <v>1</v>
      </c>
      <c r="E8" s="48"/>
      <c r="F8" s="83"/>
      <c r="G8" s="7"/>
    </row>
    <row r="9" spans="1:7" s="8" customFormat="1" ht="18" customHeight="1">
      <c r="A9" s="84"/>
      <c r="B9" s="85" t="s">
        <v>2</v>
      </c>
      <c r="C9" s="86"/>
      <c r="D9" s="87">
        <f>A10</f>
        <v>1</v>
      </c>
      <c r="E9" s="48"/>
      <c r="F9" s="83"/>
      <c r="G9" s="7"/>
    </row>
    <row r="10" spans="1:7" s="10" customFormat="1" ht="15.6" customHeight="1">
      <c r="A10" s="49">
        <v>1</v>
      </c>
      <c r="B10" s="104" t="s">
        <v>1313</v>
      </c>
      <c r="C10" s="99" t="s">
        <v>1092</v>
      </c>
      <c r="D10" s="100" t="s">
        <v>9</v>
      </c>
      <c r="E10" s="46" t="s">
        <v>339</v>
      </c>
      <c r="F10" s="77" t="s">
        <v>1197</v>
      </c>
      <c r="G10" s="50"/>
    </row>
    <row r="11" spans="1:7" s="8" customFormat="1" ht="18" customHeight="1">
      <c r="A11" s="81" t="s">
        <v>1360</v>
      </c>
      <c r="C11" s="88"/>
      <c r="D11" s="89">
        <f>SUM(D12)</f>
        <v>3</v>
      </c>
      <c r="E11" s="48"/>
      <c r="F11" s="90"/>
      <c r="G11" s="91"/>
    </row>
    <row r="12" spans="1:7" s="8" customFormat="1" ht="18" customHeight="1">
      <c r="A12" s="84"/>
      <c r="B12" s="85" t="s">
        <v>2</v>
      </c>
      <c r="C12" s="86"/>
      <c r="D12" s="87">
        <f>A15</f>
        <v>3</v>
      </c>
      <c r="E12" s="48"/>
      <c r="F12" s="83"/>
      <c r="G12" s="7"/>
    </row>
    <row r="13" spans="1:7" s="10" customFormat="1" ht="15.6" customHeight="1">
      <c r="A13" s="49">
        <v>1</v>
      </c>
      <c r="B13" s="104" t="s">
        <v>1294</v>
      </c>
      <c r="C13" s="99" t="s">
        <v>596</v>
      </c>
      <c r="D13" s="100" t="s">
        <v>165</v>
      </c>
      <c r="E13" s="46" t="s">
        <v>238</v>
      </c>
      <c r="F13" s="77" t="s">
        <v>1295</v>
      </c>
      <c r="G13" s="50"/>
    </row>
    <row r="14" spans="1:7" s="10" customFormat="1" ht="15.6" customHeight="1">
      <c r="A14" s="49">
        <v>2</v>
      </c>
      <c r="B14" s="104" t="s">
        <v>1296</v>
      </c>
      <c r="C14" s="99" t="s">
        <v>583</v>
      </c>
      <c r="D14" s="100" t="s">
        <v>633</v>
      </c>
      <c r="E14" s="46" t="s">
        <v>343</v>
      </c>
      <c r="F14" s="77" t="s">
        <v>1298</v>
      </c>
      <c r="G14" s="50"/>
    </row>
    <row r="15" spans="1:7" s="10" customFormat="1" ht="15.6" customHeight="1">
      <c r="A15" s="49">
        <v>3</v>
      </c>
      <c r="B15" s="104" t="s">
        <v>1297</v>
      </c>
      <c r="C15" s="99" t="s">
        <v>225</v>
      </c>
      <c r="D15" s="100" t="s">
        <v>13</v>
      </c>
      <c r="E15" s="46" t="s">
        <v>343</v>
      </c>
      <c r="F15" s="77" t="s">
        <v>1299</v>
      </c>
      <c r="G15" s="50"/>
    </row>
    <row r="16" spans="1:7" s="8" customFormat="1" ht="18" customHeight="1">
      <c r="A16" s="85" t="s">
        <v>1361</v>
      </c>
      <c r="C16" s="88"/>
      <c r="D16" s="89">
        <f>SUM(D17)</f>
        <v>6</v>
      </c>
      <c r="E16" s="48"/>
      <c r="F16" s="83"/>
      <c r="G16" s="7"/>
    </row>
    <row r="17" spans="1:7" s="8" customFormat="1" ht="18" customHeight="1">
      <c r="A17" s="84"/>
      <c r="B17" s="85" t="s">
        <v>2</v>
      </c>
      <c r="C17" s="86"/>
      <c r="D17" s="87">
        <f>A23</f>
        <v>6</v>
      </c>
      <c r="E17" s="48"/>
      <c r="F17" s="90"/>
      <c r="G17" s="91"/>
    </row>
    <row r="18" spans="1:7" s="10" customFormat="1" ht="15.6" customHeight="1">
      <c r="A18" s="49">
        <v>1</v>
      </c>
      <c r="B18" s="104" t="s">
        <v>1317</v>
      </c>
      <c r="C18" s="99" t="s">
        <v>134</v>
      </c>
      <c r="D18" s="100" t="s">
        <v>115</v>
      </c>
      <c r="E18" s="46" t="s">
        <v>578</v>
      </c>
      <c r="F18" s="77" t="s">
        <v>1321</v>
      </c>
      <c r="G18" s="59"/>
    </row>
    <row r="19" spans="1:7" s="10" customFormat="1" ht="15.6" customHeight="1">
      <c r="A19" s="49">
        <v>2</v>
      </c>
      <c r="B19" s="104" t="s">
        <v>1318</v>
      </c>
      <c r="C19" s="99" t="s">
        <v>149</v>
      </c>
      <c r="D19" s="100" t="s">
        <v>206</v>
      </c>
      <c r="E19" s="46" t="s">
        <v>578</v>
      </c>
      <c r="F19" s="77" t="s">
        <v>1322</v>
      </c>
      <c r="G19" s="50"/>
    </row>
    <row r="20" spans="1:7" s="10" customFormat="1" ht="15.6" customHeight="1">
      <c r="A20" s="49">
        <v>3</v>
      </c>
      <c r="B20" s="104" t="s">
        <v>1319</v>
      </c>
      <c r="C20" s="99" t="s">
        <v>321</v>
      </c>
      <c r="D20" s="100" t="s">
        <v>219</v>
      </c>
      <c r="E20" s="46" t="s">
        <v>310</v>
      </c>
      <c r="F20" s="77" t="s">
        <v>1323</v>
      </c>
      <c r="G20" s="50"/>
    </row>
    <row r="21" spans="1:7" s="10" customFormat="1" ht="15.6" customHeight="1">
      <c r="A21" s="49">
        <v>4</v>
      </c>
      <c r="B21" s="104" t="s">
        <v>1320</v>
      </c>
      <c r="C21" s="99" t="s">
        <v>215</v>
      </c>
      <c r="D21" s="100" t="s">
        <v>89</v>
      </c>
      <c r="E21" s="46" t="s">
        <v>310</v>
      </c>
      <c r="F21" s="77" t="s">
        <v>1324</v>
      </c>
      <c r="G21" s="50"/>
    </row>
    <row r="22" spans="1:7" s="10" customFormat="1" ht="15.6" customHeight="1">
      <c r="A22" s="49">
        <v>5</v>
      </c>
      <c r="B22" s="104" t="s">
        <v>1325</v>
      </c>
      <c r="C22" s="99" t="s">
        <v>1326</v>
      </c>
      <c r="D22" s="100" t="s">
        <v>78</v>
      </c>
      <c r="E22" s="46" t="s">
        <v>1328</v>
      </c>
      <c r="F22" s="77" t="s">
        <v>1324</v>
      </c>
      <c r="G22" s="50"/>
    </row>
    <row r="23" spans="1:7" s="10" customFormat="1" ht="15.6" customHeight="1">
      <c r="A23" s="49">
        <v>6</v>
      </c>
      <c r="B23" s="104" t="s">
        <v>1327</v>
      </c>
      <c r="C23" s="99" t="s">
        <v>223</v>
      </c>
      <c r="D23" s="100" t="s">
        <v>152</v>
      </c>
      <c r="E23" s="46" t="s">
        <v>1329</v>
      </c>
      <c r="F23" s="77" t="s">
        <v>1330</v>
      </c>
      <c r="G23" s="94"/>
    </row>
    <row r="24" spans="1:7" s="8" customFormat="1" ht="18" customHeight="1">
      <c r="A24" s="81" t="s">
        <v>1362</v>
      </c>
      <c r="C24" s="88"/>
      <c r="D24" s="89">
        <f>SUM(D25)</f>
        <v>7</v>
      </c>
      <c r="E24" s="48"/>
      <c r="F24" s="90"/>
      <c r="G24" s="91"/>
    </row>
    <row r="25" spans="1:7" s="8" customFormat="1" ht="18" customHeight="1">
      <c r="A25" s="84"/>
      <c r="B25" s="85" t="s">
        <v>2</v>
      </c>
      <c r="C25" s="86"/>
      <c r="D25" s="87">
        <f>A32</f>
        <v>7</v>
      </c>
      <c r="E25" s="48"/>
      <c r="F25" s="83"/>
      <c r="G25" s="7"/>
    </row>
    <row r="26" spans="1:7" s="10" customFormat="1" ht="15.6" customHeight="1">
      <c r="A26" s="49">
        <v>1</v>
      </c>
      <c r="B26" s="104" t="s">
        <v>1331</v>
      </c>
      <c r="C26" s="99" t="s">
        <v>1332</v>
      </c>
      <c r="D26" s="100" t="s">
        <v>47</v>
      </c>
      <c r="E26" s="46" t="s">
        <v>239</v>
      </c>
      <c r="F26" s="77" t="s">
        <v>1334</v>
      </c>
      <c r="G26" s="40"/>
    </row>
    <row r="27" spans="1:7" s="10" customFormat="1" ht="15.6" customHeight="1">
      <c r="A27" s="49">
        <v>2</v>
      </c>
      <c r="B27" s="104" t="s">
        <v>1333</v>
      </c>
      <c r="C27" s="99" t="s">
        <v>518</v>
      </c>
      <c r="D27" s="100" t="s">
        <v>50</v>
      </c>
      <c r="E27" s="46" t="s">
        <v>359</v>
      </c>
      <c r="F27" s="77" t="s">
        <v>1324</v>
      </c>
      <c r="G27" s="50"/>
    </row>
    <row r="28" spans="1:7" s="10" customFormat="1" ht="15.6" customHeight="1">
      <c r="A28" s="49">
        <v>3</v>
      </c>
      <c r="B28" s="104" t="s">
        <v>1335</v>
      </c>
      <c r="C28" s="99" t="s">
        <v>1336</v>
      </c>
      <c r="D28" s="100" t="s">
        <v>115</v>
      </c>
      <c r="E28" s="46" t="s">
        <v>1199</v>
      </c>
      <c r="F28" s="77" t="s">
        <v>1339</v>
      </c>
      <c r="G28" s="50"/>
    </row>
    <row r="29" spans="1:7" s="10" customFormat="1" ht="15.6" customHeight="1">
      <c r="A29" s="49">
        <v>4</v>
      </c>
      <c r="B29" s="104" t="s">
        <v>1337</v>
      </c>
      <c r="C29" s="99" t="s">
        <v>1338</v>
      </c>
      <c r="D29" s="100" t="s">
        <v>52</v>
      </c>
      <c r="E29" s="46" t="s">
        <v>1199</v>
      </c>
      <c r="F29" s="77" t="s">
        <v>1340</v>
      </c>
      <c r="G29" s="50"/>
    </row>
    <row r="30" spans="1:7" s="10" customFormat="1" ht="15.6" customHeight="1">
      <c r="A30" s="49">
        <v>5</v>
      </c>
      <c r="B30" s="104" t="s">
        <v>1341</v>
      </c>
      <c r="C30" s="99" t="s">
        <v>116</v>
      </c>
      <c r="D30" s="100" t="s">
        <v>159</v>
      </c>
      <c r="E30" s="46" t="s">
        <v>367</v>
      </c>
      <c r="F30" s="77" t="s">
        <v>1342</v>
      </c>
      <c r="G30" s="50"/>
    </row>
    <row r="31" spans="1:7" s="10" customFormat="1" ht="15.6" customHeight="1">
      <c r="A31" s="49">
        <v>6</v>
      </c>
      <c r="B31" s="104" t="s">
        <v>1343</v>
      </c>
      <c r="C31" s="99" t="s">
        <v>183</v>
      </c>
      <c r="D31" s="100" t="s">
        <v>118</v>
      </c>
      <c r="E31" s="46" t="s">
        <v>1344</v>
      </c>
      <c r="F31" s="77" t="s">
        <v>1345</v>
      </c>
      <c r="G31" s="50"/>
    </row>
    <row r="32" spans="1:7" s="10" customFormat="1" ht="15.6" customHeight="1">
      <c r="A32" s="49">
        <v>7</v>
      </c>
      <c r="B32" s="104" t="s">
        <v>1346</v>
      </c>
      <c r="C32" s="99" t="s">
        <v>1347</v>
      </c>
      <c r="D32" s="100" t="s">
        <v>1348</v>
      </c>
      <c r="E32" s="46" t="s">
        <v>1349</v>
      </c>
      <c r="F32" s="77" t="s">
        <v>1350</v>
      </c>
      <c r="G32" s="50"/>
    </row>
    <row r="33" spans="1:7" s="8" customFormat="1" ht="18" customHeight="1">
      <c r="A33" s="81" t="s">
        <v>1363</v>
      </c>
      <c r="C33" s="88"/>
      <c r="D33" s="89">
        <f>D34</f>
        <v>1</v>
      </c>
      <c r="E33" s="48"/>
      <c r="F33" s="83"/>
      <c r="G33" s="7"/>
    </row>
    <row r="34" spans="1:7" s="8" customFormat="1" ht="18" customHeight="1">
      <c r="A34" s="84"/>
      <c r="B34" s="85" t="s">
        <v>2</v>
      </c>
      <c r="C34" s="86"/>
      <c r="D34" s="87">
        <f>A35</f>
        <v>1</v>
      </c>
      <c r="E34" s="48"/>
      <c r="F34" s="83"/>
      <c r="G34" s="7"/>
    </row>
    <row r="35" spans="1:7" s="10" customFormat="1" ht="18" customHeight="1">
      <c r="A35" s="49">
        <v>1</v>
      </c>
      <c r="B35" s="104" t="s">
        <v>1314</v>
      </c>
      <c r="C35" s="99" t="s">
        <v>1315</v>
      </c>
      <c r="D35" s="100" t="s">
        <v>51</v>
      </c>
      <c r="E35" s="46" t="s">
        <v>374</v>
      </c>
      <c r="F35" s="77" t="s">
        <v>1316</v>
      </c>
      <c r="G35" s="40"/>
    </row>
    <row r="36" spans="1:7" s="8" customFormat="1" ht="18" customHeight="1">
      <c r="A36" s="81" t="s">
        <v>1364</v>
      </c>
      <c r="C36" s="88"/>
      <c r="D36" s="89">
        <f>SUM(D37,D40)</f>
        <v>3</v>
      </c>
      <c r="E36" s="48"/>
      <c r="F36" s="83"/>
      <c r="G36" s="7"/>
    </row>
    <row r="37" spans="1:7" s="8" customFormat="1" ht="18" customHeight="1">
      <c r="A37" s="84"/>
      <c r="B37" s="85" t="s">
        <v>2</v>
      </c>
      <c r="C37" s="86"/>
      <c r="D37" s="87">
        <f>A39</f>
        <v>2</v>
      </c>
      <c r="E37" s="48"/>
      <c r="F37" s="366"/>
      <c r="G37" s="367"/>
    </row>
    <row r="38" spans="1:7" s="10" customFormat="1" ht="18" customHeight="1">
      <c r="A38" s="49">
        <v>1</v>
      </c>
      <c r="B38" s="104" t="s">
        <v>1351</v>
      </c>
      <c r="C38" s="99" t="s">
        <v>1352</v>
      </c>
      <c r="D38" s="100" t="s">
        <v>118</v>
      </c>
      <c r="E38" s="46" t="s">
        <v>237</v>
      </c>
      <c r="F38" s="77" t="s">
        <v>1353</v>
      </c>
      <c r="G38" s="40"/>
    </row>
    <row r="39" spans="1:7" s="10" customFormat="1" ht="18" customHeight="1">
      <c r="A39" s="49">
        <v>2</v>
      </c>
      <c r="B39" s="104" t="s">
        <v>1354</v>
      </c>
      <c r="C39" s="99" t="s">
        <v>196</v>
      </c>
      <c r="D39" s="100" t="s">
        <v>205</v>
      </c>
      <c r="E39" s="46" t="s">
        <v>1355</v>
      </c>
      <c r="F39" s="77" t="s">
        <v>1340</v>
      </c>
      <c r="G39" s="40"/>
    </row>
    <row r="40" spans="1:7" s="8" customFormat="1" ht="18" customHeight="1">
      <c r="A40" s="354" t="s">
        <v>3</v>
      </c>
      <c r="B40" s="355"/>
      <c r="C40" s="86"/>
      <c r="D40" s="87">
        <f>A41</f>
        <v>1</v>
      </c>
      <c r="E40" s="48"/>
      <c r="F40" s="83"/>
      <c r="G40" s="7"/>
    </row>
    <row r="41" spans="1:7" s="10" customFormat="1" ht="18" customHeight="1">
      <c r="A41" s="49">
        <v>1</v>
      </c>
      <c r="B41" s="104" t="s">
        <v>636</v>
      </c>
      <c r="C41" s="99" t="s">
        <v>128</v>
      </c>
      <c r="D41" s="100" t="s">
        <v>199</v>
      </c>
      <c r="E41" s="46" t="s">
        <v>246</v>
      </c>
      <c r="F41" s="77" t="s">
        <v>1197</v>
      </c>
      <c r="G41" s="40"/>
    </row>
    <row r="42" spans="1:7" s="8" customFormat="1" ht="18" customHeight="1">
      <c r="A42" s="81" t="s">
        <v>1365</v>
      </c>
      <c r="C42" s="88"/>
      <c r="D42" s="89">
        <f>D43</f>
        <v>1</v>
      </c>
      <c r="E42" s="48"/>
      <c r="F42" s="83"/>
      <c r="G42" s="7"/>
    </row>
    <row r="43" spans="1:7" s="8" customFormat="1" ht="18" customHeight="1">
      <c r="A43" s="84"/>
      <c r="B43" s="85" t="s">
        <v>2</v>
      </c>
      <c r="C43" s="86"/>
      <c r="D43" s="87">
        <f>A44</f>
        <v>1</v>
      </c>
      <c r="E43" s="48"/>
      <c r="F43" s="83"/>
      <c r="G43" s="7"/>
    </row>
    <row r="44" spans="1:7" s="10" customFormat="1" ht="18" customHeight="1">
      <c r="A44" s="49">
        <v>1</v>
      </c>
      <c r="B44" s="104" t="s">
        <v>1356</v>
      </c>
      <c r="C44" s="99" t="s">
        <v>1357</v>
      </c>
      <c r="D44" s="100" t="s">
        <v>217</v>
      </c>
      <c r="E44" s="46" t="s">
        <v>355</v>
      </c>
      <c r="F44" s="77" t="s">
        <v>1358</v>
      </c>
      <c r="G44" s="40"/>
    </row>
    <row r="45" spans="1:7" s="8" customFormat="1" ht="18" customHeight="1">
      <c r="A45" s="81" t="s">
        <v>1366</v>
      </c>
      <c r="C45" s="69"/>
      <c r="D45" s="82">
        <f>SUM(D46)</f>
        <v>5</v>
      </c>
      <c r="E45" s="48"/>
      <c r="F45" s="83"/>
      <c r="G45" s="7"/>
    </row>
    <row r="46" spans="1:7" s="8" customFormat="1" ht="18" customHeight="1">
      <c r="A46" s="84"/>
      <c r="B46" s="85" t="s">
        <v>2</v>
      </c>
      <c r="C46" s="86"/>
      <c r="D46" s="87">
        <f>A51</f>
        <v>5</v>
      </c>
      <c r="E46" s="48"/>
      <c r="F46" s="83"/>
      <c r="G46" s="7"/>
    </row>
    <row r="47" spans="1:7" s="10" customFormat="1" ht="15.95" customHeight="1">
      <c r="A47" s="49">
        <v>1</v>
      </c>
      <c r="B47" s="104" t="s">
        <v>1300</v>
      </c>
      <c r="C47" s="99" t="s">
        <v>1301</v>
      </c>
      <c r="D47" s="100" t="s">
        <v>158</v>
      </c>
      <c r="E47" s="46" t="s">
        <v>581</v>
      </c>
      <c r="F47" s="77" t="s">
        <v>1303</v>
      </c>
      <c r="G47" s="40"/>
    </row>
    <row r="48" spans="1:7" s="10" customFormat="1" ht="15.95" customHeight="1">
      <c r="A48" s="49">
        <v>2</v>
      </c>
      <c r="B48" s="104" t="s">
        <v>1302</v>
      </c>
      <c r="C48" s="99" t="s">
        <v>128</v>
      </c>
      <c r="D48" s="100" t="s">
        <v>219</v>
      </c>
      <c r="E48" s="46" t="s">
        <v>586</v>
      </c>
      <c r="F48" s="77" t="s">
        <v>1304</v>
      </c>
      <c r="G48" s="40"/>
    </row>
    <row r="49" spans="1:7" s="10" customFormat="1" ht="15.95" customHeight="1">
      <c r="A49" s="49">
        <v>3</v>
      </c>
      <c r="B49" s="104" t="s">
        <v>1305</v>
      </c>
      <c r="C49" s="99" t="s">
        <v>1306</v>
      </c>
      <c r="D49" s="100" t="s">
        <v>646</v>
      </c>
      <c r="E49" s="46" t="s">
        <v>590</v>
      </c>
      <c r="F49" s="77" t="s">
        <v>1307</v>
      </c>
      <c r="G49" s="40"/>
    </row>
    <row r="50" spans="1:7" s="10" customFormat="1" ht="15.95" customHeight="1">
      <c r="A50" s="49">
        <v>4</v>
      </c>
      <c r="B50" s="104" t="s">
        <v>1308</v>
      </c>
      <c r="C50" s="99" t="s">
        <v>212</v>
      </c>
      <c r="D50" s="100" t="s">
        <v>179</v>
      </c>
      <c r="E50" s="46" t="s">
        <v>1309</v>
      </c>
      <c r="F50" s="77" t="s">
        <v>1307</v>
      </c>
      <c r="G50" s="40"/>
    </row>
    <row r="51" spans="1:7" s="10" customFormat="1" ht="15.95" customHeight="1">
      <c r="A51" s="49">
        <v>5</v>
      </c>
      <c r="B51" s="104" t="s">
        <v>1310</v>
      </c>
      <c r="C51" s="99" t="s">
        <v>1311</v>
      </c>
      <c r="D51" s="100" t="s">
        <v>11</v>
      </c>
      <c r="E51" s="46" t="s">
        <v>1312</v>
      </c>
      <c r="F51" s="77" t="s">
        <v>1304</v>
      </c>
      <c r="G51" s="40"/>
    </row>
    <row r="52" spans="1:7" s="8" customFormat="1" ht="18" customHeight="1">
      <c r="A52" s="81" t="s">
        <v>1367</v>
      </c>
      <c r="C52" s="88"/>
      <c r="D52" s="89">
        <f>SUM(D53)</f>
        <v>2</v>
      </c>
      <c r="E52" s="48"/>
      <c r="F52" s="83"/>
      <c r="G52" s="294"/>
    </row>
    <row r="53" spans="1:7" s="8" customFormat="1" ht="18" customHeight="1">
      <c r="A53" s="84"/>
      <c r="B53" s="85" t="s">
        <v>2</v>
      </c>
      <c r="C53" s="86"/>
      <c r="D53" s="87">
        <f>A55</f>
        <v>2</v>
      </c>
      <c r="E53" s="48"/>
      <c r="F53" s="366"/>
      <c r="G53" s="367"/>
    </row>
    <row r="54" spans="1:7" s="10" customFormat="1" ht="18" customHeight="1">
      <c r="A54" s="49">
        <v>1</v>
      </c>
      <c r="B54" s="104" t="s">
        <v>1368</v>
      </c>
      <c r="C54" s="99" t="s">
        <v>193</v>
      </c>
      <c r="D54" s="100" t="s">
        <v>219</v>
      </c>
      <c r="E54" s="46" t="s">
        <v>245</v>
      </c>
      <c r="F54" s="77" t="s">
        <v>1370</v>
      </c>
      <c r="G54" s="40"/>
    </row>
    <row r="55" spans="1:7" s="10" customFormat="1" ht="18" customHeight="1">
      <c r="A55" s="49">
        <v>2</v>
      </c>
      <c r="B55" s="104" t="s">
        <v>1369</v>
      </c>
      <c r="C55" s="99" t="s">
        <v>260</v>
      </c>
      <c r="D55" s="100" t="s">
        <v>114</v>
      </c>
      <c r="E55" s="46" t="s">
        <v>245</v>
      </c>
      <c r="F55" s="77" t="s">
        <v>1340</v>
      </c>
      <c r="G55" s="40"/>
    </row>
    <row r="56" spans="1:7" s="10" customFormat="1" ht="20.100000000000001" customHeight="1">
      <c r="A56" s="359" t="s">
        <v>30</v>
      </c>
      <c r="B56" s="360"/>
      <c r="C56" s="360"/>
      <c r="D56" s="75">
        <f>SUM(D8,D11,D16,D24,D33,D36,D42,D45,D52)</f>
        <v>29</v>
      </c>
      <c r="E56" s="74" t="s">
        <v>32</v>
      </c>
      <c r="F56" s="361"/>
      <c r="G56" s="362"/>
    </row>
    <row r="57" spans="1:7" s="10" customFormat="1" ht="20.100000000000001" customHeight="1">
      <c r="A57" s="19"/>
      <c r="B57" s="72"/>
      <c r="C57" s="72"/>
      <c r="D57" s="42"/>
      <c r="E57" s="54" t="s">
        <v>93</v>
      </c>
      <c r="F57" s="53"/>
      <c r="G57" s="39"/>
    </row>
    <row r="58" spans="1:7" s="10" customFormat="1" ht="18" customHeight="1">
      <c r="A58" s="19"/>
      <c r="B58" s="19"/>
      <c r="C58" s="19"/>
      <c r="D58" s="20"/>
      <c r="E58" s="20"/>
      <c r="F58" s="39"/>
      <c r="G58" s="39"/>
    </row>
    <row r="59" spans="1:7" ht="24.95" customHeight="1">
      <c r="A59" s="95" t="s">
        <v>4</v>
      </c>
      <c r="B59" s="4"/>
      <c r="D59" s="70"/>
      <c r="E59" s="24"/>
      <c r="F59" s="70"/>
      <c r="G59" s="70"/>
    </row>
    <row r="60" spans="1:7" ht="20.100000000000001" customHeight="1">
      <c r="A60" s="95" t="s">
        <v>248</v>
      </c>
      <c r="B60" s="70"/>
      <c r="C60" s="70"/>
      <c r="D60" s="70">
        <f>SUM(D9,D12,D17,D25,D34,D37,D43,D46,D53)</f>
        <v>28</v>
      </c>
      <c r="E60" s="24"/>
      <c r="F60" s="70"/>
      <c r="G60" s="70"/>
    </row>
    <row r="61" spans="1:7" ht="20.100000000000001" customHeight="1">
      <c r="A61" s="95" t="s">
        <v>249</v>
      </c>
      <c r="B61" s="70"/>
      <c r="C61" s="70"/>
      <c r="D61" s="70">
        <f>D40</f>
        <v>1</v>
      </c>
      <c r="E61" s="24"/>
      <c r="F61" s="70"/>
      <c r="G61" s="70"/>
    </row>
    <row r="62" spans="1:7" ht="18" customHeight="1">
      <c r="A62" s="68"/>
      <c r="B62" s="68"/>
      <c r="C62" s="68"/>
      <c r="D62" s="68"/>
      <c r="E62" s="68"/>
      <c r="F62" s="68"/>
      <c r="G62" s="68"/>
    </row>
    <row r="63" spans="1:7" ht="18" customHeight="1">
      <c r="A63" s="68"/>
      <c r="B63" s="68"/>
      <c r="C63" s="68"/>
      <c r="D63" s="68"/>
      <c r="E63" s="68"/>
      <c r="F63" s="68"/>
      <c r="G63" s="68"/>
    </row>
    <row r="64" spans="1:7" ht="18" customHeight="1">
      <c r="A64" s="68"/>
      <c r="B64" s="68"/>
      <c r="C64" s="68"/>
      <c r="D64" s="68"/>
      <c r="E64" s="68"/>
      <c r="F64" s="68"/>
      <c r="G64" s="68"/>
    </row>
    <row r="65" spans="1:7" ht="18" customHeight="1">
      <c r="A65" s="68"/>
      <c r="B65" s="68"/>
      <c r="C65" s="68"/>
      <c r="D65" s="68"/>
      <c r="E65" s="68"/>
      <c r="F65" s="68"/>
      <c r="G65" s="68"/>
    </row>
    <row r="66" spans="1:7" ht="18" customHeight="1">
      <c r="A66" s="68"/>
      <c r="B66" s="68"/>
      <c r="C66" s="68"/>
      <c r="D66" s="68"/>
      <c r="E66" s="68"/>
      <c r="F66" s="68"/>
      <c r="G66" s="68"/>
    </row>
    <row r="67" spans="1:7" ht="18" customHeight="1">
      <c r="A67" s="68"/>
      <c r="B67" s="68"/>
      <c r="C67" s="68"/>
      <c r="D67" s="68"/>
      <c r="E67" s="68"/>
      <c r="F67" s="68"/>
      <c r="G67" s="68"/>
    </row>
    <row r="68" spans="1:7" ht="18" customHeight="1">
      <c r="A68" s="68"/>
      <c r="B68" s="68"/>
      <c r="C68" s="68"/>
      <c r="D68" s="68"/>
      <c r="E68" s="68"/>
      <c r="F68" s="68"/>
      <c r="G68" s="68"/>
    </row>
    <row r="69" spans="1:7" ht="18" customHeight="1">
      <c r="A69" s="68"/>
      <c r="B69" s="68"/>
      <c r="C69" s="68"/>
      <c r="D69" s="68"/>
      <c r="E69" s="68"/>
      <c r="F69" s="68"/>
      <c r="G69" s="68"/>
    </row>
    <row r="70" spans="1:7" ht="18" customHeight="1">
      <c r="A70" s="68"/>
      <c r="B70" s="68"/>
      <c r="C70" s="68"/>
      <c r="D70" s="68"/>
      <c r="E70" s="68"/>
      <c r="F70" s="68"/>
      <c r="G70" s="68"/>
    </row>
    <row r="71" spans="1:7" ht="18" customHeight="1">
      <c r="A71" s="68"/>
      <c r="B71" s="68"/>
      <c r="C71" s="68"/>
      <c r="D71" s="68"/>
      <c r="E71" s="68"/>
      <c r="F71" s="68"/>
      <c r="G71" s="68"/>
    </row>
    <row r="72" spans="1:7" ht="18" customHeight="1">
      <c r="A72" s="68"/>
      <c r="B72" s="68"/>
      <c r="C72" s="68"/>
      <c r="D72" s="68"/>
      <c r="E72" s="68"/>
      <c r="F72" s="68"/>
      <c r="G72" s="68"/>
    </row>
    <row r="73" spans="1:7" ht="18" customHeight="1">
      <c r="A73" s="68"/>
      <c r="B73" s="68"/>
      <c r="C73" s="68"/>
      <c r="D73" s="68"/>
      <c r="E73" s="68"/>
      <c r="F73" s="68"/>
      <c r="G73" s="68"/>
    </row>
    <row r="74" spans="1:7" ht="18" customHeight="1">
      <c r="A74" s="70"/>
      <c r="B74" s="70"/>
      <c r="C74" s="70"/>
      <c r="D74" s="70"/>
      <c r="F74" s="70"/>
      <c r="G74" s="70"/>
    </row>
    <row r="75" spans="1:7" ht="18" customHeight="1">
      <c r="A75" s="70"/>
      <c r="B75" s="70"/>
      <c r="C75" s="70"/>
      <c r="D75" s="70"/>
      <c r="F75" s="70"/>
      <c r="G75" s="70"/>
    </row>
    <row r="76" spans="1:7" ht="18" customHeight="1">
      <c r="A76" s="70"/>
      <c r="B76" s="70"/>
      <c r="C76" s="70"/>
      <c r="D76" s="70"/>
      <c r="F76" s="70"/>
      <c r="G76" s="70"/>
    </row>
    <row r="77" spans="1:7" ht="18" customHeight="1">
      <c r="A77" s="70"/>
      <c r="B77" s="70"/>
      <c r="C77" s="70"/>
      <c r="D77" s="70"/>
      <c r="F77" s="70"/>
      <c r="G77" s="70"/>
    </row>
    <row r="78" spans="1:7" ht="18" customHeight="1">
      <c r="A78" s="70"/>
      <c r="B78" s="70"/>
      <c r="C78" s="70"/>
      <c r="D78" s="70"/>
      <c r="F78" s="70"/>
      <c r="G78" s="70"/>
    </row>
    <row r="79" spans="1:7" ht="18" customHeight="1">
      <c r="A79" s="70"/>
      <c r="B79" s="70"/>
      <c r="C79" s="70"/>
      <c r="D79" s="70"/>
      <c r="F79" s="70"/>
      <c r="G79" s="70"/>
    </row>
    <row r="80" spans="1:7" ht="18" customHeight="1">
      <c r="A80" s="70"/>
      <c r="B80" s="70"/>
      <c r="C80" s="70"/>
      <c r="D80" s="70"/>
      <c r="F80" s="70"/>
      <c r="G80" s="70"/>
    </row>
    <row r="81" spans="1:7" ht="18" customHeight="1">
      <c r="A81" s="70"/>
      <c r="B81" s="70"/>
      <c r="C81" s="70"/>
      <c r="D81" s="70"/>
      <c r="F81" s="70"/>
      <c r="G81" s="70"/>
    </row>
    <row r="82" spans="1:7" ht="18" customHeight="1">
      <c r="A82" s="70"/>
      <c r="B82" s="70"/>
      <c r="C82" s="70"/>
      <c r="D82" s="70"/>
      <c r="F82" s="70"/>
      <c r="G82" s="70"/>
    </row>
    <row r="83" spans="1:7" ht="18" customHeight="1">
      <c r="A83" s="70"/>
      <c r="B83" s="70"/>
      <c r="C83" s="70"/>
      <c r="D83" s="70"/>
      <c r="F83" s="70"/>
      <c r="G83" s="70"/>
    </row>
    <row r="84" spans="1:7" ht="18" customHeight="1">
      <c r="A84" s="70"/>
      <c r="B84" s="70"/>
      <c r="C84" s="70"/>
      <c r="D84" s="70"/>
      <c r="F84" s="70"/>
      <c r="G84" s="70"/>
    </row>
    <row r="85" spans="1:7" ht="18" customHeight="1">
      <c r="A85" s="68"/>
      <c r="B85" s="68"/>
      <c r="C85" s="68"/>
      <c r="D85" s="68"/>
      <c r="E85" s="68"/>
      <c r="F85" s="68"/>
      <c r="G85" s="68"/>
    </row>
    <row r="86" spans="1:7" ht="18" customHeight="1">
      <c r="A86" s="68"/>
      <c r="B86" s="68"/>
      <c r="C86" s="68"/>
      <c r="D86" s="68"/>
      <c r="E86" s="68"/>
      <c r="F86" s="68"/>
      <c r="G86" s="68"/>
    </row>
    <row r="87" spans="1:7" ht="18" customHeight="1">
      <c r="A87" s="68"/>
      <c r="B87" s="68"/>
      <c r="C87" s="68"/>
      <c r="D87" s="68"/>
      <c r="E87" s="68"/>
      <c r="F87" s="68"/>
      <c r="G87" s="68"/>
    </row>
    <row r="88" spans="1:7" ht="18" customHeight="1">
      <c r="A88" s="68"/>
      <c r="B88" s="68"/>
      <c r="C88" s="68"/>
      <c r="D88" s="68"/>
      <c r="E88" s="68"/>
      <c r="F88" s="68"/>
      <c r="G88" s="68"/>
    </row>
    <row r="89" spans="1:7" ht="18" customHeight="1">
      <c r="A89" s="68"/>
      <c r="B89" s="68"/>
      <c r="C89" s="68"/>
      <c r="D89" s="68"/>
      <c r="E89" s="68"/>
      <c r="F89" s="68"/>
      <c r="G89" s="68"/>
    </row>
    <row r="90" spans="1:7" ht="18" customHeight="1">
      <c r="A90" s="70"/>
      <c r="B90" s="70"/>
      <c r="C90" s="70"/>
      <c r="D90" s="70"/>
      <c r="F90" s="70"/>
      <c r="G90" s="70"/>
    </row>
    <row r="91" spans="1:7" ht="18" customHeight="1">
      <c r="A91" s="70"/>
      <c r="B91" s="70"/>
      <c r="C91" s="70"/>
      <c r="D91" s="70"/>
      <c r="F91" s="70"/>
      <c r="G91" s="70"/>
    </row>
    <row r="92" spans="1:7" ht="18" customHeight="1"/>
    <row r="93" spans="1:7" ht="18" customHeight="1"/>
    <row r="94" spans="1:7" ht="18" customHeight="1"/>
    <row r="95" spans="1:7" ht="18" customHeight="1"/>
    <row r="96" spans="1:7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</sheetData>
  <mergeCells count="15">
    <mergeCell ref="A56:C56"/>
    <mergeCell ref="F56:G56"/>
    <mergeCell ref="A4:D4"/>
    <mergeCell ref="F4:G4"/>
    <mergeCell ref="A5:G5"/>
    <mergeCell ref="C7:D7"/>
    <mergeCell ref="F37:G37"/>
    <mergeCell ref="A40:B40"/>
    <mergeCell ref="F53:G53"/>
    <mergeCell ref="A1:D1"/>
    <mergeCell ref="E1:G1"/>
    <mergeCell ref="A2:D2"/>
    <mergeCell ref="E2:G2"/>
    <mergeCell ref="A3:D3"/>
    <mergeCell ref="E3:G3"/>
  </mergeCells>
  <phoneticPr fontId="2" type="noConversion"/>
  <pageMargins left="0.39370078740157483" right="0.19685039370078741" top="0.39370078740157483" bottom="0.39370078740157483" header="0" footer="0.19685039370078741"/>
  <pageSetup paperSize="9" orientation="portrait" verticalDpi="0" r:id="rId1"/>
  <headerFooter alignWithMargins="0">
    <oddFooter>&amp;L&amp;"Times New Roman,Regular"&amp;8DS.TNH.2017-2018.Đ-ĐT&amp;R&amp;P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0"/>
  <sheetViews>
    <sheetView view="pageBreakPreview" topLeftCell="A112" zoomScaleNormal="100" zoomScaleSheetLayoutView="100" workbookViewId="0">
      <selection activeCell="L115" sqref="L115"/>
    </sheetView>
  </sheetViews>
  <sheetFormatPr defaultRowHeight="15"/>
  <cols>
    <col min="1" max="1" width="4.625" style="71" customWidth="1"/>
    <col min="2" max="2" width="9.625" style="71" customWidth="1"/>
    <col min="3" max="3" width="17.625" style="4" customWidth="1"/>
    <col min="4" max="4" width="7.625" style="4" customWidth="1"/>
    <col min="5" max="5" width="12.625" style="71" customWidth="1"/>
    <col min="6" max="6" width="22.625" style="71" customWidth="1"/>
    <col min="7" max="7" width="18.625" style="4" customWidth="1"/>
    <col min="8" max="16384" width="9" style="4"/>
  </cols>
  <sheetData>
    <row r="1" spans="1:8" ht="18" customHeight="1">
      <c r="A1" s="346" t="s">
        <v>7</v>
      </c>
      <c r="B1" s="346"/>
      <c r="C1" s="346"/>
      <c r="D1" s="346"/>
      <c r="E1" s="347" t="s">
        <v>23</v>
      </c>
      <c r="F1" s="347"/>
      <c r="G1" s="347"/>
    </row>
    <row r="2" spans="1:8" ht="18" customHeight="1">
      <c r="A2" s="347" t="s">
        <v>18</v>
      </c>
      <c r="B2" s="347"/>
      <c r="C2" s="347"/>
      <c r="D2" s="347"/>
      <c r="E2" s="348" t="s">
        <v>24</v>
      </c>
      <c r="F2" s="348"/>
      <c r="G2" s="348"/>
    </row>
    <row r="3" spans="1:8" ht="18" customHeight="1">
      <c r="A3" s="347" t="s">
        <v>31</v>
      </c>
      <c r="B3" s="347"/>
      <c r="C3" s="347"/>
      <c r="D3" s="347"/>
      <c r="E3" s="347"/>
      <c r="F3" s="347"/>
      <c r="G3" s="347"/>
    </row>
    <row r="4" spans="1:8" ht="18" customHeight="1">
      <c r="A4" s="350"/>
      <c r="B4" s="350"/>
      <c r="C4" s="350"/>
      <c r="D4" s="350"/>
      <c r="E4" s="22"/>
      <c r="F4" s="368" t="s">
        <v>1841</v>
      </c>
      <c r="G4" s="368"/>
    </row>
    <row r="5" spans="1:8" s="15" customFormat="1" ht="54.95" customHeight="1">
      <c r="A5" s="364" t="s">
        <v>1557</v>
      </c>
      <c r="B5" s="351"/>
      <c r="C5" s="365"/>
      <c r="D5" s="365"/>
      <c r="E5" s="365"/>
      <c r="F5" s="365"/>
      <c r="G5" s="365"/>
    </row>
    <row r="6" spans="1:8" ht="15" customHeight="1">
      <c r="A6" s="6"/>
      <c r="B6" s="6"/>
      <c r="C6" s="6"/>
      <c r="D6" s="6"/>
      <c r="E6" s="6"/>
      <c r="F6" s="80"/>
      <c r="G6" s="51"/>
    </row>
    <row r="7" spans="1:8" s="8" customFormat="1" ht="30" customHeight="1">
      <c r="A7" s="303" t="s">
        <v>22</v>
      </c>
      <c r="B7" s="300" t="s">
        <v>5</v>
      </c>
      <c r="C7" s="354" t="s">
        <v>138</v>
      </c>
      <c r="D7" s="355"/>
      <c r="E7" s="303" t="s">
        <v>139</v>
      </c>
      <c r="F7" s="12" t="s">
        <v>1293</v>
      </c>
      <c r="G7" s="303" t="s">
        <v>141</v>
      </c>
    </row>
    <row r="8" spans="1:8" ht="17.100000000000001" customHeight="1">
      <c r="A8" s="305">
        <v>1</v>
      </c>
      <c r="B8" s="104" t="s">
        <v>1567</v>
      </c>
      <c r="C8" s="99" t="s">
        <v>612</v>
      </c>
      <c r="D8" s="100" t="s">
        <v>118</v>
      </c>
      <c r="E8" s="46" t="s">
        <v>1568</v>
      </c>
      <c r="F8" s="78" t="s">
        <v>1569</v>
      </c>
      <c r="G8" s="306"/>
      <c r="H8" s="4">
        <v>1</v>
      </c>
    </row>
    <row r="9" spans="1:8" ht="17.100000000000001" customHeight="1">
      <c r="A9" s="305">
        <v>2</v>
      </c>
      <c r="B9" s="104" t="s">
        <v>1570</v>
      </c>
      <c r="C9" s="99" t="s">
        <v>1571</v>
      </c>
      <c r="D9" s="100" t="s">
        <v>179</v>
      </c>
      <c r="E9" s="46" t="s">
        <v>1572</v>
      </c>
      <c r="F9" s="78" t="s">
        <v>1573</v>
      </c>
      <c r="G9" s="306"/>
      <c r="H9" s="4">
        <v>2</v>
      </c>
    </row>
    <row r="10" spans="1:8" ht="17.100000000000001" customHeight="1">
      <c r="A10" s="305">
        <v>3</v>
      </c>
      <c r="B10" s="104" t="s">
        <v>1574</v>
      </c>
      <c r="C10" s="99" t="s">
        <v>1575</v>
      </c>
      <c r="D10" s="100" t="s">
        <v>152</v>
      </c>
      <c r="E10" s="46" t="s">
        <v>1248</v>
      </c>
      <c r="F10" s="78" t="s">
        <v>1573</v>
      </c>
      <c r="G10" s="306"/>
      <c r="H10" s="4">
        <v>3</v>
      </c>
    </row>
    <row r="11" spans="1:8" ht="17.100000000000001" customHeight="1">
      <c r="A11" s="305">
        <v>4</v>
      </c>
      <c r="B11" s="104" t="s">
        <v>1469</v>
      </c>
      <c r="C11" s="99" t="s">
        <v>1470</v>
      </c>
      <c r="D11" s="100" t="s">
        <v>87</v>
      </c>
      <c r="E11" s="46" t="s">
        <v>1355</v>
      </c>
      <c r="F11" s="78" t="s">
        <v>1576</v>
      </c>
      <c r="G11" s="306"/>
      <c r="H11" s="4">
        <v>4</v>
      </c>
    </row>
    <row r="12" spans="1:8" ht="17.100000000000001" customHeight="1">
      <c r="A12" s="305">
        <v>5</v>
      </c>
      <c r="B12" s="104" t="s">
        <v>1577</v>
      </c>
      <c r="C12" s="99" t="s">
        <v>1410</v>
      </c>
      <c r="D12" s="100" t="s">
        <v>11</v>
      </c>
      <c r="E12" s="46" t="s">
        <v>1474</v>
      </c>
      <c r="F12" s="78" t="s">
        <v>1578</v>
      </c>
      <c r="G12" s="306"/>
      <c r="H12" s="4">
        <v>5</v>
      </c>
    </row>
    <row r="13" spans="1:8" ht="17.100000000000001" customHeight="1">
      <c r="A13" s="305">
        <v>6</v>
      </c>
      <c r="B13" s="104" t="s">
        <v>1579</v>
      </c>
      <c r="C13" s="99" t="s">
        <v>1580</v>
      </c>
      <c r="D13" s="100" t="s">
        <v>8</v>
      </c>
      <c r="E13" s="46" t="s">
        <v>1478</v>
      </c>
      <c r="F13" s="78" t="s">
        <v>1581</v>
      </c>
      <c r="G13" s="306"/>
      <c r="H13" s="4">
        <v>6</v>
      </c>
    </row>
    <row r="14" spans="1:8" ht="17.100000000000001" customHeight="1">
      <c r="A14" s="305">
        <v>7</v>
      </c>
      <c r="B14" s="104" t="s">
        <v>1582</v>
      </c>
      <c r="C14" s="99" t="s">
        <v>42</v>
      </c>
      <c r="D14" s="100" t="s">
        <v>58</v>
      </c>
      <c r="E14" s="46" t="s">
        <v>1328</v>
      </c>
      <c r="F14" s="78" t="s">
        <v>1583</v>
      </c>
      <c r="G14" s="306"/>
      <c r="H14" s="4">
        <v>7</v>
      </c>
    </row>
    <row r="15" spans="1:8" ht="17.100000000000001" customHeight="1">
      <c r="A15" s="305">
        <v>8</v>
      </c>
      <c r="B15" s="104" t="s">
        <v>1584</v>
      </c>
      <c r="C15" s="99" t="s">
        <v>43</v>
      </c>
      <c r="D15" s="100" t="s">
        <v>211</v>
      </c>
      <c r="E15" s="46" t="s">
        <v>1585</v>
      </c>
      <c r="F15" s="78" t="s">
        <v>1576</v>
      </c>
      <c r="G15" s="306"/>
      <c r="H15" s="4">
        <v>8</v>
      </c>
    </row>
    <row r="16" spans="1:8" ht="17.100000000000001" customHeight="1">
      <c r="A16" s="305">
        <v>9</v>
      </c>
      <c r="B16" s="104" t="s">
        <v>1423</v>
      </c>
      <c r="C16" s="99" t="s">
        <v>1424</v>
      </c>
      <c r="D16" s="100" t="s">
        <v>1425</v>
      </c>
      <c r="E16" s="46" t="s">
        <v>1430</v>
      </c>
      <c r="F16" s="78" t="s">
        <v>1586</v>
      </c>
      <c r="G16" s="306"/>
      <c r="H16" s="4">
        <v>9</v>
      </c>
    </row>
    <row r="17" spans="1:8" ht="17.100000000000001" customHeight="1">
      <c r="A17" s="305">
        <v>10</v>
      </c>
      <c r="B17" s="104" t="s">
        <v>1426</v>
      </c>
      <c r="C17" s="99" t="s">
        <v>1427</v>
      </c>
      <c r="D17" s="100" t="s">
        <v>1425</v>
      </c>
      <c r="E17" s="46" t="s">
        <v>1430</v>
      </c>
      <c r="F17" s="78" t="s">
        <v>1586</v>
      </c>
      <c r="G17" s="306"/>
      <c r="H17" s="4">
        <v>10</v>
      </c>
    </row>
    <row r="18" spans="1:8" ht="17.100000000000001" customHeight="1">
      <c r="A18" s="305">
        <v>11</v>
      </c>
      <c r="B18" s="104" t="s">
        <v>1432</v>
      </c>
      <c r="C18" s="99" t="s">
        <v>1433</v>
      </c>
      <c r="D18" s="100" t="s">
        <v>80</v>
      </c>
      <c r="E18" s="46" t="s">
        <v>1438</v>
      </c>
      <c r="F18" s="78" t="s">
        <v>1587</v>
      </c>
      <c r="G18" s="306"/>
      <c r="H18" s="4">
        <v>11</v>
      </c>
    </row>
    <row r="19" spans="1:8" ht="17.100000000000001" customHeight="1">
      <c r="A19" s="305">
        <v>12</v>
      </c>
      <c r="B19" s="104" t="s">
        <v>1436</v>
      </c>
      <c r="C19" s="99" t="s">
        <v>84</v>
      </c>
      <c r="D19" s="100" t="s">
        <v>152</v>
      </c>
      <c r="E19" s="46" t="s">
        <v>1438</v>
      </c>
      <c r="F19" s="78" t="s">
        <v>1576</v>
      </c>
      <c r="G19" s="306"/>
      <c r="H19" s="4">
        <v>12</v>
      </c>
    </row>
    <row r="20" spans="1:8" ht="17.100000000000001" customHeight="1">
      <c r="A20" s="305">
        <v>13</v>
      </c>
      <c r="B20" s="104" t="s">
        <v>1588</v>
      </c>
      <c r="C20" s="99" t="s">
        <v>1589</v>
      </c>
      <c r="D20" s="100" t="s">
        <v>216</v>
      </c>
      <c r="E20" s="46" t="s">
        <v>1590</v>
      </c>
      <c r="F20" s="78" t="s">
        <v>1591</v>
      </c>
      <c r="G20" s="306"/>
      <c r="H20" s="4">
        <v>13</v>
      </c>
    </row>
    <row r="21" spans="1:8" ht="17.100000000000001" customHeight="1">
      <c r="A21" s="305">
        <v>14</v>
      </c>
      <c r="B21" s="104" t="s">
        <v>1592</v>
      </c>
      <c r="C21" s="99" t="s">
        <v>1593</v>
      </c>
      <c r="D21" s="100" t="s">
        <v>123</v>
      </c>
      <c r="E21" s="46" t="s">
        <v>1590</v>
      </c>
      <c r="F21" s="78" t="s">
        <v>1573</v>
      </c>
      <c r="G21" s="306"/>
      <c r="H21" s="4">
        <v>14</v>
      </c>
    </row>
    <row r="22" spans="1:8" ht="17.100000000000001" customHeight="1">
      <c r="A22" s="305">
        <v>15</v>
      </c>
      <c r="B22" s="104" t="s">
        <v>1594</v>
      </c>
      <c r="C22" s="99" t="s">
        <v>37</v>
      </c>
      <c r="D22" s="100" t="s">
        <v>159</v>
      </c>
      <c r="E22" s="46" t="s">
        <v>1595</v>
      </c>
      <c r="F22" s="78" t="s">
        <v>1596</v>
      </c>
      <c r="G22" s="306"/>
      <c r="H22" s="4">
        <v>15</v>
      </c>
    </row>
    <row r="23" spans="1:8" ht="17.100000000000001" customHeight="1">
      <c r="A23" s="305">
        <v>16</v>
      </c>
      <c r="B23" s="104" t="s">
        <v>1597</v>
      </c>
      <c r="C23" s="99" t="s">
        <v>1598</v>
      </c>
      <c r="D23" s="100" t="s">
        <v>1599</v>
      </c>
      <c r="E23" s="46" t="s">
        <v>1600</v>
      </c>
      <c r="F23" s="78" t="s">
        <v>1601</v>
      </c>
      <c r="G23" s="306"/>
      <c r="H23" s="4">
        <v>16</v>
      </c>
    </row>
    <row r="24" spans="1:8" ht="17.100000000000001" customHeight="1">
      <c r="A24" s="305">
        <v>17</v>
      </c>
      <c r="B24" s="104" t="s">
        <v>1602</v>
      </c>
      <c r="C24" s="99" t="s">
        <v>1603</v>
      </c>
      <c r="D24" s="100" t="s">
        <v>219</v>
      </c>
      <c r="E24" s="46" t="s">
        <v>1600</v>
      </c>
      <c r="F24" s="78" t="s">
        <v>1604</v>
      </c>
      <c r="G24" s="306"/>
      <c r="H24" s="4">
        <v>17</v>
      </c>
    </row>
    <row r="25" spans="1:8" ht="17.100000000000001" customHeight="1">
      <c r="A25" s="305">
        <v>18</v>
      </c>
      <c r="B25" s="104" t="s">
        <v>1605</v>
      </c>
      <c r="C25" s="99" t="s">
        <v>1606</v>
      </c>
      <c r="D25" s="100" t="s">
        <v>175</v>
      </c>
      <c r="E25" s="46" t="s">
        <v>1607</v>
      </c>
      <c r="F25" s="78" t="s">
        <v>1569</v>
      </c>
      <c r="G25" s="306"/>
      <c r="H25" s="4">
        <v>18</v>
      </c>
    </row>
    <row r="26" spans="1:8" ht="17.100000000000001" customHeight="1">
      <c r="A26" s="305">
        <v>19</v>
      </c>
      <c r="B26" s="104" t="s">
        <v>1608</v>
      </c>
      <c r="C26" s="99" t="s">
        <v>128</v>
      </c>
      <c r="D26" s="100" t="s">
        <v>56</v>
      </c>
      <c r="E26" s="46" t="s">
        <v>1610</v>
      </c>
      <c r="F26" s="78" t="s">
        <v>1569</v>
      </c>
      <c r="G26" s="306"/>
      <c r="H26" s="4">
        <v>19</v>
      </c>
    </row>
    <row r="27" spans="1:8" ht="17.100000000000001" customHeight="1">
      <c r="A27" s="305">
        <v>20</v>
      </c>
      <c r="B27" s="104" t="s">
        <v>1609</v>
      </c>
      <c r="C27" s="99" t="s">
        <v>189</v>
      </c>
      <c r="D27" s="100" t="s">
        <v>169</v>
      </c>
      <c r="E27" s="46" t="s">
        <v>1610</v>
      </c>
      <c r="F27" s="78" t="s">
        <v>1611</v>
      </c>
      <c r="G27" s="306"/>
      <c r="H27" s="4">
        <v>20</v>
      </c>
    </row>
    <row r="28" spans="1:8" ht="17.100000000000001" customHeight="1">
      <c r="A28" s="305">
        <v>21</v>
      </c>
      <c r="B28" s="104" t="s">
        <v>1612</v>
      </c>
      <c r="C28" s="99" t="s">
        <v>1613</v>
      </c>
      <c r="D28" s="100" t="s">
        <v>157</v>
      </c>
      <c r="E28" s="46" t="s">
        <v>1441</v>
      </c>
      <c r="F28" s="78" t="s">
        <v>1573</v>
      </c>
      <c r="G28" s="306"/>
      <c r="H28" s="4">
        <v>21</v>
      </c>
    </row>
    <row r="29" spans="1:8" ht="17.100000000000001" customHeight="1">
      <c r="A29" s="305">
        <v>22</v>
      </c>
      <c r="B29" s="104" t="s">
        <v>1614</v>
      </c>
      <c r="C29" s="99" t="s">
        <v>200</v>
      </c>
      <c r="D29" s="100" t="s">
        <v>159</v>
      </c>
      <c r="E29" s="46" t="s">
        <v>1344</v>
      </c>
      <c r="F29" s="78" t="s">
        <v>1618</v>
      </c>
      <c r="G29" s="306"/>
      <c r="H29" s="4">
        <v>22</v>
      </c>
    </row>
    <row r="30" spans="1:8" ht="17.100000000000001" customHeight="1">
      <c r="A30" s="305">
        <v>23</v>
      </c>
      <c r="B30" s="104" t="s">
        <v>1615</v>
      </c>
      <c r="C30" s="99" t="s">
        <v>1616</v>
      </c>
      <c r="D30" s="100" t="s">
        <v>1617</v>
      </c>
      <c r="E30" s="46" t="s">
        <v>1344</v>
      </c>
      <c r="F30" s="78" t="s">
        <v>1573</v>
      </c>
      <c r="G30" s="306"/>
      <c r="H30" s="4">
        <v>23</v>
      </c>
    </row>
    <row r="31" spans="1:8" ht="17.100000000000001" customHeight="1">
      <c r="A31" s="305">
        <v>24</v>
      </c>
      <c r="B31" s="104" t="s">
        <v>1619</v>
      </c>
      <c r="C31" s="99" t="s">
        <v>580</v>
      </c>
      <c r="D31" s="100" t="s">
        <v>52</v>
      </c>
      <c r="E31" s="46" t="s">
        <v>1620</v>
      </c>
      <c r="F31" s="78" t="s">
        <v>1573</v>
      </c>
      <c r="G31" s="306"/>
      <c r="H31" s="4">
        <v>24</v>
      </c>
    </row>
    <row r="32" spans="1:8" ht="17.100000000000001" customHeight="1">
      <c r="A32" s="305">
        <v>25</v>
      </c>
      <c r="B32" s="104" t="s">
        <v>1621</v>
      </c>
      <c r="C32" s="99" t="s">
        <v>1622</v>
      </c>
      <c r="D32" s="100" t="s">
        <v>165</v>
      </c>
      <c r="E32" s="46" t="s">
        <v>1312</v>
      </c>
      <c r="F32" s="78" t="s">
        <v>1623</v>
      </c>
      <c r="G32" s="306"/>
      <c r="H32" s="4">
        <v>25</v>
      </c>
    </row>
    <row r="33" spans="1:8" ht="17.100000000000001" customHeight="1">
      <c r="A33" s="305">
        <v>26</v>
      </c>
      <c r="B33" s="104" t="s">
        <v>1624</v>
      </c>
      <c r="C33" s="99" t="s">
        <v>1625</v>
      </c>
      <c r="D33" s="100" t="s">
        <v>244</v>
      </c>
      <c r="E33" s="46" t="s">
        <v>1628</v>
      </c>
      <c r="F33" s="78" t="s">
        <v>1629</v>
      </c>
      <c r="G33" s="306"/>
      <c r="H33" s="4">
        <v>26</v>
      </c>
    </row>
    <row r="34" spans="1:8" ht="17.100000000000001" customHeight="1">
      <c r="A34" s="305">
        <v>27</v>
      </c>
      <c r="B34" s="104" t="s">
        <v>1626</v>
      </c>
      <c r="C34" s="99" t="s">
        <v>1627</v>
      </c>
      <c r="D34" s="100" t="s">
        <v>113</v>
      </c>
      <c r="E34" s="46" t="s">
        <v>1628</v>
      </c>
      <c r="F34" s="78" t="s">
        <v>1573</v>
      </c>
      <c r="G34" s="306"/>
      <c r="H34" s="4">
        <v>27</v>
      </c>
    </row>
    <row r="35" spans="1:8" ht="17.100000000000001" customHeight="1">
      <c r="A35" s="305">
        <v>28</v>
      </c>
      <c r="B35" s="104" t="s">
        <v>1630</v>
      </c>
      <c r="C35" s="99" t="s">
        <v>1099</v>
      </c>
      <c r="D35" s="100" t="s">
        <v>735</v>
      </c>
      <c r="E35" s="46" t="s">
        <v>1631</v>
      </c>
      <c r="F35" s="78" t="s">
        <v>1629</v>
      </c>
      <c r="G35" s="306"/>
      <c r="H35" s="4">
        <v>28</v>
      </c>
    </row>
    <row r="36" spans="1:8" ht="17.100000000000001" customHeight="1">
      <c r="A36" s="305">
        <v>29</v>
      </c>
      <c r="B36" s="104" t="s">
        <v>1632</v>
      </c>
      <c r="C36" s="99" t="s">
        <v>1633</v>
      </c>
      <c r="D36" s="100" t="s">
        <v>87</v>
      </c>
      <c r="E36" s="46" t="s">
        <v>1636</v>
      </c>
      <c r="F36" s="78" t="s">
        <v>1587</v>
      </c>
      <c r="G36" s="306"/>
      <c r="H36" s="4">
        <v>29</v>
      </c>
    </row>
    <row r="37" spans="1:8" ht="17.100000000000001" customHeight="1">
      <c r="A37" s="305">
        <v>30</v>
      </c>
      <c r="B37" s="104" t="s">
        <v>1634</v>
      </c>
      <c r="C37" s="99" t="s">
        <v>1635</v>
      </c>
      <c r="D37" s="100" t="s">
        <v>113</v>
      </c>
      <c r="E37" s="46" t="s">
        <v>1636</v>
      </c>
      <c r="F37" s="78" t="s">
        <v>1637</v>
      </c>
      <c r="G37" s="306"/>
      <c r="H37" s="4">
        <v>30</v>
      </c>
    </row>
    <row r="38" spans="1:8" ht="17.100000000000001" customHeight="1">
      <c r="A38" s="305">
        <v>31</v>
      </c>
      <c r="B38" s="104" t="s">
        <v>1638</v>
      </c>
      <c r="C38" s="99" t="s">
        <v>1639</v>
      </c>
      <c r="D38" s="100" t="s">
        <v>160</v>
      </c>
      <c r="E38" s="46" t="s">
        <v>1640</v>
      </c>
      <c r="F38" s="78" t="s">
        <v>1573</v>
      </c>
      <c r="G38" s="306"/>
      <c r="H38" s="4">
        <v>31</v>
      </c>
    </row>
    <row r="39" spans="1:8" ht="17.100000000000001" customHeight="1">
      <c r="A39" s="305">
        <v>32</v>
      </c>
      <c r="B39" s="104" t="s">
        <v>1641</v>
      </c>
      <c r="C39" s="99" t="s">
        <v>1067</v>
      </c>
      <c r="D39" s="100" t="s">
        <v>97</v>
      </c>
      <c r="E39" s="46" t="s">
        <v>1642</v>
      </c>
      <c r="F39" s="78" t="s">
        <v>1623</v>
      </c>
      <c r="G39" s="306"/>
      <c r="H39" s="4">
        <v>32</v>
      </c>
    </row>
    <row r="40" spans="1:8" ht="17.100000000000001" customHeight="1">
      <c r="A40" s="305">
        <v>33</v>
      </c>
      <c r="B40" s="104" t="s">
        <v>1643</v>
      </c>
      <c r="C40" s="99" t="s">
        <v>1644</v>
      </c>
      <c r="D40" s="100" t="s">
        <v>160</v>
      </c>
      <c r="E40" s="46" t="s">
        <v>1645</v>
      </c>
      <c r="F40" s="78" t="s">
        <v>1629</v>
      </c>
      <c r="G40" s="306"/>
      <c r="H40" s="4">
        <v>33</v>
      </c>
    </row>
    <row r="41" spans="1:8" ht="17.100000000000001" customHeight="1">
      <c r="A41" s="305">
        <v>34</v>
      </c>
      <c r="B41" s="104" t="s">
        <v>1646</v>
      </c>
      <c r="C41" s="99" t="s">
        <v>1647</v>
      </c>
      <c r="D41" s="100" t="s">
        <v>1552</v>
      </c>
      <c r="E41" s="46" t="s">
        <v>1648</v>
      </c>
      <c r="F41" s="78" t="s">
        <v>1576</v>
      </c>
      <c r="G41" s="306"/>
      <c r="H41" s="4">
        <v>34</v>
      </c>
    </row>
    <row r="42" spans="1:8" ht="17.100000000000001" customHeight="1">
      <c r="A42" s="305">
        <v>35</v>
      </c>
      <c r="B42" s="104" t="s">
        <v>1649</v>
      </c>
      <c r="C42" s="99" t="s">
        <v>1650</v>
      </c>
      <c r="D42" s="100" t="s">
        <v>582</v>
      </c>
      <c r="E42" s="46" t="s">
        <v>1651</v>
      </c>
      <c r="F42" s="78" t="s">
        <v>1652</v>
      </c>
      <c r="G42" s="306"/>
      <c r="H42" s="4">
        <v>35</v>
      </c>
    </row>
    <row r="43" spans="1:8" ht="17.100000000000001" customHeight="1">
      <c r="A43" s="305">
        <v>36</v>
      </c>
      <c r="B43" s="104" t="s">
        <v>1653</v>
      </c>
      <c r="C43" s="99" t="s">
        <v>1654</v>
      </c>
      <c r="D43" s="100" t="s">
        <v>1655</v>
      </c>
      <c r="E43" s="46" t="s">
        <v>1656</v>
      </c>
      <c r="F43" s="78" t="s">
        <v>1573</v>
      </c>
      <c r="G43" s="306"/>
      <c r="H43" s="4">
        <v>36</v>
      </c>
    </row>
    <row r="44" spans="1:8" ht="17.100000000000001" customHeight="1">
      <c r="A44" s="305">
        <v>37</v>
      </c>
      <c r="B44" s="104" t="s">
        <v>1657</v>
      </c>
      <c r="C44" s="99" t="s">
        <v>1658</v>
      </c>
      <c r="D44" s="100" t="s">
        <v>217</v>
      </c>
      <c r="E44" s="46" t="s">
        <v>1656</v>
      </c>
      <c r="F44" s="78" t="s">
        <v>1629</v>
      </c>
      <c r="G44" s="306"/>
      <c r="H44" s="4">
        <v>37</v>
      </c>
    </row>
    <row r="45" spans="1:8" ht="17.100000000000001" customHeight="1">
      <c r="A45" s="305">
        <v>38</v>
      </c>
      <c r="B45" s="104" t="s">
        <v>1659</v>
      </c>
      <c r="C45" s="99" t="s">
        <v>1660</v>
      </c>
      <c r="D45" s="100" t="s">
        <v>1661</v>
      </c>
      <c r="E45" s="46" t="s">
        <v>1656</v>
      </c>
      <c r="F45" s="78" t="s">
        <v>1573</v>
      </c>
      <c r="G45" s="306"/>
      <c r="H45" s="4">
        <v>38</v>
      </c>
    </row>
    <row r="46" spans="1:8" ht="17.100000000000001" customHeight="1">
      <c r="A46" s="305">
        <v>39</v>
      </c>
      <c r="B46" s="104" t="s">
        <v>1662</v>
      </c>
      <c r="C46" s="99" t="s">
        <v>1663</v>
      </c>
      <c r="D46" s="100" t="s">
        <v>180</v>
      </c>
      <c r="E46" s="46" t="s">
        <v>1664</v>
      </c>
      <c r="F46" s="78" t="s">
        <v>1587</v>
      </c>
      <c r="G46" s="306"/>
      <c r="H46" s="4">
        <v>39</v>
      </c>
    </row>
    <row r="47" spans="1:8" ht="17.100000000000001" customHeight="1">
      <c r="A47" s="305">
        <v>40</v>
      </c>
      <c r="B47" s="104" t="s">
        <v>1665</v>
      </c>
      <c r="C47" s="99" t="s">
        <v>200</v>
      </c>
      <c r="D47" s="100" t="s">
        <v>6</v>
      </c>
      <c r="E47" s="46" t="s">
        <v>1664</v>
      </c>
      <c r="F47" s="78" t="s">
        <v>1573</v>
      </c>
      <c r="G47" s="306"/>
      <c r="H47" s="4">
        <v>40</v>
      </c>
    </row>
    <row r="48" spans="1:8" ht="17.100000000000001" customHeight="1">
      <c r="A48" s="305">
        <v>41</v>
      </c>
      <c r="B48" s="104" t="s">
        <v>1666</v>
      </c>
      <c r="C48" s="99" t="s">
        <v>1667</v>
      </c>
      <c r="D48" s="100" t="s">
        <v>1668</v>
      </c>
      <c r="E48" s="46" t="s">
        <v>1676</v>
      </c>
      <c r="F48" s="78" t="s">
        <v>1677</v>
      </c>
      <c r="G48" s="306"/>
      <c r="H48" s="4">
        <v>41</v>
      </c>
    </row>
    <row r="49" spans="1:8" ht="17.100000000000001" customHeight="1">
      <c r="A49" s="305">
        <v>42</v>
      </c>
      <c r="B49" s="104" t="s">
        <v>1669</v>
      </c>
      <c r="C49" s="99" t="s">
        <v>1670</v>
      </c>
      <c r="D49" s="100" t="s">
        <v>306</v>
      </c>
      <c r="E49" s="46" t="s">
        <v>1676</v>
      </c>
      <c r="F49" s="78" t="s">
        <v>1637</v>
      </c>
      <c r="G49" s="306"/>
      <c r="H49" s="4">
        <v>42</v>
      </c>
    </row>
    <row r="50" spans="1:8" ht="17.100000000000001" customHeight="1">
      <c r="A50" s="305">
        <v>43</v>
      </c>
      <c r="B50" s="104" t="s">
        <v>1671</v>
      </c>
      <c r="C50" s="99" t="s">
        <v>1672</v>
      </c>
      <c r="D50" s="100" t="s">
        <v>1673</v>
      </c>
      <c r="E50" s="46" t="s">
        <v>1676</v>
      </c>
      <c r="F50" s="78" t="s">
        <v>1587</v>
      </c>
      <c r="G50" s="306"/>
      <c r="H50" s="4">
        <v>43</v>
      </c>
    </row>
    <row r="51" spans="1:8" ht="17.100000000000001" customHeight="1">
      <c r="A51" s="305">
        <v>44</v>
      </c>
      <c r="B51" s="104" t="s">
        <v>1674</v>
      </c>
      <c r="C51" s="99" t="s">
        <v>1675</v>
      </c>
      <c r="D51" s="100" t="s">
        <v>1552</v>
      </c>
      <c r="E51" s="46" t="s">
        <v>1676</v>
      </c>
      <c r="F51" s="78" t="s">
        <v>1587</v>
      </c>
      <c r="G51" s="306"/>
      <c r="H51" s="4">
        <v>44</v>
      </c>
    </row>
    <row r="52" spans="1:8" ht="17.100000000000001" customHeight="1">
      <c r="A52" s="305">
        <v>45</v>
      </c>
      <c r="B52" s="104" t="s">
        <v>1678</v>
      </c>
      <c r="C52" s="99" t="s">
        <v>1679</v>
      </c>
      <c r="D52" s="100" t="s">
        <v>172</v>
      </c>
      <c r="E52" s="46" t="s">
        <v>1289</v>
      </c>
      <c r="F52" s="78" t="s">
        <v>1587</v>
      </c>
      <c r="G52" s="306"/>
      <c r="H52" s="4">
        <v>1</v>
      </c>
    </row>
    <row r="53" spans="1:8" ht="17.100000000000001" customHeight="1">
      <c r="A53" s="305">
        <v>46</v>
      </c>
      <c r="B53" s="104" t="s">
        <v>1680</v>
      </c>
      <c r="C53" s="99" t="s">
        <v>183</v>
      </c>
      <c r="D53" s="100" t="s">
        <v>207</v>
      </c>
      <c r="E53" s="46" t="s">
        <v>1794</v>
      </c>
      <c r="F53" s="78" t="s">
        <v>1576</v>
      </c>
      <c r="G53" s="306"/>
      <c r="H53" s="4">
        <v>2</v>
      </c>
    </row>
    <row r="54" spans="1:8" ht="17.100000000000001" customHeight="1">
      <c r="A54" s="305">
        <v>47</v>
      </c>
      <c r="B54" s="104" t="s">
        <v>1681</v>
      </c>
      <c r="C54" s="99" t="s">
        <v>1682</v>
      </c>
      <c r="D54" s="100" t="s">
        <v>180</v>
      </c>
      <c r="E54" s="46" t="s">
        <v>1795</v>
      </c>
      <c r="F54" s="78" t="s">
        <v>1827</v>
      </c>
      <c r="G54" s="306"/>
      <c r="H54" s="4">
        <v>3</v>
      </c>
    </row>
    <row r="55" spans="1:8" ht="17.100000000000001" customHeight="1">
      <c r="A55" s="305">
        <v>48</v>
      </c>
      <c r="B55" s="104" t="s">
        <v>1683</v>
      </c>
      <c r="C55" s="99" t="s">
        <v>183</v>
      </c>
      <c r="D55" s="100" t="s">
        <v>338</v>
      </c>
      <c r="E55" s="46" t="s">
        <v>1795</v>
      </c>
      <c r="F55" s="78" t="s">
        <v>1587</v>
      </c>
      <c r="G55" s="306"/>
      <c r="H55" s="4">
        <v>4</v>
      </c>
    </row>
    <row r="56" spans="1:8" ht="17.100000000000001" customHeight="1">
      <c r="A56" s="305">
        <v>49</v>
      </c>
      <c r="B56" s="104" t="s">
        <v>1684</v>
      </c>
      <c r="C56" s="99" t="s">
        <v>186</v>
      </c>
      <c r="D56" s="100" t="s">
        <v>1685</v>
      </c>
      <c r="E56" s="46" t="s">
        <v>1796</v>
      </c>
      <c r="F56" s="78" t="s">
        <v>1601</v>
      </c>
      <c r="G56" s="306"/>
      <c r="H56" s="4">
        <v>5</v>
      </c>
    </row>
    <row r="57" spans="1:8" ht="17.100000000000001" customHeight="1">
      <c r="A57" s="305">
        <v>50</v>
      </c>
      <c r="B57" s="104" t="s">
        <v>1686</v>
      </c>
      <c r="C57" s="99" t="s">
        <v>1687</v>
      </c>
      <c r="D57" s="100" t="s">
        <v>123</v>
      </c>
      <c r="E57" s="46" t="s">
        <v>1796</v>
      </c>
      <c r="F57" s="78" t="s">
        <v>1587</v>
      </c>
      <c r="G57" s="306"/>
      <c r="H57" s="4">
        <v>6</v>
      </c>
    </row>
    <row r="58" spans="1:8" ht="17.100000000000001" customHeight="1">
      <c r="A58" s="305">
        <v>51</v>
      </c>
      <c r="B58" s="104" t="s">
        <v>1688</v>
      </c>
      <c r="C58" s="99" t="s">
        <v>144</v>
      </c>
      <c r="D58" s="100" t="s">
        <v>1689</v>
      </c>
      <c r="E58" s="46" t="s">
        <v>1797</v>
      </c>
      <c r="F58" s="78" t="s">
        <v>1611</v>
      </c>
      <c r="G58" s="306"/>
      <c r="H58" s="4">
        <v>7</v>
      </c>
    </row>
    <row r="59" spans="1:8" ht="17.100000000000001" customHeight="1">
      <c r="A59" s="305">
        <v>52</v>
      </c>
      <c r="B59" s="104" t="s">
        <v>1690</v>
      </c>
      <c r="C59" s="99" t="s">
        <v>1691</v>
      </c>
      <c r="D59" s="100" t="s">
        <v>94</v>
      </c>
      <c r="E59" s="46" t="s">
        <v>1798</v>
      </c>
      <c r="F59" s="78" t="s">
        <v>1569</v>
      </c>
      <c r="G59" s="306"/>
      <c r="H59" s="4">
        <v>8</v>
      </c>
    </row>
    <row r="60" spans="1:8" ht="17.100000000000001" customHeight="1">
      <c r="A60" s="305">
        <v>53</v>
      </c>
      <c r="B60" s="104" t="s">
        <v>1692</v>
      </c>
      <c r="C60" s="99" t="s">
        <v>1693</v>
      </c>
      <c r="D60" s="100" t="s">
        <v>118</v>
      </c>
      <c r="E60" s="46" t="s">
        <v>1799</v>
      </c>
      <c r="F60" s="78" t="s">
        <v>1601</v>
      </c>
      <c r="G60" s="306"/>
      <c r="H60" s="4">
        <v>9</v>
      </c>
    </row>
    <row r="61" spans="1:8" ht="17.100000000000001" customHeight="1">
      <c r="A61" s="305">
        <v>54</v>
      </c>
      <c r="B61" s="104" t="s">
        <v>1694</v>
      </c>
      <c r="C61" s="99" t="s">
        <v>143</v>
      </c>
      <c r="D61" s="100" t="s">
        <v>90</v>
      </c>
      <c r="E61" s="46" t="s">
        <v>1800</v>
      </c>
      <c r="F61" s="78" t="s">
        <v>1611</v>
      </c>
      <c r="G61" s="306"/>
      <c r="H61" s="4">
        <v>10</v>
      </c>
    </row>
    <row r="62" spans="1:8" ht="17.100000000000001" customHeight="1">
      <c r="A62" s="305">
        <v>55</v>
      </c>
      <c r="B62" s="104" t="s">
        <v>1695</v>
      </c>
      <c r="C62" s="99" t="s">
        <v>128</v>
      </c>
      <c r="D62" s="100" t="s">
        <v>180</v>
      </c>
      <c r="E62" s="46" t="s">
        <v>1801</v>
      </c>
      <c r="F62" s="78" t="s">
        <v>1601</v>
      </c>
      <c r="G62" s="306"/>
      <c r="H62" s="4">
        <v>11</v>
      </c>
    </row>
    <row r="63" spans="1:8" ht="17.100000000000001" customHeight="1">
      <c r="A63" s="305">
        <v>56</v>
      </c>
      <c r="B63" s="104" t="s">
        <v>1696</v>
      </c>
      <c r="C63" s="99" t="s">
        <v>1697</v>
      </c>
      <c r="D63" s="100" t="s">
        <v>180</v>
      </c>
      <c r="E63" s="46" t="s">
        <v>1801</v>
      </c>
      <c r="F63" s="78" t="s">
        <v>1587</v>
      </c>
      <c r="G63" s="306"/>
      <c r="H63" s="4">
        <v>12</v>
      </c>
    </row>
    <row r="64" spans="1:8" ht="17.100000000000001" customHeight="1">
      <c r="A64" s="305">
        <v>57</v>
      </c>
      <c r="B64" s="104" t="s">
        <v>1698</v>
      </c>
      <c r="C64" s="99" t="s">
        <v>1699</v>
      </c>
      <c r="D64" s="100" t="s">
        <v>163</v>
      </c>
      <c r="E64" s="46" t="s">
        <v>1801</v>
      </c>
      <c r="F64" s="78" t="s">
        <v>1581</v>
      </c>
      <c r="G64" s="306"/>
      <c r="H64" s="4">
        <v>13</v>
      </c>
    </row>
    <row r="65" spans="1:8" ht="17.100000000000001" customHeight="1">
      <c r="A65" s="305">
        <v>58</v>
      </c>
      <c r="B65" s="104" t="s">
        <v>1700</v>
      </c>
      <c r="C65" s="99" t="s">
        <v>181</v>
      </c>
      <c r="D65" s="100" t="s">
        <v>180</v>
      </c>
      <c r="E65" s="46" t="s">
        <v>1802</v>
      </c>
      <c r="F65" s="78" t="s">
        <v>1569</v>
      </c>
      <c r="G65" s="306"/>
      <c r="H65" s="4">
        <v>14</v>
      </c>
    </row>
    <row r="66" spans="1:8" ht="17.100000000000001" customHeight="1">
      <c r="A66" s="305">
        <v>59</v>
      </c>
      <c r="B66" s="104" t="s">
        <v>1701</v>
      </c>
      <c r="C66" s="99" t="s">
        <v>215</v>
      </c>
      <c r="D66" s="100" t="s">
        <v>46</v>
      </c>
      <c r="E66" s="46" t="s">
        <v>1802</v>
      </c>
      <c r="F66" s="78" t="s">
        <v>1629</v>
      </c>
      <c r="G66" s="306"/>
      <c r="H66" s="4">
        <v>15</v>
      </c>
    </row>
    <row r="67" spans="1:8" ht="17.100000000000001" customHeight="1">
      <c r="A67" s="305">
        <v>60</v>
      </c>
      <c r="B67" s="104" t="s">
        <v>1702</v>
      </c>
      <c r="C67" s="99" t="s">
        <v>128</v>
      </c>
      <c r="D67" s="100" t="s">
        <v>46</v>
      </c>
      <c r="E67" s="46" t="s">
        <v>1803</v>
      </c>
      <c r="F67" s="78" t="s">
        <v>1581</v>
      </c>
      <c r="G67" s="306"/>
      <c r="H67" s="4">
        <v>16</v>
      </c>
    </row>
    <row r="68" spans="1:8" ht="17.100000000000001" customHeight="1">
      <c r="A68" s="305">
        <v>61</v>
      </c>
      <c r="B68" s="104" t="s">
        <v>1703</v>
      </c>
      <c r="C68" s="99" t="s">
        <v>202</v>
      </c>
      <c r="D68" s="100" t="s">
        <v>1704</v>
      </c>
      <c r="E68" s="46" t="s">
        <v>1804</v>
      </c>
      <c r="F68" s="78" t="s">
        <v>1611</v>
      </c>
      <c r="G68" s="306"/>
      <c r="H68" s="4">
        <v>17</v>
      </c>
    </row>
    <row r="69" spans="1:8" ht="17.100000000000001" customHeight="1">
      <c r="A69" s="305">
        <v>62</v>
      </c>
      <c r="B69" s="104" t="s">
        <v>1705</v>
      </c>
      <c r="C69" s="99" t="s">
        <v>1706</v>
      </c>
      <c r="D69" s="100" t="s">
        <v>582</v>
      </c>
      <c r="E69" s="46" t="s">
        <v>1805</v>
      </c>
      <c r="F69" s="78" t="s">
        <v>1611</v>
      </c>
      <c r="G69" s="306"/>
      <c r="H69" s="4">
        <v>18</v>
      </c>
    </row>
    <row r="70" spans="1:8" ht="17.100000000000001" customHeight="1">
      <c r="A70" s="305">
        <v>63</v>
      </c>
      <c r="B70" s="104" t="s">
        <v>1707</v>
      </c>
      <c r="C70" s="99" t="s">
        <v>108</v>
      </c>
      <c r="D70" s="100" t="s">
        <v>75</v>
      </c>
      <c r="E70" s="46" t="s">
        <v>1805</v>
      </c>
      <c r="F70" s="78" t="s">
        <v>1581</v>
      </c>
      <c r="G70" s="306"/>
      <c r="H70" s="4">
        <v>19</v>
      </c>
    </row>
    <row r="71" spans="1:8" ht="17.100000000000001" customHeight="1">
      <c r="A71" s="305">
        <v>64</v>
      </c>
      <c r="B71" s="104" t="s">
        <v>1708</v>
      </c>
      <c r="C71" s="99" t="s">
        <v>1709</v>
      </c>
      <c r="D71" s="100" t="s">
        <v>6</v>
      </c>
      <c r="E71" s="46" t="s">
        <v>1805</v>
      </c>
      <c r="F71" s="78" t="s">
        <v>1569</v>
      </c>
      <c r="G71" s="306"/>
      <c r="H71" s="4">
        <v>20</v>
      </c>
    </row>
    <row r="72" spans="1:8" ht="17.100000000000001" customHeight="1">
      <c r="A72" s="305">
        <v>65</v>
      </c>
      <c r="B72" s="104" t="s">
        <v>1710</v>
      </c>
      <c r="C72" s="99" t="s">
        <v>1711</v>
      </c>
      <c r="D72" s="100" t="s">
        <v>1712</v>
      </c>
      <c r="E72" s="46" t="s">
        <v>1806</v>
      </c>
      <c r="F72" s="78" t="s">
        <v>1587</v>
      </c>
      <c r="G72" s="306"/>
      <c r="H72" s="4">
        <v>21</v>
      </c>
    </row>
    <row r="73" spans="1:8" ht="17.100000000000001" customHeight="1">
      <c r="A73" s="305">
        <v>66</v>
      </c>
      <c r="B73" s="104" t="s">
        <v>1713</v>
      </c>
      <c r="C73" s="99" t="s">
        <v>202</v>
      </c>
      <c r="D73" s="100" t="s">
        <v>263</v>
      </c>
      <c r="E73" s="46" t="s">
        <v>1807</v>
      </c>
      <c r="F73" s="78" t="s">
        <v>1611</v>
      </c>
      <c r="G73" s="306"/>
      <c r="H73" s="4">
        <v>22</v>
      </c>
    </row>
    <row r="74" spans="1:8" ht="17.100000000000001" customHeight="1">
      <c r="A74" s="305">
        <v>67</v>
      </c>
      <c r="B74" s="104" t="s">
        <v>1714</v>
      </c>
      <c r="C74" s="99" t="s">
        <v>76</v>
      </c>
      <c r="D74" s="100" t="s">
        <v>156</v>
      </c>
      <c r="E74" s="46" t="s">
        <v>1808</v>
      </c>
      <c r="F74" s="78" t="s">
        <v>1587</v>
      </c>
      <c r="G74" s="306"/>
      <c r="H74" s="4">
        <v>23</v>
      </c>
    </row>
    <row r="75" spans="1:8" ht="17.100000000000001" customHeight="1">
      <c r="A75" s="305">
        <v>68</v>
      </c>
      <c r="B75" s="104" t="s">
        <v>1715</v>
      </c>
      <c r="C75" s="99" t="s">
        <v>229</v>
      </c>
      <c r="D75" s="100" t="s">
        <v>79</v>
      </c>
      <c r="E75" s="46" t="s">
        <v>1808</v>
      </c>
      <c r="F75" s="78" t="s">
        <v>1611</v>
      </c>
      <c r="G75" s="306"/>
      <c r="H75" s="4">
        <v>24</v>
      </c>
    </row>
    <row r="76" spans="1:8" ht="17.100000000000001" customHeight="1">
      <c r="A76" s="305">
        <v>69</v>
      </c>
      <c r="B76" s="104" t="s">
        <v>1716</v>
      </c>
      <c r="C76" s="99" t="s">
        <v>181</v>
      </c>
      <c r="D76" s="100" t="s">
        <v>13</v>
      </c>
      <c r="E76" s="46" t="s">
        <v>1809</v>
      </c>
      <c r="F76" s="78" t="s">
        <v>1587</v>
      </c>
      <c r="G76" s="306"/>
      <c r="H76" s="4">
        <v>25</v>
      </c>
    </row>
    <row r="77" spans="1:8" ht="17.100000000000001" customHeight="1">
      <c r="A77" s="305">
        <v>70</v>
      </c>
      <c r="B77" s="104" t="s">
        <v>1717</v>
      </c>
      <c r="C77" s="99" t="s">
        <v>1718</v>
      </c>
      <c r="D77" s="100" t="s">
        <v>1719</v>
      </c>
      <c r="E77" s="46" t="s">
        <v>1374</v>
      </c>
      <c r="F77" s="78" t="s">
        <v>1828</v>
      </c>
      <c r="G77" s="306"/>
      <c r="H77" s="4">
        <v>26</v>
      </c>
    </row>
    <row r="78" spans="1:8" ht="17.100000000000001" customHeight="1">
      <c r="A78" s="305">
        <v>71</v>
      </c>
      <c r="B78" s="104" t="s">
        <v>1720</v>
      </c>
      <c r="C78" s="99" t="s">
        <v>176</v>
      </c>
      <c r="D78" s="100" t="s">
        <v>11</v>
      </c>
      <c r="E78" s="46" t="s">
        <v>1810</v>
      </c>
      <c r="F78" s="78" t="s">
        <v>1573</v>
      </c>
      <c r="G78" s="306"/>
      <c r="H78" s="4">
        <v>27</v>
      </c>
    </row>
    <row r="79" spans="1:8" ht="17.100000000000001" customHeight="1">
      <c r="A79" s="305">
        <v>72</v>
      </c>
      <c r="B79" s="104" t="s">
        <v>1721</v>
      </c>
      <c r="C79" s="99" t="s">
        <v>1722</v>
      </c>
      <c r="D79" s="100" t="s">
        <v>78</v>
      </c>
      <c r="E79" s="46" t="s">
        <v>1810</v>
      </c>
      <c r="F79" s="78" t="s">
        <v>1569</v>
      </c>
      <c r="G79" s="306"/>
      <c r="H79" s="4">
        <v>28</v>
      </c>
    </row>
    <row r="80" spans="1:8" ht="17.100000000000001" customHeight="1">
      <c r="A80" s="305">
        <v>73</v>
      </c>
      <c r="B80" s="104" t="s">
        <v>1723</v>
      </c>
      <c r="C80" s="99" t="s">
        <v>1724</v>
      </c>
      <c r="D80" s="100" t="s">
        <v>58</v>
      </c>
      <c r="E80" s="46" t="s">
        <v>1810</v>
      </c>
      <c r="F80" s="78" t="s">
        <v>1583</v>
      </c>
      <c r="G80" s="306"/>
      <c r="H80" s="4">
        <v>29</v>
      </c>
    </row>
    <row r="81" spans="1:8" ht="17.100000000000001" customHeight="1">
      <c r="A81" s="305">
        <v>74</v>
      </c>
      <c r="B81" s="104" t="s">
        <v>1725</v>
      </c>
      <c r="C81" s="99" t="s">
        <v>86</v>
      </c>
      <c r="D81" s="100" t="s">
        <v>1726</v>
      </c>
      <c r="E81" s="46" t="s">
        <v>1810</v>
      </c>
      <c r="F81" s="78" t="s">
        <v>1587</v>
      </c>
      <c r="G81" s="306"/>
      <c r="H81" s="4">
        <v>30</v>
      </c>
    </row>
    <row r="82" spans="1:8" ht="17.100000000000001" customHeight="1">
      <c r="A82" s="305">
        <v>75</v>
      </c>
      <c r="B82" s="104" t="s">
        <v>1727</v>
      </c>
      <c r="C82" s="99" t="s">
        <v>1728</v>
      </c>
      <c r="D82" s="100" t="s">
        <v>180</v>
      </c>
      <c r="E82" s="46" t="s">
        <v>1811</v>
      </c>
      <c r="F82" s="78" t="s">
        <v>1581</v>
      </c>
      <c r="G82" s="306"/>
      <c r="H82" s="4">
        <v>31</v>
      </c>
    </row>
    <row r="83" spans="1:8" ht="17.100000000000001" customHeight="1">
      <c r="A83" s="305">
        <v>76</v>
      </c>
      <c r="B83" s="104" t="s">
        <v>1729</v>
      </c>
      <c r="C83" s="99" t="s">
        <v>193</v>
      </c>
      <c r="D83" s="100" t="s">
        <v>159</v>
      </c>
      <c r="E83" s="46" t="s">
        <v>1811</v>
      </c>
      <c r="F83" s="78" t="s">
        <v>1829</v>
      </c>
      <c r="G83" s="306"/>
      <c r="H83" s="4">
        <v>32</v>
      </c>
    </row>
    <row r="84" spans="1:8" ht="17.100000000000001" customHeight="1">
      <c r="A84" s="305">
        <v>77</v>
      </c>
      <c r="B84" s="104" t="s">
        <v>1730</v>
      </c>
      <c r="C84" s="99" t="s">
        <v>615</v>
      </c>
      <c r="D84" s="100" t="s">
        <v>584</v>
      </c>
      <c r="E84" s="46" t="s">
        <v>1811</v>
      </c>
      <c r="F84" s="78" t="s">
        <v>1830</v>
      </c>
      <c r="G84" s="306"/>
      <c r="H84" s="4">
        <v>33</v>
      </c>
    </row>
    <row r="85" spans="1:8" ht="17.100000000000001" customHeight="1">
      <c r="A85" s="305">
        <v>78</v>
      </c>
      <c r="B85" s="104" t="s">
        <v>1731</v>
      </c>
      <c r="C85" s="99" t="s">
        <v>1410</v>
      </c>
      <c r="D85" s="100" t="s">
        <v>83</v>
      </c>
      <c r="E85" s="46" t="s">
        <v>1811</v>
      </c>
      <c r="F85" s="78" t="s">
        <v>1569</v>
      </c>
      <c r="G85" s="306"/>
      <c r="H85" s="4">
        <v>34</v>
      </c>
    </row>
    <row r="86" spans="1:8" ht="17.100000000000001" customHeight="1">
      <c r="A86" s="305">
        <v>79</v>
      </c>
      <c r="B86" s="104" t="s">
        <v>1732</v>
      </c>
      <c r="C86" s="99" t="s">
        <v>1733</v>
      </c>
      <c r="D86" s="100" t="s">
        <v>180</v>
      </c>
      <c r="E86" s="46" t="s">
        <v>1812</v>
      </c>
      <c r="F86" s="78" t="s">
        <v>1611</v>
      </c>
      <c r="G86" s="306"/>
      <c r="H86" s="4">
        <v>35</v>
      </c>
    </row>
    <row r="87" spans="1:8" ht="17.100000000000001" customHeight="1">
      <c r="A87" s="305">
        <v>80</v>
      </c>
      <c r="B87" s="104" t="s">
        <v>1734</v>
      </c>
      <c r="C87" s="99" t="s">
        <v>1735</v>
      </c>
      <c r="D87" s="100" t="s">
        <v>1736</v>
      </c>
      <c r="E87" s="46" t="s">
        <v>1813</v>
      </c>
      <c r="F87" s="78" t="s">
        <v>1611</v>
      </c>
      <c r="G87" s="306"/>
      <c r="H87" s="4">
        <v>36</v>
      </c>
    </row>
    <row r="88" spans="1:8" ht="17.100000000000001" customHeight="1">
      <c r="A88" s="305">
        <v>81</v>
      </c>
      <c r="B88" s="104" t="s">
        <v>1737</v>
      </c>
      <c r="C88" s="99" t="s">
        <v>1738</v>
      </c>
      <c r="D88" s="100" t="s">
        <v>209</v>
      </c>
      <c r="E88" s="46" t="s">
        <v>1814</v>
      </c>
      <c r="F88" s="78" t="s">
        <v>1601</v>
      </c>
      <c r="G88" s="306"/>
      <c r="H88" s="4">
        <v>37</v>
      </c>
    </row>
    <row r="89" spans="1:8" ht="17.100000000000001" customHeight="1">
      <c r="A89" s="305">
        <v>82</v>
      </c>
      <c r="B89" s="104" t="s">
        <v>1739</v>
      </c>
      <c r="C89" s="99" t="s">
        <v>1740</v>
      </c>
      <c r="D89" s="100" t="s">
        <v>78</v>
      </c>
      <c r="E89" s="46" t="s">
        <v>1814</v>
      </c>
      <c r="F89" s="78" t="s">
        <v>1569</v>
      </c>
      <c r="G89" s="306"/>
      <c r="H89" s="4">
        <v>38</v>
      </c>
    </row>
    <row r="90" spans="1:8" ht="17.100000000000001" customHeight="1">
      <c r="A90" s="305">
        <v>83</v>
      </c>
      <c r="B90" s="104" t="s">
        <v>1741</v>
      </c>
      <c r="C90" s="99" t="s">
        <v>144</v>
      </c>
      <c r="D90" s="100" t="s">
        <v>135</v>
      </c>
      <c r="E90" s="46" t="s">
        <v>1814</v>
      </c>
      <c r="F90" s="78" t="s">
        <v>1623</v>
      </c>
      <c r="G90" s="306"/>
      <c r="H90" s="4">
        <v>39</v>
      </c>
    </row>
    <row r="91" spans="1:8" ht="17.100000000000001" customHeight="1">
      <c r="A91" s="305">
        <v>84</v>
      </c>
      <c r="B91" s="104" t="s">
        <v>1742</v>
      </c>
      <c r="C91" s="99" t="s">
        <v>1743</v>
      </c>
      <c r="D91" s="100" t="s">
        <v>1744</v>
      </c>
      <c r="E91" s="46" t="s">
        <v>1814</v>
      </c>
      <c r="F91" s="78" t="s">
        <v>1601</v>
      </c>
      <c r="G91" s="306"/>
      <c r="H91" s="4">
        <v>40</v>
      </c>
    </row>
    <row r="92" spans="1:8" ht="17.100000000000001" customHeight="1">
      <c r="A92" s="305">
        <v>85</v>
      </c>
      <c r="B92" s="104" t="s">
        <v>1745</v>
      </c>
      <c r="C92" s="99" t="s">
        <v>212</v>
      </c>
      <c r="D92" s="100" t="s">
        <v>179</v>
      </c>
      <c r="E92" s="46" t="s">
        <v>1542</v>
      </c>
      <c r="F92" s="78" t="s">
        <v>1587</v>
      </c>
      <c r="G92" s="306"/>
      <c r="H92" s="4">
        <v>41</v>
      </c>
    </row>
    <row r="93" spans="1:8" ht="17.100000000000001" customHeight="1">
      <c r="A93" s="305">
        <v>86</v>
      </c>
      <c r="B93" s="104" t="s">
        <v>1537</v>
      </c>
      <c r="C93" s="99" t="s">
        <v>362</v>
      </c>
      <c r="D93" s="100" t="s">
        <v>205</v>
      </c>
      <c r="E93" s="46" t="s">
        <v>1542</v>
      </c>
      <c r="F93" s="78" t="s">
        <v>1581</v>
      </c>
      <c r="G93" s="306"/>
      <c r="H93" s="4">
        <v>42</v>
      </c>
    </row>
    <row r="94" spans="1:8" ht="17.100000000000001" customHeight="1">
      <c r="A94" s="305">
        <v>87</v>
      </c>
      <c r="B94" s="104" t="s">
        <v>1540</v>
      </c>
      <c r="C94" s="99" t="s">
        <v>1541</v>
      </c>
      <c r="D94" s="100" t="s">
        <v>6</v>
      </c>
      <c r="E94" s="46" t="s">
        <v>1542</v>
      </c>
      <c r="F94" s="78" t="s">
        <v>1581</v>
      </c>
      <c r="G94" s="306"/>
      <c r="H94" s="4">
        <v>43</v>
      </c>
    </row>
    <row r="95" spans="1:8" ht="17.100000000000001" customHeight="1">
      <c r="A95" s="305">
        <v>88</v>
      </c>
      <c r="B95" s="104" t="s">
        <v>1746</v>
      </c>
      <c r="C95" s="99" t="s">
        <v>221</v>
      </c>
      <c r="D95" s="100" t="s">
        <v>1747</v>
      </c>
      <c r="E95" s="46" t="s">
        <v>1815</v>
      </c>
      <c r="F95" s="78" t="s">
        <v>1587</v>
      </c>
      <c r="G95" s="306"/>
      <c r="H95" s="4">
        <v>44</v>
      </c>
    </row>
    <row r="96" spans="1:8" ht="17.100000000000001" customHeight="1">
      <c r="A96" s="305">
        <v>89</v>
      </c>
      <c r="B96" s="104" t="s">
        <v>1748</v>
      </c>
      <c r="C96" s="99" t="s">
        <v>84</v>
      </c>
      <c r="D96" s="100" t="s">
        <v>1749</v>
      </c>
      <c r="E96" s="46" t="s">
        <v>1815</v>
      </c>
      <c r="F96" s="78" t="s">
        <v>1587</v>
      </c>
      <c r="G96" s="306"/>
      <c r="H96" s="4">
        <v>45</v>
      </c>
    </row>
    <row r="97" spans="1:8" ht="17.100000000000001" customHeight="1">
      <c r="A97" s="305">
        <v>90</v>
      </c>
      <c r="B97" s="104" t="s">
        <v>1543</v>
      </c>
      <c r="C97" s="99" t="s">
        <v>69</v>
      </c>
      <c r="D97" s="100" t="s">
        <v>78</v>
      </c>
      <c r="E97" s="46" t="s">
        <v>1554</v>
      </c>
      <c r="F97" s="78" t="s">
        <v>1573</v>
      </c>
      <c r="G97" s="306"/>
      <c r="H97" s="4">
        <v>46</v>
      </c>
    </row>
    <row r="98" spans="1:8" ht="17.100000000000001" customHeight="1">
      <c r="A98" s="305">
        <v>91</v>
      </c>
      <c r="B98" s="104" t="s">
        <v>1750</v>
      </c>
      <c r="C98" s="99" t="s">
        <v>1751</v>
      </c>
      <c r="D98" s="100" t="s">
        <v>1258</v>
      </c>
      <c r="E98" s="46" t="s">
        <v>1816</v>
      </c>
      <c r="F98" s="78" t="s">
        <v>1623</v>
      </c>
      <c r="G98" s="306"/>
      <c r="H98" s="4">
        <v>47</v>
      </c>
    </row>
    <row r="99" spans="1:8" ht="17.100000000000001" customHeight="1">
      <c r="A99" s="305">
        <v>92</v>
      </c>
      <c r="B99" s="104" t="s">
        <v>1752</v>
      </c>
      <c r="C99" s="99" t="s">
        <v>1498</v>
      </c>
      <c r="D99" s="100" t="s">
        <v>504</v>
      </c>
      <c r="E99" s="46" t="s">
        <v>1281</v>
      </c>
      <c r="F99" s="78" t="s">
        <v>1581</v>
      </c>
      <c r="G99" s="306"/>
      <c r="H99" s="4">
        <v>48</v>
      </c>
    </row>
    <row r="100" spans="1:8" ht="17.100000000000001" customHeight="1">
      <c r="A100" s="305">
        <v>93</v>
      </c>
      <c r="B100" s="104" t="s">
        <v>1753</v>
      </c>
      <c r="C100" s="99" t="s">
        <v>86</v>
      </c>
      <c r="D100" s="100" t="s">
        <v>75</v>
      </c>
      <c r="E100" s="46" t="s">
        <v>1281</v>
      </c>
      <c r="F100" s="78" t="s">
        <v>1573</v>
      </c>
      <c r="G100" s="306"/>
      <c r="H100" s="4">
        <v>49</v>
      </c>
    </row>
    <row r="101" spans="1:8" ht="17.100000000000001" customHeight="1">
      <c r="A101" s="305">
        <v>94</v>
      </c>
      <c r="B101" s="104" t="s">
        <v>1754</v>
      </c>
      <c r="C101" s="99" t="s">
        <v>1755</v>
      </c>
      <c r="D101" s="100" t="s">
        <v>1171</v>
      </c>
      <c r="E101" s="46" t="s">
        <v>1281</v>
      </c>
      <c r="F101" s="78" t="s">
        <v>1827</v>
      </c>
      <c r="G101" s="306"/>
      <c r="H101" s="4">
        <v>50</v>
      </c>
    </row>
    <row r="102" spans="1:8" ht="17.100000000000001" customHeight="1">
      <c r="A102" s="305">
        <v>95</v>
      </c>
      <c r="B102" s="104" t="s">
        <v>1756</v>
      </c>
      <c r="C102" s="99" t="s">
        <v>66</v>
      </c>
      <c r="D102" s="100" t="s">
        <v>1757</v>
      </c>
      <c r="E102" s="46" t="s">
        <v>1817</v>
      </c>
      <c r="F102" s="78" t="s">
        <v>1587</v>
      </c>
      <c r="G102" s="306"/>
      <c r="H102" s="4">
        <v>51</v>
      </c>
    </row>
    <row r="103" spans="1:8" ht="17.100000000000001" customHeight="1">
      <c r="A103" s="305">
        <v>96</v>
      </c>
      <c r="B103" s="104" t="s">
        <v>1758</v>
      </c>
      <c r="C103" s="99" t="s">
        <v>1759</v>
      </c>
      <c r="D103" s="100" t="s">
        <v>1760</v>
      </c>
      <c r="E103" s="46" t="s">
        <v>1818</v>
      </c>
      <c r="F103" s="78" t="s">
        <v>1581</v>
      </c>
      <c r="G103" s="306"/>
      <c r="H103" s="4">
        <v>52</v>
      </c>
    </row>
    <row r="104" spans="1:8" ht="17.100000000000001" customHeight="1">
      <c r="A104" s="305">
        <v>97</v>
      </c>
      <c r="B104" s="104" t="s">
        <v>1761</v>
      </c>
      <c r="C104" s="99" t="s">
        <v>1762</v>
      </c>
      <c r="D104" s="100" t="s">
        <v>211</v>
      </c>
      <c r="E104" s="46" t="s">
        <v>1819</v>
      </c>
      <c r="F104" s="78" t="s">
        <v>1581</v>
      </c>
      <c r="G104" s="306"/>
      <c r="H104" s="4">
        <v>53</v>
      </c>
    </row>
    <row r="105" spans="1:8" ht="17.100000000000001" customHeight="1">
      <c r="A105" s="305">
        <v>98</v>
      </c>
      <c r="B105" s="104" t="s">
        <v>1763</v>
      </c>
      <c r="C105" s="99" t="s">
        <v>1764</v>
      </c>
      <c r="D105" s="100" t="s">
        <v>152</v>
      </c>
      <c r="E105" s="46" t="s">
        <v>1819</v>
      </c>
      <c r="F105" s="78" t="s">
        <v>1629</v>
      </c>
      <c r="G105" s="306"/>
      <c r="H105" s="4">
        <v>54</v>
      </c>
    </row>
    <row r="106" spans="1:8" ht="17.100000000000001" customHeight="1">
      <c r="A106" s="305">
        <v>99</v>
      </c>
      <c r="B106" s="104" t="s">
        <v>1765</v>
      </c>
      <c r="C106" s="99" t="s">
        <v>1265</v>
      </c>
      <c r="D106" s="100" t="s">
        <v>56</v>
      </c>
      <c r="E106" s="46" t="s">
        <v>1819</v>
      </c>
      <c r="F106" s="78" t="s">
        <v>1611</v>
      </c>
      <c r="G106" s="306"/>
      <c r="H106" s="4">
        <v>55</v>
      </c>
    </row>
    <row r="107" spans="1:8" ht="17.100000000000001" customHeight="1">
      <c r="A107" s="305">
        <v>100</v>
      </c>
      <c r="B107" s="104" t="s">
        <v>1766</v>
      </c>
      <c r="C107" s="99" t="s">
        <v>1767</v>
      </c>
      <c r="D107" s="100" t="s">
        <v>8</v>
      </c>
      <c r="E107" s="46" t="s">
        <v>1820</v>
      </c>
      <c r="F107" s="78" t="s">
        <v>1623</v>
      </c>
      <c r="G107" s="306"/>
      <c r="H107" s="4">
        <v>56</v>
      </c>
    </row>
    <row r="108" spans="1:8" ht="17.100000000000001" customHeight="1">
      <c r="A108" s="305">
        <v>101</v>
      </c>
      <c r="B108" s="104" t="s">
        <v>1768</v>
      </c>
      <c r="C108" s="99" t="s">
        <v>86</v>
      </c>
      <c r="D108" s="100" t="s">
        <v>222</v>
      </c>
      <c r="E108" s="46" t="s">
        <v>1820</v>
      </c>
      <c r="F108" s="78" t="s">
        <v>1587</v>
      </c>
      <c r="G108" s="306"/>
      <c r="H108" s="4">
        <v>57</v>
      </c>
    </row>
    <row r="109" spans="1:8" ht="17.100000000000001" customHeight="1">
      <c r="A109" s="305">
        <v>102</v>
      </c>
      <c r="B109" s="104" t="s">
        <v>1769</v>
      </c>
      <c r="C109" s="99" t="s">
        <v>1770</v>
      </c>
      <c r="D109" s="100" t="s">
        <v>11</v>
      </c>
      <c r="E109" s="46" t="s">
        <v>1288</v>
      </c>
      <c r="F109" s="78" t="s">
        <v>1831</v>
      </c>
      <c r="G109" s="306"/>
      <c r="H109" s="4">
        <v>58</v>
      </c>
    </row>
    <row r="110" spans="1:8" ht="17.100000000000001" customHeight="1">
      <c r="A110" s="305">
        <v>103</v>
      </c>
      <c r="B110" s="104" t="s">
        <v>1771</v>
      </c>
      <c r="C110" s="99" t="s">
        <v>73</v>
      </c>
      <c r="D110" s="100" t="s">
        <v>198</v>
      </c>
      <c r="E110" s="46" t="s">
        <v>1821</v>
      </c>
      <c r="F110" s="78" t="s">
        <v>1591</v>
      </c>
      <c r="G110" s="306"/>
      <c r="H110" s="4">
        <v>59</v>
      </c>
    </row>
    <row r="111" spans="1:8" ht="17.100000000000001" customHeight="1">
      <c r="A111" s="305">
        <v>104</v>
      </c>
      <c r="B111" s="104" t="s">
        <v>1772</v>
      </c>
      <c r="C111" s="99" t="s">
        <v>1773</v>
      </c>
      <c r="D111" s="100" t="s">
        <v>305</v>
      </c>
      <c r="E111" s="46" t="s">
        <v>1285</v>
      </c>
      <c r="F111" s="78" t="s">
        <v>1832</v>
      </c>
      <c r="G111" s="306"/>
      <c r="H111" s="4">
        <v>60</v>
      </c>
    </row>
    <row r="112" spans="1:8" ht="17.100000000000001" customHeight="1">
      <c r="A112" s="305">
        <v>105</v>
      </c>
      <c r="B112" s="104" t="s">
        <v>1774</v>
      </c>
      <c r="C112" s="99" t="s">
        <v>1775</v>
      </c>
      <c r="D112" s="100" t="s">
        <v>97</v>
      </c>
      <c r="E112" s="46" t="s">
        <v>1822</v>
      </c>
      <c r="F112" s="78" t="s">
        <v>1611</v>
      </c>
      <c r="G112" s="306"/>
      <c r="H112" s="4">
        <v>61</v>
      </c>
    </row>
    <row r="113" spans="1:8" ht="17.100000000000001" customHeight="1">
      <c r="A113" s="305">
        <v>106</v>
      </c>
      <c r="B113" s="104" t="s">
        <v>1776</v>
      </c>
      <c r="C113" s="99" t="s">
        <v>1410</v>
      </c>
      <c r="D113" s="100" t="s">
        <v>10</v>
      </c>
      <c r="E113" s="46" t="s">
        <v>1822</v>
      </c>
      <c r="F113" s="78" t="s">
        <v>1581</v>
      </c>
      <c r="G113" s="306"/>
      <c r="H113" s="4">
        <v>62</v>
      </c>
    </row>
    <row r="114" spans="1:8" ht="17.100000000000001" customHeight="1">
      <c r="A114" s="305">
        <v>107</v>
      </c>
      <c r="B114" s="104" t="s">
        <v>1777</v>
      </c>
      <c r="C114" s="99" t="s">
        <v>1778</v>
      </c>
      <c r="D114" s="100" t="s">
        <v>207</v>
      </c>
      <c r="E114" s="46" t="s">
        <v>1822</v>
      </c>
      <c r="F114" s="78" t="s">
        <v>1581</v>
      </c>
      <c r="G114" s="306"/>
      <c r="H114" s="4">
        <v>63</v>
      </c>
    </row>
    <row r="115" spans="1:8" ht="17.100000000000001" customHeight="1">
      <c r="A115" s="305">
        <v>108</v>
      </c>
      <c r="B115" s="104" t="s">
        <v>1779</v>
      </c>
      <c r="C115" s="99" t="s">
        <v>1780</v>
      </c>
      <c r="D115" s="100" t="s">
        <v>118</v>
      </c>
      <c r="E115" s="46" t="s">
        <v>1823</v>
      </c>
      <c r="F115" s="78" t="s">
        <v>1611</v>
      </c>
      <c r="G115" s="306"/>
      <c r="H115" s="4">
        <v>64</v>
      </c>
    </row>
    <row r="116" spans="1:8" ht="17.100000000000001" customHeight="1">
      <c r="A116" s="305">
        <v>109</v>
      </c>
      <c r="B116" s="104" t="s">
        <v>1781</v>
      </c>
      <c r="C116" s="99" t="s">
        <v>1782</v>
      </c>
      <c r="D116" s="100" t="s">
        <v>199</v>
      </c>
      <c r="E116" s="46" t="s">
        <v>1824</v>
      </c>
      <c r="F116" s="78" t="s">
        <v>1581</v>
      </c>
      <c r="G116" s="306"/>
      <c r="H116" s="4">
        <v>65</v>
      </c>
    </row>
    <row r="117" spans="1:8" ht="17.100000000000001" customHeight="1">
      <c r="A117" s="305">
        <v>110</v>
      </c>
      <c r="B117" s="104" t="s">
        <v>1783</v>
      </c>
      <c r="C117" s="99" t="s">
        <v>1784</v>
      </c>
      <c r="D117" s="100" t="s">
        <v>180</v>
      </c>
      <c r="E117" s="46" t="s">
        <v>1825</v>
      </c>
      <c r="F117" s="78" t="s">
        <v>1833</v>
      </c>
      <c r="G117" s="306"/>
      <c r="H117" s="4">
        <v>66</v>
      </c>
    </row>
    <row r="118" spans="1:8" ht="17.100000000000001" customHeight="1">
      <c r="A118" s="305">
        <v>111</v>
      </c>
      <c r="B118" s="104" t="s">
        <v>1785</v>
      </c>
      <c r="C118" s="99" t="s">
        <v>1786</v>
      </c>
      <c r="D118" s="100" t="s">
        <v>1787</v>
      </c>
      <c r="E118" s="46" t="s">
        <v>1826</v>
      </c>
      <c r="F118" s="78" t="s">
        <v>1834</v>
      </c>
      <c r="G118" s="306"/>
      <c r="H118" s="4">
        <v>67</v>
      </c>
    </row>
    <row r="119" spans="1:8" ht="17.100000000000001" customHeight="1">
      <c r="A119" s="305">
        <v>112</v>
      </c>
      <c r="B119" s="104" t="s">
        <v>1788</v>
      </c>
      <c r="C119" s="99" t="s">
        <v>1789</v>
      </c>
      <c r="D119" s="100" t="s">
        <v>9</v>
      </c>
      <c r="E119" s="46" t="s">
        <v>1826</v>
      </c>
      <c r="F119" s="78" t="s">
        <v>1833</v>
      </c>
      <c r="G119" s="306"/>
      <c r="H119" s="4">
        <v>68</v>
      </c>
    </row>
    <row r="120" spans="1:8" ht="17.100000000000001" customHeight="1">
      <c r="A120" s="305">
        <v>113</v>
      </c>
      <c r="B120" s="104" t="s">
        <v>1790</v>
      </c>
      <c r="C120" s="99" t="s">
        <v>1791</v>
      </c>
      <c r="D120" s="100" t="s">
        <v>207</v>
      </c>
      <c r="E120" s="46" t="s">
        <v>1826</v>
      </c>
      <c r="F120" s="78" t="s">
        <v>1833</v>
      </c>
      <c r="G120" s="306"/>
      <c r="H120" s="4">
        <v>69</v>
      </c>
    </row>
    <row r="121" spans="1:8" ht="17.100000000000001" customHeight="1">
      <c r="A121" s="305">
        <v>114</v>
      </c>
      <c r="B121" s="104" t="s">
        <v>1792</v>
      </c>
      <c r="C121" s="99" t="s">
        <v>1793</v>
      </c>
      <c r="D121" s="100" t="s">
        <v>104</v>
      </c>
      <c r="E121" s="46" t="s">
        <v>1826</v>
      </c>
      <c r="F121" s="78" t="s">
        <v>1833</v>
      </c>
      <c r="G121" s="306"/>
      <c r="H121" s="4">
        <v>70</v>
      </c>
    </row>
    <row r="122" spans="1:8" ht="18" customHeight="1">
      <c r="A122" s="305"/>
      <c r="B122" s="371" t="s">
        <v>1558</v>
      </c>
      <c r="C122" s="372"/>
      <c r="D122" s="307">
        <f>A121</f>
        <v>114</v>
      </c>
      <c r="E122" s="305"/>
      <c r="F122" s="373" t="s">
        <v>1842</v>
      </c>
      <c r="G122" s="374"/>
    </row>
    <row r="123" spans="1:8" ht="18" customHeight="1">
      <c r="A123" s="302"/>
      <c r="B123" s="302"/>
      <c r="E123" s="302"/>
      <c r="F123" s="302"/>
    </row>
    <row r="124" spans="1:8" ht="18" customHeight="1">
      <c r="A124" s="302"/>
      <c r="B124" s="302"/>
      <c r="E124" s="352" t="s">
        <v>1559</v>
      </c>
      <c r="F124" s="352"/>
      <c r="G124" s="352"/>
    </row>
    <row r="125" spans="1:8" ht="18" customHeight="1">
      <c r="A125" s="302"/>
      <c r="B125" s="301" t="s">
        <v>1560</v>
      </c>
      <c r="D125" s="301" t="s">
        <v>1562</v>
      </c>
      <c r="E125" s="302"/>
      <c r="F125" s="347" t="s">
        <v>1561</v>
      </c>
      <c r="G125" s="347"/>
    </row>
    <row r="126" spans="1:8" ht="18" customHeight="1">
      <c r="A126" s="302"/>
      <c r="B126" s="302"/>
      <c r="E126" s="302"/>
      <c r="F126" s="302"/>
    </row>
    <row r="127" spans="1:8" ht="18" customHeight="1">
      <c r="A127" s="302"/>
      <c r="B127" s="302" t="s">
        <v>1563</v>
      </c>
      <c r="D127" s="304" t="s">
        <v>1563</v>
      </c>
      <c r="E127" s="302"/>
      <c r="F127" s="352" t="s">
        <v>1563</v>
      </c>
      <c r="G127" s="352"/>
    </row>
    <row r="128" spans="1:8" ht="18" customHeight="1">
      <c r="A128" s="302"/>
      <c r="B128" s="302"/>
      <c r="E128" s="302"/>
      <c r="F128" s="302"/>
    </row>
    <row r="129" spans="1:7" ht="18" customHeight="1">
      <c r="A129" s="302"/>
      <c r="B129" s="302"/>
      <c r="E129" s="302"/>
      <c r="F129" s="302"/>
    </row>
    <row r="130" spans="1:7" ht="18" customHeight="1">
      <c r="A130" s="302"/>
      <c r="B130" s="301" t="s">
        <v>1564</v>
      </c>
      <c r="D130" s="301" t="s">
        <v>1565</v>
      </c>
      <c r="E130" s="302"/>
      <c r="F130" s="347" t="s">
        <v>1566</v>
      </c>
      <c r="G130" s="347"/>
    </row>
    <row r="131" spans="1:7" ht="18" customHeight="1">
      <c r="A131" s="302"/>
      <c r="B131" s="302"/>
      <c r="E131" s="302"/>
      <c r="F131" s="302"/>
    </row>
    <row r="132" spans="1:7" ht="18" customHeight="1">
      <c r="A132" s="302"/>
      <c r="B132" s="302"/>
      <c r="E132" s="302"/>
      <c r="F132" s="302"/>
    </row>
    <row r="133" spans="1:7" ht="18" customHeight="1">
      <c r="A133" s="350"/>
      <c r="B133" s="350"/>
      <c r="C133" s="350"/>
      <c r="D133" s="350"/>
      <c r="E133" s="22"/>
      <c r="F133" s="368" t="s">
        <v>617</v>
      </c>
      <c r="G133" s="368"/>
    </row>
    <row r="134" spans="1:7" ht="18" customHeight="1">
      <c r="A134" s="226"/>
      <c r="B134" s="226"/>
      <c r="E134" s="226"/>
      <c r="F134" s="226"/>
    </row>
    <row r="135" spans="1:7" s="8" customFormat="1" ht="24.95" customHeight="1">
      <c r="A135" s="115" t="s">
        <v>22</v>
      </c>
      <c r="B135" s="227" t="s">
        <v>5</v>
      </c>
      <c r="C135" s="354" t="s">
        <v>138</v>
      </c>
      <c r="D135" s="355"/>
      <c r="E135" s="115" t="s">
        <v>139</v>
      </c>
      <c r="F135" s="115" t="s">
        <v>140</v>
      </c>
      <c r="G135" s="115" t="s">
        <v>141</v>
      </c>
    </row>
    <row r="136" spans="1:7" s="10" customFormat="1" ht="30" customHeight="1">
      <c r="A136" s="49">
        <v>1</v>
      </c>
      <c r="B136" s="56" t="s">
        <v>618</v>
      </c>
      <c r="C136" s="66" t="s">
        <v>145</v>
      </c>
      <c r="D136" s="67" t="s">
        <v>169</v>
      </c>
      <c r="E136" s="46" t="s">
        <v>599</v>
      </c>
      <c r="F136" s="101" t="s">
        <v>619</v>
      </c>
      <c r="G136" s="45"/>
    </row>
    <row r="137" spans="1:7" ht="18" customHeight="1">
      <c r="A137" s="226"/>
      <c r="B137" s="226"/>
      <c r="E137" s="226"/>
      <c r="F137" s="226"/>
    </row>
    <row r="138" spans="1:7" ht="18" customHeight="1">
      <c r="A138" s="226"/>
      <c r="B138" s="226"/>
      <c r="E138" s="226"/>
      <c r="F138" s="226"/>
    </row>
    <row r="139" spans="1:7" ht="18" customHeight="1">
      <c r="A139" s="226"/>
      <c r="B139" s="226"/>
      <c r="E139" s="226"/>
      <c r="F139" s="226"/>
    </row>
    <row r="140" spans="1:7" ht="18" customHeight="1">
      <c r="A140" s="226"/>
      <c r="B140" s="226"/>
      <c r="E140" s="226"/>
      <c r="F140" s="226"/>
    </row>
    <row r="141" spans="1:7" ht="18" customHeight="1">
      <c r="A141" s="226"/>
      <c r="B141" s="226"/>
      <c r="E141" s="226"/>
      <c r="F141" s="226"/>
    </row>
    <row r="142" spans="1:7" ht="18" customHeight="1">
      <c r="A142" s="226"/>
      <c r="B142" s="226"/>
      <c r="E142" s="226"/>
      <c r="F142" s="226"/>
    </row>
    <row r="143" spans="1:7" ht="18" customHeight="1">
      <c r="A143" s="226"/>
      <c r="B143" s="226"/>
      <c r="E143" s="226"/>
      <c r="F143" s="226"/>
    </row>
    <row r="144" spans="1:7" ht="18" customHeight="1">
      <c r="A144" s="226"/>
      <c r="B144" s="226"/>
      <c r="E144" s="226"/>
      <c r="F144" s="226"/>
    </row>
    <row r="145" spans="1:6" ht="18" customHeight="1">
      <c r="A145" s="226"/>
      <c r="B145" s="226"/>
      <c r="E145" s="226"/>
      <c r="F145" s="226"/>
    </row>
    <row r="146" spans="1:6" ht="18" customHeight="1">
      <c r="A146" s="226"/>
      <c r="B146" s="226"/>
      <c r="E146" s="226"/>
      <c r="F146" s="226"/>
    </row>
    <row r="147" spans="1:6" ht="18" customHeight="1">
      <c r="A147" s="226"/>
      <c r="B147" s="226"/>
      <c r="E147" s="226"/>
      <c r="F147" s="226"/>
    </row>
    <row r="148" spans="1:6" ht="18" customHeight="1">
      <c r="A148" s="226"/>
      <c r="B148" s="226"/>
      <c r="E148" s="226"/>
      <c r="F148" s="226"/>
    </row>
    <row r="149" spans="1:6" ht="18" customHeight="1">
      <c r="A149" s="226"/>
      <c r="B149" s="226"/>
      <c r="E149" s="226"/>
      <c r="F149" s="226"/>
    </row>
    <row r="150" spans="1:6" ht="18" customHeight="1">
      <c r="A150" s="226"/>
      <c r="B150" s="226"/>
      <c r="E150" s="226"/>
      <c r="F150" s="226"/>
    </row>
    <row r="151" spans="1:6" ht="18" customHeight="1">
      <c r="A151" s="226"/>
      <c r="B151" s="226"/>
      <c r="E151" s="226"/>
      <c r="F151" s="226"/>
    </row>
    <row r="152" spans="1:6" ht="18" customHeight="1">
      <c r="A152" s="226"/>
      <c r="B152" s="226"/>
      <c r="E152" s="226"/>
      <c r="F152" s="226"/>
    </row>
    <row r="153" spans="1:6" ht="18" customHeight="1">
      <c r="A153" s="226"/>
      <c r="B153" s="226"/>
      <c r="E153" s="226"/>
      <c r="F153" s="226"/>
    </row>
    <row r="154" spans="1:6" ht="18" customHeight="1">
      <c r="A154" s="226"/>
      <c r="B154" s="226"/>
      <c r="E154" s="226"/>
      <c r="F154" s="226"/>
    </row>
    <row r="155" spans="1:6" ht="18" customHeight="1">
      <c r="A155" s="226"/>
      <c r="B155" s="226"/>
      <c r="E155" s="226"/>
      <c r="F155" s="226"/>
    </row>
    <row r="156" spans="1:6" ht="18" customHeight="1">
      <c r="A156" s="226"/>
      <c r="B156" s="226"/>
      <c r="E156" s="226"/>
      <c r="F156" s="226"/>
    </row>
    <row r="157" spans="1:6" ht="18" customHeight="1">
      <c r="A157" s="226"/>
      <c r="B157" s="226"/>
      <c r="E157" s="226"/>
      <c r="F157" s="226"/>
    </row>
    <row r="158" spans="1:6" ht="18" customHeight="1">
      <c r="A158" s="226"/>
      <c r="B158" s="226"/>
      <c r="E158" s="226"/>
      <c r="F158" s="226"/>
    </row>
    <row r="159" spans="1:6" ht="18" customHeight="1">
      <c r="A159" s="226"/>
      <c r="B159" s="226"/>
      <c r="E159" s="226"/>
      <c r="F159" s="226"/>
    </row>
    <row r="160" spans="1:6" ht="18" customHeight="1">
      <c r="A160" s="226"/>
      <c r="B160" s="226"/>
      <c r="E160" s="226"/>
      <c r="F160" s="226"/>
    </row>
    <row r="161" spans="1:7" ht="18" customHeight="1">
      <c r="A161" s="226"/>
      <c r="B161" s="226"/>
      <c r="E161" s="226"/>
      <c r="F161" s="226"/>
    </row>
    <row r="162" spans="1:7" ht="18" customHeight="1">
      <c r="A162" s="226"/>
      <c r="B162" s="226"/>
      <c r="E162" s="226"/>
      <c r="F162" s="226"/>
    </row>
    <row r="163" spans="1:7" ht="18" customHeight="1">
      <c r="A163" s="226"/>
      <c r="B163" s="226"/>
      <c r="E163" s="226"/>
      <c r="F163" s="226"/>
    </row>
    <row r="164" spans="1:7" ht="18" customHeight="1">
      <c r="A164" s="226"/>
      <c r="B164" s="226"/>
      <c r="E164" s="226"/>
      <c r="F164" s="226"/>
    </row>
    <row r="165" spans="1:7" ht="18" customHeight="1">
      <c r="A165" s="226"/>
      <c r="B165" s="226"/>
      <c r="E165" s="226"/>
      <c r="F165" s="226"/>
    </row>
    <row r="166" spans="1:7" ht="18" customHeight="1">
      <c r="A166" s="226"/>
      <c r="B166" s="226"/>
      <c r="E166" s="226"/>
      <c r="F166" s="226"/>
    </row>
    <row r="167" spans="1:7" ht="18" customHeight="1">
      <c r="A167" s="226"/>
      <c r="B167" s="226"/>
      <c r="E167" s="226"/>
      <c r="F167" s="226"/>
    </row>
    <row r="168" spans="1:7" ht="18" customHeight="1">
      <c r="A168" s="226"/>
      <c r="B168" s="226"/>
      <c r="E168" s="226"/>
      <c r="F168" s="226"/>
    </row>
    <row r="169" spans="1:7" ht="18" customHeight="1">
      <c r="A169" s="226"/>
      <c r="B169" s="226"/>
      <c r="E169" s="226"/>
      <c r="F169" s="226"/>
    </row>
    <row r="170" spans="1:7" ht="18" customHeight="1">
      <c r="A170" s="226"/>
      <c r="B170" s="226"/>
      <c r="E170" s="226"/>
      <c r="F170" s="226"/>
    </row>
    <row r="171" spans="1:7" ht="18" customHeight="1">
      <c r="A171" s="226"/>
      <c r="B171" s="226"/>
      <c r="E171" s="226"/>
      <c r="F171" s="226"/>
    </row>
    <row r="172" spans="1:7" ht="18" customHeight="1">
      <c r="A172" s="226"/>
      <c r="B172" s="226"/>
      <c r="E172" s="226"/>
      <c r="F172" s="226"/>
    </row>
    <row r="173" spans="1:7" ht="18" customHeight="1">
      <c r="A173" s="226"/>
      <c r="B173" s="226"/>
      <c r="E173" s="226"/>
      <c r="F173" s="226"/>
    </row>
    <row r="174" spans="1:7" ht="18" customHeight="1">
      <c r="A174" s="346" t="s">
        <v>7</v>
      </c>
      <c r="B174" s="346"/>
      <c r="C174" s="346"/>
      <c r="D174" s="346"/>
      <c r="E174" s="347" t="s">
        <v>23</v>
      </c>
      <c r="F174" s="347"/>
      <c r="G174" s="347"/>
    </row>
    <row r="175" spans="1:7" ht="18" customHeight="1">
      <c r="A175" s="347" t="s">
        <v>18</v>
      </c>
      <c r="B175" s="347"/>
      <c r="C175" s="347"/>
      <c r="D175" s="347"/>
      <c r="E175" s="348" t="s">
        <v>24</v>
      </c>
      <c r="F175" s="348"/>
      <c r="G175" s="348"/>
    </row>
    <row r="176" spans="1:7" ht="18" customHeight="1">
      <c r="A176" s="347" t="s">
        <v>31</v>
      </c>
      <c r="B176" s="347"/>
      <c r="C176" s="347"/>
      <c r="D176" s="347"/>
      <c r="E176" s="347"/>
      <c r="F176" s="347"/>
      <c r="G176" s="347"/>
    </row>
    <row r="177" spans="1:8" ht="18" customHeight="1">
      <c r="A177" s="350"/>
      <c r="B177" s="350"/>
      <c r="C177" s="350"/>
      <c r="D177" s="350"/>
      <c r="E177" s="22"/>
      <c r="F177" s="368" t="s">
        <v>510</v>
      </c>
      <c r="G177" s="368"/>
    </row>
    <row r="178" spans="1:8" s="15" customFormat="1" ht="35.1" customHeight="1">
      <c r="A178" s="351" t="s">
        <v>506</v>
      </c>
      <c r="B178" s="351"/>
      <c r="C178" s="365"/>
      <c r="D178" s="365"/>
      <c r="E178" s="365"/>
      <c r="F178" s="365"/>
      <c r="G178" s="365"/>
    </row>
    <row r="179" spans="1:8" s="10" customFormat="1" ht="24.95" customHeight="1">
      <c r="A179" s="369" t="s">
        <v>324</v>
      </c>
      <c r="B179" s="369"/>
      <c r="C179" s="369"/>
      <c r="D179" s="369"/>
      <c r="E179" s="369"/>
      <c r="F179" s="369"/>
      <c r="G179" s="369"/>
    </row>
    <row r="180" spans="1:8" s="10" customFormat="1" ht="35.1" customHeight="1">
      <c r="A180" s="349" t="s">
        <v>509</v>
      </c>
      <c r="B180" s="349"/>
      <c r="C180" s="349"/>
      <c r="D180" s="349"/>
      <c r="E180" s="349"/>
      <c r="F180" s="349"/>
      <c r="G180" s="349"/>
    </row>
    <row r="181" spans="1:8" ht="15" customHeight="1">
      <c r="A181" s="6"/>
      <c r="B181" s="6"/>
      <c r="C181" s="6"/>
      <c r="D181" s="6"/>
      <c r="E181" s="6"/>
      <c r="F181" s="80"/>
      <c r="G181" s="108"/>
    </row>
    <row r="182" spans="1:8" s="8" customFormat="1" ht="24.95" customHeight="1">
      <c r="A182" s="7" t="s">
        <v>22</v>
      </c>
      <c r="B182" s="69" t="s">
        <v>5</v>
      </c>
      <c r="C182" s="354" t="s">
        <v>138</v>
      </c>
      <c r="D182" s="355"/>
      <c r="E182" s="7" t="s">
        <v>139</v>
      </c>
      <c r="F182" s="7" t="s">
        <v>140</v>
      </c>
      <c r="G182" s="7" t="s">
        <v>141</v>
      </c>
    </row>
    <row r="183" spans="1:8" s="8" customFormat="1" ht="20.100000000000001" customHeight="1">
      <c r="A183" s="84"/>
      <c r="B183" s="85" t="s">
        <v>2</v>
      </c>
      <c r="C183" s="86"/>
      <c r="D183" s="87">
        <f>A201</f>
        <v>18</v>
      </c>
      <c r="E183" s="48"/>
      <c r="F183" s="83"/>
      <c r="G183" s="7"/>
    </row>
    <row r="184" spans="1:8" s="10" customFormat="1" ht="18" customHeight="1">
      <c r="A184" s="49">
        <v>1</v>
      </c>
      <c r="B184" s="56" t="s">
        <v>325</v>
      </c>
      <c r="C184" s="66" t="s">
        <v>326</v>
      </c>
      <c r="D184" s="67" t="s">
        <v>147</v>
      </c>
      <c r="E184" s="46" t="s">
        <v>308</v>
      </c>
      <c r="F184" s="78" t="s">
        <v>335</v>
      </c>
      <c r="G184" s="36"/>
    </row>
    <row r="185" spans="1:8" s="10" customFormat="1" ht="18" customHeight="1">
      <c r="A185" s="49">
        <v>2</v>
      </c>
      <c r="B185" s="56" t="s">
        <v>327</v>
      </c>
      <c r="C185" s="66" t="s">
        <v>328</v>
      </c>
      <c r="D185" s="67" t="s">
        <v>87</v>
      </c>
      <c r="E185" s="46" t="s">
        <v>308</v>
      </c>
      <c r="F185" s="78" t="s">
        <v>336</v>
      </c>
      <c r="G185" s="35"/>
    </row>
    <row r="186" spans="1:8" s="10" customFormat="1" ht="18" customHeight="1">
      <c r="A186" s="49">
        <v>3</v>
      </c>
      <c r="B186" s="56" t="s">
        <v>329</v>
      </c>
      <c r="C186" s="66" t="s">
        <v>330</v>
      </c>
      <c r="D186" s="67" t="s">
        <v>185</v>
      </c>
      <c r="E186" s="46" t="s">
        <v>331</v>
      </c>
      <c r="F186" s="78" t="s">
        <v>333</v>
      </c>
      <c r="G186" s="35"/>
    </row>
    <row r="187" spans="1:8" s="10" customFormat="1" ht="18" customHeight="1">
      <c r="A187" s="49">
        <v>4</v>
      </c>
      <c r="B187" s="56" t="s">
        <v>332</v>
      </c>
      <c r="C187" s="66" t="s">
        <v>144</v>
      </c>
      <c r="D187" s="67" t="s">
        <v>126</v>
      </c>
      <c r="E187" s="46" t="s">
        <v>331</v>
      </c>
      <c r="F187" s="78" t="s">
        <v>334</v>
      </c>
      <c r="G187" s="35"/>
    </row>
    <row r="188" spans="1:8" s="10" customFormat="1" ht="18" customHeight="1">
      <c r="A188" s="49">
        <v>5</v>
      </c>
      <c r="B188" s="56" t="s">
        <v>337</v>
      </c>
      <c r="C188" s="66" t="s">
        <v>19</v>
      </c>
      <c r="D188" s="67" t="s">
        <v>338</v>
      </c>
      <c r="E188" s="46" t="s">
        <v>339</v>
      </c>
      <c r="F188" s="78" t="s">
        <v>340</v>
      </c>
      <c r="G188" s="35"/>
      <c r="H188" s="10">
        <v>1</v>
      </c>
    </row>
    <row r="189" spans="1:8" s="10" customFormat="1" ht="18" customHeight="1">
      <c r="A189" s="49">
        <v>6</v>
      </c>
      <c r="B189" s="56" t="s">
        <v>341</v>
      </c>
      <c r="C189" s="66" t="s">
        <v>342</v>
      </c>
      <c r="D189" s="67" t="s">
        <v>205</v>
      </c>
      <c r="E189" s="46" t="s">
        <v>343</v>
      </c>
      <c r="F189" s="78" t="s">
        <v>344</v>
      </c>
      <c r="G189" s="35"/>
      <c r="H189" s="10">
        <v>2</v>
      </c>
    </row>
    <row r="190" spans="1:8" s="10" customFormat="1" ht="18" customHeight="1">
      <c r="A190" s="49">
        <v>7</v>
      </c>
      <c r="B190" s="56" t="s">
        <v>345</v>
      </c>
      <c r="C190" s="66" t="s">
        <v>95</v>
      </c>
      <c r="D190" s="67" t="s">
        <v>163</v>
      </c>
      <c r="E190" s="46" t="s">
        <v>346</v>
      </c>
      <c r="F190" s="78" t="s">
        <v>347</v>
      </c>
      <c r="G190" s="35"/>
      <c r="H190" s="10">
        <v>3</v>
      </c>
    </row>
    <row r="191" spans="1:8" s="10" customFormat="1" ht="18" customHeight="1">
      <c r="A191" s="49">
        <v>8</v>
      </c>
      <c r="B191" s="56" t="s">
        <v>348</v>
      </c>
      <c r="C191" s="66" t="s">
        <v>349</v>
      </c>
      <c r="D191" s="67" t="s">
        <v>350</v>
      </c>
      <c r="E191" s="46" t="s">
        <v>351</v>
      </c>
      <c r="F191" s="78" t="s">
        <v>352</v>
      </c>
      <c r="G191" s="35"/>
      <c r="H191" s="10">
        <v>4</v>
      </c>
    </row>
    <row r="192" spans="1:8" s="10" customFormat="1" ht="18" customHeight="1">
      <c r="A192" s="49">
        <v>9</v>
      </c>
      <c r="B192" s="56" t="s">
        <v>353</v>
      </c>
      <c r="C192" s="66" t="s">
        <v>354</v>
      </c>
      <c r="D192" s="67" t="s">
        <v>152</v>
      </c>
      <c r="E192" s="46" t="s">
        <v>355</v>
      </c>
      <c r="F192" s="78" t="s">
        <v>356</v>
      </c>
      <c r="G192" s="35"/>
      <c r="H192" s="10">
        <v>5</v>
      </c>
    </row>
    <row r="193" spans="1:8" s="10" customFormat="1" ht="18" customHeight="1">
      <c r="A193" s="49">
        <v>10</v>
      </c>
      <c r="B193" s="56" t="s">
        <v>357</v>
      </c>
      <c r="C193" s="66" t="s">
        <v>358</v>
      </c>
      <c r="D193" s="67" t="s">
        <v>222</v>
      </c>
      <c r="E193" s="46" t="s">
        <v>359</v>
      </c>
      <c r="F193" s="78" t="s">
        <v>360</v>
      </c>
      <c r="G193" s="35"/>
      <c r="H193" s="10">
        <v>6</v>
      </c>
    </row>
    <row r="194" spans="1:8" s="10" customFormat="1" ht="18" customHeight="1">
      <c r="A194" s="49">
        <v>11</v>
      </c>
      <c r="B194" s="56" t="s">
        <v>361</v>
      </c>
      <c r="C194" s="66" t="s">
        <v>362</v>
      </c>
      <c r="D194" s="67" t="s">
        <v>205</v>
      </c>
      <c r="E194" s="46" t="s">
        <v>363</v>
      </c>
      <c r="F194" s="78" t="s">
        <v>364</v>
      </c>
      <c r="G194" s="35"/>
      <c r="H194" s="10">
        <v>7</v>
      </c>
    </row>
    <row r="195" spans="1:8" s="10" customFormat="1" ht="18" customHeight="1">
      <c r="A195" s="49">
        <v>12</v>
      </c>
      <c r="B195" s="56" t="s">
        <v>365</v>
      </c>
      <c r="C195" s="66" t="s">
        <v>366</v>
      </c>
      <c r="D195" s="67" t="s">
        <v>118</v>
      </c>
      <c r="E195" s="46" t="s">
        <v>367</v>
      </c>
      <c r="F195" s="78" t="s">
        <v>364</v>
      </c>
      <c r="G195" s="35"/>
      <c r="H195" s="10">
        <v>8</v>
      </c>
    </row>
    <row r="196" spans="1:8" s="10" customFormat="1" ht="18" customHeight="1">
      <c r="A196" s="49">
        <v>13</v>
      </c>
      <c r="B196" s="56" t="s">
        <v>368</v>
      </c>
      <c r="C196" s="66" t="s">
        <v>295</v>
      </c>
      <c r="D196" s="67" t="s">
        <v>8</v>
      </c>
      <c r="E196" s="46" t="s">
        <v>369</v>
      </c>
      <c r="F196" s="78" t="s">
        <v>370</v>
      </c>
      <c r="G196" s="35"/>
      <c r="H196" s="10">
        <v>9</v>
      </c>
    </row>
    <row r="197" spans="1:8" s="10" customFormat="1" ht="18" customHeight="1">
      <c r="A197" s="49">
        <v>14</v>
      </c>
      <c r="B197" s="56" t="s">
        <v>371</v>
      </c>
      <c r="C197" s="66" t="s">
        <v>372</v>
      </c>
      <c r="D197" s="67" t="s">
        <v>136</v>
      </c>
      <c r="E197" s="46" t="s">
        <v>373</v>
      </c>
      <c r="F197" s="78" t="s">
        <v>370</v>
      </c>
      <c r="G197" s="35"/>
      <c r="H197" s="10">
        <v>10</v>
      </c>
    </row>
    <row r="198" spans="1:8" s="10" customFormat="1" ht="18" customHeight="1">
      <c r="A198" s="49">
        <v>15</v>
      </c>
      <c r="B198" s="56">
        <v>19005372</v>
      </c>
      <c r="C198" s="96" t="s">
        <v>266</v>
      </c>
      <c r="D198" s="97" t="s">
        <v>207</v>
      </c>
      <c r="E198" s="46" t="s">
        <v>374</v>
      </c>
      <c r="F198" s="78" t="s">
        <v>375</v>
      </c>
      <c r="G198" s="45"/>
      <c r="H198" s="10">
        <v>11</v>
      </c>
    </row>
    <row r="199" spans="1:8" s="10" customFormat="1" ht="18" customHeight="1">
      <c r="A199" s="49">
        <v>16</v>
      </c>
      <c r="B199" s="56">
        <v>19005371</v>
      </c>
      <c r="C199" s="96" t="s">
        <v>181</v>
      </c>
      <c r="D199" s="97" t="s">
        <v>154</v>
      </c>
      <c r="E199" s="46" t="s">
        <v>374</v>
      </c>
      <c r="F199" s="78" t="s">
        <v>376</v>
      </c>
      <c r="G199" s="36"/>
      <c r="H199" s="10">
        <v>12</v>
      </c>
    </row>
    <row r="200" spans="1:8" s="10" customFormat="1" ht="18" customHeight="1">
      <c r="A200" s="49">
        <v>17</v>
      </c>
      <c r="B200" s="56" t="s">
        <v>377</v>
      </c>
      <c r="C200" s="66" t="s">
        <v>378</v>
      </c>
      <c r="D200" s="67" t="s">
        <v>161</v>
      </c>
      <c r="E200" s="46" t="s">
        <v>374</v>
      </c>
      <c r="F200" s="78" t="s">
        <v>379</v>
      </c>
      <c r="G200" s="36"/>
      <c r="H200" s="10">
        <v>13</v>
      </c>
    </row>
    <row r="201" spans="1:8" s="10" customFormat="1" ht="18" customHeight="1">
      <c r="A201" s="49">
        <v>18</v>
      </c>
      <c r="B201" s="56" t="s">
        <v>380</v>
      </c>
      <c r="C201" s="66" t="s">
        <v>153</v>
      </c>
      <c r="D201" s="67" t="s">
        <v>50</v>
      </c>
      <c r="E201" s="46" t="s">
        <v>381</v>
      </c>
      <c r="F201" s="78" t="s">
        <v>382</v>
      </c>
      <c r="G201" s="45"/>
      <c r="H201" s="10">
        <v>14</v>
      </c>
    </row>
    <row r="202" spans="1:8" s="8" customFormat="1" ht="20.100000000000001" customHeight="1">
      <c r="A202" s="84"/>
      <c r="B202" s="85" t="s">
        <v>3</v>
      </c>
      <c r="C202" s="86"/>
      <c r="D202" s="87">
        <f>A245</f>
        <v>43</v>
      </c>
      <c r="E202" s="48"/>
      <c r="F202" s="83"/>
      <c r="G202" s="7"/>
    </row>
    <row r="203" spans="1:8" s="10" customFormat="1" ht="18" customHeight="1">
      <c r="A203" s="49">
        <v>1</v>
      </c>
      <c r="B203" s="56" t="s">
        <v>383</v>
      </c>
      <c r="C203" s="66" t="s">
        <v>20</v>
      </c>
      <c r="D203" s="67" t="s">
        <v>118</v>
      </c>
      <c r="E203" s="46" t="s">
        <v>384</v>
      </c>
      <c r="F203" s="78" t="s">
        <v>356</v>
      </c>
      <c r="G203" s="35"/>
    </row>
    <row r="204" spans="1:8" s="10" customFormat="1" ht="18" customHeight="1">
      <c r="A204" s="49">
        <v>2</v>
      </c>
      <c r="B204" s="56" t="s">
        <v>385</v>
      </c>
      <c r="C204" s="66" t="s">
        <v>386</v>
      </c>
      <c r="D204" s="67" t="s">
        <v>8</v>
      </c>
      <c r="E204" s="46" t="s">
        <v>391</v>
      </c>
      <c r="F204" s="78" t="s">
        <v>392</v>
      </c>
      <c r="G204" s="35"/>
    </row>
    <row r="205" spans="1:8" s="10" customFormat="1" ht="18" customHeight="1">
      <c r="A205" s="49">
        <v>3</v>
      </c>
      <c r="B205" s="56" t="s">
        <v>387</v>
      </c>
      <c r="C205" s="66" t="s">
        <v>388</v>
      </c>
      <c r="D205" s="67" t="s">
        <v>137</v>
      </c>
      <c r="E205" s="46" t="s">
        <v>391</v>
      </c>
      <c r="F205" s="78" t="s">
        <v>393</v>
      </c>
      <c r="G205" s="35"/>
    </row>
    <row r="206" spans="1:8" s="10" customFormat="1" ht="18" customHeight="1">
      <c r="A206" s="49">
        <v>4</v>
      </c>
      <c r="B206" s="56" t="s">
        <v>389</v>
      </c>
      <c r="C206" s="66" t="s">
        <v>390</v>
      </c>
      <c r="D206" s="67" t="s">
        <v>207</v>
      </c>
      <c r="E206" s="46" t="s">
        <v>391</v>
      </c>
      <c r="F206" s="78" t="s">
        <v>394</v>
      </c>
      <c r="G206" s="35"/>
    </row>
    <row r="207" spans="1:8" s="10" customFormat="1" ht="18" customHeight="1">
      <c r="A207" s="49">
        <v>5</v>
      </c>
      <c r="B207" s="56" t="s">
        <v>395</v>
      </c>
      <c r="C207" s="66" t="s">
        <v>213</v>
      </c>
      <c r="D207" s="67" t="s">
        <v>46</v>
      </c>
      <c r="E207" s="46" t="s">
        <v>396</v>
      </c>
      <c r="F207" s="78" t="s">
        <v>397</v>
      </c>
      <c r="G207" s="35"/>
    </row>
    <row r="208" spans="1:8" s="10" customFormat="1" ht="18" customHeight="1">
      <c r="A208" s="49">
        <v>6</v>
      </c>
      <c r="B208" s="56" t="s">
        <v>398</v>
      </c>
      <c r="C208" s="66" t="s">
        <v>176</v>
      </c>
      <c r="D208" s="67" t="s">
        <v>77</v>
      </c>
      <c r="E208" s="46" t="s">
        <v>399</v>
      </c>
      <c r="F208" s="78" t="s">
        <v>400</v>
      </c>
      <c r="G208" s="35"/>
    </row>
    <row r="209" spans="1:7" s="10" customFormat="1" ht="18" customHeight="1">
      <c r="A209" s="49">
        <v>7</v>
      </c>
      <c r="B209" s="56" t="s">
        <v>401</v>
      </c>
      <c r="C209" s="66" t="s">
        <v>402</v>
      </c>
      <c r="D209" s="67" t="s">
        <v>123</v>
      </c>
      <c r="E209" s="46" t="s">
        <v>403</v>
      </c>
      <c r="F209" s="78" t="s">
        <v>404</v>
      </c>
      <c r="G209" s="35"/>
    </row>
    <row r="210" spans="1:7" s="10" customFormat="1" ht="18" customHeight="1">
      <c r="A210" s="49">
        <v>8</v>
      </c>
      <c r="B210" s="56" t="s">
        <v>405</v>
      </c>
      <c r="C210" s="66" t="s">
        <v>196</v>
      </c>
      <c r="D210" s="67" t="s">
        <v>77</v>
      </c>
      <c r="E210" s="46" t="s">
        <v>403</v>
      </c>
      <c r="F210" s="78" t="s">
        <v>406</v>
      </c>
      <c r="G210" s="35"/>
    </row>
    <row r="211" spans="1:7" s="10" customFormat="1" ht="18" customHeight="1">
      <c r="A211" s="49">
        <v>9</v>
      </c>
      <c r="B211" s="56" t="s">
        <v>407</v>
      </c>
      <c r="C211" s="66" t="s">
        <v>262</v>
      </c>
      <c r="D211" s="67" t="s">
        <v>259</v>
      </c>
      <c r="E211" s="46" t="s">
        <v>408</v>
      </c>
      <c r="F211" s="78" t="s">
        <v>409</v>
      </c>
      <c r="G211" s="35"/>
    </row>
    <row r="212" spans="1:7" s="10" customFormat="1" ht="18" customHeight="1">
      <c r="A212" s="49">
        <v>10</v>
      </c>
      <c r="B212" s="56">
        <v>19003807</v>
      </c>
      <c r="C212" s="66" t="s">
        <v>461</v>
      </c>
      <c r="D212" s="67" t="s">
        <v>104</v>
      </c>
      <c r="E212" s="46" t="s">
        <v>462</v>
      </c>
      <c r="F212" s="78" t="s">
        <v>463</v>
      </c>
      <c r="G212" s="35"/>
    </row>
    <row r="213" spans="1:7" s="10" customFormat="1" ht="18" customHeight="1">
      <c r="A213" s="49">
        <v>11</v>
      </c>
      <c r="B213" s="56" t="s">
        <v>410</v>
      </c>
      <c r="C213" s="66" t="s">
        <v>168</v>
      </c>
      <c r="D213" s="67" t="s">
        <v>129</v>
      </c>
      <c r="E213" s="46" t="s">
        <v>411</v>
      </c>
      <c r="F213" s="78" t="s">
        <v>392</v>
      </c>
      <c r="G213" s="35"/>
    </row>
    <row r="214" spans="1:7" s="10" customFormat="1" ht="18" customHeight="1">
      <c r="A214" s="49">
        <v>12</v>
      </c>
      <c r="B214" s="56" t="s">
        <v>412</v>
      </c>
      <c r="C214" s="66" t="s">
        <v>413</v>
      </c>
      <c r="D214" s="67" t="s">
        <v>46</v>
      </c>
      <c r="E214" s="46" t="s">
        <v>414</v>
      </c>
      <c r="F214" s="78" t="s">
        <v>415</v>
      </c>
      <c r="G214" s="35"/>
    </row>
    <row r="215" spans="1:7" s="10" customFormat="1" ht="18" customHeight="1">
      <c r="A215" s="49">
        <v>13</v>
      </c>
      <c r="B215" s="56" t="s">
        <v>416</v>
      </c>
      <c r="C215" s="66" t="s">
        <v>417</v>
      </c>
      <c r="D215" s="67" t="s">
        <v>207</v>
      </c>
      <c r="E215" s="46" t="s">
        <v>418</v>
      </c>
      <c r="F215" s="78" t="s">
        <v>419</v>
      </c>
      <c r="G215" s="35"/>
    </row>
    <row r="216" spans="1:7" s="10" customFormat="1" ht="18" customHeight="1">
      <c r="A216" s="49">
        <v>14</v>
      </c>
      <c r="B216" s="56" t="s">
        <v>420</v>
      </c>
      <c r="C216" s="66" t="s">
        <v>421</v>
      </c>
      <c r="D216" s="67" t="s">
        <v>422</v>
      </c>
      <c r="E216" s="46" t="s">
        <v>423</v>
      </c>
      <c r="F216" s="78" t="s">
        <v>409</v>
      </c>
      <c r="G216" s="35"/>
    </row>
    <row r="217" spans="1:7" s="10" customFormat="1" ht="18" customHeight="1">
      <c r="A217" s="49">
        <v>15</v>
      </c>
      <c r="B217" s="56" t="s">
        <v>424</v>
      </c>
      <c r="C217" s="66" t="s">
        <v>223</v>
      </c>
      <c r="D217" s="67" t="s">
        <v>157</v>
      </c>
      <c r="E217" s="46" t="s">
        <v>427</v>
      </c>
      <c r="F217" s="78" t="s">
        <v>428</v>
      </c>
      <c r="G217" s="35"/>
    </row>
    <row r="218" spans="1:7" s="10" customFormat="1" ht="18" customHeight="1">
      <c r="A218" s="49">
        <v>16</v>
      </c>
      <c r="B218" s="56" t="s">
        <v>425</v>
      </c>
      <c r="C218" s="66" t="s">
        <v>426</v>
      </c>
      <c r="D218" s="67" t="s">
        <v>52</v>
      </c>
      <c r="E218" s="46" t="s">
        <v>427</v>
      </c>
      <c r="F218" s="78" t="s">
        <v>419</v>
      </c>
      <c r="G218" s="35"/>
    </row>
    <row r="219" spans="1:7" s="10" customFormat="1" ht="18" customHeight="1">
      <c r="A219" s="49">
        <v>17</v>
      </c>
      <c r="B219" s="56" t="s">
        <v>429</v>
      </c>
      <c r="C219" s="66" t="s">
        <v>265</v>
      </c>
      <c r="D219" s="67" t="s">
        <v>8</v>
      </c>
      <c r="E219" s="46" t="s">
        <v>430</v>
      </c>
      <c r="F219" s="78" t="s">
        <v>431</v>
      </c>
      <c r="G219" s="35"/>
    </row>
    <row r="220" spans="1:7" s="10" customFormat="1" ht="18" customHeight="1">
      <c r="A220" s="49">
        <v>18</v>
      </c>
      <c r="B220" s="56" t="s">
        <v>432</v>
      </c>
      <c r="C220" s="66" t="s">
        <v>84</v>
      </c>
      <c r="D220" s="67" t="s">
        <v>163</v>
      </c>
      <c r="E220" s="46" t="s">
        <v>430</v>
      </c>
      <c r="F220" s="78" t="s">
        <v>433</v>
      </c>
      <c r="G220" s="35"/>
    </row>
    <row r="221" spans="1:7" s="10" customFormat="1" ht="18" customHeight="1">
      <c r="A221" s="49">
        <v>19</v>
      </c>
      <c r="B221" s="56" t="s">
        <v>434</v>
      </c>
      <c r="C221" s="66" t="s">
        <v>291</v>
      </c>
      <c r="D221" s="67" t="s">
        <v>75</v>
      </c>
      <c r="E221" s="46" t="s">
        <v>435</v>
      </c>
      <c r="F221" s="78" t="s">
        <v>436</v>
      </c>
      <c r="G221" s="35"/>
    </row>
    <row r="222" spans="1:7" s="10" customFormat="1" ht="18" customHeight="1">
      <c r="A222" s="49">
        <v>20</v>
      </c>
      <c r="B222" s="56" t="s">
        <v>437</v>
      </c>
      <c r="C222" s="66" t="s">
        <v>189</v>
      </c>
      <c r="D222" s="67" t="s">
        <v>51</v>
      </c>
      <c r="E222" s="46" t="s">
        <v>440</v>
      </c>
      <c r="F222" s="78" t="s">
        <v>428</v>
      </c>
      <c r="G222" s="35"/>
    </row>
    <row r="223" spans="1:7" s="10" customFormat="1" ht="18" customHeight="1">
      <c r="A223" s="49">
        <v>21</v>
      </c>
      <c r="B223" s="56" t="s">
        <v>438</v>
      </c>
      <c r="C223" s="66" t="s">
        <v>439</v>
      </c>
      <c r="D223" s="67" t="s">
        <v>67</v>
      </c>
      <c r="E223" s="46" t="s">
        <v>440</v>
      </c>
      <c r="F223" s="78" t="s">
        <v>409</v>
      </c>
      <c r="G223" s="35"/>
    </row>
    <row r="224" spans="1:7" s="10" customFormat="1" ht="18" customHeight="1">
      <c r="A224" s="49">
        <v>22</v>
      </c>
      <c r="B224" s="56" t="s">
        <v>441</v>
      </c>
      <c r="C224" s="66" t="s">
        <v>442</v>
      </c>
      <c r="D224" s="67" t="s">
        <v>87</v>
      </c>
      <c r="E224" s="46" t="s">
        <v>443</v>
      </c>
      <c r="F224" s="78" t="s">
        <v>415</v>
      </c>
      <c r="G224" s="35"/>
    </row>
    <row r="225" spans="1:7" s="10" customFormat="1" ht="18" customHeight="1">
      <c r="A225" s="49">
        <v>23</v>
      </c>
      <c r="B225" s="56" t="s">
        <v>444</v>
      </c>
      <c r="C225" s="66" t="s">
        <v>445</v>
      </c>
      <c r="D225" s="67" t="s">
        <v>46</v>
      </c>
      <c r="E225" s="46" t="s">
        <v>446</v>
      </c>
      <c r="F225" s="78" t="s">
        <v>356</v>
      </c>
      <c r="G225" s="35"/>
    </row>
    <row r="226" spans="1:7" s="10" customFormat="1" ht="18" customHeight="1">
      <c r="A226" s="49">
        <v>24</v>
      </c>
      <c r="B226" s="56" t="s">
        <v>447</v>
      </c>
      <c r="C226" s="66" t="s">
        <v>448</v>
      </c>
      <c r="D226" s="67" t="s">
        <v>58</v>
      </c>
      <c r="E226" s="46" t="s">
        <v>449</v>
      </c>
      <c r="F226" s="78" t="s">
        <v>450</v>
      </c>
      <c r="G226" s="35"/>
    </row>
    <row r="227" spans="1:7" s="10" customFormat="1" ht="18" customHeight="1">
      <c r="A227" s="49">
        <v>25</v>
      </c>
      <c r="B227" s="56" t="s">
        <v>451</v>
      </c>
      <c r="C227" s="66" t="s">
        <v>452</v>
      </c>
      <c r="D227" s="67" t="s">
        <v>53</v>
      </c>
      <c r="E227" s="46" t="s">
        <v>455</v>
      </c>
      <c r="F227" s="78" t="s">
        <v>456</v>
      </c>
      <c r="G227" s="35"/>
    </row>
    <row r="228" spans="1:7" s="10" customFormat="1" ht="18" customHeight="1">
      <c r="A228" s="49">
        <v>26</v>
      </c>
      <c r="B228" s="56" t="s">
        <v>453</v>
      </c>
      <c r="C228" s="66" t="s">
        <v>454</v>
      </c>
      <c r="D228" s="67" t="s">
        <v>178</v>
      </c>
      <c r="E228" s="46" t="s">
        <v>455</v>
      </c>
      <c r="F228" s="78" t="s">
        <v>457</v>
      </c>
      <c r="G228" s="35"/>
    </row>
    <row r="229" spans="1:7" s="10" customFormat="1" ht="18" customHeight="1">
      <c r="A229" s="49">
        <v>27</v>
      </c>
      <c r="B229" s="56" t="s">
        <v>458</v>
      </c>
      <c r="C229" s="66" t="s">
        <v>459</v>
      </c>
      <c r="D229" s="67" t="s">
        <v>187</v>
      </c>
      <c r="E229" s="46" t="s">
        <v>460</v>
      </c>
      <c r="F229" s="78" t="s">
        <v>392</v>
      </c>
      <c r="G229" s="45"/>
    </row>
    <row r="230" spans="1:7" s="10" customFormat="1" ht="18" customHeight="1">
      <c r="A230" s="49">
        <v>28</v>
      </c>
      <c r="B230" s="56" t="s">
        <v>464</v>
      </c>
      <c r="C230" s="66" t="s">
        <v>465</v>
      </c>
      <c r="D230" s="67" t="s">
        <v>199</v>
      </c>
      <c r="E230" s="46" t="s">
        <v>467</v>
      </c>
      <c r="F230" s="78" t="s">
        <v>468</v>
      </c>
      <c r="G230" s="45"/>
    </row>
    <row r="231" spans="1:7" s="10" customFormat="1" ht="18" customHeight="1">
      <c r="A231" s="49">
        <v>29</v>
      </c>
      <c r="B231" s="56" t="s">
        <v>466</v>
      </c>
      <c r="C231" s="66" t="s">
        <v>81</v>
      </c>
      <c r="D231" s="67" t="s">
        <v>75</v>
      </c>
      <c r="E231" s="46" t="s">
        <v>467</v>
      </c>
      <c r="F231" s="78" t="s">
        <v>469</v>
      </c>
      <c r="G231" s="35"/>
    </row>
    <row r="232" spans="1:7" s="10" customFormat="1" ht="18" customHeight="1">
      <c r="A232" s="49">
        <v>30</v>
      </c>
      <c r="B232" s="56" t="s">
        <v>470</v>
      </c>
      <c r="C232" s="66" t="s">
        <v>70</v>
      </c>
      <c r="D232" s="67" t="s">
        <v>180</v>
      </c>
      <c r="E232" s="46" t="s">
        <v>471</v>
      </c>
      <c r="F232" s="78" t="s">
        <v>419</v>
      </c>
      <c r="G232" s="35"/>
    </row>
    <row r="233" spans="1:7" s="10" customFormat="1" ht="18" customHeight="1">
      <c r="A233" s="49">
        <v>31</v>
      </c>
      <c r="B233" s="56" t="s">
        <v>472</v>
      </c>
      <c r="C233" s="66" t="s">
        <v>473</v>
      </c>
      <c r="D233" s="67" t="s">
        <v>83</v>
      </c>
      <c r="E233" s="46" t="s">
        <v>474</v>
      </c>
      <c r="F233" s="78" t="s">
        <v>475</v>
      </c>
      <c r="G233" s="35"/>
    </row>
    <row r="234" spans="1:7" s="10" customFormat="1" ht="18" customHeight="1">
      <c r="A234" s="49">
        <v>32</v>
      </c>
      <c r="B234" s="56" t="s">
        <v>476</v>
      </c>
      <c r="C234" s="66" t="s">
        <v>477</v>
      </c>
      <c r="D234" s="67" t="s">
        <v>147</v>
      </c>
      <c r="E234" s="46" t="s">
        <v>478</v>
      </c>
      <c r="F234" s="78" t="s">
        <v>479</v>
      </c>
      <c r="G234" s="35"/>
    </row>
    <row r="235" spans="1:7" s="10" customFormat="1" ht="18" customHeight="1">
      <c r="A235" s="49">
        <v>33</v>
      </c>
      <c r="B235" s="56" t="s">
        <v>480</v>
      </c>
      <c r="C235" s="66" t="s">
        <v>319</v>
      </c>
      <c r="D235" s="67" t="s">
        <v>11</v>
      </c>
      <c r="E235" s="46" t="s">
        <v>487</v>
      </c>
      <c r="F235" s="78" t="s">
        <v>356</v>
      </c>
      <c r="G235" s="35"/>
    </row>
    <row r="236" spans="1:7" s="10" customFormat="1" ht="18" customHeight="1">
      <c r="A236" s="49">
        <v>34</v>
      </c>
      <c r="B236" s="56" t="s">
        <v>481</v>
      </c>
      <c r="C236" s="66" t="s">
        <v>482</v>
      </c>
      <c r="D236" s="67" t="s">
        <v>59</v>
      </c>
      <c r="E236" s="46" t="s">
        <v>487</v>
      </c>
      <c r="F236" s="78" t="s">
        <v>488</v>
      </c>
      <c r="G236" s="35"/>
    </row>
    <row r="237" spans="1:7" s="10" customFormat="1" ht="18" customHeight="1">
      <c r="A237" s="49">
        <v>35</v>
      </c>
      <c r="B237" s="56" t="s">
        <v>483</v>
      </c>
      <c r="C237" s="66" t="s">
        <v>484</v>
      </c>
      <c r="D237" s="67" t="s">
        <v>305</v>
      </c>
      <c r="E237" s="46" t="s">
        <v>487</v>
      </c>
      <c r="F237" s="78" t="s">
        <v>392</v>
      </c>
      <c r="G237" s="35"/>
    </row>
    <row r="238" spans="1:7" s="10" customFormat="1" ht="18" customHeight="1">
      <c r="A238" s="49">
        <v>36</v>
      </c>
      <c r="B238" s="56" t="s">
        <v>485</v>
      </c>
      <c r="C238" s="66" t="s">
        <v>486</v>
      </c>
      <c r="D238" s="67" t="s">
        <v>10</v>
      </c>
      <c r="E238" s="46" t="s">
        <v>487</v>
      </c>
      <c r="F238" s="78" t="s">
        <v>489</v>
      </c>
      <c r="G238" s="35"/>
    </row>
    <row r="239" spans="1:7" s="10" customFormat="1" ht="18" customHeight="1">
      <c r="A239" s="49">
        <v>37</v>
      </c>
      <c r="B239" s="56" t="s">
        <v>490</v>
      </c>
      <c r="C239" s="66" t="s">
        <v>491</v>
      </c>
      <c r="D239" s="67" t="s">
        <v>492</v>
      </c>
      <c r="E239" s="46" t="s">
        <v>487</v>
      </c>
      <c r="F239" s="78" t="s">
        <v>392</v>
      </c>
      <c r="G239" s="35"/>
    </row>
    <row r="240" spans="1:7" s="10" customFormat="1" ht="18" customHeight="1">
      <c r="A240" s="49">
        <v>38</v>
      </c>
      <c r="B240" s="56" t="s">
        <v>493</v>
      </c>
      <c r="C240" s="66" t="s">
        <v>494</v>
      </c>
      <c r="D240" s="67" t="s">
        <v>11</v>
      </c>
      <c r="E240" s="46" t="s">
        <v>495</v>
      </c>
      <c r="F240" s="78" t="s">
        <v>488</v>
      </c>
      <c r="G240" s="35"/>
    </row>
    <row r="241" spans="1:7" s="10" customFormat="1" ht="18" customHeight="1">
      <c r="A241" s="49">
        <v>39</v>
      </c>
      <c r="B241" s="56" t="s">
        <v>496</v>
      </c>
      <c r="C241" s="66" t="s">
        <v>319</v>
      </c>
      <c r="D241" s="67" t="s">
        <v>217</v>
      </c>
      <c r="E241" s="46" t="s">
        <v>495</v>
      </c>
      <c r="F241" s="78" t="s">
        <v>488</v>
      </c>
      <c r="G241" s="35"/>
    </row>
    <row r="242" spans="1:7" s="10" customFormat="1" ht="18" customHeight="1">
      <c r="A242" s="49">
        <v>40</v>
      </c>
      <c r="B242" s="56" t="s">
        <v>497</v>
      </c>
      <c r="C242" s="66" t="s">
        <v>498</v>
      </c>
      <c r="D242" s="67" t="s">
        <v>244</v>
      </c>
      <c r="E242" s="46" t="s">
        <v>302</v>
      </c>
      <c r="F242" s="78" t="s">
        <v>394</v>
      </c>
      <c r="G242" s="45"/>
    </row>
    <row r="243" spans="1:7" s="10" customFormat="1" ht="18" customHeight="1">
      <c r="A243" s="49">
        <v>41</v>
      </c>
      <c r="B243" s="56" t="s">
        <v>499</v>
      </c>
      <c r="C243" s="66" t="s">
        <v>294</v>
      </c>
      <c r="D243" s="67" t="s">
        <v>113</v>
      </c>
      <c r="E243" s="46" t="s">
        <v>302</v>
      </c>
      <c r="F243" s="78" t="s">
        <v>500</v>
      </c>
      <c r="G243" s="45"/>
    </row>
    <row r="244" spans="1:7" s="10" customFormat="1" ht="18" customHeight="1">
      <c r="A244" s="49">
        <v>42</v>
      </c>
      <c r="B244" s="56" t="s">
        <v>501</v>
      </c>
      <c r="C244" s="66" t="s">
        <v>502</v>
      </c>
      <c r="D244" s="67" t="s">
        <v>114</v>
      </c>
      <c r="E244" s="46" t="s">
        <v>503</v>
      </c>
      <c r="F244" s="78" t="s">
        <v>356</v>
      </c>
      <c r="G244" s="45"/>
    </row>
    <row r="245" spans="1:7" s="10" customFormat="1" ht="18" customHeight="1">
      <c r="A245" s="49">
        <v>43</v>
      </c>
      <c r="B245" s="56">
        <v>19004787</v>
      </c>
      <c r="C245" s="96" t="s">
        <v>293</v>
      </c>
      <c r="D245" s="97" t="s">
        <v>504</v>
      </c>
      <c r="E245" s="46" t="s">
        <v>507</v>
      </c>
      <c r="F245" s="78" t="s">
        <v>505</v>
      </c>
      <c r="G245" s="35"/>
    </row>
    <row r="246" spans="1:7" s="10" customFormat="1" ht="24.95" customHeight="1">
      <c r="A246" s="359" t="s">
        <v>30</v>
      </c>
      <c r="B246" s="360"/>
      <c r="C246" s="360"/>
      <c r="D246" s="75">
        <f>SUM(D183,D202)</f>
        <v>61</v>
      </c>
      <c r="E246" s="74" t="s">
        <v>32</v>
      </c>
      <c r="F246" s="361"/>
      <c r="G246" s="362"/>
    </row>
    <row r="247" spans="1:7" s="10" customFormat="1" ht="24.95" customHeight="1">
      <c r="A247" s="19"/>
      <c r="B247" s="72"/>
      <c r="C247" s="72"/>
      <c r="D247" s="42"/>
      <c r="E247" s="105" t="s">
        <v>93</v>
      </c>
      <c r="F247" s="162"/>
      <c r="G247" s="39"/>
    </row>
    <row r="248" spans="1:7" s="10" customFormat="1" ht="18" customHeight="1">
      <c r="A248" s="19"/>
      <c r="B248" s="19"/>
      <c r="C248" s="19"/>
      <c r="D248" s="20"/>
      <c r="E248" s="20"/>
      <c r="F248" s="39"/>
      <c r="G248" s="39"/>
    </row>
    <row r="249" spans="1:7" s="10" customFormat="1" ht="18" customHeight="1">
      <c r="A249" s="19"/>
      <c r="B249" s="19"/>
      <c r="C249" s="19"/>
      <c r="D249" s="109"/>
      <c r="E249" s="109"/>
      <c r="F249" s="39"/>
      <c r="G249" s="39"/>
    </row>
    <row r="250" spans="1:7" s="10" customFormat="1" ht="18" customHeight="1">
      <c r="A250" s="19"/>
      <c r="B250" s="19"/>
      <c r="C250" s="19"/>
      <c r="D250" s="109"/>
      <c r="E250" s="109"/>
      <c r="F250" s="39"/>
      <c r="G250" s="39"/>
    </row>
    <row r="251" spans="1:7" s="10" customFormat="1" ht="18" customHeight="1">
      <c r="A251" s="19"/>
      <c r="B251" s="19"/>
      <c r="C251" s="19"/>
      <c r="D251" s="109"/>
      <c r="E251" s="109"/>
      <c r="F251" s="39"/>
      <c r="G251" s="39"/>
    </row>
    <row r="252" spans="1:7" s="10" customFormat="1" ht="18" customHeight="1">
      <c r="A252" s="19"/>
      <c r="B252" s="19"/>
      <c r="C252" s="19"/>
      <c r="D252" s="161"/>
      <c r="E252" s="161"/>
      <c r="F252" s="39"/>
      <c r="G252" s="39"/>
    </row>
    <row r="253" spans="1:7" s="10" customFormat="1" ht="18" customHeight="1">
      <c r="A253" s="19"/>
      <c r="B253" s="19"/>
      <c r="C253" s="19"/>
      <c r="D253" s="161"/>
      <c r="E253" s="161"/>
      <c r="F253" s="39"/>
      <c r="G253" s="39"/>
    </row>
    <row r="254" spans="1:7" s="10" customFormat="1" ht="18" customHeight="1">
      <c r="A254" s="19"/>
      <c r="B254" s="19"/>
      <c r="C254" s="19"/>
      <c r="D254" s="161"/>
      <c r="E254" s="161"/>
      <c r="F254" s="39"/>
      <c r="G254" s="39"/>
    </row>
    <row r="255" spans="1:7" s="10" customFormat="1" ht="18" customHeight="1">
      <c r="A255" s="370" t="s">
        <v>251</v>
      </c>
      <c r="B255" s="370"/>
      <c r="C255" s="370"/>
      <c r="D255" s="370"/>
      <c r="E255" s="370"/>
      <c r="F255" s="370"/>
      <c r="G255" s="370"/>
    </row>
    <row r="256" spans="1:7" s="10" customFormat="1" ht="18" customHeight="1">
      <c r="A256" s="19"/>
      <c r="B256" s="19"/>
      <c r="C256" s="19"/>
      <c r="D256" s="20"/>
      <c r="E256" s="20"/>
      <c r="F256" s="39"/>
      <c r="G256" s="39"/>
    </row>
    <row r="257" spans="1:7" s="10" customFormat="1" ht="15.6" customHeight="1">
      <c r="A257" s="49">
        <v>1</v>
      </c>
      <c r="B257" s="98" t="s">
        <v>252</v>
      </c>
      <c r="C257" s="99" t="s">
        <v>38</v>
      </c>
      <c r="D257" s="100" t="s">
        <v>224</v>
      </c>
      <c r="E257" s="76" t="s">
        <v>235</v>
      </c>
      <c r="F257" s="101" t="s">
        <v>250</v>
      </c>
      <c r="G257" s="45"/>
    </row>
    <row r="258" spans="1:7" s="10" customFormat="1" ht="15.6" customHeight="1">
      <c r="A258" s="19"/>
      <c r="B258" s="19"/>
      <c r="C258" s="19"/>
      <c r="D258" s="20"/>
      <c r="E258" s="20"/>
      <c r="F258" s="39"/>
      <c r="G258" s="39"/>
    </row>
    <row r="259" spans="1:7" s="10" customFormat="1" ht="15.6" customHeight="1">
      <c r="A259" s="19"/>
      <c r="B259" s="19"/>
      <c r="C259" s="19"/>
      <c r="D259" s="20"/>
      <c r="E259" s="20"/>
      <c r="F259" s="39"/>
      <c r="G259" s="39"/>
    </row>
    <row r="260" spans="1:7" s="10" customFormat="1" ht="15.6" customHeight="1">
      <c r="A260" s="19"/>
      <c r="B260" s="19"/>
      <c r="C260" s="19"/>
      <c r="D260" s="20"/>
      <c r="E260" s="20"/>
      <c r="F260" s="39"/>
      <c r="G260" s="39"/>
    </row>
    <row r="261" spans="1:7" s="10" customFormat="1" ht="15.6" customHeight="1">
      <c r="A261" s="19"/>
      <c r="B261" s="19"/>
      <c r="C261" s="19"/>
      <c r="D261" s="20"/>
      <c r="E261" s="20"/>
      <c r="F261" s="39"/>
      <c r="G261" s="39"/>
    </row>
    <row r="262" spans="1:7" s="10" customFormat="1" ht="15.6" customHeight="1">
      <c r="A262" s="19"/>
      <c r="B262" s="19"/>
      <c r="C262" s="19"/>
      <c r="D262" s="20"/>
      <c r="E262" s="20"/>
      <c r="F262" s="39"/>
      <c r="G262" s="39"/>
    </row>
    <row r="263" spans="1:7" s="10" customFormat="1" ht="15.6" customHeight="1">
      <c r="A263" s="19"/>
      <c r="B263" s="19"/>
      <c r="C263" s="19"/>
      <c r="D263" s="20"/>
      <c r="E263" s="20"/>
      <c r="F263" s="39"/>
      <c r="G263" s="39"/>
    </row>
    <row r="264" spans="1:7" s="10" customFormat="1" ht="15.6" customHeight="1">
      <c r="A264" s="19"/>
      <c r="B264" s="19"/>
      <c r="C264" s="19"/>
      <c r="D264" s="20"/>
      <c r="E264" s="20"/>
      <c r="F264" s="39"/>
      <c r="G264" s="39"/>
    </row>
    <row r="265" spans="1:7" s="10" customFormat="1" ht="15.6" customHeight="1">
      <c r="A265" s="19"/>
      <c r="B265" s="19"/>
      <c r="C265" s="19"/>
      <c r="D265" s="20" t="s">
        <v>110</v>
      </c>
      <c r="E265" s="20" t="s">
        <v>111</v>
      </c>
      <c r="F265" s="39"/>
      <c r="G265" s="39"/>
    </row>
    <row r="266" spans="1:7" ht="15.6" customHeight="1">
      <c r="A266" s="70"/>
      <c r="B266" s="70"/>
      <c r="C266" s="70" t="s">
        <v>4</v>
      </c>
      <c r="D266" s="102">
        <f>D183</f>
        <v>18</v>
      </c>
      <c r="E266" s="103">
        <f>D246+A257</f>
        <v>62</v>
      </c>
      <c r="F266" s="70"/>
      <c r="G266" s="70"/>
    </row>
    <row r="267" spans="1:7" ht="15.6" customHeight="1">
      <c r="A267" s="68"/>
      <c r="B267" s="68"/>
      <c r="C267" s="68"/>
      <c r="D267" s="68"/>
      <c r="E267" s="68"/>
      <c r="F267" s="68"/>
      <c r="G267" s="68"/>
    </row>
    <row r="268" spans="1:7" ht="15.6" customHeight="1">
      <c r="A268" s="68"/>
      <c r="B268" s="68"/>
      <c r="C268" s="68"/>
      <c r="D268" s="68"/>
      <c r="E268" s="68"/>
      <c r="F268" s="68"/>
      <c r="G268" s="68"/>
    </row>
    <row r="269" spans="1:7" ht="15.6" customHeight="1">
      <c r="A269" s="68"/>
      <c r="B269" s="68"/>
      <c r="C269" s="68"/>
      <c r="D269" s="68"/>
      <c r="E269" s="68"/>
      <c r="F269" s="68"/>
      <c r="G269" s="68"/>
    </row>
    <row r="270" spans="1:7" ht="15.6" customHeight="1">
      <c r="A270" s="68"/>
      <c r="B270" s="68"/>
      <c r="C270" s="68"/>
      <c r="D270" s="68"/>
      <c r="E270" s="68"/>
      <c r="F270" s="68"/>
      <c r="G270" s="68"/>
    </row>
    <row r="271" spans="1:7" ht="15.6" customHeight="1">
      <c r="A271" s="68"/>
      <c r="B271" s="68"/>
      <c r="C271" s="68"/>
      <c r="D271" s="68"/>
      <c r="E271" s="68"/>
      <c r="F271" s="68"/>
      <c r="G271" s="68"/>
    </row>
    <row r="272" spans="1:7" ht="15.6" customHeight="1">
      <c r="A272" s="68"/>
      <c r="B272" s="68"/>
      <c r="C272" s="68"/>
      <c r="D272" s="68"/>
      <c r="E272" s="68"/>
      <c r="F272" s="68"/>
      <c r="G272" s="68"/>
    </row>
    <row r="273" spans="1:7" ht="15.6" customHeight="1">
      <c r="A273" s="68"/>
      <c r="B273" s="68"/>
      <c r="C273" s="68"/>
      <c r="D273" s="68"/>
      <c r="E273" s="68"/>
      <c r="F273" s="68"/>
      <c r="G273" s="68"/>
    </row>
    <row r="274" spans="1:7" ht="15.6" customHeight="1">
      <c r="A274" s="68"/>
      <c r="B274" s="68"/>
      <c r="C274" s="68"/>
      <c r="D274" s="68"/>
      <c r="E274" s="68"/>
      <c r="F274" s="68"/>
      <c r="G274" s="68"/>
    </row>
    <row r="275" spans="1:7" ht="15.6" customHeight="1">
      <c r="A275" s="68"/>
      <c r="B275" s="68"/>
      <c r="C275" s="68"/>
      <c r="D275" s="68"/>
      <c r="E275" s="68"/>
      <c r="F275" s="68"/>
      <c r="G275" s="68"/>
    </row>
    <row r="276" spans="1:7" ht="15.6" customHeight="1">
      <c r="A276" s="68"/>
      <c r="B276" s="68"/>
      <c r="C276" s="68"/>
      <c r="D276" s="68"/>
      <c r="E276" s="68"/>
      <c r="F276" s="68"/>
      <c r="G276" s="68"/>
    </row>
    <row r="277" spans="1:7" ht="15.6" customHeight="1">
      <c r="A277" s="68"/>
      <c r="B277" s="68"/>
      <c r="C277" s="68"/>
      <c r="D277" s="68"/>
      <c r="E277" s="68"/>
      <c r="F277" s="68"/>
      <c r="G277" s="68"/>
    </row>
    <row r="278" spans="1:7" ht="15.6" customHeight="1">
      <c r="A278" s="68"/>
      <c r="B278" s="68"/>
      <c r="C278" s="68"/>
      <c r="D278" s="68"/>
      <c r="E278" s="68"/>
      <c r="F278" s="68"/>
      <c r="G278" s="68"/>
    </row>
    <row r="279" spans="1:7" ht="15.6" customHeight="1">
      <c r="A279" s="68"/>
      <c r="B279" s="68"/>
      <c r="C279" s="68"/>
      <c r="D279" s="68"/>
      <c r="E279" s="68"/>
      <c r="F279" s="68"/>
      <c r="G279" s="68"/>
    </row>
    <row r="280" spans="1:7" ht="15.6" customHeight="1">
      <c r="A280" s="70"/>
      <c r="B280" s="70"/>
      <c r="C280" s="70"/>
      <c r="D280" s="70"/>
      <c r="F280" s="70"/>
      <c r="G280" s="70"/>
    </row>
    <row r="281" spans="1:7" ht="15.6" customHeight="1">
      <c r="A281" s="70"/>
      <c r="B281" s="70"/>
      <c r="C281" s="70"/>
      <c r="D281" s="70"/>
      <c r="F281" s="70"/>
      <c r="G281" s="70"/>
    </row>
    <row r="282" spans="1:7" ht="15.6" customHeight="1">
      <c r="A282" s="70"/>
      <c r="B282" s="70"/>
      <c r="C282" s="70"/>
      <c r="D282" s="70"/>
      <c r="F282" s="70"/>
      <c r="G282" s="70"/>
    </row>
    <row r="283" spans="1:7" ht="15.6" customHeight="1">
      <c r="A283" s="70"/>
      <c r="B283" s="70"/>
      <c r="C283" s="70"/>
      <c r="D283" s="70"/>
      <c r="F283" s="70"/>
      <c r="G283" s="70"/>
    </row>
    <row r="284" spans="1:7" ht="15.6" customHeight="1">
      <c r="A284" s="70"/>
      <c r="B284" s="70"/>
      <c r="C284" s="70"/>
      <c r="D284" s="70"/>
      <c r="F284" s="70"/>
      <c r="G284" s="70"/>
    </row>
    <row r="285" spans="1:7" ht="15.6" customHeight="1">
      <c r="A285" s="70"/>
      <c r="B285" s="70"/>
      <c r="C285" s="70"/>
      <c r="D285" s="70"/>
      <c r="F285" s="70"/>
      <c r="G285" s="70"/>
    </row>
    <row r="286" spans="1:7" ht="15.6" customHeight="1">
      <c r="A286" s="70"/>
      <c r="B286" s="70"/>
      <c r="C286" s="70"/>
      <c r="D286" s="70"/>
      <c r="F286" s="70"/>
      <c r="G286" s="70"/>
    </row>
    <row r="287" spans="1:7" ht="15.6" customHeight="1">
      <c r="A287" s="70"/>
      <c r="B287" s="70"/>
      <c r="C287" s="70"/>
      <c r="D287" s="70"/>
      <c r="F287" s="70"/>
      <c r="G287" s="70"/>
    </row>
    <row r="288" spans="1:7" ht="15.6" customHeight="1">
      <c r="A288" s="70"/>
      <c r="B288" s="70"/>
      <c r="C288" s="70"/>
      <c r="D288" s="70"/>
      <c r="F288" s="70"/>
      <c r="G288" s="70"/>
    </row>
    <row r="289" spans="1:7" ht="15.6" customHeight="1">
      <c r="A289" s="70"/>
      <c r="B289" s="70"/>
      <c r="C289" s="70"/>
      <c r="D289" s="70"/>
      <c r="F289" s="70"/>
      <c r="G289" s="70"/>
    </row>
    <row r="290" spans="1:7" ht="15.6" customHeight="1">
      <c r="A290" s="70"/>
      <c r="B290" s="70"/>
      <c r="C290" s="70"/>
      <c r="D290" s="70"/>
      <c r="F290" s="70"/>
      <c r="G290" s="70"/>
    </row>
    <row r="291" spans="1:7" ht="15.6" customHeight="1">
      <c r="A291" s="68"/>
      <c r="B291" s="68"/>
      <c r="C291" s="68"/>
      <c r="D291" s="68"/>
      <c r="E291" s="68"/>
      <c r="F291" s="68"/>
      <c r="G291" s="68"/>
    </row>
    <row r="292" spans="1:7" ht="15.6" customHeight="1">
      <c r="A292" s="68"/>
      <c r="B292" s="68"/>
      <c r="C292" s="68"/>
      <c r="D292" s="68"/>
      <c r="E292" s="68"/>
      <c r="F292" s="68"/>
      <c r="G292" s="68"/>
    </row>
    <row r="293" spans="1:7" ht="15.6" customHeight="1">
      <c r="A293" s="68"/>
      <c r="B293" s="68"/>
      <c r="C293" s="68"/>
      <c r="D293" s="68"/>
      <c r="E293" s="68"/>
      <c r="F293" s="68"/>
      <c r="G293" s="68"/>
    </row>
    <row r="294" spans="1:7" ht="15.6" customHeight="1">
      <c r="A294" s="68"/>
      <c r="B294" s="68"/>
      <c r="C294" s="68"/>
      <c r="D294" s="68"/>
      <c r="E294" s="68"/>
      <c r="F294" s="68"/>
      <c r="G294" s="68"/>
    </row>
    <row r="295" spans="1:7" ht="15.6" customHeight="1">
      <c r="A295" s="68"/>
      <c r="B295" s="68"/>
      <c r="C295" s="68"/>
      <c r="D295" s="68"/>
      <c r="E295" s="68"/>
      <c r="F295" s="68"/>
      <c r="G295" s="68"/>
    </row>
    <row r="296" spans="1:7" ht="15.6" customHeight="1">
      <c r="A296" s="70"/>
      <c r="B296" s="70"/>
      <c r="C296" s="70"/>
      <c r="D296" s="70"/>
      <c r="F296" s="70"/>
      <c r="G296" s="70"/>
    </row>
    <row r="297" spans="1:7" ht="15.6" customHeight="1">
      <c r="A297" s="70"/>
      <c r="B297" s="70"/>
      <c r="C297" s="70"/>
      <c r="D297" s="70"/>
      <c r="F297" s="70"/>
      <c r="G297" s="70"/>
    </row>
    <row r="298" spans="1:7" ht="15.6" customHeight="1"/>
    <row r="299" spans="1:7" ht="18" customHeight="1"/>
    <row r="300" spans="1:7" ht="15.6" customHeight="1"/>
    <row r="301" spans="1:7" ht="15.6" customHeight="1"/>
    <row r="302" spans="1:7" ht="15.6" customHeight="1"/>
    <row r="303" spans="1:7" ht="15.6" customHeight="1">
      <c r="A303" s="4"/>
      <c r="B303" s="4"/>
      <c r="E303" s="4"/>
      <c r="F303" s="4"/>
    </row>
    <row r="304" spans="1:7" ht="15.6" customHeight="1">
      <c r="A304" s="4"/>
      <c r="B304" s="4"/>
      <c r="E304" s="4"/>
      <c r="F304" s="4"/>
    </row>
    <row r="305" spans="1:6" ht="15.6" customHeight="1">
      <c r="A305" s="4"/>
      <c r="B305" s="4"/>
      <c r="E305" s="4"/>
      <c r="F305" s="4"/>
    </row>
    <row r="306" spans="1:6" ht="15.6" customHeight="1">
      <c r="A306" s="4"/>
      <c r="B306" s="4"/>
      <c r="E306" s="4"/>
      <c r="F306" s="4"/>
    </row>
    <row r="307" spans="1:6" ht="15.6" customHeight="1">
      <c r="A307" s="4"/>
      <c r="B307" s="4"/>
      <c r="E307" s="4"/>
      <c r="F307" s="4"/>
    </row>
    <row r="308" spans="1:6" ht="15.6" customHeight="1">
      <c r="A308" s="4"/>
      <c r="B308" s="4"/>
      <c r="E308" s="4"/>
      <c r="F308" s="4"/>
    </row>
    <row r="309" spans="1:6" ht="15.6" customHeight="1">
      <c r="A309" s="4"/>
      <c r="B309" s="4"/>
      <c r="E309" s="4"/>
      <c r="F309" s="4"/>
    </row>
    <row r="310" spans="1:6" ht="15.6" customHeight="1">
      <c r="A310" s="4"/>
      <c r="B310" s="4"/>
      <c r="E310" s="4"/>
      <c r="F310" s="4"/>
    </row>
    <row r="311" spans="1:6" ht="15.6" customHeight="1">
      <c r="A311" s="4"/>
      <c r="B311" s="4"/>
      <c r="E311" s="4"/>
      <c r="F311" s="4"/>
    </row>
    <row r="312" spans="1:6" ht="15.6" customHeight="1">
      <c r="A312" s="4"/>
      <c r="B312" s="4"/>
      <c r="E312" s="4"/>
      <c r="F312" s="4"/>
    </row>
    <row r="313" spans="1:6" ht="15.6" customHeight="1">
      <c r="A313" s="4"/>
      <c r="B313" s="4"/>
      <c r="E313" s="4"/>
      <c r="F313" s="4"/>
    </row>
    <row r="314" spans="1:6" ht="15.6" customHeight="1">
      <c r="A314" s="4"/>
      <c r="B314" s="4"/>
      <c r="E314" s="4"/>
      <c r="F314" s="4"/>
    </row>
    <row r="315" spans="1:6" ht="18" customHeight="1">
      <c r="A315" s="4"/>
      <c r="B315" s="4"/>
      <c r="E315" s="4"/>
      <c r="F315" s="4"/>
    </row>
    <row r="316" spans="1:6" ht="18" customHeight="1">
      <c r="A316" s="4"/>
      <c r="B316" s="4"/>
      <c r="E316" s="4"/>
      <c r="F316" s="4"/>
    </row>
    <row r="317" spans="1:6" ht="18" customHeight="1">
      <c r="A317" s="4"/>
      <c r="B317" s="4"/>
      <c r="E317" s="4"/>
      <c r="F317" s="4"/>
    </row>
    <row r="318" spans="1:6" ht="18" customHeight="1">
      <c r="A318" s="4"/>
      <c r="B318" s="4"/>
      <c r="E318" s="4"/>
      <c r="F318" s="4"/>
    </row>
    <row r="319" spans="1:6" ht="18" customHeight="1">
      <c r="A319" s="4"/>
      <c r="B319" s="4"/>
      <c r="E319" s="4"/>
      <c r="F319" s="4"/>
    </row>
    <row r="320" spans="1:6" ht="18" customHeight="1">
      <c r="A320" s="4"/>
      <c r="B320" s="4"/>
      <c r="E320" s="4"/>
      <c r="F320" s="4"/>
    </row>
    <row r="321" spans="1:6">
      <c r="A321" s="4"/>
      <c r="B321" s="4"/>
      <c r="E321" s="4"/>
      <c r="F321" s="4"/>
    </row>
    <row r="322" spans="1:6">
      <c r="A322" s="4"/>
      <c r="B322" s="4"/>
      <c r="E322" s="4"/>
      <c r="F322" s="4"/>
    </row>
    <row r="323" spans="1:6">
      <c r="A323" s="4"/>
      <c r="B323" s="4"/>
      <c r="E323" s="4"/>
      <c r="F323" s="4"/>
    </row>
    <row r="324" spans="1:6">
      <c r="A324" s="4"/>
      <c r="B324" s="4"/>
      <c r="E324" s="4"/>
      <c r="F324" s="4"/>
    </row>
    <row r="325" spans="1:6">
      <c r="A325" s="4"/>
      <c r="B325" s="4"/>
      <c r="E325" s="4"/>
      <c r="F325" s="4"/>
    </row>
    <row r="326" spans="1:6">
      <c r="A326" s="4"/>
      <c r="B326" s="4"/>
      <c r="E326" s="4"/>
      <c r="F326" s="4"/>
    </row>
    <row r="327" spans="1:6">
      <c r="A327" s="4"/>
      <c r="B327" s="4"/>
      <c r="E327" s="4"/>
      <c r="F327" s="4"/>
    </row>
    <row r="328" spans="1:6">
      <c r="A328" s="4"/>
      <c r="B328" s="4"/>
      <c r="E328" s="4"/>
      <c r="F328" s="4"/>
    </row>
    <row r="329" spans="1:6">
      <c r="A329" s="4"/>
      <c r="B329" s="4"/>
      <c r="E329" s="4"/>
      <c r="F329" s="4"/>
    </row>
    <row r="330" spans="1:6">
      <c r="A330" s="4"/>
      <c r="B330" s="4"/>
      <c r="E330" s="4"/>
      <c r="F330" s="4"/>
    </row>
    <row r="331" spans="1:6">
      <c r="A331" s="4"/>
      <c r="B331" s="4"/>
      <c r="E331" s="4"/>
      <c r="F331" s="4"/>
    </row>
    <row r="332" spans="1:6">
      <c r="A332" s="4"/>
      <c r="B332" s="4"/>
      <c r="E332" s="4"/>
      <c r="F332" s="4"/>
    </row>
    <row r="333" spans="1:6">
      <c r="A333" s="4"/>
      <c r="B333" s="4"/>
      <c r="E333" s="4"/>
      <c r="F333" s="4"/>
    </row>
    <row r="334" spans="1:6">
      <c r="A334" s="4"/>
      <c r="B334" s="4"/>
      <c r="E334" s="4"/>
      <c r="F334" s="4"/>
    </row>
    <row r="335" spans="1:6">
      <c r="A335" s="4"/>
      <c r="B335" s="4"/>
      <c r="E335" s="4"/>
      <c r="F335" s="4"/>
    </row>
    <row r="336" spans="1:6">
      <c r="A336" s="4"/>
      <c r="B336" s="4"/>
      <c r="E336" s="4"/>
      <c r="F336" s="4"/>
    </row>
    <row r="337" spans="1:6">
      <c r="A337" s="4"/>
      <c r="B337" s="4"/>
      <c r="E337" s="4"/>
      <c r="F337" s="4"/>
    </row>
    <row r="338" spans="1:6">
      <c r="A338" s="4"/>
      <c r="B338" s="4"/>
      <c r="E338" s="4"/>
      <c r="F338" s="4"/>
    </row>
    <row r="339" spans="1:6">
      <c r="A339" s="4"/>
      <c r="B339" s="4"/>
      <c r="E339" s="4"/>
      <c r="F339" s="4"/>
    </row>
    <row r="340" spans="1:6">
      <c r="A340" s="4"/>
      <c r="B340" s="4"/>
      <c r="E340" s="4"/>
      <c r="F340" s="4"/>
    </row>
    <row r="341" spans="1:6">
      <c r="A341" s="4"/>
      <c r="B341" s="4"/>
      <c r="E341" s="4"/>
      <c r="F341" s="4"/>
    </row>
    <row r="342" spans="1:6">
      <c r="A342" s="4"/>
      <c r="B342" s="4"/>
      <c r="E342" s="4"/>
      <c r="F342" s="4"/>
    </row>
    <row r="343" spans="1:6">
      <c r="A343" s="4"/>
      <c r="B343" s="4"/>
      <c r="E343" s="4"/>
      <c r="F343" s="4"/>
    </row>
    <row r="344" spans="1:6">
      <c r="A344" s="4"/>
      <c r="B344" s="4"/>
      <c r="E344" s="4"/>
      <c r="F344" s="4"/>
    </row>
    <row r="345" spans="1:6">
      <c r="A345" s="4"/>
      <c r="B345" s="4"/>
      <c r="E345" s="4"/>
      <c r="F345" s="4"/>
    </row>
    <row r="346" spans="1:6">
      <c r="A346" s="4"/>
      <c r="B346" s="4"/>
      <c r="E346" s="4"/>
      <c r="F346" s="4"/>
    </row>
    <row r="347" spans="1:6">
      <c r="A347" s="4"/>
      <c r="B347" s="4"/>
      <c r="E347" s="4"/>
      <c r="F347" s="4"/>
    </row>
    <row r="348" spans="1:6">
      <c r="A348" s="4"/>
      <c r="B348" s="4"/>
      <c r="E348" s="4"/>
      <c r="F348" s="4"/>
    </row>
    <row r="349" spans="1:6">
      <c r="A349" s="4"/>
      <c r="B349" s="4"/>
      <c r="E349" s="4"/>
      <c r="F349" s="4"/>
    </row>
    <row r="350" spans="1:6">
      <c r="A350" s="4"/>
      <c r="B350" s="4"/>
      <c r="E350" s="4"/>
      <c r="F350" s="4"/>
    </row>
    <row r="351" spans="1:6">
      <c r="A351" s="4"/>
      <c r="B351" s="4"/>
      <c r="E351" s="4"/>
      <c r="F351" s="4"/>
    </row>
    <row r="352" spans="1:6">
      <c r="A352" s="4"/>
      <c r="B352" s="4"/>
      <c r="E352" s="4"/>
      <c r="F352" s="4"/>
    </row>
    <row r="353" spans="1:6">
      <c r="A353" s="4"/>
      <c r="B353" s="4"/>
      <c r="E353" s="4"/>
      <c r="F353" s="4"/>
    </row>
    <row r="354" spans="1:6">
      <c r="A354" s="4"/>
      <c r="B354" s="4"/>
      <c r="E354" s="4"/>
      <c r="F354" s="4"/>
    </row>
    <row r="355" spans="1:6">
      <c r="A355" s="4"/>
      <c r="B355" s="4"/>
      <c r="E355" s="4"/>
      <c r="F355" s="4"/>
    </row>
    <row r="356" spans="1:6">
      <c r="A356" s="4"/>
      <c r="B356" s="4"/>
      <c r="E356" s="4"/>
      <c r="F356" s="4"/>
    </row>
    <row r="357" spans="1:6">
      <c r="A357" s="4"/>
      <c r="B357" s="4"/>
      <c r="E357" s="4"/>
      <c r="F357" s="4"/>
    </row>
    <row r="358" spans="1:6">
      <c r="A358" s="4"/>
      <c r="B358" s="4"/>
      <c r="E358" s="4"/>
      <c r="F358" s="4"/>
    </row>
    <row r="359" spans="1:6">
      <c r="A359" s="4"/>
      <c r="B359" s="4"/>
      <c r="E359" s="4"/>
      <c r="F359" s="4"/>
    </row>
    <row r="360" spans="1:6">
      <c r="A360" s="4"/>
      <c r="B360" s="4"/>
      <c r="E360" s="4"/>
      <c r="F360" s="4"/>
    </row>
    <row r="361" spans="1:6">
      <c r="A361" s="4"/>
      <c r="B361" s="4"/>
      <c r="E361" s="4"/>
      <c r="F361" s="4"/>
    </row>
    <row r="362" spans="1:6">
      <c r="A362" s="4"/>
      <c r="B362" s="4"/>
      <c r="E362" s="4"/>
      <c r="F362" s="4"/>
    </row>
    <row r="363" spans="1:6">
      <c r="A363" s="4"/>
      <c r="B363" s="4"/>
      <c r="E363" s="4"/>
      <c r="F363" s="4"/>
    </row>
    <row r="364" spans="1:6">
      <c r="A364" s="4"/>
      <c r="B364" s="4"/>
      <c r="E364" s="4"/>
      <c r="F364" s="4"/>
    </row>
    <row r="365" spans="1:6">
      <c r="A365" s="4"/>
      <c r="B365" s="4"/>
      <c r="E365" s="4"/>
      <c r="F365" s="4"/>
    </row>
    <row r="366" spans="1:6">
      <c r="A366" s="4"/>
      <c r="B366" s="4"/>
      <c r="E366" s="4"/>
      <c r="F366" s="4"/>
    </row>
    <row r="367" spans="1:6">
      <c r="A367" s="4"/>
      <c r="B367" s="4"/>
      <c r="E367" s="4"/>
      <c r="F367" s="4"/>
    </row>
    <row r="368" spans="1:6">
      <c r="A368" s="4"/>
      <c r="B368" s="4"/>
      <c r="E368" s="4"/>
      <c r="F368" s="4"/>
    </row>
    <row r="369" spans="1:6">
      <c r="A369" s="4"/>
      <c r="B369" s="4"/>
      <c r="E369" s="4"/>
      <c r="F369" s="4"/>
    </row>
    <row r="370" spans="1:6">
      <c r="A370" s="4"/>
      <c r="B370" s="4"/>
      <c r="E370" s="4"/>
      <c r="F370" s="4"/>
    </row>
    <row r="371" spans="1:6">
      <c r="A371" s="4"/>
      <c r="B371" s="4"/>
      <c r="E371" s="4"/>
      <c r="F371" s="4"/>
    </row>
    <row r="372" spans="1:6">
      <c r="A372" s="4"/>
      <c r="B372" s="4"/>
      <c r="E372" s="4"/>
      <c r="F372" s="4"/>
    </row>
    <row r="373" spans="1:6">
      <c r="A373" s="4"/>
      <c r="B373" s="4"/>
      <c r="E373" s="4"/>
      <c r="F373" s="4"/>
    </row>
    <row r="374" spans="1:6">
      <c r="A374" s="4"/>
      <c r="B374" s="4"/>
      <c r="E374" s="4"/>
      <c r="F374" s="4"/>
    </row>
    <row r="375" spans="1:6">
      <c r="A375" s="4"/>
      <c r="B375" s="4"/>
      <c r="E375" s="4"/>
      <c r="F375" s="4"/>
    </row>
    <row r="376" spans="1:6">
      <c r="A376" s="4"/>
      <c r="B376" s="4"/>
      <c r="E376" s="4"/>
      <c r="F376" s="4"/>
    </row>
    <row r="377" spans="1:6">
      <c r="A377" s="4"/>
      <c r="B377" s="4"/>
      <c r="E377" s="4"/>
      <c r="F377" s="4"/>
    </row>
    <row r="378" spans="1:6">
      <c r="A378" s="4"/>
      <c r="B378" s="4"/>
      <c r="E378" s="4"/>
      <c r="F378" s="4"/>
    </row>
    <row r="379" spans="1:6">
      <c r="A379" s="4"/>
      <c r="B379" s="4"/>
      <c r="E379" s="4"/>
      <c r="F379" s="4"/>
    </row>
    <row r="380" spans="1:6">
      <c r="A380" s="4"/>
      <c r="B380" s="4"/>
      <c r="E380" s="4"/>
      <c r="F380" s="4"/>
    </row>
    <row r="381" spans="1:6">
      <c r="A381" s="4"/>
      <c r="B381" s="4"/>
      <c r="E381" s="4"/>
      <c r="F381" s="4"/>
    </row>
    <row r="382" spans="1:6">
      <c r="A382" s="4"/>
      <c r="B382" s="4"/>
      <c r="E382" s="4"/>
      <c r="F382" s="4"/>
    </row>
    <row r="383" spans="1:6">
      <c r="A383" s="4"/>
      <c r="B383" s="4"/>
      <c r="E383" s="4"/>
      <c r="F383" s="4"/>
    </row>
    <row r="384" spans="1:6">
      <c r="A384" s="4"/>
      <c r="B384" s="4"/>
      <c r="E384" s="4"/>
      <c r="F384" s="4"/>
    </row>
    <row r="385" spans="1:6">
      <c r="A385" s="4"/>
      <c r="B385" s="4"/>
      <c r="E385" s="4"/>
      <c r="F385" s="4"/>
    </row>
    <row r="386" spans="1:6">
      <c r="A386" s="4"/>
      <c r="B386" s="4"/>
      <c r="E386" s="4"/>
      <c r="F386" s="4"/>
    </row>
    <row r="387" spans="1:6">
      <c r="A387" s="4"/>
      <c r="B387" s="4"/>
      <c r="E387" s="4"/>
      <c r="F387" s="4"/>
    </row>
    <row r="388" spans="1:6">
      <c r="A388" s="4"/>
      <c r="B388" s="4"/>
      <c r="E388" s="4"/>
      <c r="F388" s="4"/>
    </row>
    <row r="389" spans="1:6">
      <c r="A389" s="4"/>
      <c r="B389" s="4"/>
      <c r="E389" s="4"/>
      <c r="F389" s="4"/>
    </row>
    <row r="390" spans="1:6">
      <c r="A390" s="4"/>
      <c r="B390" s="4"/>
      <c r="E390" s="4"/>
      <c r="F390" s="4"/>
    </row>
  </sheetData>
  <mergeCells count="34">
    <mergeCell ref="E124:G124"/>
    <mergeCell ref="F125:G125"/>
    <mergeCell ref="F127:G127"/>
    <mergeCell ref="F130:G130"/>
    <mergeCell ref="A4:D4"/>
    <mergeCell ref="F4:G4"/>
    <mergeCell ref="A5:G5"/>
    <mergeCell ref="C7:D7"/>
    <mergeCell ref="B122:C122"/>
    <mergeCell ref="F122:G122"/>
    <mergeCell ref="A1:D1"/>
    <mergeCell ref="E1:G1"/>
    <mergeCell ref="A2:D2"/>
    <mergeCell ref="E2:G2"/>
    <mergeCell ref="A3:D3"/>
    <mergeCell ref="E3:G3"/>
    <mergeCell ref="A180:G180"/>
    <mergeCell ref="C182:D182"/>
    <mergeCell ref="A246:C246"/>
    <mergeCell ref="F246:G246"/>
    <mergeCell ref="A255:G255"/>
    <mergeCell ref="A178:G178"/>
    <mergeCell ref="A179:G179"/>
    <mergeCell ref="A174:D174"/>
    <mergeCell ref="E174:G174"/>
    <mergeCell ref="A175:D175"/>
    <mergeCell ref="E175:G175"/>
    <mergeCell ref="A176:D176"/>
    <mergeCell ref="E176:G176"/>
    <mergeCell ref="C135:D135"/>
    <mergeCell ref="A133:D133"/>
    <mergeCell ref="F133:G133"/>
    <mergeCell ref="A177:D177"/>
    <mergeCell ref="F177:G177"/>
  </mergeCells>
  <pageMargins left="0.5" right="0.25" top="0.5" bottom="0.5" header="0" footer="0.25"/>
  <pageSetup paperSize="9" orientation="portrait" r:id="rId1"/>
  <headerFooter alignWithMargins="0">
    <oddFooter>&amp;L&amp;"Times New Roman,Regular"&amp;8DS.THOIHOC.2019-2020.RHP&amp;R&amp;P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"/>
  <sheetViews>
    <sheetView view="pageBreakPreview" zoomScaleNormal="100" workbookViewId="0">
      <selection activeCell="G33" sqref="G33"/>
    </sheetView>
  </sheetViews>
  <sheetFormatPr defaultRowHeight="15"/>
  <cols>
    <col min="1" max="1" width="5.625" style="3" customWidth="1"/>
    <col min="2" max="2" width="9.625" style="3" customWidth="1"/>
    <col min="3" max="3" width="16.625" style="4" customWidth="1"/>
    <col min="4" max="4" width="7.625" style="4" customWidth="1"/>
    <col min="5" max="5" width="11.625" style="3" customWidth="1"/>
    <col min="6" max="7" width="25.625" style="4" customWidth="1"/>
    <col min="8" max="8" width="32.5" style="4" bestFit="1" customWidth="1"/>
    <col min="9" max="16384" width="9" style="4"/>
  </cols>
  <sheetData>
    <row r="1" spans="1:8" s="15" customFormat="1" ht="54.95" customHeight="1">
      <c r="A1" s="364" t="s">
        <v>2364</v>
      </c>
      <c r="B1" s="351"/>
      <c r="C1" s="365"/>
      <c r="D1" s="365"/>
      <c r="E1" s="365"/>
      <c r="F1" s="365"/>
      <c r="G1" s="365"/>
    </row>
    <row r="2" spans="1:8" s="10" customFormat="1" ht="24.95" customHeight="1">
      <c r="A2" s="369" t="s">
        <v>292</v>
      </c>
      <c r="B2" s="369"/>
      <c r="C2" s="369"/>
      <c r="D2" s="369"/>
      <c r="E2" s="369"/>
      <c r="F2" s="369"/>
      <c r="G2" s="369"/>
    </row>
    <row r="3" spans="1:8" s="10" customFormat="1" ht="35.1" customHeight="1">
      <c r="A3" s="378" t="s">
        <v>2365</v>
      </c>
      <c r="B3" s="378"/>
      <c r="C3" s="378"/>
      <c r="D3" s="378"/>
      <c r="E3" s="378"/>
      <c r="F3" s="378"/>
      <c r="G3" s="378"/>
    </row>
    <row r="4" spans="1:8" ht="15" customHeight="1">
      <c r="A4" s="6"/>
      <c r="B4" s="6"/>
      <c r="C4" s="6"/>
      <c r="D4" s="6"/>
      <c r="E4" s="6"/>
      <c r="F4" s="225"/>
      <c r="G4" s="225" t="s">
        <v>2353</v>
      </c>
    </row>
    <row r="5" spans="1:8" s="8" customFormat="1" ht="24.75" customHeight="1">
      <c r="A5" s="311" t="s">
        <v>22</v>
      </c>
      <c r="B5" s="332" t="s">
        <v>5</v>
      </c>
      <c r="C5" s="354" t="s">
        <v>25</v>
      </c>
      <c r="D5" s="355"/>
      <c r="E5" s="311" t="s">
        <v>26</v>
      </c>
      <c r="F5" s="311" t="s">
        <v>27</v>
      </c>
      <c r="G5" s="311" t="s">
        <v>28</v>
      </c>
      <c r="H5" s="311" t="s">
        <v>521</v>
      </c>
    </row>
    <row r="6" spans="1:8" s="8" customFormat="1" ht="20.100000000000001" customHeight="1">
      <c r="A6" s="311"/>
      <c r="B6" s="354" t="s">
        <v>2</v>
      </c>
      <c r="C6" s="375"/>
      <c r="D6" s="333">
        <f>A33</f>
        <v>27</v>
      </c>
      <c r="E6" s="48"/>
      <c r="F6" s="48"/>
      <c r="G6" s="125"/>
      <c r="H6" s="311"/>
    </row>
    <row r="7" spans="1:8" s="10" customFormat="1" ht="20.100000000000001" customHeight="1">
      <c r="A7" s="49">
        <v>1</v>
      </c>
      <c r="B7" s="104" t="s">
        <v>2618</v>
      </c>
      <c r="C7" s="99" t="s">
        <v>2619</v>
      </c>
      <c r="D7" s="100" t="s">
        <v>179</v>
      </c>
      <c r="E7" s="46" t="s">
        <v>2631</v>
      </c>
      <c r="F7" s="78" t="s">
        <v>1948</v>
      </c>
      <c r="G7" s="50" t="s">
        <v>2595</v>
      </c>
      <c r="H7" s="40" t="s">
        <v>523</v>
      </c>
    </row>
    <row r="8" spans="1:8" s="10" customFormat="1" ht="20.100000000000001" customHeight="1">
      <c r="A8" s="49">
        <v>2</v>
      </c>
      <c r="B8" s="104" t="s">
        <v>2620</v>
      </c>
      <c r="C8" s="99" t="s">
        <v>2621</v>
      </c>
      <c r="D8" s="100" t="s">
        <v>157</v>
      </c>
      <c r="E8" s="46" t="s">
        <v>2631</v>
      </c>
      <c r="F8" s="78" t="s">
        <v>1388</v>
      </c>
      <c r="G8" s="49" t="s">
        <v>1</v>
      </c>
      <c r="H8" s="40" t="s">
        <v>523</v>
      </c>
    </row>
    <row r="9" spans="1:8" s="10" customFormat="1" ht="20.100000000000001" customHeight="1">
      <c r="A9" s="49">
        <v>3</v>
      </c>
      <c r="B9" s="104" t="s">
        <v>2622</v>
      </c>
      <c r="C9" s="99" t="s">
        <v>2623</v>
      </c>
      <c r="D9" s="100" t="s">
        <v>142</v>
      </c>
      <c r="E9" s="46" t="s">
        <v>2631</v>
      </c>
      <c r="F9" s="78" t="s">
        <v>1948</v>
      </c>
      <c r="G9" s="49" t="s">
        <v>1</v>
      </c>
      <c r="H9" s="40" t="s">
        <v>523</v>
      </c>
    </row>
    <row r="10" spans="1:8" s="10" customFormat="1" ht="20.100000000000001" customHeight="1">
      <c r="A10" s="49">
        <v>4</v>
      </c>
      <c r="B10" s="104" t="s">
        <v>2624</v>
      </c>
      <c r="C10" s="99" t="s">
        <v>2625</v>
      </c>
      <c r="D10" s="100" t="s">
        <v>180</v>
      </c>
      <c r="E10" s="46" t="s">
        <v>2631</v>
      </c>
      <c r="F10" s="78" t="s">
        <v>1948</v>
      </c>
      <c r="G10" s="49" t="s">
        <v>1</v>
      </c>
      <c r="H10" s="40" t="s">
        <v>523</v>
      </c>
    </row>
    <row r="11" spans="1:8" s="10" customFormat="1" ht="20.100000000000001" customHeight="1">
      <c r="A11" s="49">
        <v>5</v>
      </c>
      <c r="B11" s="104" t="s">
        <v>2626</v>
      </c>
      <c r="C11" s="99" t="s">
        <v>2627</v>
      </c>
      <c r="D11" s="100" t="s">
        <v>204</v>
      </c>
      <c r="E11" s="46" t="s">
        <v>2631</v>
      </c>
      <c r="F11" s="78" t="s">
        <v>1388</v>
      </c>
      <c r="G11" s="49" t="s">
        <v>1</v>
      </c>
      <c r="H11" s="40" t="s">
        <v>523</v>
      </c>
    </row>
    <row r="12" spans="1:8" s="10" customFormat="1" ht="20.100000000000001" customHeight="1">
      <c r="A12" s="49">
        <v>6</v>
      </c>
      <c r="B12" s="104" t="s">
        <v>2628</v>
      </c>
      <c r="C12" s="99" t="s">
        <v>2629</v>
      </c>
      <c r="D12" s="100" t="s">
        <v>123</v>
      </c>
      <c r="E12" s="46" t="s">
        <v>2631</v>
      </c>
      <c r="F12" s="78" t="s">
        <v>1388</v>
      </c>
      <c r="G12" s="49" t="s">
        <v>1</v>
      </c>
      <c r="H12" s="40" t="s">
        <v>523</v>
      </c>
    </row>
    <row r="13" spans="1:8" s="10" customFormat="1" ht="20.100000000000001" customHeight="1">
      <c r="A13" s="49">
        <v>7</v>
      </c>
      <c r="B13" s="104" t="s">
        <v>2630</v>
      </c>
      <c r="C13" s="99" t="s">
        <v>69</v>
      </c>
      <c r="D13" s="100" t="s">
        <v>6</v>
      </c>
      <c r="E13" s="46" t="s">
        <v>2631</v>
      </c>
      <c r="F13" s="78" t="s">
        <v>1388</v>
      </c>
      <c r="G13" s="49" t="s">
        <v>1</v>
      </c>
      <c r="H13" s="40" t="s">
        <v>523</v>
      </c>
    </row>
    <row r="14" spans="1:8" s="10" customFormat="1" ht="20.100000000000001" customHeight="1">
      <c r="A14" s="49">
        <v>8</v>
      </c>
      <c r="B14" s="104" t="s">
        <v>2588</v>
      </c>
      <c r="C14" s="99" t="s">
        <v>2589</v>
      </c>
      <c r="D14" s="100" t="s">
        <v>179</v>
      </c>
      <c r="E14" s="46" t="s">
        <v>2594</v>
      </c>
      <c r="F14" s="78" t="s">
        <v>1413</v>
      </c>
      <c r="G14" s="50" t="s">
        <v>2595</v>
      </c>
      <c r="H14" s="40" t="s">
        <v>524</v>
      </c>
    </row>
    <row r="15" spans="1:8" s="10" customFormat="1" ht="20.100000000000001" customHeight="1">
      <c r="A15" s="49">
        <v>9</v>
      </c>
      <c r="B15" s="104" t="s">
        <v>2590</v>
      </c>
      <c r="C15" s="99" t="s">
        <v>39</v>
      </c>
      <c r="D15" s="100" t="s">
        <v>224</v>
      </c>
      <c r="E15" s="46" t="s">
        <v>2594</v>
      </c>
      <c r="F15" s="78" t="s">
        <v>1413</v>
      </c>
      <c r="G15" s="49" t="s">
        <v>1</v>
      </c>
      <c r="H15" s="40" t="s">
        <v>524</v>
      </c>
    </row>
    <row r="16" spans="1:8" s="10" customFormat="1" ht="20.100000000000001" customHeight="1">
      <c r="A16" s="49">
        <v>10</v>
      </c>
      <c r="B16" s="104" t="s">
        <v>2591</v>
      </c>
      <c r="C16" s="99" t="s">
        <v>2592</v>
      </c>
      <c r="D16" s="100" t="s">
        <v>165</v>
      </c>
      <c r="E16" s="46" t="s">
        <v>2594</v>
      </c>
      <c r="F16" s="78" t="s">
        <v>1413</v>
      </c>
      <c r="G16" s="49" t="s">
        <v>1</v>
      </c>
      <c r="H16" s="40" t="s">
        <v>524</v>
      </c>
    </row>
    <row r="17" spans="1:8" s="10" customFormat="1" ht="20.100000000000001" customHeight="1">
      <c r="A17" s="49">
        <v>11</v>
      </c>
      <c r="B17" s="104" t="s">
        <v>2593</v>
      </c>
      <c r="C17" s="99" t="s">
        <v>218</v>
      </c>
      <c r="D17" s="100" t="s">
        <v>83</v>
      </c>
      <c r="E17" s="46" t="s">
        <v>2594</v>
      </c>
      <c r="F17" s="78" t="s">
        <v>1413</v>
      </c>
      <c r="G17" s="49" t="s">
        <v>1</v>
      </c>
      <c r="H17" s="40" t="s">
        <v>524</v>
      </c>
    </row>
    <row r="18" spans="1:8" s="10" customFormat="1" ht="20.100000000000001" customHeight="1">
      <c r="A18" s="49">
        <v>12</v>
      </c>
      <c r="B18" s="104" t="s">
        <v>2557</v>
      </c>
      <c r="C18" s="99" t="s">
        <v>181</v>
      </c>
      <c r="D18" s="100" t="s">
        <v>135</v>
      </c>
      <c r="E18" s="46" t="s">
        <v>2561</v>
      </c>
      <c r="F18" s="78" t="s">
        <v>2562</v>
      </c>
      <c r="G18" s="50"/>
      <c r="H18" s="40" t="s">
        <v>523</v>
      </c>
    </row>
    <row r="19" spans="1:8" s="10" customFormat="1" ht="20.100000000000001" customHeight="1">
      <c r="A19" s="49">
        <v>13</v>
      </c>
      <c r="B19" s="104" t="s">
        <v>2558</v>
      </c>
      <c r="C19" s="99" t="s">
        <v>1943</v>
      </c>
      <c r="D19" s="100" t="s">
        <v>1744</v>
      </c>
      <c r="E19" s="46" t="s">
        <v>2561</v>
      </c>
      <c r="F19" s="78" t="s">
        <v>1413</v>
      </c>
      <c r="G19" s="50" t="s">
        <v>2563</v>
      </c>
      <c r="H19" s="40" t="s">
        <v>523</v>
      </c>
    </row>
    <row r="20" spans="1:8" s="10" customFormat="1" ht="20.100000000000001" customHeight="1">
      <c r="A20" s="49">
        <v>14</v>
      </c>
      <c r="B20" s="104" t="s">
        <v>2559</v>
      </c>
      <c r="C20" s="99" t="s">
        <v>2560</v>
      </c>
      <c r="D20" s="100" t="s">
        <v>48</v>
      </c>
      <c r="E20" s="46" t="s">
        <v>339</v>
      </c>
      <c r="F20" s="78" t="s">
        <v>2485</v>
      </c>
      <c r="G20" s="49"/>
      <c r="H20" s="40" t="s">
        <v>523</v>
      </c>
    </row>
    <row r="21" spans="1:8" s="10" customFormat="1" ht="20.100000000000001" customHeight="1">
      <c r="A21" s="49">
        <v>15</v>
      </c>
      <c r="B21" s="104" t="s">
        <v>2596</v>
      </c>
      <c r="C21" s="99" t="s">
        <v>2597</v>
      </c>
      <c r="D21" s="100" t="s">
        <v>33</v>
      </c>
      <c r="E21" s="46" t="s">
        <v>1380</v>
      </c>
      <c r="F21" s="78" t="s">
        <v>1388</v>
      </c>
      <c r="G21" s="50" t="s">
        <v>2598</v>
      </c>
      <c r="H21" s="40" t="s">
        <v>522</v>
      </c>
    </row>
    <row r="22" spans="1:8" s="10" customFormat="1" ht="20.100000000000001" customHeight="1">
      <c r="A22" s="49">
        <v>16</v>
      </c>
      <c r="B22" s="104" t="s">
        <v>2709</v>
      </c>
      <c r="C22" s="99" t="s">
        <v>1697</v>
      </c>
      <c r="D22" s="100" t="s">
        <v>201</v>
      </c>
      <c r="E22" s="46" t="s">
        <v>1676</v>
      </c>
      <c r="F22" s="78" t="s">
        <v>2727</v>
      </c>
      <c r="G22" s="50" t="s">
        <v>2121</v>
      </c>
      <c r="H22" s="40" t="s">
        <v>523</v>
      </c>
    </row>
    <row r="23" spans="1:8" s="10" customFormat="1" ht="20.100000000000001" customHeight="1">
      <c r="A23" s="49">
        <v>17</v>
      </c>
      <c r="B23" s="104" t="s">
        <v>2710</v>
      </c>
      <c r="C23" s="99" t="s">
        <v>208</v>
      </c>
      <c r="D23" s="100" t="s">
        <v>147</v>
      </c>
      <c r="E23" s="46" t="s">
        <v>1676</v>
      </c>
      <c r="F23" s="78" t="s">
        <v>2728</v>
      </c>
      <c r="G23" s="49" t="s">
        <v>1</v>
      </c>
      <c r="H23" s="40" t="s">
        <v>523</v>
      </c>
    </row>
    <row r="24" spans="1:8" s="10" customFormat="1" ht="20.100000000000001" customHeight="1">
      <c r="A24" s="49">
        <v>18</v>
      </c>
      <c r="B24" s="104" t="s">
        <v>2711</v>
      </c>
      <c r="C24" s="99" t="s">
        <v>2712</v>
      </c>
      <c r="D24" s="100" t="s">
        <v>191</v>
      </c>
      <c r="E24" s="46" t="s">
        <v>1676</v>
      </c>
      <c r="F24" s="78" t="s">
        <v>2729</v>
      </c>
      <c r="G24" s="49" t="s">
        <v>1</v>
      </c>
      <c r="H24" s="40" t="s">
        <v>523</v>
      </c>
    </row>
    <row r="25" spans="1:8" s="10" customFormat="1" ht="20.100000000000001" customHeight="1">
      <c r="A25" s="49">
        <v>19</v>
      </c>
      <c r="B25" s="104" t="s">
        <v>2726</v>
      </c>
      <c r="C25" s="99" t="s">
        <v>84</v>
      </c>
      <c r="D25" s="100" t="s">
        <v>9</v>
      </c>
      <c r="E25" s="46" t="s">
        <v>1676</v>
      </c>
      <c r="F25" s="78" t="s">
        <v>2729</v>
      </c>
      <c r="G25" s="49" t="s">
        <v>1</v>
      </c>
      <c r="H25" s="40" t="s">
        <v>523</v>
      </c>
    </row>
    <row r="26" spans="1:8" s="10" customFormat="1" ht="20.100000000000001" customHeight="1">
      <c r="A26" s="49">
        <v>20</v>
      </c>
      <c r="B26" s="104" t="s">
        <v>2713</v>
      </c>
      <c r="C26" s="99" t="s">
        <v>2714</v>
      </c>
      <c r="D26" s="100" t="s">
        <v>123</v>
      </c>
      <c r="E26" s="46" t="s">
        <v>1676</v>
      </c>
      <c r="F26" s="78" t="s">
        <v>2729</v>
      </c>
      <c r="G26" s="49" t="s">
        <v>1</v>
      </c>
      <c r="H26" s="40" t="s">
        <v>523</v>
      </c>
    </row>
    <row r="27" spans="1:8" s="10" customFormat="1" ht="20.100000000000001" customHeight="1">
      <c r="A27" s="49">
        <v>21</v>
      </c>
      <c r="B27" s="104" t="s">
        <v>2715</v>
      </c>
      <c r="C27" s="99" t="s">
        <v>2716</v>
      </c>
      <c r="D27" s="100" t="s">
        <v>207</v>
      </c>
      <c r="E27" s="46" t="s">
        <v>1676</v>
      </c>
      <c r="F27" s="78" t="s">
        <v>2729</v>
      </c>
      <c r="G27" s="49" t="s">
        <v>1</v>
      </c>
      <c r="H27" s="40" t="s">
        <v>523</v>
      </c>
    </row>
    <row r="28" spans="1:8" s="10" customFormat="1" ht="20.100000000000001" customHeight="1">
      <c r="A28" s="49">
        <v>22</v>
      </c>
      <c r="B28" s="104" t="s">
        <v>2717</v>
      </c>
      <c r="C28" s="99" t="s">
        <v>2718</v>
      </c>
      <c r="D28" s="100" t="s">
        <v>173</v>
      </c>
      <c r="E28" s="46" t="s">
        <v>1676</v>
      </c>
      <c r="F28" s="78" t="s">
        <v>2727</v>
      </c>
      <c r="G28" s="49" t="s">
        <v>1</v>
      </c>
      <c r="H28" s="40" t="s">
        <v>523</v>
      </c>
    </row>
    <row r="29" spans="1:8" s="10" customFormat="1" ht="20.100000000000001" customHeight="1">
      <c r="A29" s="49">
        <v>23</v>
      </c>
      <c r="B29" s="104" t="s">
        <v>2719</v>
      </c>
      <c r="C29" s="99" t="s">
        <v>212</v>
      </c>
      <c r="D29" s="100" t="s">
        <v>46</v>
      </c>
      <c r="E29" s="46" t="s">
        <v>1676</v>
      </c>
      <c r="F29" s="78" t="s">
        <v>2729</v>
      </c>
      <c r="G29" s="50" t="s">
        <v>2162</v>
      </c>
      <c r="H29" s="40" t="s">
        <v>523</v>
      </c>
    </row>
    <row r="30" spans="1:8" s="10" customFormat="1" ht="20.100000000000001" customHeight="1">
      <c r="A30" s="49">
        <v>24</v>
      </c>
      <c r="B30" s="104" t="s">
        <v>2720</v>
      </c>
      <c r="C30" s="99" t="s">
        <v>63</v>
      </c>
      <c r="D30" s="100" t="s">
        <v>87</v>
      </c>
      <c r="E30" s="46" t="s">
        <v>1676</v>
      </c>
      <c r="F30" s="78" t="s">
        <v>2729</v>
      </c>
      <c r="G30" s="49" t="s">
        <v>1</v>
      </c>
      <c r="H30" s="40" t="s">
        <v>523</v>
      </c>
    </row>
    <row r="31" spans="1:8" s="10" customFormat="1" ht="20.100000000000001" customHeight="1">
      <c r="A31" s="49">
        <v>25</v>
      </c>
      <c r="B31" s="104" t="s">
        <v>2721</v>
      </c>
      <c r="C31" s="99" t="s">
        <v>2722</v>
      </c>
      <c r="D31" s="100" t="s">
        <v>175</v>
      </c>
      <c r="E31" s="46" t="s">
        <v>1676</v>
      </c>
      <c r="F31" s="78" t="s">
        <v>1951</v>
      </c>
      <c r="G31" s="50" t="s">
        <v>2121</v>
      </c>
      <c r="H31" s="40" t="s">
        <v>523</v>
      </c>
    </row>
    <row r="32" spans="1:8" s="10" customFormat="1" ht="20.100000000000001" customHeight="1">
      <c r="A32" s="49">
        <v>26</v>
      </c>
      <c r="B32" s="104" t="s">
        <v>2723</v>
      </c>
      <c r="C32" s="99" t="s">
        <v>2724</v>
      </c>
      <c r="D32" s="100" t="s">
        <v>115</v>
      </c>
      <c r="E32" s="46" t="s">
        <v>1676</v>
      </c>
      <c r="F32" s="78" t="s">
        <v>2729</v>
      </c>
      <c r="G32" s="49" t="s">
        <v>1</v>
      </c>
      <c r="H32" s="40" t="s">
        <v>523</v>
      </c>
    </row>
    <row r="33" spans="1:8" s="10" customFormat="1" ht="20.100000000000001" customHeight="1">
      <c r="A33" s="49">
        <v>27</v>
      </c>
      <c r="B33" s="104" t="s">
        <v>2725</v>
      </c>
      <c r="C33" s="99" t="s">
        <v>202</v>
      </c>
      <c r="D33" s="100" t="s">
        <v>50</v>
      </c>
      <c r="E33" s="46" t="s">
        <v>1676</v>
      </c>
      <c r="F33" s="78" t="s">
        <v>2729</v>
      </c>
      <c r="G33" s="50" t="s">
        <v>2162</v>
      </c>
      <c r="H33" s="40" t="s">
        <v>523</v>
      </c>
    </row>
    <row r="34" spans="1:8" s="8" customFormat="1" ht="20.100000000000001" customHeight="1">
      <c r="A34" s="311"/>
      <c r="B34" s="354" t="s">
        <v>3</v>
      </c>
      <c r="C34" s="375"/>
      <c r="D34" s="333">
        <f>A44</f>
        <v>10</v>
      </c>
      <c r="E34" s="48"/>
      <c r="F34" s="48"/>
      <c r="G34" s="312"/>
      <c r="H34" s="311"/>
    </row>
    <row r="35" spans="1:8" s="8" customFormat="1" ht="20.100000000000001" customHeight="1">
      <c r="A35" s="184">
        <v>1</v>
      </c>
      <c r="B35" s="56"/>
      <c r="C35" s="96"/>
      <c r="D35" s="97"/>
      <c r="E35" s="46"/>
      <c r="F35" s="78"/>
      <c r="G35" s="61"/>
      <c r="H35" s="40"/>
    </row>
    <row r="36" spans="1:8" s="8" customFormat="1" ht="20.100000000000001" customHeight="1">
      <c r="A36" s="184">
        <v>2</v>
      </c>
      <c r="B36" s="56"/>
      <c r="C36" s="96"/>
      <c r="D36" s="97"/>
      <c r="E36" s="46"/>
      <c r="F36" s="78"/>
      <c r="G36" s="61"/>
      <c r="H36" s="40"/>
    </row>
    <row r="37" spans="1:8" s="8" customFormat="1" ht="20.100000000000001" customHeight="1">
      <c r="A37" s="184">
        <v>3</v>
      </c>
      <c r="B37" s="56"/>
      <c r="C37" s="96"/>
      <c r="D37" s="97"/>
      <c r="E37" s="46"/>
      <c r="F37" s="78"/>
      <c r="G37" s="61"/>
      <c r="H37" s="40"/>
    </row>
    <row r="38" spans="1:8" s="8" customFormat="1" ht="20.100000000000001" customHeight="1">
      <c r="A38" s="184">
        <v>4</v>
      </c>
      <c r="B38" s="56"/>
      <c r="C38" s="96"/>
      <c r="D38" s="97"/>
      <c r="E38" s="46"/>
      <c r="F38" s="78"/>
      <c r="G38" s="61"/>
      <c r="H38" s="40"/>
    </row>
    <row r="39" spans="1:8" s="8" customFormat="1" ht="20.100000000000001" customHeight="1">
      <c r="A39" s="184">
        <v>5</v>
      </c>
      <c r="B39" s="56"/>
      <c r="C39" s="96"/>
      <c r="D39" s="97"/>
      <c r="E39" s="46"/>
      <c r="F39" s="78"/>
      <c r="G39" s="61"/>
      <c r="H39" s="40"/>
    </row>
    <row r="40" spans="1:8" s="8" customFormat="1" ht="20.100000000000001" customHeight="1">
      <c r="A40" s="184">
        <v>6</v>
      </c>
      <c r="B40" s="56"/>
      <c r="C40" s="96"/>
      <c r="D40" s="97"/>
      <c r="E40" s="46"/>
      <c r="F40" s="78"/>
      <c r="G40" s="61"/>
      <c r="H40" s="40"/>
    </row>
    <row r="41" spans="1:8" s="8" customFormat="1" ht="20.100000000000001" customHeight="1">
      <c r="A41" s="184">
        <v>7</v>
      </c>
      <c r="B41" s="56"/>
      <c r="C41" s="96"/>
      <c r="D41" s="97"/>
      <c r="E41" s="46"/>
      <c r="F41" s="78"/>
      <c r="G41" s="61"/>
      <c r="H41" s="40"/>
    </row>
    <row r="42" spans="1:8" s="8" customFormat="1" ht="20.100000000000001" customHeight="1">
      <c r="A42" s="184">
        <v>8</v>
      </c>
      <c r="B42" s="56"/>
      <c r="C42" s="96"/>
      <c r="D42" s="97"/>
      <c r="E42" s="46"/>
      <c r="F42" s="78"/>
      <c r="G42" s="61"/>
      <c r="H42" s="40"/>
    </row>
    <row r="43" spans="1:8" s="8" customFormat="1" ht="20.100000000000001" customHeight="1">
      <c r="A43" s="184">
        <v>9</v>
      </c>
      <c r="B43" s="56"/>
      <c r="C43" s="96"/>
      <c r="D43" s="97"/>
      <c r="E43" s="46"/>
      <c r="F43" s="78"/>
      <c r="G43" s="50"/>
      <c r="H43" s="40"/>
    </row>
    <row r="44" spans="1:8" s="8" customFormat="1" ht="20.100000000000001" customHeight="1">
      <c r="A44" s="184">
        <v>10</v>
      </c>
      <c r="B44" s="104"/>
      <c r="C44" s="313"/>
      <c r="D44" s="314"/>
      <c r="E44" s="46"/>
      <c r="F44" s="78"/>
      <c r="G44" s="50"/>
      <c r="H44" s="40"/>
    </row>
    <row r="45" spans="1:8" s="10" customFormat="1" ht="24.95" customHeight="1">
      <c r="A45" s="359" t="s">
        <v>30</v>
      </c>
      <c r="B45" s="360"/>
      <c r="C45" s="360"/>
      <c r="D45" s="258">
        <f>SUM(D6,D34)</f>
        <v>37</v>
      </c>
      <c r="E45" s="336" t="s">
        <v>312</v>
      </c>
      <c r="F45" s="376" t="s">
        <v>317</v>
      </c>
      <c r="G45" s="377"/>
    </row>
    <row r="46" spans="1:8" ht="24.95" customHeight="1">
      <c r="A46" s="334"/>
      <c r="B46" s="27"/>
      <c r="C46" s="28"/>
      <c r="D46" s="218"/>
      <c r="E46" s="114" t="s">
        <v>93</v>
      </c>
      <c r="F46" s="118"/>
      <c r="G46" s="60"/>
    </row>
    <row r="47" spans="1:8" ht="18" customHeight="1">
      <c r="A47" s="334"/>
      <c r="B47" s="37"/>
      <c r="C47" s="38"/>
      <c r="D47" s="38"/>
      <c r="E47" s="334"/>
    </row>
    <row r="48" spans="1:8" ht="18" customHeight="1">
      <c r="A48" s="334"/>
      <c r="B48" s="37"/>
      <c r="C48" s="38"/>
      <c r="D48" s="38"/>
      <c r="E48" s="334"/>
    </row>
    <row r="49" spans="1:8" s="15" customFormat="1" ht="54.95" customHeight="1">
      <c r="A49" s="364" t="s">
        <v>2286</v>
      </c>
      <c r="B49" s="351"/>
      <c r="C49" s="365"/>
      <c r="D49" s="365"/>
      <c r="E49" s="365"/>
      <c r="F49" s="365"/>
      <c r="G49" s="365"/>
    </row>
    <row r="50" spans="1:8" s="10" customFormat="1" ht="24.95" customHeight="1">
      <c r="A50" s="369" t="s">
        <v>292</v>
      </c>
      <c r="B50" s="369"/>
      <c r="C50" s="369"/>
      <c r="D50" s="369"/>
      <c r="E50" s="369"/>
      <c r="F50" s="369"/>
      <c r="G50" s="369"/>
    </row>
    <row r="51" spans="1:8" s="10" customFormat="1" ht="35.1" customHeight="1">
      <c r="A51" s="378" t="s">
        <v>2343</v>
      </c>
      <c r="B51" s="378"/>
      <c r="C51" s="378"/>
      <c r="D51" s="378"/>
      <c r="E51" s="378"/>
      <c r="F51" s="378"/>
      <c r="G51" s="378"/>
    </row>
    <row r="52" spans="1:8" ht="15" customHeight="1">
      <c r="A52" s="6"/>
      <c r="B52" s="6"/>
      <c r="C52" s="6"/>
      <c r="D52" s="6"/>
      <c r="E52" s="6"/>
      <c r="F52" s="225"/>
      <c r="G52" s="330" t="s">
        <v>2353</v>
      </c>
    </row>
    <row r="53" spans="1:8" s="8" customFormat="1" ht="24.75" customHeight="1">
      <c r="A53" s="115" t="s">
        <v>22</v>
      </c>
      <c r="B53" s="229" t="s">
        <v>5</v>
      </c>
      <c r="C53" s="354" t="s">
        <v>25</v>
      </c>
      <c r="D53" s="355"/>
      <c r="E53" s="115" t="s">
        <v>26</v>
      </c>
      <c r="F53" s="115" t="s">
        <v>27</v>
      </c>
      <c r="G53" s="311" t="s">
        <v>28</v>
      </c>
      <c r="H53" s="115" t="s">
        <v>521</v>
      </c>
    </row>
    <row r="54" spans="1:8" s="8" customFormat="1" ht="20.100000000000001" customHeight="1">
      <c r="A54" s="115"/>
      <c r="B54" s="354" t="s">
        <v>2</v>
      </c>
      <c r="C54" s="375"/>
      <c r="D54" s="230">
        <f>A73</f>
        <v>19</v>
      </c>
      <c r="E54" s="48"/>
      <c r="F54" s="48"/>
      <c r="G54" s="125"/>
      <c r="H54" s="115"/>
    </row>
    <row r="55" spans="1:8" s="10" customFormat="1" ht="20.100000000000001" customHeight="1">
      <c r="A55" s="49">
        <v>1</v>
      </c>
      <c r="B55" s="104" t="s">
        <v>1378</v>
      </c>
      <c r="C55" s="313" t="s">
        <v>1379</v>
      </c>
      <c r="D55" s="314" t="s">
        <v>163</v>
      </c>
      <c r="E55" s="46" t="s">
        <v>1380</v>
      </c>
      <c r="F55" s="78" t="s">
        <v>1381</v>
      </c>
      <c r="G55" s="50" t="s">
        <v>2115</v>
      </c>
      <c r="H55" s="40" t="s">
        <v>522</v>
      </c>
    </row>
    <row r="56" spans="1:8" s="10" customFormat="1" ht="20.100000000000001" customHeight="1">
      <c r="A56" s="49">
        <v>2</v>
      </c>
      <c r="B56" s="104" t="s">
        <v>1872</v>
      </c>
      <c r="C56" s="313" t="s">
        <v>223</v>
      </c>
      <c r="D56" s="314" t="s">
        <v>11</v>
      </c>
      <c r="E56" s="46" t="s">
        <v>1878</v>
      </c>
      <c r="F56" s="78" t="s">
        <v>1399</v>
      </c>
      <c r="G56" s="49" t="s">
        <v>1</v>
      </c>
      <c r="H56" s="40" t="s">
        <v>523</v>
      </c>
    </row>
    <row r="57" spans="1:8" s="10" customFormat="1" ht="20.100000000000001" customHeight="1">
      <c r="A57" s="49">
        <v>3</v>
      </c>
      <c r="B57" s="104" t="s">
        <v>1873</v>
      </c>
      <c r="C57" s="313" t="s">
        <v>1874</v>
      </c>
      <c r="D57" s="314" t="s">
        <v>204</v>
      </c>
      <c r="E57" s="46" t="s">
        <v>1878</v>
      </c>
      <c r="F57" s="78" t="s">
        <v>1399</v>
      </c>
      <c r="G57" s="49" t="s">
        <v>1</v>
      </c>
      <c r="H57" s="40" t="s">
        <v>523</v>
      </c>
    </row>
    <row r="58" spans="1:8" s="10" customFormat="1" ht="20.100000000000001" customHeight="1">
      <c r="A58" s="49">
        <v>4</v>
      </c>
      <c r="B58" s="104" t="s">
        <v>1875</v>
      </c>
      <c r="C58" s="313" t="s">
        <v>1876</v>
      </c>
      <c r="D58" s="314" t="s">
        <v>175</v>
      </c>
      <c r="E58" s="46" t="s">
        <v>1878</v>
      </c>
      <c r="F58" s="78" t="s">
        <v>1879</v>
      </c>
      <c r="G58" s="49" t="s">
        <v>1</v>
      </c>
      <c r="H58" s="40" t="s">
        <v>523</v>
      </c>
    </row>
    <row r="59" spans="1:8" s="10" customFormat="1" ht="20.100000000000001" customHeight="1">
      <c r="A59" s="49">
        <v>5</v>
      </c>
      <c r="B59" s="104" t="s">
        <v>1877</v>
      </c>
      <c r="C59" s="313" t="s">
        <v>117</v>
      </c>
      <c r="D59" s="314" t="s">
        <v>83</v>
      </c>
      <c r="E59" s="46" t="s">
        <v>1878</v>
      </c>
      <c r="F59" s="78" t="s">
        <v>1399</v>
      </c>
      <c r="G59" s="49" t="s">
        <v>1</v>
      </c>
      <c r="H59" s="40" t="s">
        <v>523</v>
      </c>
    </row>
    <row r="60" spans="1:8" s="10" customFormat="1" ht="20.100000000000001" customHeight="1">
      <c r="A60" s="49">
        <v>6</v>
      </c>
      <c r="B60" s="104" t="s">
        <v>1953</v>
      </c>
      <c r="C60" s="313" t="s">
        <v>1954</v>
      </c>
      <c r="D60" s="314" t="s">
        <v>157</v>
      </c>
      <c r="E60" s="46" t="s">
        <v>1568</v>
      </c>
      <c r="F60" s="78" t="s">
        <v>1388</v>
      </c>
      <c r="G60" s="50" t="s">
        <v>2115</v>
      </c>
      <c r="H60" s="40" t="s">
        <v>523</v>
      </c>
    </row>
    <row r="61" spans="1:8" s="10" customFormat="1" ht="20.100000000000001" customHeight="1">
      <c r="A61" s="49">
        <v>7</v>
      </c>
      <c r="B61" s="104" t="s">
        <v>1955</v>
      </c>
      <c r="C61" s="313" t="s">
        <v>1956</v>
      </c>
      <c r="D61" s="314" t="s">
        <v>159</v>
      </c>
      <c r="E61" s="46" t="s">
        <v>1568</v>
      </c>
      <c r="F61" s="78" t="s">
        <v>1388</v>
      </c>
      <c r="G61" s="49" t="s">
        <v>1</v>
      </c>
      <c r="H61" s="40" t="s">
        <v>523</v>
      </c>
    </row>
    <row r="62" spans="1:8" s="10" customFormat="1" ht="20.100000000000001" customHeight="1">
      <c r="A62" s="49">
        <v>8</v>
      </c>
      <c r="B62" s="104" t="s">
        <v>1957</v>
      </c>
      <c r="C62" s="313" t="s">
        <v>1958</v>
      </c>
      <c r="D62" s="314" t="s">
        <v>46</v>
      </c>
      <c r="E62" s="46" t="s">
        <v>1568</v>
      </c>
      <c r="F62" s="78" t="s">
        <v>1388</v>
      </c>
      <c r="G62" s="49" t="s">
        <v>1</v>
      </c>
      <c r="H62" s="40" t="s">
        <v>523</v>
      </c>
    </row>
    <row r="63" spans="1:8" s="10" customFormat="1" ht="20.100000000000001" customHeight="1">
      <c r="A63" s="49">
        <v>9</v>
      </c>
      <c r="B63" s="104" t="s">
        <v>2089</v>
      </c>
      <c r="C63" s="313" t="s">
        <v>183</v>
      </c>
      <c r="D63" s="314" t="s">
        <v>169</v>
      </c>
      <c r="E63" s="46" t="s">
        <v>1568</v>
      </c>
      <c r="F63" s="78" t="s">
        <v>1388</v>
      </c>
      <c r="G63" s="49" t="s">
        <v>1</v>
      </c>
      <c r="H63" s="40" t="s">
        <v>523</v>
      </c>
    </row>
    <row r="64" spans="1:8" s="10" customFormat="1" ht="20.100000000000001" customHeight="1">
      <c r="A64" s="49">
        <v>10</v>
      </c>
      <c r="B64" s="104" t="s">
        <v>1959</v>
      </c>
      <c r="C64" s="313" t="s">
        <v>181</v>
      </c>
      <c r="D64" s="314" t="s">
        <v>47</v>
      </c>
      <c r="E64" s="46" t="s">
        <v>1568</v>
      </c>
      <c r="F64" s="78" t="s">
        <v>1388</v>
      </c>
      <c r="G64" s="49" t="s">
        <v>1</v>
      </c>
      <c r="H64" s="40" t="s">
        <v>523</v>
      </c>
    </row>
    <row r="65" spans="1:8" s="10" customFormat="1" ht="20.100000000000001" customHeight="1">
      <c r="A65" s="49">
        <v>11</v>
      </c>
      <c r="B65" s="104" t="s">
        <v>1960</v>
      </c>
      <c r="C65" s="313" t="s">
        <v>611</v>
      </c>
      <c r="D65" s="314" t="s">
        <v>1552</v>
      </c>
      <c r="E65" s="46" t="s">
        <v>1568</v>
      </c>
      <c r="F65" s="78" t="s">
        <v>1388</v>
      </c>
      <c r="G65" s="49" t="s">
        <v>1</v>
      </c>
      <c r="H65" s="40" t="s">
        <v>523</v>
      </c>
    </row>
    <row r="66" spans="1:8" s="10" customFormat="1" ht="20.100000000000001" customHeight="1">
      <c r="A66" s="49">
        <v>12</v>
      </c>
      <c r="B66" s="104" t="s">
        <v>1930</v>
      </c>
      <c r="C66" s="313" t="s">
        <v>1931</v>
      </c>
      <c r="D66" s="314" t="s">
        <v>1747</v>
      </c>
      <c r="E66" s="46" t="s">
        <v>1932</v>
      </c>
      <c r="F66" s="78" t="s">
        <v>1388</v>
      </c>
      <c r="G66" s="50" t="s">
        <v>2116</v>
      </c>
      <c r="H66" s="40" t="s">
        <v>524</v>
      </c>
    </row>
    <row r="67" spans="1:8" s="10" customFormat="1" ht="20.100000000000001" customHeight="1">
      <c r="A67" s="49">
        <v>13</v>
      </c>
      <c r="B67" s="104" t="s">
        <v>1933</v>
      </c>
      <c r="C67" s="313" t="s">
        <v>1934</v>
      </c>
      <c r="D67" s="314" t="s">
        <v>219</v>
      </c>
      <c r="E67" s="46" t="s">
        <v>1932</v>
      </c>
      <c r="F67" s="78" t="s">
        <v>1948</v>
      </c>
      <c r="G67" s="50" t="s">
        <v>2114</v>
      </c>
      <c r="H67" s="40" t="s">
        <v>524</v>
      </c>
    </row>
    <row r="68" spans="1:8" s="10" customFormat="1" ht="20.100000000000001" customHeight="1">
      <c r="A68" s="49">
        <v>14</v>
      </c>
      <c r="B68" s="104" t="s">
        <v>1935</v>
      </c>
      <c r="C68" s="313" t="s">
        <v>1936</v>
      </c>
      <c r="D68" s="314" t="s">
        <v>222</v>
      </c>
      <c r="E68" s="46" t="s">
        <v>1932</v>
      </c>
      <c r="F68" s="78" t="s">
        <v>1937</v>
      </c>
      <c r="G68" s="50" t="s">
        <v>2116</v>
      </c>
      <c r="H68" s="40" t="s">
        <v>524</v>
      </c>
    </row>
    <row r="69" spans="1:8" s="10" customFormat="1" ht="20.100000000000001" customHeight="1">
      <c r="A69" s="49">
        <v>15</v>
      </c>
      <c r="B69" s="104" t="s">
        <v>1961</v>
      </c>
      <c r="C69" s="313" t="s">
        <v>1962</v>
      </c>
      <c r="D69" s="314" t="s">
        <v>224</v>
      </c>
      <c r="E69" s="46" t="s">
        <v>1572</v>
      </c>
      <c r="F69" s="78" t="s">
        <v>1388</v>
      </c>
      <c r="G69" s="50" t="s">
        <v>2115</v>
      </c>
      <c r="H69" s="40" t="s">
        <v>522</v>
      </c>
    </row>
    <row r="70" spans="1:8" s="10" customFormat="1" ht="20.100000000000001" customHeight="1">
      <c r="A70" s="49">
        <v>16</v>
      </c>
      <c r="B70" s="104" t="s">
        <v>1880</v>
      </c>
      <c r="C70" s="313" t="s">
        <v>1881</v>
      </c>
      <c r="D70" s="314" t="s">
        <v>65</v>
      </c>
      <c r="E70" s="46" t="s">
        <v>1247</v>
      </c>
      <c r="F70" s="78" t="s">
        <v>1883</v>
      </c>
      <c r="G70" s="50" t="s">
        <v>2115</v>
      </c>
      <c r="H70" s="40" t="s">
        <v>522</v>
      </c>
    </row>
    <row r="71" spans="1:8" s="10" customFormat="1" ht="20.100000000000001" customHeight="1">
      <c r="A71" s="49">
        <v>17</v>
      </c>
      <c r="B71" s="104" t="s">
        <v>1882</v>
      </c>
      <c r="C71" s="313" t="s">
        <v>116</v>
      </c>
      <c r="D71" s="314" t="s">
        <v>47</v>
      </c>
      <c r="E71" s="46" t="s">
        <v>1247</v>
      </c>
      <c r="F71" s="78" t="s">
        <v>1883</v>
      </c>
      <c r="G71" s="49" t="s">
        <v>1</v>
      </c>
      <c r="H71" s="40" t="s">
        <v>522</v>
      </c>
    </row>
    <row r="72" spans="1:8" s="10" customFormat="1" ht="20.100000000000001" customHeight="1">
      <c r="A72" s="49">
        <v>18</v>
      </c>
      <c r="B72" s="104" t="s">
        <v>1949</v>
      </c>
      <c r="C72" s="313" t="s">
        <v>183</v>
      </c>
      <c r="D72" s="314" t="s">
        <v>222</v>
      </c>
      <c r="E72" s="46" t="s">
        <v>1248</v>
      </c>
      <c r="F72" s="78" t="s">
        <v>1951</v>
      </c>
      <c r="G72" s="50" t="s">
        <v>2115</v>
      </c>
      <c r="H72" s="40" t="s">
        <v>1952</v>
      </c>
    </row>
    <row r="73" spans="1:8" s="10" customFormat="1" ht="20.100000000000001" customHeight="1">
      <c r="A73" s="49">
        <v>19</v>
      </c>
      <c r="B73" s="104" t="s">
        <v>1950</v>
      </c>
      <c r="C73" s="313" t="s">
        <v>601</v>
      </c>
      <c r="D73" s="314" t="s">
        <v>6</v>
      </c>
      <c r="E73" s="46" t="s">
        <v>1248</v>
      </c>
      <c r="F73" s="78" t="s">
        <v>1951</v>
      </c>
      <c r="G73" s="49" t="s">
        <v>1</v>
      </c>
      <c r="H73" s="40" t="s">
        <v>1952</v>
      </c>
    </row>
    <row r="74" spans="1:8" s="8" customFormat="1" ht="20.100000000000001" customHeight="1">
      <c r="A74" s="115"/>
      <c r="B74" s="354" t="s">
        <v>3</v>
      </c>
      <c r="C74" s="375"/>
      <c r="D74" s="230">
        <f>A77</f>
        <v>3</v>
      </c>
      <c r="E74" s="48"/>
      <c r="F74" s="48"/>
      <c r="G74" s="312"/>
      <c r="H74" s="115"/>
    </row>
    <row r="75" spans="1:8" s="8" customFormat="1" ht="20.100000000000001" customHeight="1">
      <c r="A75" s="184">
        <v>1</v>
      </c>
      <c r="B75" s="56" t="s">
        <v>1382</v>
      </c>
      <c r="C75" s="96" t="s">
        <v>1383</v>
      </c>
      <c r="D75" s="97" t="s">
        <v>167</v>
      </c>
      <c r="E75" s="46" t="s">
        <v>1387</v>
      </c>
      <c r="F75" s="78" t="s">
        <v>1388</v>
      </c>
      <c r="G75" s="61"/>
      <c r="H75" s="40" t="s">
        <v>523</v>
      </c>
    </row>
    <row r="76" spans="1:8" s="8" customFormat="1" ht="20.100000000000001" customHeight="1">
      <c r="A76" s="184">
        <v>2</v>
      </c>
      <c r="B76" s="56" t="s">
        <v>1384</v>
      </c>
      <c r="C76" s="96" t="s">
        <v>1385</v>
      </c>
      <c r="D76" s="97" t="s">
        <v>1386</v>
      </c>
      <c r="E76" s="46" t="s">
        <v>1387</v>
      </c>
      <c r="F76" s="78" t="s">
        <v>1388</v>
      </c>
      <c r="G76" s="50"/>
      <c r="H76" s="40" t="s">
        <v>523</v>
      </c>
    </row>
    <row r="77" spans="1:8" s="8" customFormat="1" ht="20.100000000000001" customHeight="1">
      <c r="A77" s="184">
        <v>3</v>
      </c>
      <c r="B77" s="104" t="s">
        <v>1400</v>
      </c>
      <c r="C77" s="313" t="s">
        <v>84</v>
      </c>
      <c r="D77" s="314" t="s">
        <v>48</v>
      </c>
      <c r="E77" s="46" t="s">
        <v>403</v>
      </c>
      <c r="F77" s="78" t="s">
        <v>1401</v>
      </c>
      <c r="G77" s="50"/>
      <c r="H77" s="40" t="s">
        <v>525</v>
      </c>
    </row>
    <row r="78" spans="1:8" s="10" customFormat="1" ht="24.95" customHeight="1">
      <c r="A78" s="359" t="s">
        <v>30</v>
      </c>
      <c r="B78" s="360"/>
      <c r="C78" s="360"/>
      <c r="D78" s="258">
        <f>SUM(D54,D74)</f>
        <v>22</v>
      </c>
      <c r="E78" s="232" t="s">
        <v>312</v>
      </c>
      <c r="F78" s="376" t="s">
        <v>317</v>
      </c>
      <c r="G78" s="377"/>
    </row>
    <row r="79" spans="1:8" ht="24.95" customHeight="1">
      <c r="A79" s="231"/>
      <c r="B79" s="27"/>
      <c r="C79" s="28"/>
      <c r="D79" s="218"/>
      <c r="E79" s="105" t="s">
        <v>93</v>
      </c>
      <c r="F79" s="106"/>
      <c r="G79" s="60"/>
    </row>
    <row r="80" spans="1:8" ht="18" customHeight="1">
      <c r="A80" s="231"/>
      <c r="B80" s="37"/>
      <c r="C80" s="38"/>
      <c r="D80" s="38"/>
      <c r="E80" s="231"/>
    </row>
    <row r="81" spans="1:7" ht="18" customHeight="1">
      <c r="A81" s="310"/>
      <c r="B81" s="37"/>
      <c r="C81" s="38"/>
      <c r="D81" s="38"/>
      <c r="E81" s="310"/>
    </row>
    <row r="82" spans="1:7" ht="18" customHeight="1">
      <c r="A82" s="310"/>
      <c r="B82" s="37"/>
      <c r="C82" s="38"/>
      <c r="D82" s="38"/>
      <c r="E82" s="310"/>
    </row>
    <row r="83" spans="1:7" ht="18" customHeight="1">
      <c r="A83" s="310"/>
      <c r="B83" s="37"/>
      <c r="C83" s="38"/>
      <c r="D83" s="38"/>
      <c r="E83" s="310"/>
    </row>
    <row r="84" spans="1:7" ht="18" customHeight="1">
      <c r="A84" s="231"/>
      <c r="B84" s="37"/>
      <c r="C84" s="38"/>
      <c r="D84" s="38"/>
      <c r="E84" s="231"/>
    </row>
    <row r="85" spans="1:7" ht="18" customHeight="1">
      <c r="A85" s="231"/>
      <c r="B85" s="37"/>
      <c r="C85" s="38"/>
      <c r="D85" s="38"/>
      <c r="E85" s="231"/>
    </row>
    <row r="86" spans="1:7" ht="18" customHeight="1">
      <c r="A86" s="231"/>
      <c r="B86" s="37"/>
      <c r="C86" s="38"/>
      <c r="D86" s="38"/>
      <c r="E86" s="231"/>
    </row>
    <row r="87" spans="1:7" ht="18" customHeight="1">
      <c r="A87" s="286"/>
      <c r="B87" s="37"/>
      <c r="C87" s="38"/>
      <c r="D87" s="38"/>
      <c r="E87" s="286"/>
    </row>
    <row r="88" spans="1:7" ht="18" customHeight="1">
      <c r="A88" s="135"/>
      <c r="B88" s="37"/>
      <c r="C88" s="38"/>
      <c r="D88" s="38"/>
      <c r="E88" s="135"/>
    </row>
    <row r="89" spans="1:7" s="10" customFormat="1" ht="18" customHeight="1">
      <c r="A89" s="19"/>
      <c r="B89" s="19"/>
      <c r="C89" s="19"/>
      <c r="D89" s="20" t="s">
        <v>122</v>
      </c>
      <c r="E89" s="20" t="s">
        <v>12</v>
      </c>
      <c r="F89" s="39"/>
      <c r="G89" s="39"/>
    </row>
    <row r="90" spans="1:7" ht="20.100000000000001" customHeight="1">
      <c r="A90" s="16"/>
      <c r="B90" s="16"/>
      <c r="C90" s="16" t="s">
        <v>4</v>
      </c>
      <c r="D90" s="16">
        <f>SUM(D91:D92)</f>
        <v>22</v>
      </c>
      <c r="E90" s="52"/>
      <c r="F90" s="52"/>
      <c r="G90" s="16"/>
    </row>
    <row r="91" spans="1:7" ht="18" customHeight="1">
      <c r="A91" s="13"/>
      <c r="B91" s="13"/>
      <c r="C91" s="13" t="s">
        <v>16</v>
      </c>
      <c r="D91" s="13">
        <f>SUM(D54)</f>
        <v>19</v>
      </c>
      <c r="E91" s="13"/>
      <c r="F91" s="13"/>
      <c r="G91" s="13"/>
    </row>
    <row r="92" spans="1:7" ht="18" customHeight="1">
      <c r="A92" s="13"/>
      <c r="B92" s="13"/>
      <c r="C92" s="13" t="s">
        <v>17</v>
      </c>
      <c r="D92" s="13">
        <f>SUM(D74)</f>
        <v>3</v>
      </c>
      <c r="E92" s="13"/>
      <c r="F92" s="13"/>
      <c r="G92" s="13"/>
    </row>
    <row r="93" spans="1:7" ht="18" customHeight="1">
      <c r="A93" s="13"/>
      <c r="B93" s="13"/>
      <c r="C93" s="13"/>
      <c r="D93" s="13"/>
      <c r="E93" s="13"/>
      <c r="F93" s="13"/>
      <c r="G93" s="13"/>
    </row>
    <row r="94" spans="1:7" ht="18" customHeight="1">
      <c r="A94" s="13"/>
      <c r="B94" s="13"/>
      <c r="C94" s="13"/>
      <c r="D94" s="13"/>
      <c r="E94" s="13"/>
      <c r="F94" s="13"/>
      <c r="G94" s="13"/>
    </row>
    <row r="95" spans="1:7" ht="18" customHeight="1">
      <c r="A95" s="13"/>
      <c r="B95" s="13"/>
      <c r="C95" s="13"/>
      <c r="D95" s="13"/>
      <c r="E95" s="13"/>
      <c r="F95" s="13"/>
      <c r="G95" s="13"/>
    </row>
    <row r="96" spans="1:7" ht="18" customHeight="1">
      <c r="A96" s="13"/>
      <c r="B96" s="13"/>
      <c r="C96" s="13"/>
      <c r="D96" s="13"/>
      <c r="E96" s="13"/>
      <c r="F96" s="13"/>
      <c r="G96" s="13"/>
    </row>
    <row r="97" spans="1:7" ht="18" customHeight="1">
      <c r="A97" s="13"/>
      <c r="B97" s="13"/>
      <c r="C97" s="13"/>
      <c r="D97" s="13"/>
      <c r="E97" s="13"/>
      <c r="F97" s="13"/>
      <c r="G97" s="13"/>
    </row>
    <row r="98" spans="1:7" ht="18" customHeight="1">
      <c r="A98" s="13"/>
      <c r="B98" s="13"/>
      <c r="C98" s="13"/>
      <c r="D98" s="13"/>
      <c r="E98" s="13"/>
      <c r="F98" s="13"/>
      <c r="G98" s="13"/>
    </row>
    <row r="99" spans="1:7" ht="18" customHeight="1">
      <c r="A99" s="13"/>
      <c r="B99" s="13"/>
      <c r="C99" s="13"/>
      <c r="D99" s="13"/>
      <c r="E99" s="13"/>
      <c r="F99" s="13"/>
      <c r="G99" s="13"/>
    </row>
    <row r="100" spans="1:7" ht="18" customHeight="1">
      <c r="A100" s="13"/>
      <c r="B100" s="13"/>
      <c r="C100" s="13"/>
      <c r="D100" s="13"/>
      <c r="E100" s="13"/>
      <c r="F100" s="13"/>
      <c r="G100" s="13"/>
    </row>
    <row r="101" spans="1:7" ht="18" customHeight="1">
      <c r="A101" s="13"/>
      <c r="B101" s="13"/>
      <c r="C101" s="13"/>
      <c r="D101" s="13"/>
      <c r="E101" s="13"/>
      <c r="F101" s="13"/>
      <c r="G101" s="13"/>
    </row>
    <row r="102" spans="1:7" ht="18" customHeight="1">
      <c r="A102" s="13"/>
      <c r="B102" s="13"/>
      <c r="C102" s="13"/>
      <c r="D102" s="13"/>
      <c r="E102" s="13"/>
      <c r="F102" s="13"/>
      <c r="G102" s="13"/>
    </row>
    <row r="103" spans="1:7" ht="18" customHeight="1">
      <c r="A103" s="16"/>
      <c r="B103" s="16"/>
      <c r="C103" s="16"/>
      <c r="D103" s="16"/>
      <c r="F103" s="16"/>
      <c r="G103" s="16"/>
    </row>
    <row r="104" spans="1:7" ht="18" customHeight="1">
      <c r="A104" s="16"/>
      <c r="B104" s="16"/>
      <c r="C104" s="16"/>
      <c r="D104" s="16"/>
      <c r="F104" s="16"/>
      <c r="G104" s="16"/>
    </row>
    <row r="105" spans="1:7" ht="18" customHeight="1">
      <c r="A105" s="16"/>
      <c r="B105" s="16"/>
      <c r="C105" s="16"/>
      <c r="D105" s="16"/>
      <c r="F105" s="16"/>
      <c r="G105" s="16"/>
    </row>
    <row r="106" spans="1:7" ht="18" customHeight="1">
      <c r="A106" s="16"/>
      <c r="B106" s="16"/>
      <c r="C106" s="16"/>
      <c r="D106" s="16"/>
      <c r="F106" s="16"/>
      <c r="G106" s="16"/>
    </row>
    <row r="107" spans="1:7" ht="18" customHeight="1">
      <c r="A107" s="16"/>
      <c r="B107" s="16"/>
      <c r="C107" s="16"/>
      <c r="D107" s="16"/>
      <c r="F107" s="16"/>
      <c r="G107" s="16"/>
    </row>
    <row r="108" spans="1:7" ht="18" customHeight="1">
      <c r="A108" s="16"/>
      <c r="B108" s="16"/>
      <c r="C108" s="16"/>
      <c r="D108" s="16"/>
      <c r="F108" s="16"/>
      <c r="G108" s="16"/>
    </row>
    <row r="109" spans="1:7" ht="18" customHeight="1">
      <c r="A109" s="16"/>
      <c r="B109" s="16"/>
      <c r="C109" s="16"/>
      <c r="D109" s="16"/>
      <c r="F109" s="16"/>
      <c r="G109" s="16"/>
    </row>
    <row r="110" spans="1:7" ht="18" customHeight="1">
      <c r="A110" s="16"/>
      <c r="B110" s="16"/>
      <c r="C110" s="16"/>
      <c r="D110" s="16"/>
      <c r="F110" s="16"/>
      <c r="G110" s="16"/>
    </row>
    <row r="111" spans="1:7" ht="18" customHeight="1">
      <c r="A111" s="16"/>
      <c r="B111" s="16"/>
      <c r="C111" s="16"/>
      <c r="D111" s="16"/>
      <c r="F111" s="16"/>
      <c r="G111" s="16"/>
    </row>
    <row r="112" spans="1:7" ht="18" customHeight="1">
      <c r="A112" s="16"/>
      <c r="B112" s="16"/>
      <c r="C112" s="16"/>
      <c r="D112" s="16"/>
      <c r="F112" s="16"/>
      <c r="G112" s="16"/>
    </row>
    <row r="113" spans="1:7" ht="18" customHeight="1">
      <c r="A113" s="16"/>
      <c r="B113" s="16"/>
      <c r="C113" s="16"/>
      <c r="D113" s="16"/>
      <c r="F113" s="16"/>
      <c r="G113" s="16"/>
    </row>
    <row r="114" spans="1:7" ht="18" customHeight="1">
      <c r="A114" s="13"/>
      <c r="B114" s="13"/>
      <c r="C114" s="13"/>
      <c r="D114" s="13"/>
      <c r="E114" s="13"/>
      <c r="F114" s="13"/>
      <c r="G114" s="13"/>
    </row>
    <row r="115" spans="1:7" ht="18" customHeight="1">
      <c r="A115" s="13"/>
      <c r="B115" s="13"/>
      <c r="C115" s="13"/>
      <c r="D115" s="13"/>
      <c r="E115" s="13"/>
      <c r="F115" s="13"/>
      <c r="G115" s="13"/>
    </row>
    <row r="116" spans="1:7" ht="18" customHeight="1">
      <c r="A116" s="13"/>
      <c r="B116" s="13"/>
      <c r="C116" s="13"/>
      <c r="D116" s="13"/>
      <c r="E116" s="13"/>
      <c r="F116" s="13"/>
      <c r="G116" s="13"/>
    </row>
    <row r="117" spans="1:7" ht="18" customHeight="1">
      <c r="A117" s="13"/>
      <c r="B117" s="13"/>
      <c r="C117" s="13"/>
      <c r="D117" s="13"/>
      <c r="E117" s="13"/>
      <c r="F117" s="13"/>
      <c r="G117" s="13"/>
    </row>
    <row r="118" spans="1:7" ht="18" customHeight="1">
      <c r="A118" s="13"/>
      <c r="B118" s="13"/>
      <c r="C118" s="13"/>
      <c r="D118" s="13"/>
      <c r="E118" s="13"/>
      <c r="F118" s="13"/>
      <c r="G118" s="13"/>
    </row>
    <row r="119" spans="1:7" ht="18" customHeight="1">
      <c r="A119" s="16"/>
      <c r="B119" s="16"/>
      <c r="C119" s="16"/>
      <c r="D119" s="16"/>
      <c r="F119" s="16"/>
      <c r="G119" s="16"/>
    </row>
    <row r="120" spans="1:7" ht="18" customHeight="1">
      <c r="A120" s="16"/>
      <c r="B120" s="16"/>
      <c r="C120" s="16"/>
      <c r="D120" s="16"/>
      <c r="F120" s="16"/>
      <c r="G120" s="16"/>
    </row>
    <row r="121" spans="1:7" ht="18" customHeight="1"/>
    <row r="122" spans="1:7" ht="18" customHeight="1"/>
    <row r="123" spans="1:7" ht="18" customHeight="1"/>
    <row r="124" spans="1:7" ht="18" customHeight="1"/>
    <row r="125" spans="1:7" ht="18" customHeight="1"/>
    <row r="126" spans="1:7" ht="18" customHeight="1"/>
    <row r="127" spans="1:7" ht="18" customHeight="1"/>
    <row r="128" spans="1:7" ht="18" customHeight="1"/>
    <row r="129" spans="1:5" ht="18" customHeight="1"/>
    <row r="130" spans="1:5" ht="18" customHeight="1"/>
    <row r="131" spans="1:5" ht="18" customHeight="1"/>
    <row r="132" spans="1:5" ht="18" customHeight="1"/>
    <row r="133" spans="1:5" ht="18" customHeight="1"/>
    <row r="134" spans="1:5" ht="18" customHeight="1">
      <c r="A134" s="4"/>
      <c r="B134" s="4"/>
      <c r="E134" s="4"/>
    </row>
    <row r="135" spans="1:5" ht="18" customHeight="1">
      <c r="A135" s="4"/>
      <c r="B135" s="4"/>
      <c r="E135" s="4"/>
    </row>
    <row r="136" spans="1:5" ht="18" customHeight="1">
      <c r="A136" s="4"/>
      <c r="B136" s="4"/>
      <c r="E136" s="4"/>
    </row>
    <row r="137" spans="1:5" ht="18" customHeight="1">
      <c r="A137" s="4"/>
      <c r="B137" s="4"/>
      <c r="E137" s="4"/>
    </row>
    <row r="138" spans="1:5" ht="18" customHeight="1">
      <c r="A138" s="4"/>
      <c r="B138" s="4"/>
      <c r="E138" s="4"/>
    </row>
    <row r="139" spans="1:5" ht="18" customHeight="1">
      <c r="A139" s="4"/>
      <c r="B139" s="4"/>
      <c r="E139" s="4"/>
    </row>
    <row r="140" spans="1:5" ht="18" customHeight="1">
      <c r="A140" s="4"/>
      <c r="B140" s="4"/>
      <c r="E140" s="4"/>
    </row>
    <row r="141" spans="1:5" ht="18" customHeight="1">
      <c r="A141" s="4"/>
      <c r="B141" s="4"/>
      <c r="E141" s="4"/>
    </row>
    <row r="142" spans="1:5" ht="18" customHeight="1">
      <c r="A142" s="4"/>
      <c r="B142" s="4"/>
      <c r="E142" s="4"/>
    </row>
    <row r="143" spans="1:5" ht="18" customHeight="1">
      <c r="A143" s="4"/>
      <c r="B143" s="4"/>
      <c r="E143" s="4"/>
    </row>
  </sheetData>
  <sortState ref="A57:I59">
    <sortCondition ref="A79"/>
  </sortState>
  <mergeCells count="16">
    <mergeCell ref="B34:C34"/>
    <mergeCell ref="A45:C45"/>
    <mergeCell ref="F45:G45"/>
    <mergeCell ref="A1:G1"/>
    <mergeCell ref="A2:G2"/>
    <mergeCell ref="A3:G3"/>
    <mergeCell ref="C5:D5"/>
    <mergeCell ref="B6:C6"/>
    <mergeCell ref="B74:C74"/>
    <mergeCell ref="A78:C78"/>
    <mergeCell ref="F78:G78"/>
    <mergeCell ref="A49:G49"/>
    <mergeCell ref="A50:G50"/>
    <mergeCell ref="A51:G51"/>
    <mergeCell ref="C53:D53"/>
    <mergeCell ref="B54:C54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"/>
  <sheetViews>
    <sheetView view="pageBreakPreview" topLeftCell="A22" zoomScaleNormal="100" workbookViewId="0">
      <selection activeCell="D7" sqref="D7"/>
    </sheetView>
  </sheetViews>
  <sheetFormatPr defaultRowHeight="15"/>
  <cols>
    <col min="1" max="1" width="4.625" style="3" customWidth="1"/>
    <col min="2" max="2" width="8.625" style="3" customWidth="1"/>
    <col min="3" max="3" width="16.75" style="4" bestFit="1" customWidth="1"/>
    <col min="4" max="4" width="7.625" style="4" customWidth="1"/>
    <col min="5" max="5" width="10.625" style="3" customWidth="1"/>
    <col min="6" max="6" width="24.625" style="4" customWidth="1"/>
    <col min="7" max="7" width="22.625" style="4" customWidth="1"/>
    <col min="8" max="8" width="25.875" style="4" bestFit="1" customWidth="1"/>
    <col min="9" max="16384" width="9" style="4"/>
  </cols>
  <sheetData>
    <row r="1" spans="1:8" s="15" customFormat="1" ht="50.1" customHeight="1">
      <c r="A1" s="364" t="s">
        <v>2364</v>
      </c>
      <c r="B1" s="351"/>
      <c r="C1" s="365"/>
      <c r="D1" s="365"/>
      <c r="E1" s="365"/>
      <c r="F1" s="365"/>
      <c r="G1" s="365"/>
    </row>
    <row r="2" spans="1:8" s="10" customFormat="1" ht="24.95" customHeight="1">
      <c r="A2" s="369" t="s">
        <v>2287</v>
      </c>
      <c r="B2" s="369"/>
      <c r="C2" s="369"/>
      <c r="D2" s="369"/>
      <c r="E2" s="369"/>
      <c r="F2" s="369"/>
      <c r="G2" s="369"/>
    </row>
    <row r="3" spans="1:8" s="10" customFormat="1" ht="35.1" customHeight="1">
      <c r="A3" s="378" t="s">
        <v>2366</v>
      </c>
      <c r="B3" s="378"/>
      <c r="C3" s="378"/>
      <c r="D3" s="378"/>
      <c r="E3" s="378"/>
      <c r="F3" s="378"/>
      <c r="G3" s="378"/>
    </row>
    <row r="4" spans="1:8" ht="15" customHeight="1">
      <c r="A4" s="6"/>
      <c r="B4" s="6"/>
      <c r="C4" s="6"/>
      <c r="D4" s="6"/>
      <c r="E4" s="6"/>
      <c r="F4" s="225" t="s">
        <v>609</v>
      </c>
      <c r="G4" s="225" t="s">
        <v>2353</v>
      </c>
    </row>
    <row r="5" spans="1:8" s="8" customFormat="1" ht="24.95" customHeight="1">
      <c r="A5" s="311" t="s">
        <v>22</v>
      </c>
      <c r="B5" s="332" t="s">
        <v>5</v>
      </c>
      <c r="C5" s="354" t="s">
        <v>25</v>
      </c>
      <c r="D5" s="355"/>
      <c r="E5" s="311" t="s">
        <v>26</v>
      </c>
      <c r="F5" s="311" t="s">
        <v>27</v>
      </c>
      <c r="G5" s="311" t="s">
        <v>28</v>
      </c>
    </row>
    <row r="6" spans="1:8" s="8" customFormat="1" ht="20.100000000000001" customHeight="1">
      <c r="A6" s="311"/>
      <c r="B6" s="354" t="s">
        <v>2</v>
      </c>
      <c r="C6" s="375"/>
      <c r="D6" s="333">
        <f>A26</f>
        <v>20</v>
      </c>
      <c r="E6" s="48"/>
      <c r="F6" s="48"/>
      <c r="G6" s="125"/>
      <c r="H6" s="311"/>
    </row>
    <row r="7" spans="1:8" s="10" customFormat="1" ht="15.95" customHeight="1">
      <c r="A7" s="34">
        <v>1</v>
      </c>
      <c r="B7" s="104" t="s">
        <v>2443</v>
      </c>
      <c r="C7" s="99" t="s">
        <v>223</v>
      </c>
      <c r="D7" s="100" t="s">
        <v>87</v>
      </c>
      <c r="E7" s="46" t="s">
        <v>1391</v>
      </c>
      <c r="F7" s="78" t="s">
        <v>2018</v>
      </c>
      <c r="G7" s="50"/>
      <c r="H7" s="40" t="s">
        <v>527</v>
      </c>
    </row>
    <row r="8" spans="1:8" s="10" customFormat="1" ht="15.95" customHeight="1">
      <c r="A8" s="34">
        <v>2</v>
      </c>
      <c r="B8" s="104" t="s">
        <v>2444</v>
      </c>
      <c r="C8" s="99" t="s">
        <v>2445</v>
      </c>
      <c r="D8" s="100" t="s">
        <v>114</v>
      </c>
      <c r="E8" s="46" t="s">
        <v>1391</v>
      </c>
      <c r="F8" s="78" t="s">
        <v>2018</v>
      </c>
      <c r="G8" s="50"/>
      <c r="H8" s="40" t="s">
        <v>527</v>
      </c>
    </row>
    <row r="9" spans="1:8" s="10" customFormat="1" ht="15.95" customHeight="1">
      <c r="A9" s="34">
        <v>3</v>
      </c>
      <c r="B9" s="104" t="s">
        <v>2446</v>
      </c>
      <c r="C9" s="99" t="s">
        <v>2447</v>
      </c>
      <c r="D9" s="100" t="s">
        <v>206</v>
      </c>
      <c r="E9" s="46" t="s">
        <v>238</v>
      </c>
      <c r="F9" s="78" t="s">
        <v>2450</v>
      </c>
      <c r="G9" s="50" t="s">
        <v>2115</v>
      </c>
      <c r="H9" s="40" t="s">
        <v>551</v>
      </c>
    </row>
    <row r="10" spans="1:8" s="10" customFormat="1" ht="15.95" customHeight="1">
      <c r="A10" s="34">
        <v>4</v>
      </c>
      <c r="B10" s="104" t="s">
        <v>2448</v>
      </c>
      <c r="C10" s="99" t="s">
        <v>2449</v>
      </c>
      <c r="D10" s="100" t="s">
        <v>206</v>
      </c>
      <c r="E10" s="46" t="s">
        <v>238</v>
      </c>
      <c r="F10" s="78" t="s">
        <v>1921</v>
      </c>
      <c r="G10" s="50"/>
      <c r="H10" s="40" t="s">
        <v>551</v>
      </c>
    </row>
    <row r="11" spans="1:8" s="10" customFormat="1" ht="15.95" customHeight="1">
      <c r="A11" s="34">
        <v>5</v>
      </c>
      <c r="B11" s="104" t="s">
        <v>2676</v>
      </c>
      <c r="C11" s="99" t="s">
        <v>661</v>
      </c>
      <c r="D11" s="100" t="s">
        <v>1655</v>
      </c>
      <c r="E11" s="46" t="s">
        <v>300</v>
      </c>
      <c r="F11" s="78" t="s">
        <v>1381</v>
      </c>
      <c r="G11" s="125"/>
      <c r="H11" s="40" t="s">
        <v>527</v>
      </c>
    </row>
    <row r="12" spans="1:8" s="10" customFormat="1" ht="15.95" customHeight="1">
      <c r="A12" s="34">
        <v>6</v>
      </c>
      <c r="B12" s="104" t="s">
        <v>2677</v>
      </c>
      <c r="C12" s="99" t="s">
        <v>202</v>
      </c>
      <c r="D12" s="100" t="s">
        <v>156</v>
      </c>
      <c r="E12" s="46" t="s">
        <v>300</v>
      </c>
      <c r="F12" s="78" t="s">
        <v>1381</v>
      </c>
      <c r="G12" s="50"/>
      <c r="H12" s="40" t="s">
        <v>527</v>
      </c>
    </row>
    <row r="13" spans="1:8" s="10" customFormat="1" ht="15.95" customHeight="1">
      <c r="A13" s="34">
        <v>7</v>
      </c>
      <c r="B13" s="104" t="s">
        <v>2678</v>
      </c>
      <c r="C13" s="99" t="s">
        <v>2679</v>
      </c>
      <c r="D13" s="100" t="s">
        <v>90</v>
      </c>
      <c r="E13" s="46" t="s">
        <v>300</v>
      </c>
      <c r="F13" s="78" t="s">
        <v>1381</v>
      </c>
      <c r="G13" s="50"/>
      <c r="H13" s="40" t="s">
        <v>527</v>
      </c>
    </row>
    <row r="14" spans="1:8" s="10" customFormat="1" ht="15.95" customHeight="1">
      <c r="A14" s="34">
        <v>8</v>
      </c>
      <c r="B14" s="104" t="s">
        <v>2460</v>
      </c>
      <c r="C14" s="99" t="s">
        <v>2461</v>
      </c>
      <c r="D14" s="100" t="s">
        <v>648</v>
      </c>
      <c r="E14" s="46" t="s">
        <v>343</v>
      </c>
      <c r="F14" s="78" t="s">
        <v>1413</v>
      </c>
      <c r="G14" s="50" t="s">
        <v>2478</v>
      </c>
      <c r="H14" s="40" t="s">
        <v>551</v>
      </c>
    </row>
    <row r="15" spans="1:8" s="10" customFormat="1" ht="15.95" customHeight="1">
      <c r="A15" s="34">
        <v>9</v>
      </c>
      <c r="B15" s="104" t="s">
        <v>2462</v>
      </c>
      <c r="C15" s="99" t="s">
        <v>2463</v>
      </c>
      <c r="D15" s="100" t="s">
        <v>8</v>
      </c>
      <c r="E15" s="46" t="s">
        <v>343</v>
      </c>
      <c r="F15" s="78" t="s">
        <v>1512</v>
      </c>
      <c r="G15" s="49" t="s">
        <v>1</v>
      </c>
      <c r="H15" s="40" t="s">
        <v>551</v>
      </c>
    </row>
    <row r="16" spans="1:8" s="10" customFormat="1" ht="15.95" customHeight="1">
      <c r="A16" s="34">
        <v>10</v>
      </c>
      <c r="B16" s="104" t="s">
        <v>2464</v>
      </c>
      <c r="C16" s="99" t="s">
        <v>2465</v>
      </c>
      <c r="D16" s="100" t="s">
        <v>1744</v>
      </c>
      <c r="E16" s="46" t="s">
        <v>343</v>
      </c>
      <c r="F16" s="78" t="s">
        <v>1413</v>
      </c>
      <c r="G16" s="50" t="s">
        <v>2157</v>
      </c>
      <c r="H16" s="40" t="s">
        <v>551</v>
      </c>
    </row>
    <row r="17" spans="1:8" s="10" customFormat="1" ht="15.95" customHeight="1">
      <c r="A17" s="34">
        <v>11</v>
      </c>
      <c r="B17" s="104" t="s">
        <v>2466</v>
      </c>
      <c r="C17" s="99" t="s">
        <v>2467</v>
      </c>
      <c r="D17" s="100" t="s">
        <v>206</v>
      </c>
      <c r="E17" s="46" t="s">
        <v>343</v>
      </c>
      <c r="F17" s="78" t="s">
        <v>1413</v>
      </c>
      <c r="G17" s="50" t="s">
        <v>2478</v>
      </c>
      <c r="H17" s="40" t="s">
        <v>551</v>
      </c>
    </row>
    <row r="18" spans="1:8" s="10" customFormat="1" ht="15.95" customHeight="1">
      <c r="A18" s="34">
        <v>12</v>
      </c>
      <c r="B18" s="104" t="s">
        <v>2468</v>
      </c>
      <c r="C18" s="99" t="s">
        <v>2469</v>
      </c>
      <c r="D18" s="100" t="s">
        <v>2470</v>
      </c>
      <c r="E18" s="46" t="s">
        <v>343</v>
      </c>
      <c r="F18" s="78" t="s">
        <v>1413</v>
      </c>
      <c r="G18" s="49" t="s">
        <v>1</v>
      </c>
      <c r="H18" s="40" t="s">
        <v>551</v>
      </c>
    </row>
    <row r="19" spans="1:8" s="10" customFormat="1" ht="15.95" customHeight="1">
      <c r="A19" s="34">
        <v>13</v>
      </c>
      <c r="B19" s="104" t="s">
        <v>2471</v>
      </c>
      <c r="C19" s="99" t="s">
        <v>2472</v>
      </c>
      <c r="D19" s="100" t="s">
        <v>118</v>
      </c>
      <c r="E19" s="46" t="s">
        <v>343</v>
      </c>
      <c r="F19" s="78" t="s">
        <v>2479</v>
      </c>
      <c r="G19" s="50"/>
      <c r="H19" s="40" t="s">
        <v>551</v>
      </c>
    </row>
    <row r="20" spans="1:8" s="10" customFormat="1" ht="15.95" customHeight="1">
      <c r="A20" s="34">
        <v>14</v>
      </c>
      <c r="B20" s="104" t="s">
        <v>2473</v>
      </c>
      <c r="C20" s="99" t="s">
        <v>2474</v>
      </c>
      <c r="D20" s="100" t="s">
        <v>173</v>
      </c>
      <c r="E20" s="46" t="s">
        <v>343</v>
      </c>
      <c r="F20" s="78" t="s">
        <v>1951</v>
      </c>
      <c r="G20" s="50" t="s">
        <v>2478</v>
      </c>
      <c r="H20" s="40" t="s">
        <v>551</v>
      </c>
    </row>
    <row r="21" spans="1:8" s="10" customFormat="1" ht="15.95" customHeight="1">
      <c r="A21" s="34">
        <v>15</v>
      </c>
      <c r="B21" s="104" t="s">
        <v>2475</v>
      </c>
      <c r="C21" s="99" t="s">
        <v>2476</v>
      </c>
      <c r="D21" s="100" t="s">
        <v>2477</v>
      </c>
      <c r="E21" s="46" t="s">
        <v>343</v>
      </c>
      <c r="F21" s="78" t="s">
        <v>1413</v>
      </c>
      <c r="G21" s="49" t="s">
        <v>1</v>
      </c>
      <c r="H21" s="40" t="s">
        <v>551</v>
      </c>
    </row>
    <row r="22" spans="1:8" s="10" customFormat="1" ht="15.95" customHeight="1">
      <c r="A22" s="34">
        <v>16</v>
      </c>
      <c r="B22" s="104" t="s">
        <v>2451</v>
      </c>
      <c r="C22" s="99" t="s">
        <v>2126</v>
      </c>
      <c r="D22" s="100" t="s">
        <v>8</v>
      </c>
      <c r="E22" s="46" t="s">
        <v>2459</v>
      </c>
      <c r="F22" s="78" t="s">
        <v>1388</v>
      </c>
      <c r="G22" s="49"/>
      <c r="H22" s="40" t="s">
        <v>551</v>
      </c>
    </row>
    <row r="23" spans="1:8" s="10" customFormat="1" ht="15.95" customHeight="1">
      <c r="A23" s="34">
        <v>17</v>
      </c>
      <c r="B23" s="104" t="s">
        <v>2452</v>
      </c>
      <c r="C23" s="99" t="s">
        <v>2453</v>
      </c>
      <c r="D23" s="100" t="s">
        <v>156</v>
      </c>
      <c r="E23" s="46" t="s">
        <v>2459</v>
      </c>
      <c r="F23" s="78" t="s">
        <v>1388</v>
      </c>
      <c r="G23" s="49"/>
      <c r="H23" s="40" t="s">
        <v>551</v>
      </c>
    </row>
    <row r="24" spans="1:8" s="10" customFormat="1" ht="15.95" customHeight="1">
      <c r="A24" s="34">
        <v>18</v>
      </c>
      <c r="B24" s="104" t="s">
        <v>2454</v>
      </c>
      <c r="C24" s="99" t="s">
        <v>2455</v>
      </c>
      <c r="D24" s="100" t="s">
        <v>152</v>
      </c>
      <c r="E24" s="46" t="s">
        <v>2459</v>
      </c>
      <c r="F24" s="78" t="s">
        <v>1388</v>
      </c>
      <c r="G24" s="49"/>
      <c r="H24" s="40" t="s">
        <v>551</v>
      </c>
    </row>
    <row r="25" spans="1:8" s="10" customFormat="1" ht="15.95" customHeight="1">
      <c r="A25" s="34">
        <v>19</v>
      </c>
      <c r="B25" s="104" t="s">
        <v>2456</v>
      </c>
      <c r="C25" s="99" t="s">
        <v>116</v>
      </c>
      <c r="D25" s="100" t="s">
        <v>154</v>
      </c>
      <c r="E25" s="46" t="s">
        <v>2459</v>
      </c>
      <c r="F25" s="78" t="s">
        <v>1388</v>
      </c>
      <c r="G25" s="50"/>
      <c r="H25" s="40" t="s">
        <v>551</v>
      </c>
    </row>
    <row r="26" spans="1:8" s="10" customFormat="1" ht="15.95" customHeight="1">
      <c r="A26" s="34">
        <v>20</v>
      </c>
      <c r="B26" s="104" t="s">
        <v>2457</v>
      </c>
      <c r="C26" s="99" t="s">
        <v>2458</v>
      </c>
      <c r="D26" s="100" t="s">
        <v>163</v>
      </c>
      <c r="E26" s="46" t="s">
        <v>2459</v>
      </c>
      <c r="F26" s="78" t="s">
        <v>1388</v>
      </c>
      <c r="G26" s="50"/>
      <c r="H26" s="40" t="s">
        <v>551</v>
      </c>
    </row>
    <row r="27" spans="1:8" s="10" customFormat="1" ht="15.95" customHeight="1">
      <c r="A27" s="34"/>
      <c r="B27" s="104"/>
      <c r="C27" s="313"/>
      <c r="D27" s="314"/>
      <c r="E27" s="46"/>
      <c r="F27" s="78"/>
      <c r="G27" s="50"/>
      <c r="H27" s="40"/>
    </row>
    <row r="28" spans="1:8" s="10" customFormat="1" ht="15.95" customHeight="1">
      <c r="A28" s="34"/>
      <c r="B28" s="104"/>
      <c r="C28" s="313"/>
      <c r="D28" s="314"/>
      <c r="E28" s="46"/>
      <c r="F28" s="78"/>
      <c r="G28" s="50"/>
      <c r="H28" s="40"/>
    </row>
    <row r="29" spans="1:8" s="10" customFormat="1" ht="15.95" customHeight="1">
      <c r="A29" s="34"/>
      <c r="B29" s="104"/>
      <c r="C29" s="313"/>
      <c r="D29" s="314"/>
      <c r="E29" s="46"/>
      <c r="F29" s="78"/>
      <c r="G29" s="50"/>
      <c r="H29" s="40"/>
    </row>
    <row r="30" spans="1:8" s="8" customFormat="1" ht="20.100000000000001" customHeight="1">
      <c r="A30" s="311"/>
      <c r="B30" s="354" t="s">
        <v>3</v>
      </c>
      <c r="C30" s="375"/>
      <c r="D30" s="333">
        <f>A45</f>
        <v>15</v>
      </c>
      <c r="E30" s="48"/>
      <c r="F30" s="48"/>
      <c r="G30" s="312"/>
      <c r="H30" s="311"/>
    </row>
    <row r="31" spans="1:8" s="10" customFormat="1" ht="15.95" customHeight="1">
      <c r="A31" s="34">
        <v>1</v>
      </c>
      <c r="B31" s="104"/>
      <c r="C31" s="313"/>
      <c r="D31" s="314"/>
      <c r="E31" s="46"/>
      <c r="F31" s="78"/>
      <c r="G31" s="50"/>
      <c r="H31" s="40"/>
    </row>
    <row r="32" spans="1:8" s="10" customFormat="1" ht="15.95" customHeight="1">
      <c r="A32" s="34">
        <v>2</v>
      </c>
      <c r="B32" s="104"/>
      <c r="C32" s="313"/>
      <c r="D32" s="314"/>
      <c r="E32" s="46"/>
      <c r="F32" s="78"/>
      <c r="G32" s="50"/>
      <c r="H32" s="40"/>
    </row>
    <row r="33" spans="1:8" s="10" customFormat="1" ht="15.95" customHeight="1">
      <c r="A33" s="34">
        <v>3</v>
      </c>
      <c r="B33" s="104"/>
      <c r="C33" s="99"/>
      <c r="D33" s="100"/>
      <c r="E33" s="46"/>
      <c r="F33" s="78"/>
      <c r="G33" s="50"/>
      <c r="H33" s="40"/>
    </row>
    <row r="34" spans="1:8" s="10" customFormat="1" ht="15.95" customHeight="1">
      <c r="A34" s="34">
        <v>4</v>
      </c>
      <c r="B34" s="104"/>
      <c r="C34" s="313"/>
      <c r="D34" s="314"/>
      <c r="E34" s="46"/>
      <c r="F34" s="78"/>
      <c r="G34" s="50"/>
      <c r="H34" s="40"/>
    </row>
    <row r="35" spans="1:8" s="10" customFormat="1" ht="15.95" customHeight="1">
      <c r="A35" s="34">
        <v>5</v>
      </c>
      <c r="B35" s="104"/>
      <c r="C35" s="313"/>
      <c r="D35" s="314"/>
      <c r="E35" s="46"/>
      <c r="F35" s="78"/>
      <c r="G35" s="49"/>
      <c r="H35" s="40"/>
    </row>
    <row r="36" spans="1:8" s="10" customFormat="1" ht="15.95" customHeight="1">
      <c r="A36" s="34">
        <v>6</v>
      </c>
      <c r="B36" s="104"/>
      <c r="C36" s="313"/>
      <c r="D36" s="314"/>
      <c r="E36" s="46"/>
      <c r="F36" s="78"/>
      <c r="G36" s="49"/>
      <c r="H36" s="40"/>
    </row>
    <row r="37" spans="1:8" s="10" customFormat="1" ht="15.95" customHeight="1">
      <c r="A37" s="34">
        <v>7</v>
      </c>
      <c r="B37" s="104"/>
      <c r="C37" s="313"/>
      <c r="D37" s="314"/>
      <c r="E37" s="46"/>
      <c r="F37" s="78"/>
      <c r="G37" s="49"/>
      <c r="H37" s="40"/>
    </row>
    <row r="38" spans="1:8" s="10" customFormat="1" ht="15.95" customHeight="1">
      <c r="A38" s="34">
        <v>8</v>
      </c>
      <c r="B38" s="104"/>
      <c r="C38" s="313"/>
      <c r="D38" s="314"/>
      <c r="E38" s="46"/>
      <c r="F38" s="78"/>
      <c r="G38" s="50"/>
      <c r="H38" s="40"/>
    </row>
    <row r="39" spans="1:8" s="10" customFormat="1" ht="15.95" customHeight="1">
      <c r="A39" s="34">
        <v>9</v>
      </c>
      <c r="B39" s="104"/>
      <c r="C39" s="313"/>
      <c r="D39" s="314"/>
      <c r="E39" s="46"/>
      <c r="F39" s="78"/>
      <c r="G39" s="50"/>
      <c r="H39" s="40"/>
    </row>
    <row r="40" spans="1:8" s="10" customFormat="1" ht="15.95" customHeight="1">
      <c r="A40" s="34">
        <v>10</v>
      </c>
      <c r="B40" s="104"/>
      <c r="C40" s="313"/>
      <c r="D40" s="314"/>
      <c r="E40" s="46"/>
      <c r="F40" s="78"/>
      <c r="G40" s="125"/>
      <c r="H40" s="40"/>
    </row>
    <row r="41" spans="1:8" s="10" customFormat="1" ht="15.95" customHeight="1">
      <c r="A41" s="34">
        <v>11</v>
      </c>
      <c r="B41" s="104"/>
      <c r="C41" s="313"/>
      <c r="D41" s="314"/>
      <c r="E41" s="46"/>
      <c r="F41" s="78"/>
      <c r="G41" s="50"/>
      <c r="H41" s="40"/>
    </row>
    <row r="42" spans="1:8" s="10" customFormat="1" ht="15.95" customHeight="1">
      <c r="A42" s="34">
        <v>12</v>
      </c>
      <c r="B42" s="104"/>
      <c r="C42" s="313"/>
      <c r="D42" s="314"/>
      <c r="E42" s="46"/>
      <c r="F42" s="78"/>
      <c r="G42" s="50"/>
      <c r="H42" s="40"/>
    </row>
    <row r="43" spans="1:8" s="10" customFormat="1" ht="15.95" customHeight="1">
      <c r="A43" s="34">
        <v>13</v>
      </c>
      <c r="B43" s="104"/>
      <c r="C43" s="313"/>
      <c r="D43" s="314"/>
      <c r="E43" s="46"/>
      <c r="F43" s="78"/>
      <c r="G43" s="50"/>
      <c r="H43" s="40"/>
    </row>
    <row r="44" spans="1:8" s="10" customFormat="1" ht="15.95" customHeight="1">
      <c r="A44" s="34">
        <v>14</v>
      </c>
      <c r="B44" s="104"/>
      <c r="C44" s="313"/>
      <c r="D44" s="314"/>
      <c r="E44" s="46"/>
      <c r="F44" s="78"/>
      <c r="G44" s="50"/>
      <c r="H44" s="40"/>
    </row>
    <row r="45" spans="1:8" s="10" customFormat="1" ht="15.95" customHeight="1">
      <c r="A45" s="34">
        <v>15</v>
      </c>
      <c r="B45" s="104"/>
      <c r="C45" s="313"/>
      <c r="D45" s="314"/>
      <c r="E45" s="46"/>
      <c r="F45" s="78"/>
      <c r="G45" s="50"/>
      <c r="H45" s="40"/>
    </row>
    <row r="46" spans="1:8" s="10" customFormat="1" ht="24.95" customHeight="1">
      <c r="A46" s="359" t="s">
        <v>30</v>
      </c>
      <c r="B46" s="360"/>
      <c r="C46" s="360"/>
      <c r="D46" s="258">
        <f>SUM(D6,D30)</f>
        <v>35</v>
      </c>
      <c r="E46" s="336" t="s">
        <v>312</v>
      </c>
      <c r="F46" s="361"/>
      <c r="G46" s="362"/>
    </row>
    <row r="47" spans="1:8" ht="24.95" customHeight="1">
      <c r="A47" s="334"/>
      <c r="B47" s="27"/>
      <c r="C47" s="28"/>
      <c r="D47" s="218"/>
      <c r="E47" s="114" t="s">
        <v>93</v>
      </c>
      <c r="F47" s="148"/>
      <c r="G47" s="60"/>
    </row>
    <row r="48" spans="1:8" ht="18" customHeight="1">
      <c r="A48" s="334"/>
      <c r="B48" s="37"/>
      <c r="C48" s="38"/>
      <c r="D48" s="38"/>
      <c r="E48" s="334"/>
    </row>
    <row r="49" spans="1:8" ht="18" customHeight="1">
      <c r="A49" s="334"/>
      <c r="B49" s="37"/>
      <c r="C49" s="38"/>
      <c r="D49" s="38"/>
      <c r="E49" s="334"/>
    </row>
    <row r="50" spans="1:8" ht="18" customHeight="1">
      <c r="A50" s="334"/>
      <c r="B50" s="37"/>
      <c r="C50" s="38"/>
      <c r="D50" s="38"/>
      <c r="E50" s="334"/>
    </row>
    <row r="51" spans="1:8" s="15" customFormat="1" ht="50.1" customHeight="1">
      <c r="A51" s="364" t="s">
        <v>2286</v>
      </c>
      <c r="B51" s="351"/>
      <c r="C51" s="365"/>
      <c r="D51" s="365"/>
      <c r="E51" s="365"/>
      <c r="F51" s="365"/>
      <c r="G51" s="365"/>
    </row>
    <row r="52" spans="1:8" s="10" customFormat="1" ht="24.95" customHeight="1">
      <c r="A52" s="369" t="s">
        <v>2287</v>
      </c>
      <c r="B52" s="369"/>
      <c r="C52" s="369"/>
      <c r="D52" s="369"/>
      <c r="E52" s="369"/>
      <c r="F52" s="369"/>
      <c r="G52" s="369"/>
    </row>
    <row r="53" spans="1:8" s="10" customFormat="1" ht="35.1" customHeight="1">
      <c r="A53" s="378" t="s">
        <v>2344</v>
      </c>
      <c r="B53" s="378"/>
      <c r="C53" s="378"/>
      <c r="D53" s="378"/>
      <c r="E53" s="378"/>
      <c r="F53" s="378"/>
      <c r="G53" s="378"/>
    </row>
    <row r="54" spans="1:8" ht="15" customHeight="1">
      <c r="A54" s="6"/>
      <c r="B54" s="6"/>
      <c r="C54" s="6"/>
      <c r="D54" s="6"/>
      <c r="E54" s="6"/>
      <c r="F54" s="225" t="s">
        <v>609</v>
      </c>
      <c r="G54" s="330" t="s">
        <v>2353</v>
      </c>
    </row>
    <row r="55" spans="1:8" s="8" customFormat="1" ht="24.95" customHeight="1">
      <c r="A55" s="115" t="s">
        <v>22</v>
      </c>
      <c r="B55" s="221" t="s">
        <v>5</v>
      </c>
      <c r="C55" s="354" t="s">
        <v>25</v>
      </c>
      <c r="D55" s="355"/>
      <c r="E55" s="115" t="s">
        <v>26</v>
      </c>
      <c r="F55" s="115" t="s">
        <v>27</v>
      </c>
      <c r="G55" s="115" t="s">
        <v>28</v>
      </c>
    </row>
    <row r="56" spans="1:8" s="10" customFormat="1" ht="20.100000000000001" customHeight="1">
      <c r="A56" s="34">
        <v>1</v>
      </c>
      <c r="B56" s="104" t="s">
        <v>1389</v>
      </c>
      <c r="C56" s="313" t="s">
        <v>1390</v>
      </c>
      <c r="D56" s="314" t="s">
        <v>129</v>
      </c>
      <c r="E56" s="46" t="s">
        <v>1391</v>
      </c>
      <c r="F56" s="78" t="s">
        <v>1392</v>
      </c>
      <c r="G56" s="50" t="s">
        <v>2124</v>
      </c>
      <c r="H56" s="40" t="s">
        <v>527</v>
      </c>
    </row>
    <row r="57" spans="1:8" s="10" customFormat="1" ht="20.100000000000001" customHeight="1">
      <c r="A57" s="34">
        <v>2</v>
      </c>
      <c r="B57" s="104" t="s">
        <v>1846</v>
      </c>
      <c r="C57" s="313" t="s">
        <v>1541</v>
      </c>
      <c r="D57" s="314" t="s">
        <v>97</v>
      </c>
      <c r="E57" s="46" t="s">
        <v>1847</v>
      </c>
      <c r="F57" s="78" t="s">
        <v>1848</v>
      </c>
      <c r="G57" s="50"/>
      <c r="H57" s="40" t="s">
        <v>527</v>
      </c>
    </row>
    <row r="58" spans="1:8" s="10" customFormat="1" ht="20.100000000000001" customHeight="1">
      <c r="A58" s="34">
        <v>3</v>
      </c>
      <c r="B58" s="104" t="s">
        <v>2269</v>
      </c>
      <c r="C58" s="99" t="s">
        <v>2270</v>
      </c>
      <c r="D58" s="100" t="s">
        <v>47</v>
      </c>
      <c r="E58" s="46" t="s">
        <v>1847</v>
      </c>
      <c r="F58" s="78" t="s">
        <v>2271</v>
      </c>
      <c r="G58" s="50"/>
      <c r="H58" s="40" t="s">
        <v>527</v>
      </c>
    </row>
    <row r="59" spans="1:8" s="10" customFormat="1" ht="20.100000000000001" customHeight="1">
      <c r="A59" s="34">
        <v>4</v>
      </c>
      <c r="B59" s="104" t="s">
        <v>1993</v>
      </c>
      <c r="C59" s="313" t="s">
        <v>1994</v>
      </c>
      <c r="D59" s="314" t="s">
        <v>9</v>
      </c>
      <c r="E59" s="46" t="s">
        <v>2000</v>
      </c>
      <c r="F59" s="78" t="s">
        <v>1388</v>
      </c>
      <c r="G59" s="50" t="s">
        <v>2128</v>
      </c>
      <c r="H59" s="40" t="s">
        <v>527</v>
      </c>
    </row>
    <row r="60" spans="1:8" s="10" customFormat="1" ht="20.100000000000001" customHeight="1">
      <c r="A60" s="34">
        <v>5</v>
      </c>
      <c r="B60" s="104" t="s">
        <v>1995</v>
      </c>
      <c r="C60" s="313" t="s">
        <v>1996</v>
      </c>
      <c r="D60" s="314" t="s">
        <v>46</v>
      </c>
      <c r="E60" s="46" t="s">
        <v>2000</v>
      </c>
      <c r="F60" s="78" t="s">
        <v>1388</v>
      </c>
      <c r="G60" s="49" t="s">
        <v>1</v>
      </c>
      <c r="H60" s="40" t="s">
        <v>527</v>
      </c>
    </row>
    <row r="61" spans="1:8" s="10" customFormat="1" ht="20.100000000000001" customHeight="1">
      <c r="A61" s="34">
        <v>6</v>
      </c>
      <c r="B61" s="104" t="s">
        <v>1997</v>
      </c>
      <c r="C61" s="313" t="s">
        <v>260</v>
      </c>
      <c r="D61" s="314" t="s">
        <v>87</v>
      </c>
      <c r="E61" s="46" t="s">
        <v>2000</v>
      </c>
      <c r="F61" s="78" t="s">
        <v>1388</v>
      </c>
      <c r="G61" s="49" t="s">
        <v>1</v>
      </c>
      <c r="H61" s="40" t="s">
        <v>527</v>
      </c>
    </row>
    <row r="62" spans="1:8" s="10" customFormat="1" ht="20.100000000000001" customHeight="1">
      <c r="A62" s="34">
        <v>7</v>
      </c>
      <c r="B62" s="104" t="s">
        <v>1998</v>
      </c>
      <c r="C62" s="313" t="s">
        <v>1999</v>
      </c>
      <c r="D62" s="314" t="s">
        <v>1859</v>
      </c>
      <c r="E62" s="46" t="s">
        <v>2000</v>
      </c>
      <c r="F62" s="78" t="s">
        <v>1388</v>
      </c>
      <c r="G62" s="49" t="s">
        <v>1</v>
      </c>
      <c r="H62" s="40" t="s">
        <v>527</v>
      </c>
    </row>
    <row r="63" spans="1:8" s="10" customFormat="1" ht="20.100000000000001" customHeight="1">
      <c r="A63" s="34">
        <v>8</v>
      </c>
      <c r="B63" s="104" t="s">
        <v>1849</v>
      </c>
      <c r="C63" s="313" t="s">
        <v>1850</v>
      </c>
      <c r="D63" s="314" t="s">
        <v>179</v>
      </c>
      <c r="E63" s="46" t="s">
        <v>1852</v>
      </c>
      <c r="F63" s="78" t="s">
        <v>1388</v>
      </c>
      <c r="G63" s="50"/>
      <c r="H63" s="40" t="s">
        <v>551</v>
      </c>
    </row>
    <row r="64" spans="1:8" s="10" customFormat="1" ht="20.100000000000001" customHeight="1">
      <c r="A64" s="34">
        <v>9</v>
      </c>
      <c r="B64" s="104" t="s">
        <v>1851</v>
      </c>
      <c r="C64" s="313" t="s">
        <v>218</v>
      </c>
      <c r="D64" s="314" t="s">
        <v>1685</v>
      </c>
      <c r="E64" s="46" t="s">
        <v>1852</v>
      </c>
      <c r="F64" s="78" t="s">
        <v>1853</v>
      </c>
      <c r="G64" s="50"/>
      <c r="H64" s="40" t="s">
        <v>551</v>
      </c>
    </row>
    <row r="65" spans="1:8" s="10" customFormat="1" ht="20.100000000000001" customHeight="1">
      <c r="A65" s="34">
        <v>10</v>
      </c>
      <c r="B65" s="104" t="s">
        <v>1854</v>
      </c>
      <c r="C65" s="313" t="s">
        <v>1855</v>
      </c>
      <c r="D65" s="314" t="s">
        <v>82</v>
      </c>
      <c r="E65" s="46" t="s">
        <v>1852</v>
      </c>
      <c r="F65" s="78" t="s">
        <v>1388</v>
      </c>
      <c r="G65" s="125"/>
      <c r="H65" s="40" t="s">
        <v>551</v>
      </c>
    </row>
    <row r="66" spans="1:8" s="10" customFormat="1" ht="20.100000000000001" customHeight="1">
      <c r="A66" s="34">
        <v>11</v>
      </c>
      <c r="B66" s="104" t="s">
        <v>1856</v>
      </c>
      <c r="C66" s="313" t="s">
        <v>1857</v>
      </c>
      <c r="D66" s="314" t="s">
        <v>77</v>
      </c>
      <c r="E66" s="46" t="s">
        <v>1852</v>
      </c>
      <c r="F66" s="78" t="s">
        <v>1388</v>
      </c>
      <c r="G66" s="50"/>
      <c r="H66" s="40" t="s">
        <v>551</v>
      </c>
    </row>
    <row r="67" spans="1:8" s="10" customFormat="1" ht="20.100000000000001" customHeight="1">
      <c r="A67" s="34">
        <v>12</v>
      </c>
      <c r="B67" s="104" t="s">
        <v>2125</v>
      </c>
      <c r="C67" s="313" t="s">
        <v>2126</v>
      </c>
      <c r="D67" s="314" t="s">
        <v>157</v>
      </c>
      <c r="E67" s="46" t="s">
        <v>1862</v>
      </c>
      <c r="F67" s="78" t="s">
        <v>2127</v>
      </c>
      <c r="G67" s="50"/>
      <c r="H67" s="40" t="s">
        <v>551</v>
      </c>
    </row>
    <row r="68" spans="1:8" s="10" customFormat="1" ht="20.100000000000001" customHeight="1">
      <c r="A68" s="34">
        <v>13</v>
      </c>
      <c r="B68" s="104" t="s">
        <v>1858</v>
      </c>
      <c r="C68" s="313" t="s">
        <v>223</v>
      </c>
      <c r="D68" s="314" t="s">
        <v>1859</v>
      </c>
      <c r="E68" s="46" t="s">
        <v>1862</v>
      </c>
      <c r="F68" s="78" t="s">
        <v>1863</v>
      </c>
      <c r="G68" s="50"/>
      <c r="H68" s="40" t="s">
        <v>551</v>
      </c>
    </row>
    <row r="69" spans="1:8" s="10" customFormat="1" ht="20.100000000000001" customHeight="1">
      <c r="A69" s="34">
        <v>14</v>
      </c>
      <c r="B69" s="104" t="s">
        <v>1860</v>
      </c>
      <c r="C69" s="313" t="s">
        <v>128</v>
      </c>
      <c r="D69" s="314" t="s">
        <v>72</v>
      </c>
      <c r="E69" s="46" t="s">
        <v>1862</v>
      </c>
      <c r="F69" s="78" t="s">
        <v>1864</v>
      </c>
      <c r="G69" s="50"/>
      <c r="H69" s="40" t="s">
        <v>551</v>
      </c>
    </row>
    <row r="70" spans="1:8" s="10" customFormat="1" ht="20.100000000000001" customHeight="1">
      <c r="A70" s="34">
        <v>15</v>
      </c>
      <c r="B70" s="104" t="s">
        <v>1861</v>
      </c>
      <c r="C70" s="313" t="s">
        <v>96</v>
      </c>
      <c r="D70" s="314" t="s">
        <v>50</v>
      </c>
      <c r="E70" s="46" t="s">
        <v>1862</v>
      </c>
      <c r="F70" s="78" t="s">
        <v>1530</v>
      </c>
      <c r="G70" s="50"/>
      <c r="H70" s="40" t="s">
        <v>551</v>
      </c>
    </row>
    <row r="71" spans="1:8" s="10" customFormat="1" ht="20.100000000000001" customHeight="1">
      <c r="A71" s="34">
        <v>16</v>
      </c>
      <c r="B71" s="104" t="s">
        <v>1865</v>
      </c>
      <c r="C71" s="313" t="s">
        <v>1429</v>
      </c>
      <c r="D71" s="314" t="s">
        <v>159</v>
      </c>
      <c r="E71" s="46" t="s">
        <v>1871</v>
      </c>
      <c r="F71" s="78" t="s">
        <v>1388</v>
      </c>
      <c r="G71" s="50"/>
      <c r="H71" s="40" t="s">
        <v>529</v>
      </c>
    </row>
    <row r="72" spans="1:8" s="10" customFormat="1" ht="20.100000000000001" customHeight="1">
      <c r="A72" s="34">
        <v>17</v>
      </c>
      <c r="B72" s="104" t="s">
        <v>1866</v>
      </c>
      <c r="C72" s="313" t="s">
        <v>1867</v>
      </c>
      <c r="D72" s="314" t="s">
        <v>1868</v>
      </c>
      <c r="E72" s="46" t="s">
        <v>1871</v>
      </c>
      <c r="F72" s="78" t="s">
        <v>1388</v>
      </c>
      <c r="G72" s="50"/>
      <c r="H72" s="40" t="s">
        <v>529</v>
      </c>
    </row>
    <row r="73" spans="1:8" s="10" customFormat="1" ht="20.100000000000001" customHeight="1">
      <c r="A73" s="34">
        <v>18</v>
      </c>
      <c r="B73" s="104" t="s">
        <v>1869</v>
      </c>
      <c r="C73" s="313" t="s">
        <v>1870</v>
      </c>
      <c r="D73" s="314" t="s">
        <v>50</v>
      </c>
      <c r="E73" s="46" t="s">
        <v>1871</v>
      </c>
      <c r="F73" s="78" t="s">
        <v>1388</v>
      </c>
      <c r="G73" s="50"/>
      <c r="H73" s="40" t="s">
        <v>529</v>
      </c>
    </row>
    <row r="74" spans="1:8" s="10" customFormat="1" ht="24.95" customHeight="1">
      <c r="A74" s="359" t="s">
        <v>30</v>
      </c>
      <c r="B74" s="360"/>
      <c r="C74" s="360"/>
      <c r="D74" s="258">
        <f>A73</f>
        <v>18</v>
      </c>
      <c r="E74" s="224" t="s">
        <v>312</v>
      </c>
      <c r="F74" s="361"/>
      <c r="G74" s="362"/>
    </row>
    <row r="75" spans="1:8" ht="24.95" customHeight="1">
      <c r="A75" s="223"/>
      <c r="B75" s="27"/>
      <c r="C75" s="28"/>
      <c r="D75" s="218"/>
      <c r="E75" s="105" t="s">
        <v>93</v>
      </c>
      <c r="F75" s="329"/>
      <c r="G75" s="60"/>
    </row>
    <row r="76" spans="1:8" ht="18" customHeight="1">
      <c r="A76" s="223"/>
      <c r="B76" s="37"/>
      <c r="C76" s="38"/>
      <c r="D76" s="38"/>
      <c r="E76" s="223"/>
    </row>
    <row r="77" spans="1:8" ht="18" customHeight="1">
      <c r="A77" s="256"/>
      <c r="B77" s="37"/>
      <c r="C77" s="38"/>
      <c r="D77" s="38"/>
      <c r="E77" s="256"/>
    </row>
    <row r="78" spans="1:8" ht="18" customHeight="1">
      <c r="A78" s="256"/>
      <c r="B78" s="37"/>
      <c r="C78" s="38"/>
      <c r="D78" s="38"/>
      <c r="E78" s="256"/>
    </row>
    <row r="79" spans="1:8" ht="18" customHeight="1">
      <c r="A79" s="256"/>
      <c r="B79" s="37"/>
      <c r="C79" s="38"/>
      <c r="D79" s="38"/>
      <c r="E79" s="256"/>
    </row>
    <row r="80" spans="1:8" ht="18" customHeight="1">
      <c r="A80" s="256"/>
      <c r="B80" s="37"/>
      <c r="C80" s="38"/>
      <c r="D80" s="38"/>
      <c r="E80" s="256"/>
    </row>
    <row r="81" spans="1:7" ht="18" customHeight="1">
      <c r="A81" s="278"/>
      <c r="B81" s="37"/>
      <c r="C81" s="38"/>
      <c r="D81" s="38"/>
      <c r="E81" s="278"/>
    </row>
    <row r="82" spans="1:7" ht="18" customHeight="1">
      <c r="A82" s="278"/>
      <c r="B82" s="37"/>
      <c r="C82" s="38"/>
      <c r="D82" s="38"/>
      <c r="E82" s="278"/>
    </row>
    <row r="83" spans="1:7" ht="18" customHeight="1">
      <c r="A83" s="286"/>
      <c r="B83" s="37"/>
      <c r="C83" s="38"/>
      <c r="D83" s="38"/>
      <c r="E83" s="286"/>
    </row>
    <row r="84" spans="1:7" ht="18" customHeight="1">
      <c r="A84" s="286"/>
      <c r="B84" s="37"/>
      <c r="C84" s="38"/>
      <c r="D84" s="38"/>
      <c r="E84" s="286"/>
    </row>
    <row r="85" spans="1:7" ht="18" customHeight="1">
      <c r="A85" s="156"/>
      <c r="B85" s="37"/>
      <c r="C85" s="38"/>
      <c r="D85" s="38"/>
      <c r="E85" s="156"/>
    </row>
    <row r="86" spans="1:7" ht="18" customHeight="1">
      <c r="A86" s="156"/>
      <c r="B86" s="37"/>
      <c r="C86" s="38"/>
      <c r="D86" s="38"/>
      <c r="E86" s="156"/>
    </row>
    <row r="87" spans="1:7" ht="18" customHeight="1">
      <c r="A87" s="156"/>
      <c r="B87" s="37"/>
      <c r="C87" s="38"/>
      <c r="D87" s="38"/>
      <c r="E87" s="156"/>
    </row>
    <row r="88" spans="1:7" ht="18" customHeight="1">
      <c r="A88" s="156"/>
      <c r="B88" s="37"/>
      <c r="C88" s="38"/>
      <c r="D88" s="38"/>
      <c r="E88" s="156"/>
    </row>
    <row r="89" spans="1:7" s="10" customFormat="1" ht="18" customHeight="1">
      <c r="A89" s="19"/>
      <c r="B89" s="19"/>
      <c r="C89" s="19"/>
      <c r="D89" s="20" t="s">
        <v>122</v>
      </c>
      <c r="E89" s="20" t="s">
        <v>12</v>
      </c>
      <c r="F89" s="39"/>
      <c r="G89" s="39"/>
    </row>
    <row r="90" spans="1:7" ht="20.100000000000001" customHeight="1">
      <c r="A90" s="16"/>
      <c r="B90" s="16"/>
      <c r="C90" s="16" t="s">
        <v>4</v>
      </c>
      <c r="D90" s="16">
        <f>SUM(D91:D92)</f>
        <v>18</v>
      </c>
      <c r="E90" s="52"/>
      <c r="F90" s="52"/>
      <c r="G90" s="16"/>
    </row>
    <row r="91" spans="1:7" ht="18" customHeight="1">
      <c r="A91" s="13"/>
      <c r="B91" s="13"/>
      <c r="C91" s="13" t="s">
        <v>16</v>
      </c>
      <c r="D91" s="13">
        <f>SUM(D74)</f>
        <v>18</v>
      </c>
      <c r="E91" s="13"/>
      <c r="F91" s="13"/>
      <c r="G91" s="13"/>
    </row>
    <row r="92" spans="1:7" ht="18" customHeight="1">
      <c r="A92" s="13"/>
      <c r="B92" s="13"/>
      <c r="C92" s="13" t="s">
        <v>17</v>
      </c>
      <c r="D92" s="13">
        <f>SUM(0)</f>
        <v>0</v>
      </c>
      <c r="E92" s="13"/>
      <c r="F92" s="13"/>
      <c r="G92" s="13"/>
    </row>
    <row r="93" spans="1:7" ht="18" customHeight="1">
      <c r="A93" s="13"/>
      <c r="B93" s="13"/>
      <c r="C93" s="13"/>
      <c r="D93" s="13"/>
      <c r="E93" s="13"/>
      <c r="F93" s="13"/>
      <c r="G93" s="13"/>
    </row>
    <row r="94" spans="1:7" ht="18" customHeight="1">
      <c r="A94" s="13"/>
      <c r="B94" s="13"/>
      <c r="C94" s="13"/>
      <c r="D94" s="13"/>
      <c r="E94" s="13"/>
      <c r="F94" s="13"/>
      <c r="G94" s="13"/>
    </row>
    <row r="95" spans="1:7" ht="18" customHeight="1">
      <c r="A95" s="13"/>
      <c r="B95" s="13"/>
      <c r="C95" s="13"/>
      <c r="D95" s="13"/>
      <c r="E95" s="13"/>
      <c r="F95" s="13"/>
      <c r="G95" s="13"/>
    </row>
    <row r="96" spans="1:7" ht="18" customHeight="1">
      <c r="A96" s="13"/>
      <c r="B96" s="13"/>
      <c r="C96" s="13"/>
      <c r="D96" s="13"/>
      <c r="E96" s="13"/>
      <c r="F96" s="13"/>
      <c r="G96" s="13"/>
    </row>
    <row r="97" spans="1:7" ht="18" customHeight="1">
      <c r="A97" s="13"/>
      <c r="B97" s="13"/>
      <c r="C97" s="13"/>
      <c r="D97" s="13"/>
      <c r="E97" s="13"/>
      <c r="F97" s="13"/>
      <c r="G97" s="13"/>
    </row>
    <row r="98" spans="1:7" ht="18" customHeight="1">
      <c r="A98" s="13"/>
      <c r="B98" s="13"/>
      <c r="C98" s="13"/>
      <c r="D98" s="13"/>
      <c r="E98" s="13"/>
      <c r="F98" s="13"/>
      <c r="G98" s="13"/>
    </row>
    <row r="99" spans="1:7" ht="18" customHeight="1">
      <c r="A99" s="13"/>
      <c r="B99" s="13"/>
      <c r="C99" s="13"/>
      <c r="D99" s="13"/>
      <c r="E99" s="13"/>
      <c r="F99" s="13"/>
      <c r="G99" s="13"/>
    </row>
    <row r="100" spans="1:7" ht="18" customHeight="1">
      <c r="A100" s="13"/>
      <c r="B100" s="13"/>
      <c r="C100" s="13"/>
      <c r="D100" s="13"/>
      <c r="E100" s="13"/>
      <c r="F100" s="13"/>
      <c r="G100" s="13"/>
    </row>
    <row r="101" spans="1:7" ht="18" customHeight="1">
      <c r="A101" s="13"/>
      <c r="B101" s="13"/>
      <c r="C101" s="13"/>
      <c r="D101" s="13"/>
      <c r="E101" s="13"/>
      <c r="F101" s="13"/>
      <c r="G101" s="13"/>
    </row>
    <row r="102" spans="1:7" ht="18" customHeight="1">
      <c r="A102" s="13"/>
      <c r="B102" s="13"/>
      <c r="C102" s="13"/>
      <c r="D102" s="13"/>
      <c r="E102" s="13"/>
      <c r="F102" s="13"/>
      <c r="G102" s="13"/>
    </row>
    <row r="103" spans="1:7" ht="18" customHeight="1">
      <c r="A103" s="16"/>
      <c r="B103" s="16"/>
      <c r="C103" s="16"/>
      <c r="D103" s="16"/>
      <c r="F103" s="16"/>
      <c r="G103" s="16"/>
    </row>
    <row r="104" spans="1:7" ht="18" customHeight="1">
      <c r="A104" s="16"/>
      <c r="B104" s="16"/>
      <c r="C104" s="16"/>
      <c r="D104" s="16"/>
      <c r="F104" s="16"/>
      <c r="G104" s="16"/>
    </row>
    <row r="105" spans="1:7" ht="18" customHeight="1">
      <c r="A105" s="16"/>
      <c r="B105" s="16"/>
      <c r="C105" s="16"/>
      <c r="D105" s="16"/>
      <c r="F105" s="16"/>
      <c r="G105" s="16"/>
    </row>
    <row r="106" spans="1:7" ht="18" customHeight="1">
      <c r="A106" s="16"/>
      <c r="B106" s="16"/>
      <c r="C106" s="16"/>
      <c r="D106" s="16"/>
      <c r="F106" s="16"/>
      <c r="G106" s="16"/>
    </row>
    <row r="107" spans="1:7" ht="18" customHeight="1">
      <c r="A107" s="16"/>
      <c r="B107" s="16"/>
      <c r="C107" s="16"/>
      <c r="D107" s="16"/>
      <c r="F107" s="16"/>
      <c r="G107" s="16"/>
    </row>
    <row r="108" spans="1:7" ht="18" customHeight="1">
      <c r="A108" s="16"/>
      <c r="B108" s="16"/>
      <c r="C108" s="16"/>
      <c r="D108" s="16"/>
      <c r="F108" s="16"/>
      <c r="G108" s="16"/>
    </row>
    <row r="109" spans="1:7" ht="18" customHeight="1">
      <c r="A109" s="16"/>
      <c r="B109" s="16"/>
      <c r="C109" s="16"/>
      <c r="D109" s="16"/>
      <c r="F109" s="16"/>
      <c r="G109" s="16"/>
    </row>
    <row r="110" spans="1:7" ht="18" customHeight="1">
      <c r="A110" s="16"/>
      <c r="B110" s="16"/>
      <c r="C110" s="16"/>
      <c r="D110" s="16"/>
      <c r="F110" s="16"/>
      <c r="G110" s="16"/>
    </row>
    <row r="111" spans="1:7" ht="18" customHeight="1">
      <c r="A111" s="16"/>
      <c r="B111" s="16"/>
      <c r="C111" s="16"/>
      <c r="D111" s="16"/>
      <c r="F111" s="16"/>
      <c r="G111" s="16"/>
    </row>
    <row r="112" spans="1:7" ht="18" customHeight="1">
      <c r="A112" s="16"/>
      <c r="B112" s="16"/>
      <c r="C112" s="16"/>
      <c r="D112" s="16"/>
      <c r="F112" s="16"/>
      <c r="G112" s="16"/>
    </row>
    <row r="113" spans="1:7" ht="18" customHeight="1">
      <c r="A113" s="16"/>
      <c r="B113" s="16"/>
      <c r="C113" s="16"/>
      <c r="D113" s="16"/>
      <c r="F113" s="16"/>
      <c r="G113" s="16"/>
    </row>
    <row r="114" spans="1:7" ht="18" customHeight="1">
      <c r="A114" s="13"/>
      <c r="B114" s="13"/>
      <c r="C114" s="13"/>
      <c r="D114" s="13"/>
      <c r="E114" s="13"/>
      <c r="F114" s="13"/>
      <c r="G114" s="13"/>
    </row>
    <row r="115" spans="1:7" ht="18" customHeight="1">
      <c r="A115" s="13"/>
      <c r="B115" s="13"/>
      <c r="C115" s="13"/>
      <c r="D115" s="13"/>
      <c r="E115" s="13"/>
      <c r="F115" s="13"/>
      <c r="G115" s="13"/>
    </row>
    <row r="116" spans="1:7" ht="18" customHeight="1">
      <c r="A116" s="13"/>
      <c r="B116" s="13"/>
      <c r="C116" s="13"/>
      <c r="D116" s="13"/>
      <c r="E116" s="13"/>
      <c r="F116" s="13"/>
      <c r="G116" s="13"/>
    </row>
    <row r="117" spans="1:7" ht="18" customHeight="1">
      <c r="A117" s="13"/>
      <c r="B117" s="13"/>
      <c r="C117" s="13"/>
      <c r="D117" s="13"/>
      <c r="E117" s="13"/>
      <c r="F117" s="13"/>
      <c r="G117" s="13"/>
    </row>
    <row r="118" spans="1:7" ht="18" customHeight="1">
      <c r="A118" s="13"/>
      <c r="B118" s="13"/>
      <c r="C118" s="13"/>
      <c r="D118" s="13"/>
      <c r="E118" s="13"/>
      <c r="F118" s="13"/>
      <c r="G118" s="13"/>
    </row>
    <row r="119" spans="1:7" ht="18" customHeight="1">
      <c r="A119" s="16"/>
      <c r="B119" s="16"/>
      <c r="C119" s="16"/>
      <c r="D119" s="16"/>
      <c r="F119" s="16"/>
      <c r="G119" s="16"/>
    </row>
    <row r="120" spans="1:7" ht="18" customHeight="1">
      <c r="A120" s="16"/>
      <c r="B120" s="16"/>
      <c r="C120" s="16"/>
      <c r="D120" s="16"/>
      <c r="F120" s="16"/>
      <c r="G120" s="16"/>
    </row>
    <row r="121" spans="1:7" ht="18" customHeight="1"/>
    <row r="122" spans="1:7" ht="18" customHeight="1"/>
    <row r="123" spans="1:7" ht="18" customHeight="1"/>
    <row r="124" spans="1:7" ht="18" customHeight="1"/>
    <row r="125" spans="1:7" ht="18" customHeight="1"/>
    <row r="126" spans="1:7" ht="18" customHeight="1"/>
    <row r="127" spans="1:7" ht="18" customHeight="1"/>
    <row r="128" spans="1:7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</sheetData>
  <sortState ref="A71:K77">
    <sortCondition ref="A96"/>
  </sortState>
  <mergeCells count="14">
    <mergeCell ref="A1:G1"/>
    <mergeCell ref="A2:G2"/>
    <mergeCell ref="A3:G3"/>
    <mergeCell ref="C5:D5"/>
    <mergeCell ref="A46:C46"/>
    <mergeCell ref="F46:G46"/>
    <mergeCell ref="B6:C6"/>
    <mergeCell ref="B30:C30"/>
    <mergeCell ref="A74:C74"/>
    <mergeCell ref="F74:G74"/>
    <mergeCell ref="A51:G51"/>
    <mergeCell ref="A52:G52"/>
    <mergeCell ref="A53:G53"/>
    <mergeCell ref="C55:D55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8"/>
  <sheetViews>
    <sheetView view="pageBreakPreview" topLeftCell="A181" zoomScaleNormal="100" workbookViewId="0">
      <selection activeCell="E191" sqref="E191"/>
    </sheetView>
  </sheetViews>
  <sheetFormatPr defaultRowHeight="15"/>
  <cols>
    <col min="1" max="1" width="4.625" style="3" customWidth="1"/>
    <col min="2" max="2" width="9.625" style="3" customWidth="1"/>
    <col min="3" max="3" width="16.625" style="4" customWidth="1"/>
    <col min="4" max="4" width="7.625" style="4" customWidth="1"/>
    <col min="5" max="5" width="11.625" style="3" customWidth="1"/>
    <col min="6" max="6" width="28.625" style="4" customWidth="1"/>
    <col min="7" max="7" width="25.625" style="4" customWidth="1"/>
    <col min="8" max="8" width="12.625" style="4" customWidth="1"/>
    <col min="9" max="16384" width="9" style="4"/>
  </cols>
  <sheetData>
    <row r="1" spans="1:8" s="15" customFormat="1" ht="54.95" customHeight="1">
      <c r="A1" s="364" t="s">
        <v>2680</v>
      </c>
      <c r="B1" s="351"/>
      <c r="C1" s="365"/>
      <c r="D1" s="365"/>
      <c r="E1" s="365"/>
      <c r="F1" s="365"/>
      <c r="G1" s="365"/>
    </row>
    <row r="2" spans="1:8" s="10" customFormat="1" ht="24.95" customHeight="1">
      <c r="A2" s="369" t="s">
        <v>605</v>
      </c>
      <c r="B2" s="369"/>
      <c r="C2" s="369"/>
      <c r="D2" s="369"/>
      <c r="E2" s="369"/>
      <c r="F2" s="369"/>
      <c r="G2" s="369"/>
    </row>
    <row r="3" spans="1:8" s="10" customFormat="1" ht="35.1" customHeight="1">
      <c r="A3" s="378" t="s">
        <v>2365</v>
      </c>
      <c r="B3" s="378"/>
      <c r="C3" s="378"/>
      <c r="D3" s="378"/>
      <c r="E3" s="378"/>
      <c r="F3" s="378"/>
      <c r="G3" s="378"/>
    </row>
    <row r="4" spans="1:8" ht="15" customHeight="1">
      <c r="A4" s="6"/>
      <c r="B4" s="6"/>
      <c r="C4" s="6"/>
      <c r="D4" s="6"/>
      <c r="E4" s="6"/>
      <c r="F4" s="225" t="s">
        <v>609</v>
      </c>
      <c r="G4" s="225" t="s">
        <v>2645</v>
      </c>
    </row>
    <row r="5" spans="1:8" s="8" customFormat="1" ht="24.95" customHeight="1">
      <c r="A5" s="311" t="s">
        <v>22</v>
      </c>
      <c r="B5" s="341" t="s">
        <v>5</v>
      </c>
      <c r="C5" s="354" t="s">
        <v>25</v>
      </c>
      <c r="D5" s="355"/>
      <c r="E5" s="311" t="s">
        <v>26</v>
      </c>
      <c r="F5" s="311" t="s">
        <v>27</v>
      </c>
      <c r="G5" s="311" t="s">
        <v>28</v>
      </c>
    </row>
    <row r="6" spans="1:8" s="8" customFormat="1" ht="20.100000000000001" customHeight="1">
      <c r="A6" s="311"/>
      <c r="B6" s="354" t="s">
        <v>2</v>
      </c>
      <c r="C6" s="375"/>
      <c r="D6" s="342">
        <f>A21</f>
        <v>15</v>
      </c>
      <c r="E6" s="48"/>
      <c r="F6" s="48"/>
      <c r="G6" s="125"/>
    </row>
    <row r="7" spans="1:8" s="10" customFormat="1" ht="17.100000000000001" customHeight="1">
      <c r="A7" s="49">
        <v>1</v>
      </c>
      <c r="B7" s="104" t="s">
        <v>2681</v>
      </c>
      <c r="C7" s="99" t="s">
        <v>221</v>
      </c>
      <c r="D7" s="100" t="s">
        <v>115</v>
      </c>
      <c r="E7" s="46" t="s">
        <v>578</v>
      </c>
      <c r="F7" s="78" t="s">
        <v>1388</v>
      </c>
      <c r="G7" s="50" t="s">
        <v>2683</v>
      </c>
      <c r="H7" s="40" t="s">
        <v>530</v>
      </c>
    </row>
    <row r="8" spans="1:8" s="10" customFormat="1" ht="17.100000000000001" customHeight="1">
      <c r="A8" s="49">
        <v>2</v>
      </c>
      <c r="B8" s="104" t="s">
        <v>2682</v>
      </c>
      <c r="C8" s="99" t="s">
        <v>39</v>
      </c>
      <c r="D8" s="100" t="s">
        <v>2022</v>
      </c>
      <c r="E8" s="46" t="s">
        <v>310</v>
      </c>
      <c r="F8" s="78" t="s">
        <v>1388</v>
      </c>
      <c r="G8" s="49" t="s">
        <v>1</v>
      </c>
      <c r="H8" s="40" t="s">
        <v>530</v>
      </c>
    </row>
    <row r="9" spans="1:8" s="10" customFormat="1" ht="17.100000000000001" customHeight="1">
      <c r="A9" s="49">
        <v>3</v>
      </c>
      <c r="B9" s="104"/>
      <c r="C9" s="313"/>
      <c r="D9" s="314"/>
      <c r="E9" s="46"/>
      <c r="F9" s="78"/>
      <c r="G9" s="49"/>
      <c r="H9" s="40" t="s">
        <v>530</v>
      </c>
    </row>
    <row r="10" spans="1:8" s="10" customFormat="1" ht="17.100000000000001" customHeight="1">
      <c r="A10" s="49">
        <v>4</v>
      </c>
      <c r="B10" s="104"/>
      <c r="C10" s="313"/>
      <c r="D10" s="314"/>
      <c r="E10" s="46"/>
      <c r="F10" s="78"/>
      <c r="G10" s="49"/>
      <c r="H10" s="40" t="s">
        <v>530</v>
      </c>
    </row>
    <row r="11" spans="1:8" s="10" customFormat="1" ht="17.100000000000001" customHeight="1">
      <c r="A11" s="49">
        <v>5</v>
      </c>
      <c r="B11" s="104"/>
      <c r="C11" s="313"/>
      <c r="D11" s="314"/>
      <c r="E11" s="46"/>
      <c r="F11" s="78"/>
      <c r="G11" s="49"/>
      <c r="H11" s="40" t="s">
        <v>530</v>
      </c>
    </row>
    <row r="12" spans="1:8" s="10" customFormat="1" ht="17.100000000000001" customHeight="1">
      <c r="A12" s="49">
        <v>6</v>
      </c>
      <c r="B12" s="104"/>
      <c r="C12" s="313"/>
      <c r="D12" s="314"/>
      <c r="E12" s="46"/>
      <c r="F12" s="78"/>
      <c r="G12" s="49"/>
      <c r="H12" s="40" t="s">
        <v>530</v>
      </c>
    </row>
    <row r="13" spans="1:8" s="10" customFormat="1" ht="17.100000000000001" customHeight="1">
      <c r="A13" s="49">
        <v>7</v>
      </c>
      <c r="B13" s="104"/>
      <c r="C13" s="313"/>
      <c r="D13" s="314"/>
      <c r="E13" s="46"/>
      <c r="F13" s="78"/>
      <c r="G13" s="49"/>
      <c r="H13" s="40" t="s">
        <v>530</v>
      </c>
    </row>
    <row r="14" spans="1:8" s="10" customFormat="1" ht="17.100000000000001" customHeight="1">
      <c r="A14" s="49">
        <v>8</v>
      </c>
      <c r="B14" s="104"/>
      <c r="C14" s="313"/>
      <c r="D14" s="314"/>
      <c r="E14" s="46"/>
      <c r="F14" s="78"/>
      <c r="G14" s="50"/>
      <c r="H14" s="40" t="s">
        <v>530</v>
      </c>
    </row>
    <row r="15" spans="1:8" s="10" customFormat="1" ht="17.100000000000001" customHeight="1">
      <c r="A15" s="49">
        <v>9</v>
      </c>
      <c r="B15" s="104"/>
      <c r="C15" s="313"/>
      <c r="D15" s="314"/>
      <c r="E15" s="46"/>
      <c r="F15" s="78"/>
      <c r="G15" s="49"/>
      <c r="H15" s="40" t="s">
        <v>530</v>
      </c>
    </row>
    <row r="16" spans="1:8" s="10" customFormat="1" ht="17.100000000000001" customHeight="1">
      <c r="A16" s="49">
        <v>10</v>
      </c>
      <c r="B16" s="104"/>
      <c r="C16" s="313"/>
      <c r="D16" s="314"/>
      <c r="E16" s="46"/>
      <c r="F16" s="78"/>
      <c r="G16" s="49"/>
      <c r="H16" s="40" t="s">
        <v>530</v>
      </c>
    </row>
    <row r="17" spans="1:8" s="10" customFormat="1" ht="17.100000000000001" customHeight="1">
      <c r="A17" s="49">
        <v>11</v>
      </c>
      <c r="B17" s="104"/>
      <c r="C17" s="313"/>
      <c r="D17" s="314"/>
      <c r="E17" s="46"/>
      <c r="F17" s="78"/>
      <c r="G17" s="49"/>
      <c r="H17" s="40" t="s">
        <v>530</v>
      </c>
    </row>
    <row r="18" spans="1:8" s="10" customFormat="1" ht="17.100000000000001" customHeight="1">
      <c r="A18" s="49">
        <v>12</v>
      </c>
      <c r="B18" s="104"/>
      <c r="C18" s="313"/>
      <c r="D18" s="314"/>
      <c r="E18" s="46"/>
      <c r="F18" s="78"/>
      <c r="G18" s="49"/>
      <c r="H18" s="40" t="s">
        <v>530</v>
      </c>
    </row>
    <row r="19" spans="1:8" s="10" customFormat="1" ht="17.100000000000001" customHeight="1">
      <c r="A19" s="49">
        <v>13</v>
      </c>
      <c r="B19" s="104"/>
      <c r="C19" s="313"/>
      <c r="D19" s="314"/>
      <c r="E19" s="46"/>
      <c r="F19" s="78"/>
      <c r="G19" s="49"/>
      <c r="H19" s="40" t="s">
        <v>530</v>
      </c>
    </row>
    <row r="20" spans="1:8" s="10" customFormat="1" ht="17.100000000000001" customHeight="1">
      <c r="A20" s="49">
        <v>14</v>
      </c>
      <c r="B20" s="104"/>
      <c r="C20" s="313"/>
      <c r="D20" s="314"/>
      <c r="E20" s="46"/>
      <c r="F20" s="78"/>
      <c r="G20" s="50"/>
      <c r="H20" s="40" t="s">
        <v>530</v>
      </c>
    </row>
    <row r="21" spans="1:8" s="10" customFormat="1" ht="17.100000000000001" customHeight="1">
      <c r="A21" s="49">
        <v>15</v>
      </c>
      <c r="B21" s="104"/>
      <c r="C21" s="313"/>
      <c r="D21" s="314"/>
      <c r="E21" s="46"/>
      <c r="F21" s="78"/>
      <c r="G21" s="49"/>
      <c r="H21" s="40" t="s">
        <v>530</v>
      </c>
    </row>
    <row r="22" spans="1:8" s="8" customFormat="1" ht="20.100000000000001" customHeight="1">
      <c r="A22" s="49"/>
      <c r="B22" s="354" t="s">
        <v>3</v>
      </c>
      <c r="C22" s="375"/>
      <c r="D22" s="342">
        <f>A42</f>
        <v>20</v>
      </c>
      <c r="E22" s="48"/>
      <c r="F22" s="48"/>
      <c r="G22" s="125"/>
      <c r="H22" s="40"/>
    </row>
    <row r="23" spans="1:8" s="10" customFormat="1" ht="17.100000000000001" customHeight="1">
      <c r="A23" s="49">
        <v>1</v>
      </c>
      <c r="B23" s="104" t="s">
        <v>2730</v>
      </c>
      <c r="C23" s="99" t="s">
        <v>42</v>
      </c>
      <c r="D23" s="100" t="s">
        <v>58</v>
      </c>
      <c r="E23" s="46" t="s">
        <v>2731</v>
      </c>
      <c r="F23" s="78" t="s">
        <v>2334</v>
      </c>
      <c r="G23" s="61" t="s">
        <v>2128</v>
      </c>
      <c r="H23" s="40" t="s">
        <v>530</v>
      </c>
    </row>
    <row r="24" spans="1:8" s="10" customFormat="1" ht="17.100000000000001" customHeight="1">
      <c r="A24" s="49">
        <v>2</v>
      </c>
      <c r="B24" s="104"/>
      <c r="C24" s="313"/>
      <c r="D24" s="314"/>
      <c r="E24" s="46"/>
      <c r="F24" s="78"/>
      <c r="G24" s="61"/>
      <c r="H24" s="40" t="s">
        <v>530</v>
      </c>
    </row>
    <row r="25" spans="1:8" s="10" customFormat="1" ht="17.100000000000001" customHeight="1">
      <c r="A25" s="49">
        <v>3</v>
      </c>
      <c r="B25" s="104"/>
      <c r="C25" s="313"/>
      <c r="D25" s="314"/>
      <c r="E25" s="46"/>
      <c r="F25" s="78"/>
      <c r="G25" s="61"/>
      <c r="H25" s="40" t="s">
        <v>530</v>
      </c>
    </row>
    <row r="26" spans="1:8" s="10" customFormat="1" ht="17.100000000000001" customHeight="1">
      <c r="A26" s="49">
        <v>4</v>
      </c>
      <c r="B26" s="104"/>
      <c r="C26" s="313"/>
      <c r="D26" s="314"/>
      <c r="E26" s="46"/>
      <c r="F26" s="78"/>
      <c r="G26" s="61"/>
      <c r="H26" s="40" t="s">
        <v>530</v>
      </c>
    </row>
    <row r="27" spans="1:8" s="10" customFormat="1" ht="17.100000000000001" customHeight="1">
      <c r="A27" s="49">
        <v>5</v>
      </c>
      <c r="B27" s="104"/>
      <c r="C27" s="313"/>
      <c r="D27" s="314"/>
      <c r="E27" s="46"/>
      <c r="F27" s="78"/>
      <c r="G27" s="61"/>
      <c r="H27" s="40" t="s">
        <v>530</v>
      </c>
    </row>
    <row r="28" spans="1:8" s="10" customFormat="1" ht="17.100000000000001" customHeight="1">
      <c r="A28" s="49">
        <v>6</v>
      </c>
      <c r="B28" s="104"/>
      <c r="C28" s="313"/>
      <c r="D28" s="314"/>
      <c r="E28" s="46"/>
      <c r="F28" s="78"/>
      <c r="G28" s="61"/>
      <c r="H28" s="40" t="s">
        <v>530</v>
      </c>
    </row>
    <row r="29" spans="1:8" s="10" customFormat="1" ht="17.100000000000001" customHeight="1">
      <c r="A29" s="49">
        <v>7</v>
      </c>
      <c r="B29" s="104"/>
      <c r="C29" s="313"/>
      <c r="D29" s="314"/>
      <c r="E29" s="46"/>
      <c r="F29" s="78"/>
      <c r="G29" s="61"/>
      <c r="H29" s="40" t="s">
        <v>530</v>
      </c>
    </row>
    <row r="30" spans="1:8" s="10" customFormat="1" ht="17.100000000000001" customHeight="1">
      <c r="A30" s="49">
        <v>8</v>
      </c>
      <c r="B30" s="104"/>
      <c r="C30" s="313"/>
      <c r="D30" s="314"/>
      <c r="E30" s="46"/>
      <c r="F30" s="78"/>
      <c r="G30" s="61"/>
      <c r="H30" s="40" t="s">
        <v>530</v>
      </c>
    </row>
    <row r="31" spans="1:8" s="10" customFormat="1" ht="17.100000000000001" customHeight="1">
      <c r="A31" s="49">
        <v>9</v>
      </c>
      <c r="B31" s="104"/>
      <c r="C31" s="313"/>
      <c r="D31" s="314"/>
      <c r="E31" s="46"/>
      <c r="F31" s="78"/>
      <c r="G31" s="61"/>
      <c r="H31" s="40" t="s">
        <v>530</v>
      </c>
    </row>
    <row r="32" spans="1:8" s="10" customFormat="1" ht="17.100000000000001" customHeight="1">
      <c r="A32" s="49">
        <v>10</v>
      </c>
      <c r="B32" s="104"/>
      <c r="C32" s="313"/>
      <c r="D32" s="314"/>
      <c r="E32" s="46"/>
      <c r="F32" s="78"/>
      <c r="G32" s="61"/>
      <c r="H32" s="40" t="s">
        <v>530</v>
      </c>
    </row>
    <row r="33" spans="1:8" s="10" customFormat="1" ht="17.100000000000001" customHeight="1">
      <c r="A33" s="49">
        <v>11</v>
      </c>
      <c r="B33" s="104"/>
      <c r="C33" s="313"/>
      <c r="D33" s="314"/>
      <c r="E33" s="46"/>
      <c r="F33" s="78"/>
      <c r="G33" s="61"/>
      <c r="H33" s="40" t="s">
        <v>530</v>
      </c>
    </row>
    <row r="34" spans="1:8" s="10" customFormat="1" ht="17.100000000000001" customHeight="1">
      <c r="A34" s="49">
        <v>12</v>
      </c>
      <c r="B34" s="104"/>
      <c r="C34" s="313"/>
      <c r="D34" s="314"/>
      <c r="E34" s="46"/>
      <c r="F34" s="78"/>
      <c r="G34" s="61"/>
      <c r="H34" s="40" t="s">
        <v>530</v>
      </c>
    </row>
    <row r="35" spans="1:8" s="10" customFormat="1" ht="17.100000000000001" customHeight="1">
      <c r="A35" s="49">
        <v>13</v>
      </c>
      <c r="B35" s="104"/>
      <c r="C35" s="313"/>
      <c r="D35" s="314"/>
      <c r="E35" s="46"/>
      <c r="F35" s="78"/>
      <c r="G35" s="61"/>
      <c r="H35" s="40" t="s">
        <v>530</v>
      </c>
    </row>
    <row r="36" spans="1:8" s="10" customFormat="1" ht="17.100000000000001" customHeight="1">
      <c r="A36" s="49">
        <v>14</v>
      </c>
      <c r="B36" s="104"/>
      <c r="C36" s="313"/>
      <c r="D36" s="314"/>
      <c r="E36" s="46"/>
      <c r="F36" s="78"/>
      <c r="G36" s="61"/>
      <c r="H36" s="40" t="s">
        <v>530</v>
      </c>
    </row>
    <row r="37" spans="1:8" s="10" customFormat="1" ht="17.100000000000001" customHeight="1">
      <c r="A37" s="49">
        <v>15</v>
      </c>
      <c r="B37" s="104"/>
      <c r="C37" s="313"/>
      <c r="D37" s="314"/>
      <c r="E37" s="46"/>
      <c r="F37" s="78"/>
      <c r="G37" s="61"/>
      <c r="H37" s="40" t="s">
        <v>530</v>
      </c>
    </row>
    <row r="38" spans="1:8" s="10" customFormat="1" ht="17.100000000000001" customHeight="1">
      <c r="A38" s="49">
        <v>16</v>
      </c>
      <c r="B38" s="104"/>
      <c r="C38" s="313"/>
      <c r="D38" s="314"/>
      <c r="E38" s="46"/>
      <c r="F38" s="78"/>
      <c r="G38" s="61"/>
      <c r="H38" s="40" t="s">
        <v>530</v>
      </c>
    </row>
    <row r="39" spans="1:8" s="10" customFormat="1" ht="17.100000000000001" customHeight="1">
      <c r="A39" s="49">
        <v>17</v>
      </c>
      <c r="B39" s="104"/>
      <c r="C39" s="313"/>
      <c r="D39" s="314"/>
      <c r="E39" s="46"/>
      <c r="F39" s="78"/>
      <c r="G39" s="61"/>
      <c r="H39" s="40" t="s">
        <v>530</v>
      </c>
    </row>
    <row r="40" spans="1:8" s="10" customFormat="1" ht="17.100000000000001" customHeight="1">
      <c r="A40" s="49">
        <v>18</v>
      </c>
      <c r="B40" s="104"/>
      <c r="C40" s="313"/>
      <c r="D40" s="314"/>
      <c r="E40" s="46"/>
      <c r="F40" s="78"/>
      <c r="G40" s="61"/>
      <c r="H40" s="40" t="s">
        <v>530</v>
      </c>
    </row>
    <row r="41" spans="1:8" s="10" customFormat="1" ht="17.100000000000001" customHeight="1">
      <c r="A41" s="49">
        <v>19</v>
      </c>
      <c r="B41" s="104"/>
      <c r="C41" s="313"/>
      <c r="D41" s="314"/>
      <c r="E41" s="46"/>
      <c r="F41" s="78"/>
      <c r="G41" s="61"/>
      <c r="H41" s="40" t="s">
        <v>530</v>
      </c>
    </row>
    <row r="42" spans="1:8" s="10" customFormat="1" ht="17.100000000000001" customHeight="1">
      <c r="A42" s="49">
        <v>20</v>
      </c>
      <c r="B42" s="104"/>
      <c r="C42" s="313"/>
      <c r="D42" s="314"/>
      <c r="E42" s="46"/>
      <c r="F42" s="78"/>
      <c r="G42" s="49"/>
      <c r="H42" s="40" t="s">
        <v>530</v>
      </c>
    </row>
    <row r="43" spans="1:8" s="10" customFormat="1" ht="24.95" customHeight="1">
      <c r="A43" s="359" t="s">
        <v>30</v>
      </c>
      <c r="B43" s="360"/>
      <c r="C43" s="360"/>
      <c r="D43" s="258">
        <f>SUM(D6,D22)</f>
        <v>35</v>
      </c>
      <c r="E43" s="343" t="s">
        <v>312</v>
      </c>
      <c r="F43" s="361"/>
      <c r="G43" s="362"/>
    </row>
    <row r="44" spans="1:8" ht="24.95" customHeight="1">
      <c r="A44" s="340"/>
      <c r="B44" s="27"/>
      <c r="C44" s="28"/>
      <c r="D44" s="27"/>
      <c r="E44" s="114" t="s">
        <v>93</v>
      </c>
      <c r="F44" s="148"/>
      <c r="G44" s="60"/>
    </row>
    <row r="45" spans="1:8" ht="18" customHeight="1">
      <c r="A45" s="340"/>
      <c r="B45" s="37"/>
      <c r="C45" s="38"/>
      <c r="D45" s="38"/>
      <c r="E45" s="114"/>
      <c r="F45" s="118"/>
      <c r="G45" s="60"/>
    </row>
    <row r="46" spans="1:8" s="15" customFormat="1" ht="54.95" customHeight="1">
      <c r="A46" s="364" t="s">
        <v>2289</v>
      </c>
      <c r="B46" s="351"/>
      <c r="C46" s="365"/>
      <c r="D46" s="365"/>
      <c r="E46" s="365"/>
      <c r="F46" s="365"/>
      <c r="G46" s="365"/>
    </row>
    <row r="47" spans="1:8" s="10" customFormat="1" ht="24.95" customHeight="1">
      <c r="A47" s="369" t="s">
        <v>605</v>
      </c>
      <c r="B47" s="369"/>
      <c r="C47" s="369"/>
      <c r="D47" s="369"/>
      <c r="E47" s="369"/>
      <c r="F47" s="369"/>
      <c r="G47" s="369"/>
    </row>
    <row r="48" spans="1:8" s="10" customFormat="1" ht="35.1" customHeight="1">
      <c r="A48" s="378" t="s">
        <v>2644</v>
      </c>
      <c r="B48" s="378"/>
      <c r="C48" s="378"/>
      <c r="D48" s="378"/>
      <c r="E48" s="378"/>
      <c r="F48" s="378"/>
      <c r="G48" s="378"/>
    </row>
    <row r="49" spans="1:10" ht="15" customHeight="1">
      <c r="A49" s="6"/>
      <c r="B49" s="6"/>
      <c r="C49" s="6"/>
      <c r="D49" s="6"/>
      <c r="E49" s="6"/>
      <c r="F49" s="225" t="s">
        <v>609</v>
      </c>
      <c r="G49" s="330" t="s">
        <v>2645</v>
      </c>
    </row>
    <row r="50" spans="1:10" s="8" customFormat="1" ht="24.95" customHeight="1">
      <c r="A50" s="115" t="s">
        <v>22</v>
      </c>
      <c r="B50" s="221" t="s">
        <v>5</v>
      </c>
      <c r="C50" s="354" t="s">
        <v>25</v>
      </c>
      <c r="D50" s="355"/>
      <c r="E50" s="115" t="s">
        <v>26</v>
      </c>
      <c r="F50" s="115" t="s">
        <v>27</v>
      </c>
      <c r="G50" s="115" t="s">
        <v>28</v>
      </c>
    </row>
    <row r="51" spans="1:10" s="8" customFormat="1" ht="20.100000000000001" customHeight="1">
      <c r="A51" s="115"/>
      <c r="B51" s="354" t="s">
        <v>2</v>
      </c>
      <c r="C51" s="375"/>
      <c r="D51" s="222">
        <f>A98</f>
        <v>47</v>
      </c>
      <c r="E51" s="48"/>
      <c r="F51" s="48"/>
      <c r="G51" s="125"/>
    </row>
    <row r="52" spans="1:10" s="10" customFormat="1" ht="18" customHeight="1">
      <c r="A52" s="49">
        <v>1</v>
      </c>
      <c r="B52" s="104" t="s">
        <v>2541</v>
      </c>
      <c r="C52" s="313" t="s">
        <v>2542</v>
      </c>
      <c r="D52" s="314" t="s">
        <v>646</v>
      </c>
      <c r="E52" s="46" t="s">
        <v>232</v>
      </c>
      <c r="F52" s="78" t="s">
        <v>2551</v>
      </c>
      <c r="G52" s="50" t="s">
        <v>2128</v>
      </c>
      <c r="H52" s="40" t="s">
        <v>530</v>
      </c>
      <c r="J52" s="10">
        <v>1</v>
      </c>
    </row>
    <row r="53" spans="1:10" s="10" customFormat="1" ht="18" customHeight="1">
      <c r="A53" s="49">
        <v>2</v>
      </c>
      <c r="B53" s="104" t="s">
        <v>2543</v>
      </c>
      <c r="C53" s="313" t="s">
        <v>2544</v>
      </c>
      <c r="D53" s="314" t="s">
        <v>180</v>
      </c>
      <c r="E53" s="46" t="s">
        <v>232</v>
      </c>
      <c r="F53" s="78" t="s">
        <v>2551</v>
      </c>
      <c r="G53" s="49" t="s">
        <v>1</v>
      </c>
      <c r="H53" s="40" t="s">
        <v>530</v>
      </c>
      <c r="J53" s="10">
        <v>2</v>
      </c>
    </row>
    <row r="54" spans="1:10" s="10" customFormat="1" ht="18" customHeight="1">
      <c r="A54" s="49">
        <v>3</v>
      </c>
      <c r="B54" s="104" t="s">
        <v>2545</v>
      </c>
      <c r="C54" s="313" t="s">
        <v>2546</v>
      </c>
      <c r="D54" s="314" t="s">
        <v>2547</v>
      </c>
      <c r="E54" s="46" t="s">
        <v>232</v>
      </c>
      <c r="F54" s="78" t="s">
        <v>2551</v>
      </c>
      <c r="G54" s="49" t="s">
        <v>1</v>
      </c>
      <c r="H54" s="40" t="s">
        <v>530</v>
      </c>
      <c r="J54" s="10">
        <v>3</v>
      </c>
    </row>
    <row r="55" spans="1:10" s="10" customFormat="1" ht="18" customHeight="1">
      <c r="A55" s="49">
        <v>4</v>
      </c>
      <c r="B55" s="104" t="s">
        <v>2548</v>
      </c>
      <c r="C55" s="313" t="s">
        <v>225</v>
      </c>
      <c r="D55" s="314" t="s">
        <v>167</v>
      </c>
      <c r="E55" s="46" t="s">
        <v>232</v>
      </c>
      <c r="F55" s="78" t="s">
        <v>2551</v>
      </c>
      <c r="G55" s="49" t="s">
        <v>1</v>
      </c>
      <c r="H55" s="40" t="s">
        <v>530</v>
      </c>
      <c r="J55" s="10">
        <v>4</v>
      </c>
    </row>
    <row r="56" spans="1:10" s="10" customFormat="1" ht="18" customHeight="1">
      <c r="A56" s="49">
        <v>5</v>
      </c>
      <c r="B56" s="104" t="s">
        <v>2549</v>
      </c>
      <c r="C56" s="313" t="s">
        <v>2550</v>
      </c>
      <c r="D56" s="314" t="s">
        <v>115</v>
      </c>
      <c r="E56" s="46" t="s">
        <v>232</v>
      </c>
      <c r="F56" s="78" t="s">
        <v>2551</v>
      </c>
      <c r="G56" s="49" t="s">
        <v>1</v>
      </c>
      <c r="H56" s="40" t="s">
        <v>530</v>
      </c>
      <c r="J56" s="10">
        <v>5</v>
      </c>
    </row>
    <row r="57" spans="1:10" s="10" customFormat="1" ht="18" customHeight="1">
      <c r="A57" s="49">
        <v>6</v>
      </c>
      <c r="B57" s="104" t="s">
        <v>2552</v>
      </c>
      <c r="C57" s="313" t="s">
        <v>2553</v>
      </c>
      <c r="D57" s="314" t="s">
        <v>67</v>
      </c>
      <c r="E57" s="46" t="s">
        <v>2556</v>
      </c>
      <c r="F57" s="78" t="s">
        <v>1388</v>
      </c>
      <c r="G57" s="49"/>
      <c r="H57" s="40" t="s">
        <v>530</v>
      </c>
      <c r="J57" s="10">
        <v>6</v>
      </c>
    </row>
    <row r="58" spans="1:10" s="10" customFormat="1" ht="18" customHeight="1">
      <c r="A58" s="49">
        <v>7</v>
      </c>
      <c r="B58" s="104" t="s">
        <v>2554</v>
      </c>
      <c r="C58" s="313" t="s">
        <v>2555</v>
      </c>
      <c r="D58" s="314" t="s">
        <v>85</v>
      </c>
      <c r="E58" s="46" t="s">
        <v>2556</v>
      </c>
      <c r="F58" s="78" t="s">
        <v>1388</v>
      </c>
      <c r="G58" s="49"/>
      <c r="H58" s="40" t="s">
        <v>530</v>
      </c>
      <c r="J58" s="10">
        <v>7</v>
      </c>
    </row>
    <row r="59" spans="1:10" s="10" customFormat="1" ht="18" customHeight="1">
      <c r="A59" s="49">
        <v>8</v>
      </c>
      <c r="B59" s="104" t="s">
        <v>2576</v>
      </c>
      <c r="C59" s="313" t="s">
        <v>2509</v>
      </c>
      <c r="D59" s="314" t="s">
        <v>152</v>
      </c>
      <c r="E59" s="46" t="s">
        <v>241</v>
      </c>
      <c r="F59" s="78" t="s">
        <v>2579</v>
      </c>
      <c r="G59" s="50" t="s">
        <v>2128</v>
      </c>
      <c r="H59" s="40" t="s">
        <v>530</v>
      </c>
      <c r="J59" s="10">
        <v>8</v>
      </c>
    </row>
    <row r="60" spans="1:10" s="10" customFormat="1" ht="18" customHeight="1">
      <c r="A60" s="49">
        <v>9</v>
      </c>
      <c r="B60" s="104" t="s">
        <v>2577</v>
      </c>
      <c r="C60" s="313" t="s">
        <v>2544</v>
      </c>
      <c r="D60" s="314" t="s">
        <v>121</v>
      </c>
      <c r="E60" s="46" t="s">
        <v>241</v>
      </c>
      <c r="F60" s="78" t="s">
        <v>2579</v>
      </c>
      <c r="G60" s="49" t="s">
        <v>1</v>
      </c>
      <c r="H60" s="40" t="s">
        <v>530</v>
      </c>
      <c r="J60" s="10">
        <v>9</v>
      </c>
    </row>
    <row r="61" spans="1:10" s="10" customFormat="1" ht="18" customHeight="1">
      <c r="A61" s="49">
        <v>10</v>
      </c>
      <c r="B61" s="104" t="s">
        <v>2580</v>
      </c>
      <c r="C61" s="313" t="s">
        <v>579</v>
      </c>
      <c r="D61" s="314" t="s">
        <v>157</v>
      </c>
      <c r="E61" s="46" t="s">
        <v>2584</v>
      </c>
      <c r="F61" s="78" t="s">
        <v>2585</v>
      </c>
      <c r="G61" s="49" t="s">
        <v>1</v>
      </c>
      <c r="H61" s="40" t="s">
        <v>530</v>
      </c>
      <c r="J61" s="10">
        <v>10</v>
      </c>
    </row>
    <row r="62" spans="1:10" s="10" customFormat="1" ht="18" customHeight="1">
      <c r="A62" s="49">
        <v>11</v>
      </c>
      <c r="B62" s="104" t="s">
        <v>2581</v>
      </c>
      <c r="C62" s="313" t="s">
        <v>86</v>
      </c>
      <c r="D62" s="314" t="s">
        <v>78</v>
      </c>
      <c r="E62" s="46" t="s">
        <v>2584</v>
      </c>
      <c r="F62" s="78" t="s">
        <v>2586</v>
      </c>
      <c r="G62" s="49" t="s">
        <v>1</v>
      </c>
      <c r="H62" s="40" t="s">
        <v>530</v>
      </c>
      <c r="J62" s="10">
        <v>11</v>
      </c>
    </row>
    <row r="63" spans="1:10" s="10" customFormat="1" ht="18" customHeight="1">
      <c r="A63" s="49">
        <v>12</v>
      </c>
      <c r="B63" s="104" t="s">
        <v>2582</v>
      </c>
      <c r="C63" s="313" t="s">
        <v>202</v>
      </c>
      <c r="D63" s="314" t="s">
        <v>1704</v>
      </c>
      <c r="E63" s="46" t="s">
        <v>2584</v>
      </c>
      <c r="F63" s="78" t="s">
        <v>2586</v>
      </c>
      <c r="G63" s="49" t="s">
        <v>1</v>
      </c>
      <c r="H63" s="40" t="s">
        <v>530</v>
      </c>
      <c r="J63" s="10">
        <v>12</v>
      </c>
    </row>
    <row r="64" spans="1:10" s="10" customFormat="1" ht="18" customHeight="1">
      <c r="A64" s="49">
        <v>13</v>
      </c>
      <c r="B64" s="104" t="s">
        <v>2583</v>
      </c>
      <c r="C64" s="313" t="s">
        <v>144</v>
      </c>
      <c r="D64" s="314" t="s">
        <v>62</v>
      </c>
      <c r="E64" s="46" t="s">
        <v>2584</v>
      </c>
      <c r="F64" s="78" t="s">
        <v>2587</v>
      </c>
      <c r="G64" s="49" t="s">
        <v>1</v>
      </c>
      <c r="H64" s="40" t="s">
        <v>530</v>
      </c>
      <c r="J64" s="10">
        <v>13</v>
      </c>
    </row>
    <row r="65" spans="1:10" s="10" customFormat="1" ht="18" customHeight="1">
      <c r="A65" s="49">
        <v>14</v>
      </c>
      <c r="B65" s="104" t="s">
        <v>2387</v>
      </c>
      <c r="C65" s="313" t="s">
        <v>2388</v>
      </c>
      <c r="D65" s="314" t="s">
        <v>11</v>
      </c>
      <c r="E65" s="46" t="s">
        <v>578</v>
      </c>
      <c r="F65" s="78" t="s">
        <v>2389</v>
      </c>
      <c r="G65" s="50" t="s">
        <v>2171</v>
      </c>
      <c r="H65" s="40" t="s">
        <v>530</v>
      </c>
      <c r="J65" s="10">
        <v>1</v>
      </c>
    </row>
    <row r="66" spans="1:10" s="10" customFormat="1" ht="18" customHeight="1">
      <c r="A66" s="49">
        <v>15</v>
      </c>
      <c r="B66" s="104" t="s">
        <v>2169</v>
      </c>
      <c r="C66" s="313" t="s">
        <v>166</v>
      </c>
      <c r="D66" s="314" t="s">
        <v>894</v>
      </c>
      <c r="E66" s="46" t="s">
        <v>578</v>
      </c>
      <c r="F66" s="78" t="s">
        <v>2578</v>
      </c>
      <c r="G66" s="50" t="s">
        <v>2171</v>
      </c>
      <c r="H66" s="40" t="s">
        <v>530</v>
      </c>
      <c r="J66" s="10">
        <v>2</v>
      </c>
    </row>
    <row r="67" spans="1:10" s="10" customFormat="1" ht="18" customHeight="1">
      <c r="A67" s="49">
        <v>16</v>
      </c>
      <c r="B67" s="104" t="s">
        <v>2170</v>
      </c>
      <c r="C67" s="313" t="s">
        <v>155</v>
      </c>
      <c r="D67" s="314" t="s">
        <v>169</v>
      </c>
      <c r="E67" s="46" t="s">
        <v>578</v>
      </c>
      <c r="F67" s="78" t="s">
        <v>2578</v>
      </c>
      <c r="G67" s="50" t="s">
        <v>2171</v>
      </c>
      <c r="H67" s="40" t="s">
        <v>530</v>
      </c>
      <c r="J67" s="10">
        <v>3</v>
      </c>
    </row>
    <row r="68" spans="1:10" s="10" customFormat="1" ht="18" customHeight="1">
      <c r="A68" s="49">
        <v>17</v>
      </c>
      <c r="B68" s="104" t="s">
        <v>2408</v>
      </c>
      <c r="C68" s="313" t="s">
        <v>223</v>
      </c>
      <c r="D68" s="314" t="s">
        <v>2409</v>
      </c>
      <c r="E68" s="46" t="s">
        <v>346</v>
      </c>
      <c r="F68" s="78" t="s">
        <v>2411</v>
      </c>
      <c r="G68" s="50"/>
      <c r="H68" s="40" t="s">
        <v>530</v>
      </c>
      <c r="J68" s="10">
        <v>4</v>
      </c>
    </row>
    <row r="69" spans="1:10" s="10" customFormat="1" ht="18" customHeight="1">
      <c r="A69" s="49">
        <v>18</v>
      </c>
      <c r="B69" s="104" t="s">
        <v>2410</v>
      </c>
      <c r="C69" s="313" t="s">
        <v>867</v>
      </c>
      <c r="D69" s="314" t="s">
        <v>661</v>
      </c>
      <c r="E69" s="46" t="s">
        <v>346</v>
      </c>
      <c r="F69" s="78" t="s">
        <v>2411</v>
      </c>
      <c r="G69" s="50"/>
      <c r="H69" s="40" t="s">
        <v>530</v>
      </c>
      <c r="J69" s="10">
        <v>5</v>
      </c>
    </row>
    <row r="70" spans="1:10" s="10" customFormat="1" ht="18" customHeight="1">
      <c r="A70" s="49">
        <v>19</v>
      </c>
      <c r="B70" s="104" t="s">
        <v>1393</v>
      </c>
      <c r="C70" s="313" t="s">
        <v>1394</v>
      </c>
      <c r="D70" s="314" t="s">
        <v>98</v>
      </c>
      <c r="E70" s="46" t="s">
        <v>346</v>
      </c>
      <c r="F70" s="78" t="s">
        <v>1381</v>
      </c>
      <c r="G70" s="50" t="s">
        <v>2129</v>
      </c>
      <c r="H70" s="40" t="s">
        <v>530</v>
      </c>
      <c r="J70" s="10">
        <v>6</v>
      </c>
    </row>
    <row r="71" spans="1:10" s="10" customFormat="1" ht="18" customHeight="1">
      <c r="A71" s="49">
        <v>20</v>
      </c>
      <c r="B71" s="104" t="s">
        <v>1395</v>
      </c>
      <c r="C71" s="313" t="s">
        <v>1396</v>
      </c>
      <c r="D71" s="314" t="s">
        <v>90</v>
      </c>
      <c r="E71" s="46" t="s">
        <v>346</v>
      </c>
      <c r="F71" s="78" t="s">
        <v>1381</v>
      </c>
      <c r="G71" s="50" t="s">
        <v>2130</v>
      </c>
      <c r="H71" s="40" t="s">
        <v>530</v>
      </c>
      <c r="J71" s="10">
        <v>7</v>
      </c>
    </row>
    <row r="72" spans="1:10" s="10" customFormat="1" ht="18" customHeight="1">
      <c r="A72" s="49">
        <v>21</v>
      </c>
      <c r="B72" s="104" t="s">
        <v>2412</v>
      </c>
      <c r="C72" s="313" t="s">
        <v>2413</v>
      </c>
      <c r="D72" s="314" t="s">
        <v>77</v>
      </c>
      <c r="E72" s="46" t="s">
        <v>346</v>
      </c>
      <c r="F72" s="78" t="s">
        <v>2411</v>
      </c>
      <c r="G72" s="50"/>
      <c r="H72" s="40" t="s">
        <v>530</v>
      </c>
      <c r="J72" s="10">
        <v>8</v>
      </c>
    </row>
    <row r="73" spans="1:10" s="10" customFormat="1" ht="18" customHeight="1">
      <c r="A73" s="49">
        <v>22</v>
      </c>
      <c r="B73" s="104" t="s">
        <v>2172</v>
      </c>
      <c r="C73" s="313" t="s">
        <v>2173</v>
      </c>
      <c r="D73" s="314" t="s">
        <v>204</v>
      </c>
      <c r="E73" s="46" t="s">
        <v>310</v>
      </c>
      <c r="F73" s="78" t="s">
        <v>2176</v>
      </c>
      <c r="G73" s="50" t="s">
        <v>2171</v>
      </c>
      <c r="H73" s="40" t="s">
        <v>530</v>
      </c>
      <c r="J73" s="10">
        <v>9</v>
      </c>
    </row>
    <row r="74" spans="1:10" s="10" customFormat="1" ht="18" customHeight="1">
      <c r="A74" s="49">
        <v>23</v>
      </c>
      <c r="B74" s="104" t="s">
        <v>2174</v>
      </c>
      <c r="C74" s="313" t="s">
        <v>49</v>
      </c>
      <c r="D74" s="314" t="s">
        <v>77</v>
      </c>
      <c r="E74" s="46" t="s">
        <v>310</v>
      </c>
      <c r="F74" s="78" t="s">
        <v>2177</v>
      </c>
      <c r="G74" s="50" t="s">
        <v>2171</v>
      </c>
      <c r="H74" s="40" t="s">
        <v>530</v>
      </c>
      <c r="J74" s="10">
        <v>10</v>
      </c>
    </row>
    <row r="75" spans="1:10" s="10" customFormat="1" ht="18" customHeight="1">
      <c r="A75" s="49">
        <v>24</v>
      </c>
      <c r="B75" s="104" t="s">
        <v>2175</v>
      </c>
      <c r="C75" s="313" t="s">
        <v>202</v>
      </c>
      <c r="D75" s="314" t="s">
        <v>1661</v>
      </c>
      <c r="E75" s="46" t="s">
        <v>310</v>
      </c>
      <c r="F75" s="78" t="s">
        <v>2178</v>
      </c>
      <c r="G75" s="50" t="s">
        <v>2171</v>
      </c>
      <c r="H75" s="40" t="s">
        <v>530</v>
      </c>
      <c r="J75" s="10">
        <v>11</v>
      </c>
    </row>
    <row r="76" spans="1:10" s="10" customFormat="1" ht="18" customHeight="1">
      <c r="A76" s="49">
        <v>25</v>
      </c>
      <c r="B76" s="104" t="s">
        <v>2377</v>
      </c>
      <c r="C76" s="313" t="s">
        <v>86</v>
      </c>
      <c r="D76" s="314" t="s">
        <v>9</v>
      </c>
      <c r="E76" s="46" t="s">
        <v>351</v>
      </c>
      <c r="F76" s="78" t="s">
        <v>1388</v>
      </c>
      <c r="G76" s="50"/>
      <c r="H76" s="40" t="s">
        <v>530</v>
      </c>
      <c r="J76" s="10">
        <v>12</v>
      </c>
    </row>
    <row r="77" spans="1:10" s="10" customFormat="1" ht="18" customHeight="1">
      <c r="A77" s="49">
        <v>26</v>
      </c>
      <c r="B77" s="104" t="s">
        <v>2381</v>
      </c>
      <c r="C77" s="313" t="s">
        <v>218</v>
      </c>
      <c r="D77" s="314" t="s">
        <v>159</v>
      </c>
      <c r="E77" s="46" t="s">
        <v>351</v>
      </c>
      <c r="F77" s="78" t="s">
        <v>1388</v>
      </c>
      <c r="G77" s="78" t="s">
        <v>2382</v>
      </c>
      <c r="H77" s="40" t="s">
        <v>530</v>
      </c>
      <c r="J77" s="10">
        <v>13</v>
      </c>
    </row>
    <row r="78" spans="1:10" s="10" customFormat="1" ht="18" customHeight="1">
      <c r="A78" s="49">
        <v>27</v>
      </c>
      <c r="B78" s="104" t="s">
        <v>2383</v>
      </c>
      <c r="C78" s="313" t="s">
        <v>2384</v>
      </c>
      <c r="D78" s="314" t="s">
        <v>205</v>
      </c>
      <c r="E78" s="46" t="s">
        <v>2385</v>
      </c>
      <c r="F78" s="78" t="s">
        <v>1399</v>
      </c>
      <c r="G78" s="78" t="s">
        <v>2386</v>
      </c>
      <c r="H78" s="40" t="s">
        <v>530</v>
      </c>
      <c r="J78" s="10">
        <v>14</v>
      </c>
    </row>
    <row r="79" spans="1:10" s="10" customFormat="1" ht="18" customHeight="1">
      <c r="A79" s="49">
        <v>28</v>
      </c>
      <c r="B79" s="104" t="s">
        <v>1963</v>
      </c>
      <c r="C79" s="313" t="s">
        <v>1964</v>
      </c>
      <c r="D79" s="314" t="s">
        <v>162</v>
      </c>
      <c r="E79" s="46" t="s">
        <v>1328</v>
      </c>
      <c r="F79" s="78" t="s">
        <v>1388</v>
      </c>
      <c r="G79" s="50" t="s">
        <v>2120</v>
      </c>
      <c r="H79" s="40" t="s">
        <v>530</v>
      </c>
      <c r="J79" s="10">
        <v>1</v>
      </c>
    </row>
    <row r="80" spans="1:10" s="10" customFormat="1" ht="18" customHeight="1">
      <c r="A80" s="49">
        <v>29</v>
      </c>
      <c r="B80" s="104" t="s">
        <v>1397</v>
      </c>
      <c r="C80" s="313" t="s">
        <v>1398</v>
      </c>
      <c r="D80" s="314" t="s">
        <v>158</v>
      </c>
      <c r="E80" s="46" t="s">
        <v>1328</v>
      </c>
      <c r="F80" s="78" t="s">
        <v>1388</v>
      </c>
      <c r="G80" s="49" t="s">
        <v>1</v>
      </c>
      <c r="H80" s="40" t="s">
        <v>530</v>
      </c>
      <c r="J80" s="10">
        <v>2</v>
      </c>
    </row>
    <row r="81" spans="1:10" s="10" customFormat="1" ht="18" customHeight="1">
      <c r="A81" s="49">
        <v>30</v>
      </c>
      <c r="B81" s="104" t="s">
        <v>1965</v>
      </c>
      <c r="C81" s="313" t="s">
        <v>107</v>
      </c>
      <c r="D81" s="314" t="s">
        <v>78</v>
      </c>
      <c r="E81" s="46" t="s">
        <v>1585</v>
      </c>
      <c r="F81" s="78" t="s">
        <v>1399</v>
      </c>
      <c r="G81" s="50" t="s">
        <v>2131</v>
      </c>
      <c r="H81" s="40" t="s">
        <v>530</v>
      </c>
      <c r="J81" s="10">
        <v>3</v>
      </c>
    </row>
    <row r="82" spans="1:10" s="10" customFormat="1" ht="18" customHeight="1">
      <c r="A82" s="49">
        <v>31</v>
      </c>
      <c r="B82" s="104" t="s">
        <v>1966</v>
      </c>
      <c r="C82" s="313" t="s">
        <v>1967</v>
      </c>
      <c r="D82" s="314" t="s">
        <v>123</v>
      </c>
      <c r="E82" s="46" t="s">
        <v>1585</v>
      </c>
      <c r="F82" s="78" t="s">
        <v>1399</v>
      </c>
      <c r="G82" s="50" t="s">
        <v>2132</v>
      </c>
      <c r="H82" s="40" t="s">
        <v>530</v>
      </c>
      <c r="J82" s="10">
        <v>4</v>
      </c>
    </row>
    <row r="83" spans="1:10" s="10" customFormat="1" ht="18" customHeight="1">
      <c r="A83" s="49">
        <v>32</v>
      </c>
      <c r="B83" s="104" t="s">
        <v>1968</v>
      </c>
      <c r="C83" s="313" t="s">
        <v>128</v>
      </c>
      <c r="D83" s="314" t="s">
        <v>179</v>
      </c>
      <c r="E83" s="46" t="s">
        <v>1246</v>
      </c>
      <c r="F83" s="78" t="s">
        <v>1399</v>
      </c>
      <c r="G83" s="49"/>
      <c r="H83" s="40" t="s">
        <v>530</v>
      </c>
      <c r="J83" s="10">
        <v>5</v>
      </c>
    </row>
    <row r="84" spans="1:10" s="10" customFormat="1" ht="18" customHeight="1">
      <c r="A84" s="49">
        <v>33</v>
      </c>
      <c r="B84" s="104" t="s">
        <v>1969</v>
      </c>
      <c r="C84" s="313" t="s">
        <v>1970</v>
      </c>
      <c r="D84" s="314" t="s">
        <v>118</v>
      </c>
      <c r="E84" s="46" t="s">
        <v>1246</v>
      </c>
      <c r="F84" s="78" t="s">
        <v>1399</v>
      </c>
      <c r="G84" s="125"/>
      <c r="H84" s="40" t="s">
        <v>530</v>
      </c>
      <c r="J84" s="10">
        <v>6</v>
      </c>
    </row>
    <row r="85" spans="1:10" s="10" customFormat="1" ht="18" customHeight="1">
      <c r="A85" s="49">
        <v>34</v>
      </c>
      <c r="B85" s="104" t="s">
        <v>1971</v>
      </c>
      <c r="C85" s="313" t="s">
        <v>1972</v>
      </c>
      <c r="D85" s="314" t="s">
        <v>173</v>
      </c>
      <c r="E85" s="46" t="s">
        <v>1246</v>
      </c>
      <c r="F85" s="78" t="s">
        <v>1399</v>
      </c>
      <c r="G85" s="49"/>
      <c r="H85" s="40" t="s">
        <v>530</v>
      </c>
      <c r="J85" s="10">
        <v>7</v>
      </c>
    </row>
    <row r="86" spans="1:10" s="10" customFormat="1" ht="18" customHeight="1">
      <c r="A86" s="49">
        <v>35</v>
      </c>
      <c r="B86" s="104" t="s">
        <v>1973</v>
      </c>
      <c r="C86" s="313" t="s">
        <v>1974</v>
      </c>
      <c r="D86" s="314" t="s">
        <v>87</v>
      </c>
      <c r="E86" s="46" t="s">
        <v>1246</v>
      </c>
      <c r="F86" s="78" t="s">
        <v>1951</v>
      </c>
      <c r="G86" s="49"/>
      <c r="H86" s="40" t="s">
        <v>530</v>
      </c>
      <c r="J86" s="10">
        <v>8</v>
      </c>
    </row>
    <row r="87" spans="1:10" s="10" customFormat="1" ht="18" customHeight="1">
      <c r="A87" s="49">
        <v>36</v>
      </c>
      <c r="B87" s="104" t="s">
        <v>1975</v>
      </c>
      <c r="C87" s="313" t="s">
        <v>212</v>
      </c>
      <c r="D87" s="314" t="s">
        <v>1976</v>
      </c>
      <c r="E87" s="46" t="s">
        <v>1246</v>
      </c>
      <c r="F87" s="78" t="s">
        <v>1405</v>
      </c>
      <c r="G87" s="49"/>
      <c r="H87" s="40" t="s">
        <v>530</v>
      </c>
      <c r="J87" s="10">
        <v>9</v>
      </c>
    </row>
    <row r="88" spans="1:10" s="10" customFormat="1" ht="18" customHeight="1">
      <c r="A88" s="49">
        <v>37</v>
      </c>
      <c r="B88" s="104" t="s">
        <v>2013</v>
      </c>
      <c r="C88" s="313" t="s">
        <v>2014</v>
      </c>
      <c r="D88" s="314" t="s">
        <v>180</v>
      </c>
      <c r="E88" s="46" t="s">
        <v>1329</v>
      </c>
      <c r="F88" s="78" t="s">
        <v>2018</v>
      </c>
      <c r="G88" s="50" t="s">
        <v>2133</v>
      </c>
      <c r="H88" s="40" t="s">
        <v>530</v>
      </c>
      <c r="J88" s="10">
        <v>10</v>
      </c>
    </row>
    <row r="89" spans="1:10" s="10" customFormat="1" ht="18" customHeight="1">
      <c r="A89" s="49">
        <v>38</v>
      </c>
      <c r="B89" s="104" t="s">
        <v>2015</v>
      </c>
      <c r="C89" s="313" t="s">
        <v>2016</v>
      </c>
      <c r="D89" s="314" t="s">
        <v>137</v>
      </c>
      <c r="E89" s="46" t="s">
        <v>1329</v>
      </c>
      <c r="F89" s="78" t="s">
        <v>2019</v>
      </c>
      <c r="G89" s="50" t="s">
        <v>2134</v>
      </c>
      <c r="H89" s="40" t="s">
        <v>530</v>
      </c>
      <c r="J89" s="10">
        <v>11</v>
      </c>
    </row>
    <row r="90" spans="1:10" s="10" customFormat="1" ht="18" customHeight="1">
      <c r="A90" s="49">
        <v>39</v>
      </c>
      <c r="B90" s="104" t="s">
        <v>2017</v>
      </c>
      <c r="C90" s="313" t="s">
        <v>218</v>
      </c>
      <c r="D90" s="314" t="s">
        <v>6</v>
      </c>
      <c r="E90" s="46" t="s">
        <v>1329</v>
      </c>
      <c r="F90" s="78" t="s">
        <v>2020</v>
      </c>
      <c r="G90" s="50" t="s">
        <v>2133</v>
      </c>
      <c r="H90" s="40" t="s">
        <v>530</v>
      </c>
      <c r="J90" s="10">
        <v>12</v>
      </c>
    </row>
    <row r="91" spans="1:10" s="10" customFormat="1" ht="18" customHeight="1">
      <c r="A91" s="49">
        <v>40</v>
      </c>
      <c r="B91" s="104" t="s">
        <v>2021</v>
      </c>
      <c r="C91" s="313" t="s">
        <v>76</v>
      </c>
      <c r="D91" s="314" t="s">
        <v>2022</v>
      </c>
      <c r="E91" s="46" t="s">
        <v>1249</v>
      </c>
      <c r="F91" s="78" t="s">
        <v>1388</v>
      </c>
      <c r="G91" s="50" t="s">
        <v>2128</v>
      </c>
      <c r="H91" s="40" t="s">
        <v>530</v>
      </c>
      <c r="J91" s="10">
        <v>13</v>
      </c>
    </row>
    <row r="92" spans="1:10" s="10" customFormat="1" ht="18" customHeight="1">
      <c r="A92" s="49">
        <v>41</v>
      </c>
      <c r="B92" s="104" t="s">
        <v>2023</v>
      </c>
      <c r="C92" s="313" t="s">
        <v>2024</v>
      </c>
      <c r="D92" s="314" t="s">
        <v>78</v>
      </c>
      <c r="E92" s="46" t="s">
        <v>1249</v>
      </c>
      <c r="F92" s="78" t="s">
        <v>1388</v>
      </c>
      <c r="G92" s="49" t="s">
        <v>1</v>
      </c>
      <c r="H92" s="40" t="s">
        <v>530</v>
      </c>
      <c r="J92" s="10">
        <v>14</v>
      </c>
    </row>
    <row r="93" spans="1:10" s="10" customFormat="1" ht="18" customHeight="1">
      <c r="A93" s="49">
        <v>42</v>
      </c>
      <c r="B93" s="104" t="s">
        <v>2025</v>
      </c>
      <c r="C93" s="313" t="s">
        <v>2026</v>
      </c>
      <c r="D93" s="314" t="s">
        <v>204</v>
      </c>
      <c r="E93" s="46" t="s">
        <v>1249</v>
      </c>
      <c r="F93" s="78" t="s">
        <v>1388</v>
      </c>
      <c r="G93" s="49" t="s">
        <v>1</v>
      </c>
      <c r="H93" s="40" t="s">
        <v>530</v>
      </c>
      <c r="J93" s="10">
        <v>15</v>
      </c>
    </row>
    <row r="94" spans="1:10" s="10" customFormat="1" ht="18" customHeight="1">
      <c r="A94" s="49">
        <v>43</v>
      </c>
      <c r="B94" s="104" t="s">
        <v>2027</v>
      </c>
      <c r="C94" s="313" t="s">
        <v>2028</v>
      </c>
      <c r="D94" s="314" t="s">
        <v>2029</v>
      </c>
      <c r="E94" s="46" t="s">
        <v>1249</v>
      </c>
      <c r="F94" s="78" t="s">
        <v>1388</v>
      </c>
      <c r="G94" s="49" t="s">
        <v>1</v>
      </c>
      <c r="H94" s="40" t="s">
        <v>530</v>
      </c>
      <c r="J94" s="10">
        <v>16</v>
      </c>
    </row>
    <row r="95" spans="1:10" s="10" customFormat="1" ht="18" customHeight="1">
      <c r="A95" s="49">
        <v>44</v>
      </c>
      <c r="B95" s="104" t="s">
        <v>2030</v>
      </c>
      <c r="C95" s="313" t="s">
        <v>2031</v>
      </c>
      <c r="D95" s="314" t="s">
        <v>182</v>
      </c>
      <c r="E95" s="46" t="s">
        <v>1249</v>
      </c>
      <c r="F95" s="78" t="s">
        <v>1388</v>
      </c>
      <c r="G95" s="49" t="s">
        <v>1</v>
      </c>
      <c r="H95" s="40" t="s">
        <v>530</v>
      </c>
      <c r="J95" s="10">
        <v>17</v>
      </c>
    </row>
    <row r="96" spans="1:10" s="10" customFormat="1" ht="18" customHeight="1">
      <c r="A96" s="49">
        <v>45</v>
      </c>
      <c r="B96" s="104" t="s">
        <v>2032</v>
      </c>
      <c r="C96" s="313" t="s">
        <v>2033</v>
      </c>
      <c r="D96" s="314" t="s">
        <v>159</v>
      </c>
      <c r="E96" s="46" t="s">
        <v>1249</v>
      </c>
      <c r="F96" s="78" t="s">
        <v>1388</v>
      </c>
      <c r="G96" s="49" t="s">
        <v>1</v>
      </c>
      <c r="H96" s="40" t="s">
        <v>530</v>
      </c>
      <c r="J96" s="10">
        <v>18</v>
      </c>
    </row>
    <row r="97" spans="1:10" s="10" customFormat="1" ht="18" customHeight="1">
      <c r="A97" s="49">
        <v>46</v>
      </c>
      <c r="B97" s="104" t="s">
        <v>2034</v>
      </c>
      <c r="C97" s="313" t="s">
        <v>2035</v>
      </c>
      <c r="D97" s="314" t="s">
        <v>175</v>
      </c>
      <c r="E97" s="46" t="s">
        <v>1249</v>
      </c>
      <c r="F97" s="78" t="s">
        <v>1388</v>
      </c>
      <c r="G97" s="49" t="s">
        <v>1</v>
      </c>
      <c r="H97" s="40" t="s">
        <v>530</v>
      </c>
      <c r="J97" s="10">
        <v>19</v>
      </c>
    </row>
    <row r="98" spans="1:10" s="10" customFormat="1" ht="18" customHeight="1">
      <c r="A98" s="49">
        <v>47</v>
      </c>
      <c r="B98" s="104" t="s">
        <v>2036</v>
      </c>
      <c r="C98" s="313" t="s">
        <v>2037</v>
      </c>
      <c r="D98" s="314" t="s">
        <v>77</v>
      </c>
      <c r="E98" s="46" t="s">
        <v>1249</v>
      </c>
      <c r="F98" s="78" t="s">
        <v>1388</v>
      </c>
      <c r="G98" s="49" t="s">
        <v>1</v>
      </c>
      <c r="H98" s="40" t="s">
        <v>530</v>
      </c>
      <c r="J98" s="10">
        <v>20</v>
      </c>
    </row>
    <row r="99" spans="1:10" s="8" customFormat="1" ht="20.100000000000001" customHeight="1">
      <c r="A99" s="49"/>
      <c r="B99" s="354" t="s">
        <v>3</v>
      </c>
      <c r="C99" s="375"/>
      <c r="D99" s="222">
        <f>A202</f>
        <v>103</v>
      </c>
      <c r="E99" s="48"/>
      <c r="F99" s="48"/>
      <c r="G99" s="125"/>
      <c r="H99" s="40"/>
    </row>
    <row r="100" spans="1:10" s="10" customFormat="1" ht="18" customHeight="1">
      <c r="A100" s="49">
        <v>1</v>
      </c>
      <c r="B100" s="104" t="s">
        <v>2239</v>
      </c>
      <c r="C100" s="313" t="s">
        <v>86</v>
      </c>
      <c r="D100" s="314" t="s">
        <v>211</v>
      </c>
      <c r="E100" s="46" t="s">
        <v>1374</v>
      </c>
      <c r="F100" s="78" t="s">
        <v>1451</v>
      </c>
      <c r="G100" s="61"/>
      <c r="H100" s="40" t="s">
        <v>530</v>
      </c>
      <c r="J100" s="10">
        <v>1</v>
      </c>
    </row>
    <row r="101" spans="1:10" s="10" customFormat="1" ht="18" customHeight="1">
      <c r="A101" s="49">
        <v>2</v>
      </c>
      <c r="B101" s="104" t="s">
        <v>2240</v>
      </c>
      <c r="C101" s="313" t="s">
        <v>2241</v>
      </c>
      <c r="D101" s="314" t="s">
        <v>214</v>
      </c>
      <c r="E101" s="46" t="s">
        <v>1374</v>
      </c>
      <c r="F101" s="78" t="s">
        <v>1451</v>
      </c>
      <c r="G101" s="61"/>
      <c r="H101" s="40" t="s">
        <v>530</v>
      </c>
      <c r="J101" s="10">
        <v>2</v>
      </c>
    </row>
    <row r="102" spans="1:10" s="10" customFormat="1" ht="18" customHeight="1">
      <c r="A102" s="49">
        <v>3</v>
      </c>
      <c r="B102" s="104" t="s">
        <v>2242</v>
      </c>
      <c r="C102" s="313" t="s">
        <v>55</v>
      </c>
      <c r="D102" s="314" t="s">
        <v>78</v>
      </c>
      <c r="E102" s="46" t="s">
        <v>1374</v>
      </c>
      <c r="F102" s="78" t="s">
        <v>1451</v>
      </c>
      <c r="G102" s="61"/>
      <c r="H102" s="40" t="s">
        <v>530</v>
      </c>
      <c r="J102" s="10">
        <v>3</v>
      </c>
    </row>
    <row r="103" spans="1:10" s="10" customFormat="1" ht="18" customHeight="1">
      <c r="A103" s="49">
        <v>4</v>
      </c>
      <c r="B103" s="104" t="s">
        <v>2243</v>
      </c>
      <c r="C103" s="313" t="s">
        <v>2244</v>
      </c>
      <c r="D103" s="314" t="s">
        <v>52</v>
      </c>
      <c r="E103" s="46" t="s">
        <v>1374</v>
      </c>
      <c r="F103" s="78" t="s">
        <v>1451</v>
      </c>
      <c r="G103" s="61"/>
      <c r="H103" s="40" t="s">
        <v>530</v>
      </c>
      <c r="J103" s="10">
        <v>4</v>
      </c>
    </row>
    <row r="104" spans="1:10" s="10" customFormat="1" ht="18" customHeight="1">
      <c r="A104" s="49">
        <v>5</v>
      </c>
      <c r="B104" s="104" t="s">
        <v>2245</v>
      </c>
      <c r="C104" s="313" t="s">
        <v>37</v>
      </c>
      <c r="D104" s="314" t="s">
        <v>205</v>
      </c>
      <c r="E104" s="46" t="s">
        <v>1374</v>
      </c>
      <c r="F104" s="78" t="s">
        <v>1451</v>
      </c>
      <c r="G104" s="61"/>
      <c r="H104" s="40" t="s">
        <v>530</v>
      </c>
      <c r="J104" s="10">
        <v>5</v>
      </c>
    </row>
    <row r="105" spans="1:10" s="10" customFormat="1" ht="18" customHeight="1">
      <c r="A105" s="49">
        <v>6</v>
      </c>
      <c r="B105" s="104" t="s">
        <v>2246</v>
      </c>
      <c r="C105" s="313" t="s">
        <v>1398</v>
      </c>
      <c r="D105" s="314" t="s">
        <v>158</v>
      </c>
      <c r="E105" s="46" t="s">
        <v>1374</v>
      </c>
      <c r="F105" s="78" t="s">
        <v>1451</v>
      </c>
      <c r="G105" s="61"/>
      <c r="H105" s="40" t="s">
        <v>530</v>
      </c>
      <c r="J105" s="10">
        <v>6</v>
      </c>
    </row>
    <row r="106" spans="1:10" s="10" customFormat="1" ht="18" customHeight="1">
      <c r="A106" s="49">
        <v>7</v>
      </c>
      <c r="B106" s="104" t="s">
        <v>2247</v>
      </c>
      <c r="C106" s="313" t="s">
        <v>477</v>
      </c>
      <c r="D106" s="314" t="s">
        <v>129</v>
      </c>
      <c r="E106" s="46" t="s">
        <v>1374</v>
      </c>
      <c r="F106" s="78" t="s">
        <v>1451</v>
      </c>
      <c r="G106" s="61"/>
      <c r="H106" s="40" t="s">
        <v>530</v>
      </c>
      <c r="J106" s="10">
        <v>7</v>
      </c>
    </row>
    <row r="107" spans="1:10" s="10" customFormat="1" ht="18" customHeight="1">
      <c r="A107" s="49">
        <v>8</v>
      </c>
      <c r="B107" s="104" t="s">
        <v>2248</v>
      </c>
      <c r="C107" s="313" t="s">
        <v>2249</v>
      </c>
      <c r="D107" s="314" t="s">
        <v>33</v>
      </c>
      <c r="E107" s="46" t="s">
        <v>1374</v>
      </c>
      <c r="F107" s="78" t="s">
        <v>1451</v>
      </c>
      <c r="G107" s="61"/>
      <c r="H107" s="40" t="s">
        <v>530</v>
      </c>
      <c r="J107" s="10">
        <v>8</v>
      </c>
    </row>
    <row r="108" spans="1:10" s="10" customFormat="1" ht="18" customHeight="1">
      <c r="A108" s="49">
        <v>9</v>
      </c>
      <c r="B108" s="104" t="s">
        <v>2250</v>
      </c>
      <c r="C108" s="313" t="s">
        <v>2251</v>
      </c>
      <c r="D108" s="314" t="s">
        <v>159</v>
      </c>
      <c r="E108" s="46" t="s">
        <v>1374</v>
      </c>
      <c r="F108" s="78" t="s">
        <v>1451</v>
      </c>
      <c r="G108" s="61"/>
      <c r="H108" s="40" t="s">
        <v>530</v>
      </c>
      <c r="J108" s="10">
        <v>9</v>
      </c>
    </row>
    <row r="109" spans="1:10" s="10" customFormat="1" ht="18" customHeight="1">
      <c r="A109" s="49">
        <v>10</v>
      </c>
      <c r="B109" s="104" t="s">
        <v>2252</v>
      </c>
      <c r="C109" s="313" t="s">
        <v>208</v>
      </c>
      <c r="D109" s="314" t="s">
        <v>159</v>
      </c>
      <c r="E109" s="46" t="s">
        <v>1374</v>
      </c>
      <c r="F109" s="78" t="s">
        <v>1451</v>
      </c>
      <c r="G109" s="61"/>
      <c r="H109" s="40" t="s">
        <v>530</v>
      </c>
      <c r="J109" s="10">
        <v>10</v>
      </c>
    </row>
    <row r="110" spans="1:10" s="10" customFormat="1" ht="18" customHeight="1">
      <c r="A110" s="49">
        <v>11</v>
      </c>
      <c r="B110" s="104" t="s">
        <v>2253</v>
      </c>
      <c r="C110" s="313" t="s">
        <v>155</v>
      </c>
      <c r="D110" s="314" t="s">
        <v>174</v>
      </c>
      <c r="E110" s="46" t="s">
        <v>1374</v>
      </c>
      <c r="F110" s="78" t="s">
        <v>1451</v>
      </c>
      <c r="G110" s="61"/>
      <c r="H110" s="40" t="s">
        <v>530</v>
      </c>
      <c r="J110" s="10">
        <v>11</v>
      </c>
    </row>
    <row r="111" spans="1:10" s="10" customFormat="1" ht="18" customHeight="1">
      <c r="A111" s="49">
        <v>12</v>
      </c>
      <c r="B111" s="104" t="s">
        <v>1884</v>
      </c>
      <c r="C111" s="313" t="s">
        <v>193</v>
      </c>
      <c r="D111" s="314" t="s">
        <v>51</v>
      </c>
      <c r="E111" s="46" t="s">
        <v>1810</v>
      </c>
      <c r="F111" s="78" t="s">
        <v>1388</v>
      </c>
      <c r="G111" s="61"/>
      <c r="H111" s="40" t="s">
        <v>530</v>
      </c>
      <c r="J111" s="10">
        <v>12</v>
      </c>
    </row>
    <row r="112" spans="1:10" s="10" customFormat="1" ht="18" customHeight="1">
      <c r="A112" s="49">
        <v>13</v>
      </c>
      <c r="B112" s="104" t="s">
        <v>1885</v>
      </c>
      <c r="C112" s="313" t="s">
        <v>1886</v>
      </c>
      <c r="D112" s="314" t="s">
        <v>157</v>
      </c>
      <c r="E112" s="46" t="s">
        <v>1810</v>
      </c>
      <c r="F112" s="78" t="s">
        <v>1451</v>
      </c>
      <c r="G112" s="61"/>
      <c r="H112" s="40" t="s">
        <v>530</v>
      </c>
      <c r="J112" s="10">
        <v>13</v>
      </c>
    </row>
    <row r="113" spans="1:10" s="10" customFormat="1" ht="18" customHeight="1">
      <c r="A113" s="49">
        <v>14</v>
      </c>
      <c r="B113" s="104" t="s">
        <v>1887</v>
      </c>
      <c r="C113" s="313" t="s">
        <v>101</v>
      </c>
      <c r="D113" s="314" t="s">
        <v>157</v>
      </c>
      <c r="E113" s="46" t="s">
        <v>1810</v>
      </c>
      <c r="F113" s="78" t="s">
        <v>1388</v>
      </c>
      <c r="G113" s="61"/>
      <c r="H113" s="40" t="s">
        <v>530</v>
      </c>
      <c r="J113" s="10">
        <v>14</v>
      </c>
    </row>
    <row r="114" spans="1:10" s="10" customFormat="1" ht="18" customHeight="1">
      <c r="A114" s="49">
        <v>15</v>
      </c>
      <c r="B114" s="104" t="s">
        <v>1888</v>
      </c>
      <c r="C114" s="313" t="s">
        <v>1889</v>
      </c>
      <c r="D114" s="314" t="s">
        <v>57</v>
      </c>
      <c r="E114" s="46" t="s">
        <v>1810</v>
      </c>
      <c r="F114" s="78" t="s">
        <v>1388</v>
      </c>
      <c r="G114" s="61"/>
      <c r="H114" s="40" t="s">
        <v>530</v>
      </c>
      <c r="J114" s="10">
        <v>15</v>
      </c>
    </row>
    <row r="115" spans="1:10" s="10" customFormat="1" ht="18" customHeight="1">
      <c r="A115" s="49">
        <v>16</v>
      </c>
      <c r="B115" s="104" t="s">
        <v>1890</v>
      </c>
      <c r="C115" s="313" t="s">
        <v>1891</v>
      </c>
      <c r="D115" s="314" t="s">
        <v>8</v>
      </c>
      <c r="E115" s="46" t="s">
        <v>1810</v>
      </c>
      <c r="F115" s="78" t="s">
        <v>1388</v>
      </c>
      <c r="G115" s="61"/>
      <c r="H115" s="40" t="s">
        <v>530</v>
      </c>
      <c r="J115" s="10">
        <v>16</v>
      </c>
    </row>
    <row r="116" spans="1:10" s="10" customFormat="1" ht="18" customHeight="1">
      <c r="A116" s="49">
        <v>17</v>
      </c>
      <c r="B116" s="104" t="s">
        <v>1892</v>
      </c>
      <c r="C116" s="313" t="s">
        <v>166</v>
      </c>
      <c r="D116" s="314" t="s">
        <v>219</v>
      </c>
      <c r="E116" s="46" t="s">
        <v>1810</v>
      </c>
      <c r="F116" s="78" t="s">
        <v>1388</v>
      </c>
      <c r="G116" s="61"/>
      <c r="H116" s="40" t="s">
        <v>530</v>
      </c>
      <c r="J116" s="10">
        <v>17</v>
      </c>
    </row>
    <row r="117" spans="1:10" s="10" customFormat="1" ht="18" customHeight="1">
      <c r="A117" s="49">
        <v>18</v>
      </c>
      <c r="B117" s="104" t="s">
        <v>1893</v>
      </c>
      <c r="C117" s="313" t="s">
        <v>1894</v>
      </c>
      <c r="D117" s="314" t="s">
        <v>182</v>
      </c>
      <c r="E117" s="46" t="s">
        <v>1810</v>
      </c>
      <c r="F117" s="78" t="s">
        <v>1388</v>
      </c>
      <c r="G117" s="61"/>
      <c r="H117" s="40" t="s">
        <v>530</v>
      </c>
      <c r="J117" s="10">
        <v>18</v>
      </c>
    </row>
    <row r="118" spans="1:10" s="10" customFormat="1" ht="18" customHeight="1">
      <c r="A118" s="49">
        <v>19</v>
      </c>
      <c r="B118" s="104" t="s">
        <v>1895</v>
      </c>
      <c r="C118" s="313" t="s">
        <v>229</v>
      </c>
      <c r="D118" s="314" t="s">
        <v>1896</v>
      </c>
      <c r="E118" s="46" t="s">
        <v>1810</v>
      </c>
      <c r="F118" s="78" t="s">
        <v>1388</v>
      </c>
      <c r="G118" s="61"/>
      <c r="H118" s="40" t="s">
        <v>530</v>
      </c>
      <c r="J118" s="10">
        <v>19</v>
      </c>
    </row>
    <row r="119" spans="1:10" s="10" customFormat="1" ht="18" customHeight="1">
      <c r="A119" s="49">
        <v>20</v>
      </c>
      <c r="B119" s="104" t="s">
        <v>1897</v>
      </c>
      <c r="C119" s="313" t="s">
        <v>585</v>
      </c>
      <c r="D119" s="314" t="s">
        <v>6</v>
      </c>
      <c r="E119" s="46" t="s">
        <v>1810</v>
      </c>
      <c r="F119" s="78" t="s">
        <v>1388</v>
      </c>
      <c r="G119" s="61"/>
      <c r="H119" s="40" t="s">
        <v>530</v>
      </c>
      <c r="J119" s="10">
        <v>20</v>
      </c>
    </row>
    <row r="120" spans="1:10" s="10" customFormat="1" ht="18" customHeight="1">
      <c r="A120" s="49">
        <v>21</v>
      </c>
      <c r="B120" s="104" t="s">
        <v>1898</v>
      </c>
      <c r="C120" s="313" t="s">
        <v>1899</v>
      </c>
      <c r="D120" s="314" t="s">
        <v>77</v>
      </c>
      <c r="E120" s="46" t="s">
        <v>1810</v>
      </c>
      <c r="F120" s="78" t="s">
        <v>1388</v>
      </c>
      <c r="G120" s="61"/>
      <c r="H120" s="40" t="s">
        <v>530</v>
      </c>
      <c r="J120" s="10">
        <v>21</v>
      </c>
    </row>
    <row r="121" spans="1:10" s="10" customFormat="1" ht="18" customHeight="1">
      <c r="A121" s="49">
        <v>22</v>
      </c>
      <c r="B121" s="104" t="s">
        <v>2101</v>
      </c>
      <c r="C121" s="313" t="s">
        <v>2102</v>
      </c>
      <c r="D121" s="314" t="s">
        <v>2103</v>
      </c>
      <c r="E121" s="46" t="s">
        <v>1837</v>
      </c>
      <c r="F121" s="78" t="s">
        <v>1388</v>
      </c>
      <c r="G121" s="49"/>
      <c r="H121" s="40" t="s">
        <v>530</v>
      </c>
      <c r="J121" s="10">
        <v>22</v>
      </c>
    </row>
    <row r="122" spans="1:10" s="10" customFormat="1" ht="18" customHeight="1">
      <c r="A122" s="49">
        <v>23</v>
      </c>
      <c r="B122" s="104" t="s">
        <v>2104</v>
      </c>
      <c r="C122" s="313" t="s">
        <v>181</v>
      </c>
      <c r="D122" s="314" t="s">
        <v>48</v>
      </c>
      <c r="E122" s="46" t="s">
        <v>1837</v>
      </c>
      <c r="F122" s="78" t="s">
        <v>1388</v>
      </c>
      <c r="G122" s="49"/>
      <c r="H122" s="40" t="s">
        <v>530</v>
      </c>
      <c r="J122" s="10">
        <v>23</v>
      </c>
    </row>
    <row r="123" spans="1:10" s="10" customFormat="1" ht="18" customHeight="1">
      <c r="A123" s="49">
        <v>24</v>
      </c>
      <c r="B123" s="104" t="s">
        <v>2105</v>
      </c>
      <c r="C123" s="313" t="s">
        <v>2026</v>
      </c>
      <c r="D123" s="314" t="s">
        <v>67</v>
      </c>
      <c r="E123" s="46" t="s">
        <v>1837</v>
      </c>
      <c r="F123" s="78" t="s">
        <v>1388</v>
      </c>
      <c r="G123" s="49"/>
      <c r="H123" s="40" t="s">
        <v>530</v>
      </c>
      <c r="J123" s="10">
        <v>24</v>
      </c>
    </row>
    <row r="124" spans="1:10" s="10" customFormat="1" ht="18" customHeight="1">
      <c r="A124" s="49">
        <v>25</v>
      </c>
      <c r="B124" s="104" t="s">
        <v>2106</v>
      </c>
      <c r="C124" s="313" t="s">
        <v>14</v>
      </c>
      <c r="D124" s="314" t="s">
        <v>71</v>
      </c>
      <c r="E124" s="46" t="s">
        <v>1837</v>
      </c>
      <c r="F124" s="78" t="s">
        <v>1388</v>
      </c>
      <c r="G124" s="49"/>
      <c r="H124" s="40" t="s">
        <v>530</v>
      </c>
      <c r="J124" s="10">
        <v>25</v>
      </c>
    </row>
    <row r="125" spans="1:10" s="10" customFormat="1" ht="18" customHeight="1">
      <c r="A125" s="49">
        <v>26</v>
      </c>
      <c r="B125" s="104" t="s">
        <v>2107</v>
      </c>
      <c r="C125" s="313" t="s">
        <v>84</v>
      </c>
      <c r="D125" s="314" t="s">
        <v>90</v>
      </c>
      <c r="E125" s="46" t="s">
        <v>1837</v>
      </c>
      <c r="F125" s="78" t="s">
        <v>1388</v>
      </c>
      <c r="G125" s="49"/>
      <c r="H125" s="40" t="s">
        <v>530</v>
      </c>
      <c r="J125" s="10">
        <v>26</v>
      </c>
    </row>
    <row r="126" spans="1:10" s="10" customFormat="1" ht="18" customHeight="1">
      <c r="A126" s="49">
        <v>27</v>
      </c>
      <c r="B126" s="104" t="s">
        <v>2108</v>
      </c>
      <c r="C126" s="313" t="s">
        <v>84</v>
      </c>
      <c r="D126" s="314" t="s">
        <v>6</v>
      </c>
      <c r="E126" s="46" t="s">
        <v>1837</v>
      </c>
      <c r="F126" s="78" t="s">
        <v>1388</v>
      </c>
      <c r="G126" s="49"/>
      <c r="H126" s="40" t="s">
        <v>530</v>
      </c>
      <c r="J126" s="10">
        <v>27</v>
      </c>
    </row>
    <row r="127" spans="1:10" s="10" customFormat="1" ht="18" customHeight="1">
      <c r="A127" s="49">
        <v>28</v>
      </c>
      <c r="B127" s="104" t="s">
        <v>2054</v>
      </c>
      <c r="C127" s="313" t="s">
        <v>2055</v>
      </c>
      <c r="D127" s="314" t="s">
        <v>1533</v>
      </c>
      <c r="E127" s="46" t="s">
        <v>1284</v>
      </c>
      <c r="F127" s="78" t="s">
        <v>2060</v>
      </c>
      <c r="G127" s="49"/>
      <c r="H127" s="40" t="s">
        <v>530</v>
      </c>
      <c r="J127" s="10">
        <v>28</v>
      </c>
    </row>
    <row r="128" spans="1:10" s="10" customFormat="1" ht="18" customHeight="1">
      <c r="A128" s="49">
        <v>29</v>
      </c>
      <c r="B128" s="104" t="s">
        <v>2056</v>
      </c>
      <c r="C128" s="313" t="s">
        <v>2057</v>
      </c>
      <c r="D128" s="314" t="s">
        <v>92</v>
      </c>
      <c r="E128" s="46" t="s">
        <v>1284</v>
      </c>
      <c r="F128" s="78" t="s">
        <v>2060</v>
      </c>
      <c r="G128" s="49"/>
      <c r="H128" s="40" t="s">
        <v>530</v>
      </c>
      <c r="J128" s="10">
        <v>29</v>
      </c>
    </row>
    <row r="129" spans="1:10" s="10" customFormat="1" ht="18" customHeight="1">
      <c r="A129" s="49">
        <v>30</v>
      </c>
      <c r="B129" s="104" t="s">
        <v>2058</v>
      </c>
      <c r="C129" s="313" t="s">
        <v>2059</v>
      </c>
      <c r="D129" s="314" t="s">
        <v>6</v>
      </c>
      <c r="E129" s="46" t="s">
        <v>1284</v>
      </c>
      <c r="F129" s="78" t="s">
        <v>2061</v>
      </c>
      <c r="G129" s="49"/>
      <c r="H129" s="40" t="s">
        <v>530</v>
      </c>
      <c r="J129" s="10">
        <v>30</v>
      </c>
    </row>
    <row r="130" spans="1:10" s="10" customFormat="1" ht="18" customHeight="1">
      <c r="A130" s="49">
        <v>31</v>
      </c>
      <c r="B130" s="104" t="s">
        <v>1900</v>
      </c>
      <c r="C130" s="313" t="s">
        <v>1901</v>
      </c>
      <c r="D130" s="314" t="s">
        <v>179</v>
      </c>
      <c r="E130" s="46" t="s">
        <v>1286</v>
      </c>
      <c r="F130" s="78" t="s">
        <v>1917</v>
      </c>
      <c r="G130" s="61"/>
      <c r="H130" s="40" t="s">
        <v>530</v>
      </c>
      <c r="J130" s="10">
        <v>31</v>
      </c>
    </row>
    <row r="131" spans="1:10" s="10" customFormat="1" ht="18" customHeight="1">
      <c r="A131" s="49">
        <v>32</v>
      </c>
      <c r="B131" s="104" t="s">
        <v>1902</v>
      </c>
      <c r="C131" s="313" t="s">
        <v>208</v>
      </c>
      <c r="D131" s="314" t="s">
        <v>222</v>
      </c>
      <c r="E131" s="46" t="s">
        <v>1286</v>
      </c>
      <c r="F131" s="78" t="s">
        <v>1918</v>
      </c>
      <c r="G131" s="125"/>
      <c r="H131" s="40" t="s">
        <v>530</v>
      </c>
      <c r="J131" s="10">
        <v>32</v>
      </c>
    </row>
    <row r="132" spans="1:10" s="10" customFormat="1" ht="18" customHeight="1">
      <c r="A132" s="49">
        <v>33</v>
      </c>
      <c r="B132" s="104" t="s">
        <v>1903</v>
      </c>
      <c r="C132" s="313" t="s">
        <v>1904</v>
      </c>
      <c r="D132" s="314" t="s">
        <v>159</v>
      </c>
      <c r="E132" s="46" t="s">
        <v>1286</v>
      </c>
      <c r="F132" s="78" t="s">
        <v>1919</v>
      </c>
      <c r="G132" s="61"/>
      <c r="H132" s="40" t="s">
        <v>530</v>
      </c>
      <c r="J132" s="10">
        <v>33</v>
      </c>
    </row>
    <row r="133" spans="1:10" s="10" customFormat="1" ht="18" customHeight="1">
      <c r="A133" s="49">
        <v>34</v>
      </c>
      <c r="B133" s="104" t="s">
        <v>1905</v>
      </c>
      <c r="C133" s="313" t="s">
        <v>1906</v>
      </c>
      <c r="D133" s="314" t="s">
        <v>195</v>
      </c>
      <c r="E133" s="46" t="s">
        <v>1286</v>
      </c>
      <c r="F133" s="78" t="s">
        <v>1920</v>
      </c>
      <c r="G133" s="61"/>
      <c r="H133" s="40" t="s">
        <v>530</v>
      </c>
      <c r="J133" s="10">
        <v>34</v>
      </c>
    </row>
    <row r="134" spans="1:10" s="10" customFormat="1" ht="18" customHeight="1">
      <c r="A134" s="49">
        <v>35</v>
      </c>
      <c r="B134" s="104" t="s">
        <v>1907</v>
      </c>
      <c r="C134" s="313" t="s">
        <v>1908</v>
      </c>
      <c r="D134" s="314" t="s">
        <v>169</v>
      </c>
      <c r="E134" s="46" t="s">
        <v>1286</v>
      </c>
      <c r="F134" s="78" t="s">
        <v>1920</v>
      </c>
      <c r="G134" s="61"/>
      <c r="H134" s="40" t="s">
        <v>530</v>
      </c>
      <c r="J134" s="10">
        <v>35</v>
      </c>
    </row>
    <row r="135" spans="1:10" s="10" customFormat="1" ht="18" customHeight="1">
      <c r="A135" s="49">
        <v>36</v>
      </c>
      <c r="B135" s="104" t="s">
        <v>1909</v>
      </c>
      <c r="C135" s="313" t="s">
        <v>1910</v>
      </c>
      <c r="D135" s="314" t="s">
        <v>174</v>
      </c>
      <c r="E135" s="46" t="s">
        <v>1286</v>
      </c>
      <c r="F135" s="78" t="s">
        <v>1917</v>
      </c>
      <c r="G135" s="61"/>
      <c r="H135" s="40" t="s">
        <v>530</v>
      </c>
      <c r="J135" s="10">
        <v>36</v>
      </c>
    </row>
    <row r="136" spans="1:10" s="10" customFormat="1" ht="18" customHeight="1">
      <c r="A136" s="49">
        <v>37</v>
      </c>
      <c r="B136" s="104" t="s">
        <v>1911</v>
      </c>
      <c r="C136" s="313" t="s">
        <v>1912</v>
      </c>
      <c r="D136" s="314" t="s">
        <v>83</v>
      </c>
      <c r="E136" s="46" t="s">
        <v>1286</v>
      </c>
      <c r="F136" s="78" t="s">
        <v>1917</v>
      </c>
      <c r="G136" s="61"/>
      <c r="H136" s="40" t="s">
        <v>530</v>
      </c>
      <c r="J136" s="10">
        <v>37</v>
      </c>
    </row>
    <row r="137" spans="1:10" s="10" customFormat="1" ht="18" customHeight="1">
      <c r="A137" s="49">
        <v>38</v>
      </c>
      <c r="B137" s="104" t="s">
        <v>1913</v>
      </c>
      <c r="C137" s="313" t="s">
        <v>1914</v>
      </c>
      <c r="D137" s="314" t="s">
        <v>1552</v>
      </c>
      <c r="E137" s="46" t="s">
        <v>1286</v>
      </c>
      <c r="F137" s="78" t="s">
        <v>1917</v>
      </c>
      <c r="G137" s="61"/>
      <c r="H137" s="40" t="s">
        <v>530</v>
      </c>
      <c r="J137" s="10">
        <v>38</v>
      </c>
    </row>
    <row r="138" spans="1:10" s="10" customFormat="1" ht="18" customHeight="1">
      <c r="A138" s="49">
        <v>39</v>
      </c>
      <c r="B138" s="104" t="s">
        <v>1915</v>
      </c>
      <c r="C138" s="313" t="s">
        <v>1916</v>
      </c>
      <c r="D138" s="314" t="s">
        <v>114</v>
      </c>
      <c r="E138" s="46" t="s">
        <v>1286</v>
      </c>
      <c r="F138" s="78" t="s">
        <v>1921</v>
      </c>
      <c r="G138" s="61"/>
      <c r="H138" s="40" t="s">
        <v>530</v>
      </c>
      <c r="J138" s="10">
        <v>39</v>
      </c>
    </row>
    <row r="139" spans="1:10" s="10" customFormat="1" ht="18" customHeight="1">
      <c r="A139" s="49">
        <v>40</v>
      </c>
      <c r="B139" s="104" t="s">
        <v>2272</v>
      </c>
      <c r="C139" s="313" t="s">
        <v>2273</v>
      </c>
      <c r="D139" s="314" t="s">
        <v>2274</v>
      </c>
      <c r="E139" s="46" t="s">
        <v>1811</v>
      </c>
      <c r="F139" s="78" t="s">
        <v>1388</v>
      </c>
      <c r="G139" s="61"/>
      <c r="H139" s="40" t="s">
        <v>530</v>
      </c>
      <c r="J139" s="10">
        <v>40</v>
      </c>
    </row>
    <row r="140" spans="1:10" s="10" customFormat="1" ht="18" customHeight="1">
      <c r="A140" s="49">
        <v>41</v>
      </c>
      <c r="B140" s="104" t="s">
        <v>2295</v>
      </c>
      <c r="C140" s="313" t="s">
        <v>208</v>
      </c>
      <c r="D140" s="314" t="s">
        <v>78</v>
      </c>
      <c r="E140" s="46" t="s">
        <v>1812</v>
      </c>
      <c r="F140" s="78" t="s">
        <v>1388</v>
      </c>
      <c r="G140" s="61"/>
      <c r="H140" s="40" t="s">
        <v>530</v>
      </c>
      <c r="J140" s="10">
        <v>41</v>
      </c>
    </row>
    <row r="141" spans="1:10" s="10" customFormat="1" ht="18" customHeight="1">
      <c r="A141" s="49">
        <v>42</v>
      </c>
      <c r="B141" s="104" t="s">
        <v>2296</v>
      </c>
      <c r="C141" s="313" t="s">
        <v>225</v>
      </c>
      <c r="D141" s="314" t="s">
        <v>6</v>
      </c>
      <c r="E141" s="46" t="s">
        <v>1812</v>
      </c>
      <c r="F141" s="78" t="s">
        <v>1388</v>
      </c>
      <c r="G141" s="61"/>
      <c r="H141" s="40" t="s">
        <v>530</v>
      </c>
      <c r="J141" s="10">
        <v>42</v>
      </c>
    </row>
    <row r="142" spans="1:10" s="10" customFormat="1" ht="18" customHeight="1">
      <c r="A142" s="49">
        <v>43</v>
      </c>
      <c r="B142" s="104" t="s">
        <v>2141</v>
      </c>
      <c r="C142" s="313" t="s">
        <v>2142</v>
      </c>
      <c r="D142" s="314" t="s">
        <v>2143</v>
      </c>
      <c r="E142" s="46" t="s">
        <v>2148</v>
      </c>
      <c r="F142" s="78" t="s">
        <v>1951</v>
      </c>
      <c r="G142" s="61"/>
      <c r="H142" s="40" t="s">
        <v>530</v>
      </c>
      <c r="J142" s="10">
        <v>43</v>
      </c>
    </row>
    <row r="143" spans="1:10" s="10" customFormat="1" ht="18" customHeight="1">
      <c r="A143" s="49">
        <v>44</v>
      </c>
      <c r="B143" s="104" t="s">
        <v>2144</v>
      </c>
      <c r="C143" s="313" t="s">
        <v>42</v>
      </c>
      <c r="D143" s="314" t="s">
        <v>52</v>
      </c>
      <c r="E143" s="46" t="s">
        <v>2148</v>
      </c>
      <c r="F143" s="78" t="s">
        <v>1951</v>
      </c>
      <c r="G143" s="61"/>
      <c r="H143" s="40" t="s">
        <v>530</v>
      </c>
      <c r="J143" s="10">
        <v>44</v>
      </c>
    </row>
    <row r="144" spans="1:10" s="10" customFormat="1" ht="18" customHeight="1">
      <c r="A144" s="49">
        <v>45</v>
      </c>
      <c r="B144" s="104" t="s">
        <v>2145</v>
      </c>
      <c r="C144" s="313" t="s">
        <v>2146</v>
      </c>
      <c r="D144" s="314" t="s">
        <v>48</v>
      </c>
      <c r="E144" s="46" t="s">
        <v>2148</v>
      </c>
      <c r="F144" s="78" t="s">
        <v>1451</v>
      </c>
      <c r="G144" s="61"/>
      <c r="H144" s="40" t="s">
        <v>530</v>
      </c>
      <c r="J144" s="10">
        <v>45</v>
      </c>
    </row>
    <row r="145" spans="1:10" s="10" customFormat="1" ht="18" customHeight="1">
      <c r="A145" s="49">
        <v>46</v>
      </c>
      <c r="B145" s="104" t="s">
        <v>2147</v>
      </c>
      <c r="C145" s="313" t="s">
        <v>181</v>
      </c>
      <c r="D145" s="314" t="s">
        <v>175</v>
      </c>
      <c r="E145" s="46" t="s">
        <v>2148</v>
      </c>
      <c r="F145" s="78" t="s">
        <v>1451</v>
      </c>
      <c r="G145" s="61"/>
      <c r="H145" s="40" t="s">
        <v>530</v>
      </c>
      <c r="J145" s="10">
        <v>46</v>
      </c>
    </row>
    <row r="146" spans="1:10" s="10" customFormat="1" ht="18" customHeight="1">
      <c r="A146" s="49">
        <v>47</v>
      </c>
      <c r="B146" s="104" t="s">
        <v>2321</v>
      </c>
      <c r="C146" s="313" t="s">
        <v>2322</v>
      </c>
      <c r="D146" s="314" t="s">
        <v>157</v>
      </c>
      <c r="E146" s="46" t="s">
        <v>2320</v>
      </c>
      <c r="F146" s="78" t="s">
        <v>1520</v>
      </c>
      <c r="G146" s="61"/>
      <c r="H146" s="40" t="s">
        <v>530</v>
      </c>
      <c r="J146" s="10">
        <v>47</v>
      </c>
    </row>
    <row r="147" spans="1:10" s="10" customFormat="1" ht="18" customHeight="1">
      <c r="A147" s="49">
        <v>48</v>
      </c>
      <c r="B147" s="104" t="s">
        <v>2323</v>
      </c>
      <c r="C147" s="313" t="s">
        <v>63</v>
      </c>
      <c r="D147" s="314" t="s">
        <v>180</v>
      </c>
      <c r="E147" s="46" t="s">
        <v>2320</v>
      </c>
      <c r="F147" s="78" t="s">
        <v>2331</v>
      </c>
      <c r="G147" s="61"/>
      <c r="H147" s="40" t="s">
        <v>530</v>
      </c>
      <c r="J147" s="10">
        <v>48</v>
      </c>
    </row>
    <row r="148" spans="1:10" s="10" customFormat="1" ht="18" customHeight="1">
      <c r="A148" s="49">
        <v>49</v>
      </c>
      <c r="B148" s="104" t="s">
        <v>2324</v>
      </c>
      <c r="C148" s="313" t="s">
        <v>2325</v>
      </c>
      <c r="D148" s="314" t="s">
        <v>92</v>
      </c>
      <c r="E148" s="46" t="s">
        <v>2320</v>
      </c>
      <c r="F148" s="78" t="s">
        <v>2332</v>
      </c>
      <c r="G148" s="61"/>
      <c r="H148" s="40" t="s">
        <v>530</v>
      </c>
      <c r="J148" s="10">
        <v>49</v>
      </c>
    </row>
    <row r="149" spans="1:10" s="10" customFormat="1" ht="18" customHeight="1">
      <c r="A149" s="49">
        <v>50</v>
      </c>
      <c r="B149" s="104" t="s">
        <v>2326</v>
      </c>
      <c r="C149" s="313" t="s">
        <v>2026</v>
      </c>
      <c r="D149" s="314" t="s">
        <v>71</v>
      </c>
      <c r="E149" s="46" t="s">
        <v>2320</v>
      </c>
      <c r="F149" s="78" t="s">
        <v>2333</v>
      </c>
      <c r="G149" s="61"/>
      <c r="H149" s="40" t="s">
        <v>530</v>
      </c>
      <c r="J149" s="10">
        <v>50</v>
      </c>
    </row>
    <row r="150" spans="1:10" s="10" customFormat="1" ht="18" customHeight="1">
      <c r="A150" s="49">
        <v>51</v>
      </c>
      <c r="B150" s="104" t="s">
        <v>2327</v>
      </c>
      <c r="C150" s="313" t="s">
        <v>42</v>
      </c>
      <c r="D150" s="314" t="s">
        <v>175</v>
      </c>
      <c r="E150" s="46" t="s">
        <v>2320</v>
      </c>
      <c r="F150" s="78" t="s">
        <v>1879</v>
      </c>
      <c r="G150" s="61"/>
      <c r="H150" s="40" t="s">
        <v>530</v>
      </c>
      <c r="J150" s="10">
        <v>51</v>
      </c>
    </row>
    <row r="151" spans="1:10" s="10" customFormat="1" ht="18" customHeight="1">
      <c r="A151" s="49">
        <v>52</v>
      </c>
      <c r="B151" s="104" t="s">
        <v>2328</v>
      </c>
      <c r="C151" s="313" t="s">
        <v>2329</v>
      </c>
      <c r="D151" s="314" t="s">
        <v>175</v>
      </c>
      <c r="E151" s="46" t="s">
        <v>2320</v>
      </c>
      <c r="F151" s="78" t="s">
        <v>2332</v>
      </c>
      <c r="G151" s="61"/>
      <c r="H151" s="40" t="s">
        <v>530</v>
      </c>
      <c r="J151" s="10">
        <v>52</v>
      </c>
    </row>
    <row r="152" spans="1:10" s="10" customFormat="1" ht="18" customHeight="1">
      <c r="A152" s="49">
        <v>53</v>
      </c>
      <c r="B152" s="104" t="s">
        <v>2330</v>
      </c>
      <c r="C152" s="313" t="s">
        <v>149</v>
      </c>
      <c r="D152" s="314" t="s">
        <v>6</v>
      </c>
      <c r="E152" s="46" t="s">
        <v>2320</v>
      </c>
      <c r="F152" s="78" t="s">
        <v>2334</v>
      </c>
      <c r="G152" s="61"/>
      <c r="H152" s="40" t="s">
        <v>530</v>
      </c>
      <c r="J152" s="10">
        <v>53</v>
      </c>
    </row>
    <row r="153" spans="1:10" s="10" customFormat="1" ht="18" customHeight="1">
      <c r="A153" s="49">
        <v>54</v>
      </c>
      <c r="B153" s="104" t="s">
        <v>2414</v>
      </c>
      <c r="C153" s="313" t="s">
        <v>625</v>
      </c>
      <c r="D153" s="314" t="s">
        <v>646</v>
      </c>
      <c r="E153" s="46" t="s">
        <v>2426</v>
      </c>
      <c r="F153" s="78" t="s">
        <v>1388</v>
      </c>
      <c r="G153" s="61"/>
      <c r="H153" s="40" t="s">
        <v>530</v>
      </c>
      <c r="J153" s="10">
        <v>54</v>
      </c>
    </row>
    <row r="154" spans="1:10" s="10" customFormat="1" ht="18" customHeight="1">
      <c r="A154" s="49">
        <v>55</v>
      </c>
      <c r="B154" s="104" t="s">
        <v>2415</v>
      </c>
      <c r="C154" s="313" t="s">
        <v>2416</v>
      </c>
      <c r="D154" s="314" t="s">
        <v>180</v>
      </c>
      <c r="E154" s="46" t="s">
        <v>2426</v>
      </c>
      <c r="F154" s="78" t="s">
        <v>1948</v>
      </c>
      <c r="G154" s="125"/>
      <c r="H154" s="40" t="s">
        <v>530</v>
      </c>
      <c r="J154" s="10">
        <v>55</v>
      </c>
    </row>
    <row r="155" spans="1:10" s="10" customFormat="1" ht="18" customHeight="1">
      <c r="A155" s="49">
        <v>56</v>
      </c>
      <c r="B155" s="104" t="s">
        <v>2417</v>
      </c>
      <c r="C155" s="313" t="s">
        <v>2418</v>
      </c>
      <c r="D155" s="314" t="s">
        <v>204</v>
      </c>
      <c r="E155" s="46" t="s">
        <v>2426</v>
      </c>
      <c r="F155" s="78" t="s">
        <v>1388</v>
      </c>
      <c r="G155" s="61"/>
      <c r="H155" s="40" t="s">
        <v>530</v>
      </c>
      <c r="J155" s="10">
        <v>56</v>
      </c>
    </row>
    <row r="156" spans="1:10" s="10" customFormat="1" ht="18" customHeight="1">
      <c r="A156" s="49">
        <v>57</v>
      </c>
      <c r="B156" s="104" t="s">
        <v>2419</v>
      </c>
      <c r="C156" s="313" t="s">
        <v>100</v>
      </c>
      <c r="D156" s="314" t="s">
        <v>1461</v>
      </c>
      <c r="E156" s="46" t="s">
        <v>2426</v>
      </c>
      <c r="F156" s="78" t="s">
        <v>1388</v>
      </c>
      <c r="G156" s="61"/>
      <c r="H156" s="40" t="s">
        <v>530</v>
      </c>
      <c r="J156" s="10">
        <v>57</v>
      </c>
    </row>
    <row r="157" spans="1:10" s="10" customFormat="1" ht="18" customHeight="1">
      <c r="A157" s="49">
        <v>58</v>
      </c>
      <c r="B157" s="104" t="s">
        <v>2420</v>
      </c>
      <c r="C157" s="313" t="s">
        <v>2421</v>
      </c>
      <c r="D157" s="314" t="s">
        <v>13</v>
      </c>
      <c r="E157" s="46" t="s">
        <v>2426</v>
      </c>
      <c r="F157" s="78" t="s">
        <v>1948</v>
      </c>
      <c r="G157" s="61"/>
      <c r="H157" s="40" t="s">
        <v>530</v>
      </c>
      <c r="J157" s="10">
        <v>58</v>
      </c>
    </row>
    <row r="158" spans="1:10" s="10" customFormat="1" ht="18" customHeight="1">
      <c r="A158" s="49">
        <v>59</v>
      </c>
      <c r="B158" s="104" t="s">
        <v>2422</v>
      </c>
      <c r="C158" s="313" t="s">
        <v>2423</v>
      </c>
      <c r="D158" s="314" t="s">
        <v>169</v>
      </c>
      <c r="E158" s="46" t="s">
        <v>2426</v>
      </c>
      <c r="F158" s="78" t="s">
        <v>1948</v>
      </c>
      <c r="G158" s="61"/>
      <c r="H158" s="40" t="s">
        <v>530</v>
      </c>
      <c r="J158" s="10">
        <v>59</v>
      </c>
    </row>
    <row r="159" spans="1:10" s="10" customFormat="1" ht="18" customHeight="1">
      <c r="A159" s="49">
        <v>60</v>
      </c>
      <c r="B159" s="104" t="s">
        <v>2424</v>
      </c>
      <c r="C159" s="313" t="s">
        <v>69</v>
      </c>
      <c r="D159" s="314" t="s">
        <v>114</v>
      </c>
      <c r="E159" s="46" t="s">
        <v>2426</v>
      </c>
      <c r="F159" s="78" t="s">
        <v>1388</v>
      </c>
      <c r="G159" s="61"/>
      <c r="H159" s="40" t="s">
        <v>530</v>
      </c>
      <c r="J159" s="10">
        <v>60</v>
      </c>
    </row>
    <row r="160" spans="1:10" s="10" customFormat="1" ht="18" customHeight="1">
      <c r="A160" s="49">
        <v>61</v>
      </c>
      <c r="B160" s="104" t="s">
        <v>2425</v>
      </c>
      <c r="C160" s="313" t="s">
        <v>221</v>
      </c>
      <c r="D160" s="314" t="s">
        <v>114</v>
      </c>
      <c r="E160" s="46" t="s">
        <v>2426</v>
      </c>
      <c r="F160" s="78" t="s">
        <v>1388</v>
      </c>
      <c r="G160" s="61"/>
      <c r="H160" s="40" t="s">
        <v>530</v>
      </c>
      <c r="J160" s="10">
        <v>61</v>
      </c>
    </row>
    <row r="161" spans="1:10" s="10" customFormat="1" ht="18" customHeight="1">
      <c r="A161" s="49">
        <v>62</v>
      </c>
      <c r="B161" s="104" t="s">
        <v>2427</v>
      </c>
      <c r="C161" s="313" t="s">
        <v>155</v>
      </c>
      <c r="D161" s="314" t="s">
        <v>211</v>
      </c>
      <c r="E161" s="46" t="s">
        <v>2442</v>
      </c>
      <c r="F161" s="78" t="s">
        <v>1388</v>
      </c>
      <c r="G161" s="61"/>
      <c r="H161" s="40" t="s">
        <v>530</v>
      </c>
      <c r="J161" s="10">
        <v>62</v>
      </c>
    </row>
    <row r="162" spans="1:10" s="10" customFormat="1" ht="18" customHeight="1">
      <c r="A162" s="49">
        <v>63</v>
      </c>
      <c r="B162" s="104" t="s">
        <v>2428</v>
      </c>
      <c r="C162" s="313" t="s">
        <v>2429</v>
      </c>
      <c r="D162" s="314" t="s">
        <v>2430</v>
      </c>
      <c r="E162" s="46" t="s">
        <v>2442</v>
      </c>
      <c r="F162" s="78" t="s">
        <v>1388</v>
      </c>
      <c r="G162" s="61"/>
      <c r="H162" s="40" t="s">
        <v>530</v>
      </c>
      <c r="J162" s="10">
        <v>63</v>
      </c>
    </row>
    <row r="163" spans="1:10" s="10" customFormat="1" ht="18" customHeight="1">
      <c r="A163" s="49">
        <v>64</v>
      </c>
      <c r="B163" s="104" t="s">
        <v>2431</v>
      </c>
      <c r="C163" s="313" t="s">
        <v>2432</v>
      </c>
      <c r="D163" s="314" t="s">
        <v>48</v>
      </c>
      <c r="E163" s="46" t="s">
        <v>2442</v>
      </c>
      <c r="F163" s="78" t="s">
        <v>1388</v>
      </c>
      <c r="G163" s="61"/>
      <c r="H163" s="40" t="s">
        <v>530</v>
      </c>
      <c r="J163" s="10">
        <v>64</v>
      </c>
    </row>
    <row r="164" spans="1:10" s="10" customFormat="1" ht="18" customHeight="1">
      <c r="A164" s="49">
        <v>65</v>
      </c>
      <c r="B164" s="104" t="s">
        <v>2433</v>
      </c>
      <c r="C164" s="313" t="s">
        <v>2434</v>
      </c>
      <c r="D164" s="314" t="s">
        <v>180</v>
      </c>
      <c r="E164" s="46" t="s">
        <v>2442</v>
      </c>
      <c r="F164" s="78" t="s">
        <v>1388</v>
      </c>
      <c r="G164" s="61"/>
      <c r="H164" s="40" t="s">
        <v>530</v>
      </c>
      <c r="J164" s="10">
        <v>65</v>
      </c>
    </row>
    <row r="165" spans="1:10" s="10" customFormat="1" ht="18" customHeight="1">
      <c r="A165" s="49">
        <v>66</v>
      </c>
      <c r="B165" s="104" t="s">
        <v>2435</v>
      </c>
      <c r="C165" s="313" t="s">
        <v>2436</v>
      </c>
      <c r="D165" s="314" t="s">
        <v>10</v>
      </c>
      <c r="E165" s="46" t="s">
        <v>2442</v>
      </c>
      <c r="F165" s="78" t="s">
        <v>1388</v>
      </c>
      <c r="G165" s="61"/>
      <c r="H165" s="40" t="s">
        <v>530</v>
      </c>
      <c r="J165" s="10">
        <v>66</v>
      </c>
    </row>
    <row r="166" spans="1:10" s="10" customFormat="1" ht="18" customHeight="1">
      <c r="A166" s="49">
        <v>67</v>
      </c>
      <c r="B166" s="104" t="s">
        <v>2437</v>
      </c>
      <c r="C166" s="313" t="s">
        <v>952</v>
      </c>
      <c r="D166" s="314" t="s">
        <v>92</v>
      </c>
      <c r="E166" s="46" t="s">
        <v>2442</v>
      </c>
      <c r="F166" s="78" t="s">
        <v>1388</v>
      </c>
      <c r="G166" s="61"/>
      <c r="H166" s="40" t="s">
        <v>530</v>
      </c>
      <c r="J166" s="10">
        <v>67</v>
      </c>
    </row>
    <row r="167" spans="1:10" s="10" customFormat="1" ht="18" customHeight="1">
      <c r="A167" s="49">
        <v>68</v>
      </c>
      <c r="B167" s="104" t="s">
        <v>2438</v>
      </c>
      <c r="C167" s="313" t="s">
        <v>218</v>
      </c>
      <c r="D167" s="314" t="s">
        <v>154</v>
      </c>
      <c r="E167" s="46" t="s">
        <v>2442</v>
      </c>
      <c r="F167" s="78" t="s">
        <v>1388</v>
      </c>
      <c r="G167" s="61"/>
      <c r="H167" s="40" t="s">
        <v>530</v>
      </c>
      <c r="J167" s="10">
        <v>68</v>
      </c>
    </row>
    <row r="168" spans="1:10" s="10" customFormat="1" ht="18" customHeight="1">
      <c r="A168" s="49">
        <v>69</v>
      </c>
      <c r="B168" s="104" t="s">
        <v>2439</v>
      </c>
      <c r="C168" s="313" t="s">
        <v>2440</v>
      </c>
      <c r="D168" s="314" t="s">
        <v>2441</v>
      </c>
      <c r="E168" s="46" t="s">
        <v>2442</v>
      </c>
      <c r="F168" s="78" t="s">
        <v>1388</v>
      </c>
      <c r="G168" s="61"/>
      <c r="H168" s="40" t="s">
        <v>530</v>
      </c>
      <c r="J168" s="10">
        <v>69</v>
      </c>
    </row>
    <row r="169" spans="1:10" s="10" customFormat="1" ht="18" customHeight="1">
      <c r="A169" s="49">
        <v>70</v>
      </c>
      <c r="B169" s="104" t="s">
        <v>2275</v>
      </c>
      <c r="C169" s="313" t="s">
        <v>2276</v>
      </c>
      <c r="D169" s="314" t="s">
        <v>8</v>
      </c>
      <c r="E169" s="46" t="s">
        <v>2284</v>
      </c>
      <c r="F169" s="78" t="s">
        <v>2153</v>
      </c>
      <c r="G169" s="61"/>
      <c r="H169" s="40" t="s">
        <v>530</v>
      </c>
      <c r="J169" s="10">
        <v>70</v>
      </c>
    </row>
    <row r="170" spans="1:10" s="10" customFormat="1" ht="18" customHeight="1">
      <c r="A170" s="49">
        <v>71</v>
      </c>
      <c r="B170" s="104" t="s">
        <v>2277</v>
      </c>
      <c r="C170" s="313" t="s">
        <v>2278</v>
      </c>
      <c r="D170" s="314" t="s">
        <v>2279</v>
      </c>
      <c r="E170" s="46" t="s">
        <v>2284</v>
      </c>
      <c r="F170" s="78" t="s">
        <v>2153</v>
      </c>
      <c r="G170" s="61"/>
      <c r="H170" s="40" t="s">
        <v>530</v>
      </c>
      <c r="J170" s="10">
        <v>71</v>
      </c>
    </row>
    <row r="171" spans="1:10" s="10" customFormat="1" ht="18" customHeight="1">
      <c r="A171" s="49">
        <v>72</v>
      </c>
      <c r="B171" s="104" t="s">
        <v>2280</v>
      </c>
      <c r="C171" s="313" t="s">
        <v>705</v>
      </c>
      <c r="D171" s="314" t="s">
        <v>87</v>
      </c>
      <c r="E171" s="46" t="s">
        <v>2284</v>
      </c>
      <c r="F171" s="78" t="s">
        <v>2153</v>
      </c>
      <c r="G171" s="61"/>
      <c r="H171" s="40" t="s">
        <v>530</v>
      </c>
      <c r="J171" s="10">
        <v>72</v>
      </c>
    </row>
    <row r="172" spans="1:10" s="10" customFormat="1" ht="18" customHeight="1">
      <c r="A172" s="49">
        <v>73</v>
      </c>
      <c r="B172" s="104" t="s">
        <v>2281</v>
      </c>
      <c r="C172" s="313" t="s">
        <v>2282</v>
      </c>
      <c r="D172" s="314" t="s">
        <v>195</v>
      </c>
      <c r="E172" s="46" t="s">
        <v>2284</v>
      </c>
      <c r="F172" s="78" t="s">
        <v>2153</v>
      </c>
      <c r="G172" s="61"/>
      <c r="H172" s="40" t="s">
        <v>530</v>
      </c>
      <c r="J172" s="10">
        <v>73</v>
      </c>
    </row>
    <row r="173" spans="1:10" s="10" customFormat="1" ht="18" customHeight="1">
      <c r="A173" s="49">
        <v>74</v>
      </c>
      <c r="B173" s="104" t="s">
        <v>2283</v>
      </c>
      <c r="C173" s="313" t="s">
        <v>153</v>
      </c>
      <c r="D173" s="314" t="s">
        <v>50</v>
      </c>
      <c r="E173" s="46" t="s">
        <v>2284</v>
      </c>
      <c r="F173" s="78" t="s">
        <v>2285</v>
      </c>
      <c r="G173" s="61"/>
      <c r="H173" s="40" t="s">
        <v>530</v>
      </c>
      <c r="J173" s="10">
        <v>74</v>
      </c>
    </row>
    <row r="174" spans="1:10" s="10" customFormat="1" ht="18" customHeight="1">
      <c r="A174" s="49">
        <v>75</v>
      </c>
      <c r="B174" s="104" t="s">
        <v>2258</v>
      </c>
      <c r="C174" s="313" t="s">
        <v>37</v>
      </c>
      <c r="D174" s="314" t="s">
        <v>97</v>
      </c>
      <c r="E174" s="46" t="s">
        <v>2262</v>
      </c>
      <c r="F174" s="78" t="s">
        <v>1388</v>
      </c>
      <c r="G174" s="61"/>
      <c r="H174" s="40" t="s">
        <v>530</v>
      </c>
      <c r="J174" s="10">
        <v>75</v>
      </c>
    </row>
    <row r="175" spans="1:10" s="10" customFormat="1" ht="18" customHeight="1">
      <c r="A175" s="49">
        <v>76</v>
      </c>
      <c r="B175" s="104" t="s">
        <v>2259</v>
      </c>
      <c r="C175" s="313" t="s">
        <v>76</v>
      </c>
      <c r="D175" s="314" t="s">
        <v>194</v>
      </c>
      <c r="E175" s="46" t="s">
        <v>2262</v>
      </c>
      <c r="F175" s="78" t="s">
        <v>1388</v>
      </c>
      <c r="G175" s="61"/>
      <c r="H175" s="40" t="s">
        <v>530</v>
      </c>
      <c r="J175" s="10">
        <v>76</v>
      </c>
    </row>
    <row r="176" spans="1:10" s="10" customFormat="1" ht="18" customHeight="1">
      <c r="A176" s="49">
        <v>77</v>
      </c>
      <c r="B176" s="104" t="s">
        <v>2260</v>
      </c>
      <c r="C176" s="313" t="s">
        <v>229</v>
      </c>
      <c r="D176" s="314" t="s">
        <v>75</v>
      </c>
      <c r="E176" s="46" t="s">
        <v>2262</v>
      </c>
      <c r="F176" s="78" t="s">
        <v>1388</v>
      </c>
      <c r="G176" s="61"/>
      <c r="H176" s="40" t="s">
        <v>530</v>
      </c>
      <c r="J176" s="10">
        <v>77</v>
      </c>
    </row>
    <row r="177" spans="1:10" s="10" customFormat="1" ht="18" customHeight="1">
      <c r="A177" s="49">
        <v>78</v>
      </c>
      <c r="B177" s="104" t="s">
        <v>2261</v>
      </c>
      <c r="C177" s="313" t="s">
        <v>88</v>
      </c>
      <c r="D177" s="314" t="s">
        <v>83</v>
      </c>
      <c r="E177" s="46" t="s">
        <v>2262</v>
      </c>
      <c r="F177" s="78" t="s">
        <v>1388</v>
      </c>
      <c r="G177" s="125"/>
      <c r="H177" s="40" t="s">
        <v>530</v>
      </c>
      <c r="J177" s="10">
        <v>78</v>
      </c>
    </row>
    <row r="178" spans="1:10" s="10" customFormat="1" ht="18" customHeight="1">
      <c r="A178" s="49">
        <v>79</v>
      </c>
      <c r="B178" s="104" t="s">
        <v>2062</v>
      </c>
      <c r="C178" s="313" t="s">
        <v>2063</v>
      </c>
      <c r="D178" s="314" t="s">
        <v>219</v>
      </c>
      <c r="E178" s="46" t="s">
        <v>2068</v>
      </c>
      <c r="F178" s="78" t="s">
        <v>2060</v>
      </c>
      <c r="G178" s="49"/>
      <c r="H178" s="40" t="s">
        <v>530</v>
      </c>
      <c r="J178" s="10">
        <v>79</v>
      </c>
    </row>
    <row r="179" spans="1:10" s="10" customFormat="1" ht="18" customHeight="1">
      <c r="A179" s="49">
        <v>80</v>
      </c>
      <c r="B179" s="104" t="s">
        <v>2064</v>
      </c>
      <c r="C179" s="313" t="s">
        <v>183</v>
      </c>
      <c r="D179" s="314" t="s">
        <v>92</v>
      </c>
      <c r="E179" s="46" t="s">
        <v>2068</v>
      </c>
      <c r="F179" s="78" t="s">
        <v>2060</v>
      </c>
      <c r="G179" s="49"/>
      <c r="H179" s="40" t="s">
        <v>530</v>
      </c>
      <c r="J179" s="10">
        <v>80</v>
      </c>
    </row>
    <row r="180" spans="1:10" s="10" customFormat="1" ht="18" customHeight="1">
      <c r="A180" s="49">
        <v>81</v>
      </c>
      <c r="B180" s="104" t="s">
        <v>2065</v>
      </c>
      <c r="C180" s="313" t="s">
        <v>2066</v>
      </c>
      <c r="D180" s="314" t="s">
        <v>67</v>
      </c>
      <c r="E180" s="46" t="s">
        <v>2068</v>
      </c>
      <c r="F180" s="78" t="s">
        <v>2060</v>
      </c>
      <c r="G180" s="49"/>
      <c r="H180" s="40" t="s">
        <v>530</v>
      </c>
      <c r="J180" s="10">
        <v>81</v>
      </c>
    </row>
    <row r="181" spans="1:10" s="10" customFormat="1" ht="18" customHeight="1">
      <c r="A181" s="49">
        <v>82</v>
      </c>
      <c r="B181" s="104" t="s">
        <v>2067</v>
      </c>
      <c r="C181" s="313" t="s">
        <v>170</v>
      </c>
      <c r="D181" s="314" t="s">
        <v>990</v>
      </c>
      <c r="E181" s="46" t="s">
        <v>2068</v>
      </c>
      <c r="F181" s="78" t="s">
        <v>2060</v>
      </c>
      <c r="G181" s="49"/>
      <c r="H181" s="40" t="s">
        <v>530</v>
      </c>
      <c r="J181" s="10">
        <v>82</v>
      </c>
    </row>
    <row r="182" spans="1:10" s="10" customFormat="1" ht="18" customHeight="1">
      <c r="A182" s="49">
        <v>83</v>
      </c>
      <c r="B182" s="104" t="s">
        <v>2335</v>
      </c>
      <c r="C182" s="313" t="s">
        <v>69</v>
      </c>
      <c r="D182" s="314" t="s">
        <v>158</v>
      </c>
      <c r="E182" s="46" t="s">
        <v>2341</v>
      </c>
      <c r="F182" s="78" t="s">
        <v>2342</v>
      </c>
      <c r="G182" s="49"/>
      <c r="H182" s="40" t="s">
        <v>530</v>
      </c>
      <c r="J182" s="10">
        <v>1</v>
      </c>
    </row>
    <row r="183" spans="1:10" s="10" customFormat="1" ht="18" customHeight="1">
      <c r="A183" s="49">
        <v>84</v>
      </c>
      <c r="B183" s="104" t="s">
        <v>2336</v>
      </c>
      <c r="C183" s="313" t="s">
        <v>190</v>
      </c>
      <c r="D183" s="314" t="s">
        <v>137</v>
      </c>
      <c r="E183" s="46" t="s">
        <v>2341</v>
      </c>
      <c r="F183" s="78" t="s">
        <v>2342</v>
      </c>
      <c r="G183" s="49"/>
      <c r="H183" s="40" t="s">
        <v>530</v>
      </c>
      <c r="J183" s="10">
        <v>2</v>
      </c>
    </row>
    <row r="184" spans="1:10" s="10" customFormat="1" ht="18" customHeight="1">
      <c r="A184" s="49">
        <v>85</v>
      </c>
      <c r="B184" s="104" t="s">
        <v>2337</v>
      </c>
      <c r="C184" s="313" t="s">
        <v>39</v>
      </c>
      <c r="D184" s="314" t="s">
        <v>219</v>
      </c>
      <c r="E184" s="46" t="s">
        <v>2341</v>
      </c>
      <c r="F184" s="78" t="s">
        <v>2342</v>
      </c>
      <c r="G184" s="49"/>
      <c r="H184" s="40" t="s">
        <v>530</v>
      </c>
      <c r="J184" s="10">
        <v>3</v>
      </c>
    </row>
    <row r="185" spans="1:10" s="10" customFormat="1" ht="18" customHeight="1">
      <c r="A185" s="49">
        <v>86</v>
      </c>
      <c r="B185" s="104" t="s">
        <v>2338</v>
      </c>
      <c r="C185" s="313" t="s">
        <v>1904</v>
      </c>
      <c r="D185" s="314" t="s">
        <v>118</v>
      </c>
      <c r="E185" s="46" t="s">
        <v>2341</v>
      </c>
      <c r="F185" s="78" t="s">
        <v>2342</v>
      </c>
      <c r="G185" s="49"/>
      <c r="H185" s="40" t="s">
        <v>530</v>
      </c>
      <c r="J185" s="10">
        <v>4</v>
      </c>
    </row>
    <row r="186" spans="1:10" s="10" customFormat="1" ht="18" customHeight="1">
      <c r="A186" s="49">
        <v>87</v>
      </c>
      <c r="B186" s="104" t="s">
        <v>2339</v>
      </c>
      <c r="C186" s="313" t="s">
        <v>2340</v>
      </c>
      <c r="D186" s="314" t="s">
        <v>50</v>
      </c>
      <c r="E186" s="46" t="s">
        <v>2341</v>
      </c>
      <c r="F186" s="78" t="s">
        <v>2342</v>
      </c>
      <c r="G186" s="49"/>
      <c r="H186" s="40" t="s">
        <v>530</v>
      </c>
      <c r="J186" s="10">
        <v>5</v>
      </c>
    </row>
    <row r="187" spans="1:10" s="10" customFormat="1" ht="18" customHeight="1">
      <c r="A187" s="49">
        <v>88</v>
      </c>
      <c r="B187" s="104" t="s">
        <v>2263</v>
      </c>
      <c r="C187" s="313" t="s">
        <v>155</v>
      </c>
      <c r="D187" s="314" t="s">
        <v>10</v>
      </c>
      <c r="E187" s="46" t="s">
        <v>1822</v>
      </c>
      <c r="F187" s="78" t="s">
        <v>2264</v>
      </c>
      <c r="G187" s="49"/>
      <c r="H187" s="40" t="s">
        <v>530</v>
      </c>
      <c r="J187" s="10">
        <v>6</v>
      </c>
    </row>
    <row r="188" spans="1:10" s="10" customFormat="1" ht="18" customHeight="1">
      <c r="A188" s="49">
        <v>89</v>
      </c>
      <c r="B188" s="104" t="s">
        <v>2149</v>
      </c>
      <c r="C188" s="313" t="s">
        <v>601</v>
      </c>
      <c r="D188" s="314" t="s">
        <v>137</v>
      </c>
      <c r="E188" s="46" t="s">
        <v>2152</v>
      </c>
      <c r="F188" s="78" t="s">
        <v>2009</v>
      </c>
      <c r="G188" s="49"/>
      <c r="H188" s="40" t="s">
        <v>530</v>
      </c>
      <c r="J188" s="10">
        <v>7</v>
      </c>
    </row>
    <row r="189" spans="1:10" s="10" customFormat="1" ht="18" customHeight="1">
      <c r="A189" s="49">
        <v>90</v>
      </c>
      <c r="B189" s="104" t="s">
        <v>2150</v>
      </c>
      <c r="C189" s="313" t="s">
        <v>63</v>
      </c>
      <c r="D189" s="314" t="s">
        <v>2151</v>
      </c>
      <c r="E189" s="46" t="s">
        <v>2152</v>
      </c>
      <c r="F189" s="78" t="s">
        <v>2153</v>
      </c>
      <c r="G189" s="49"/>
      <c r="H189" s="40" t="s">
        <v>530</v>
      </c>
      <c r="J189" s="10">
        <v>8</v>
      </c>
    </row>
    <row r="190" spans="1:10" s="10" customFormat="1" ht="18" customHeight="1">
      <c r="A190" s="49">
        <v>91</v>
      </c>
      <c r="B190" s="104" t="s">
        <v>2098</v>
      </c>
      <c r="C190" s="313" t="s">
        <v>448</v>
      </c>
      <c r="D190" s="314" t="s">
        <v>167</v>
      </c>
      <c r="E190" s="46" t="s">
        <v>1282</v>
      </c>
      <c r="F190" s="78" t="s">
        <v>1520</v>
      </c>
      <c r="G190" s="125"/>
      <c r="H190" s="40" t="s">
        <v>530</v>
      </c>
    </row>
    <row r="191" spans="1:10" s="10" customFormat="1" ht="18" customHeight="1">
      <c r="A191" s="49">
        <v>92</v>
      </c>
      <c r="B191" s="104" t="s">
        <v>2099</v>
      </c>
      <c r="C191" s="313" t="s">
        <v>2100</v>
      </c>
      <c r="D191" s="314" t="s">
        <v>50</v>
      </c>
      <c r="E191" s="46" t="s">
        <v>1282</v>
      </c>
      <c r="F191" s="78" t="s">
        <v>1520</v>
      </c>
      <c r="G191" s="49"/>
      <c r="H191" s="40" t="s">
        <v>530</v>
      </c>
    </row>
    <row r="192" spans="1:10" s="10" customFormat="1" ht="18" customHeight="1">
      <c r="A192" s="49">
        <v>93</v>
      </c>
      <c r="B192" s="104" t="s">
        <v>2291</v>
      </c>
      <c r="C192" s="313" t="s">
        <v>37</v>
      </c>
      <c r="D192" s="314" t="s">
        <v>206</v>
      </c>
      <c r="E192" s="46" t="s">
        <v>1824</v>
      </c>
      <c r="F192" s="78" t="s">
        <v>1388</v>
      </c>
      <c r="G192" s="49"/>
      <c r="H192" s="40" t="s">
        <v>530</v>
      </c>
      <c r="J192" s="10">
        <v>1</v>
      </c>
    </row>
    <row r="193" spans="1:10" s="10" customFormat="1" ht="18" customHeight="1">
      <c r="A193" s="49">
        <v>94</v>
      </c>
      <c r="B193" s="104" t="s">
        <v>2292</v>
      </c>
      <c r="C193" s="313" t="s">
        <v>2293</v>
      </c>
      <c r="D193" s="314" t="s">
        <v>10</v>
      </c>
      <c r="E193" s="46" t="s">
        <v>1824</v>
      </c>
      <c r="F193" s="78" t="s">
        <v>1388</v>
      </c>
      <c r="G193" s="49"/>
      <c r="H193" s="40" t="s">
        <v>530</v>
      </c>
      <c r="J193" s="10">
        <v>2</v>
      </c>
    </row>
    <row r="194" spans="1:10" s="10" customFormat="1" ht="18" customHeight="1">
      <c r="A194" s="49">
        <v>95</v>
      </c>
      <c r="B194" s="104" t="s">
        <v>2294</v>
      </c>
      <c r="C194" s="313" t="s">
        <v>2180</v>
      </c>
      <c r="D194" s="314" t="s">
        <v>173</v>
      </c>
      <c r="E194" s="46" t="s">
        <v>1824</v>
      </c>
      <c r="F194" s="78" t="s">
        <v>1388</v>
      </c>
      <c r="G194" s="49"/>
      <c r="H194" s="40" t="s">
        <v>530</v>
      </c>
      <c r="J194" s="10">
        <v>3</v>
      </c>
    </row>
    <row r="195" spans="1:10" s="10" customFormat="1" ht="18" customHeight="1">
      <c r="A195" s="49">
        <v>96</v>
      </c>
      <c r="B195" s="104" t="s">
        <v>1922</v>
      </c>
      <c r="C195" s="313" t="s">
        <v>1589</v>
      </c>
      <c r="D195" s="314" t="s">
        <v>646</v>
      </c>
      <c r="E195" s="46" t="s">
        <v>1825</v>
      </c>
      <c r="F195" s="78" t="s">
        <v>1405</v>
      </c>
      <c r="G195" s="49"/>
      <c r="H195" s="40" t="s">
        <v>530</v>
      </c>
      <c r="J195" s="10">
        <v>4</v>
      </c>
    </row>
    <row r="196" spans="1:10" s="10" customFormat="1" ht="18" customHeight="1">
      <c r="A196" s="49">
        <v>97</v>
      </c>
      <c r="B196" s="104" t="s">
        <v>1923</v>
      </c>
      <c r="C196" s="313" t="s">
        <v>1924</v>
      </c>
      <c r="D196" s="314" t="s">
        <v>159</v>
      </c>
      <c r="E196" s="46" t="s">
        <v>1825</v>
      </c>
      <c r="F196" s="78" t="s">
        <v>1451</v>
      </c>
      <c r="G196" s="49"/>
      <c r="H196" s="40" t="s">
        <v>530</v>
      </c>
      <c r="J196" s="10">
        <v>5</v>
      </c>
    </row>
    <row r="197" spans="1:10" s="10" customFormat="1" ht="18" customHeight="1">
      <c r="A197" s="49">
        <v>98</v>
      </c>
      <c r="B197" s="104" t="s">
        <v>1925</v>
      </c>
      <c r="C197" s="313" t="s">
        <v>183</v>
      </c>
      <c r="D197" s="314" t="s">
        <v>90</v>
      </c>
      <c r="E197" s="46" t="s">
        <v>1825</v>
      </c>
      <c r="F197" s="78" t="s">
        <v>1405</v>
      </c>
      <c r="G197" s="49"/>
      <c r="H197" s="40" t="s">
        <v>530</v>
      </c>
      <c r="J197" s="10">
        <v>6</v>
      </c>
    </row>
    <row r="198" spans="1:10" s="10" customFormat="1" ht="18" customHeight="1">
      <c r="A198" s="49">
        <v>99</v>
      </c>
      <c r="B198" s="104" t="s">
        <v>1926</v>
      </c>
      <c r="C198" s="313" t="s">
        <v>1927</v>
      </c>
      <c r="D198" s="314" t="s">
        <v>1928</v>
      </c>
      <c r="E198" s="46" t="s">
        <v>1929</v>
      </c>
      <c r="F198" s="78" t="s">
        <v>1388</v>
      </c>
      <c r="G198" s="49"/>
      <c r="H198" s="40" t="s">
        <v>530</v>
      </c>
      <c r="J198" s="10">
        <v>7</v>
      </c>
    </row>
    <row r="199" spans="1:10" s="10" customFormat="1" ht="18" customHeight="1">
      <c r="A199" s="49">
        <v>100</v>
      </c>
      <c r="B199" s="104" t="s">
        <v>2265</v>
      </c>
      <c r="C199" s="313" t="s">
        <v>223</v>
      </c>
      <c r="D199" s="314" t="s">
        <v>180</v>
      </c>
      <c r="E199" s="46" t="s">
        <v>1826</v>
      </c>
      <c r="F199" s="78" t="s">
        <v>1399</v>
      </c>
      <c r="G199" s="49"/>
      <c r="H199" s="40" t="s">
        <v>530</v>
      </c>
      <c r="J199" s="10">
        <v>8</v>
      </c>
    </row>
    <row r="200" spans="1:10" s="10" customFormat="1" ht="18" customHeight="1">
      <c r="A200" s="49">
        <v>101</v>
      </c>
      <c r="B200" s="104" t="s">
        <v>2266</v>
      </c>
      <c r="C200" s="313" t="s">
        <v>580</v>
      </c>
      <c r="D200" s="314" t="s">
        <v>205</v>
      </c>
      <c r="E200" s="46" t="s">
        <v>1826</v>
      </c>
      <c r="F200" s="78" t="s">
        <v>1399</v>
      </c>
      <c r="G200" s="49"/>
      <c r="H200" s="40" t="s">
        <v>530</v>
      </c>
      <c r="J200" s="10">
        <v>9</v>
      </c>
    </row>
    <row r="201" spans="1:10" s="10" customFormat="1" ht="18" customHeight="1">
      <c r="A201" s="49">
        <v>102</v>
      </c>
      <c r="B201" s="104" t="s">
        <v>2267</v>
      </c>
      <c r="C201" s="313" t="s">
        <v>2268</v>
      </c>
      <c r="D201" s="314" t="s">
        <v>115</v>
      </c>
      <c r="E201" s="46" t="s">
        <v>1826</v>
      </c>
      <c r="F201" s="78" t="s">
        <v>1405</v>
      </c>
      <c r="G201" s="49"/>
      <c r="H201" s="40" t="s">
        <v>530</v>
      </c>
      <c r="J201" s="10">
        <v>10</v>
      </c>
    </row>
    <row r="202" spans="1:10" s="10" customFormat="1" ht="18" customHeight="1">
      <c r="A202" s="49">
        <v>103</v>
      </c>
      <c r="B202" s="104" t="s">
        <v>2254</v>
      </c>
      <c r="C202" s="313" t="s">
        <v>103</v>
      </c>
      <c r="D202" s="314" t="s">
        <v>2255</v>
      </c>
      <c r="E202" s="46" t="s">
        <v>2256</v>
      </c>
      <c r="F202" s="78" t="s">
        <v>2257</v>
      </c>
      <c r="G202" s="49"/>
      <c r="H202" s="40" t="s">
        <v>530</v>
      </c>
    </row>
    <row r="203" spans="1:10" s="10" customFormat="1" ht="24.95" customHeight="1">
      <c r="A203" s="359" t="s">
        <v>30</v>
      </c>
      <c r="B203" s="360"/>
      <c r="C203" s="360"/>
      <c r="D203" s="258">
        <f>SUM(D51,D99)</f>
        <v>150</v>
      </c>
      <c r="E203" s="224" t="s">
        <v>312</v>
      </c>
      <c r="F203" s="361"/>
      <c r="G203" s="362"/>
    </row>
    <row r="204" spans="1:10" ht="24.95" customHeight="1">
      <c r="A204" s="223"/>
      <c r="B204" s="27"/>
      <c r="C204" s="28"/>
      <c r="D204" s="27"/>
      <c r="E204" s="105" t="s">
        <v>93</v>
      </c>
      <c r="F204" s="329"/>
      <c r="G204" s="60"/>
    </row>
    <row r="205" spans="1:10" ht="18" customHeight="1">
      <c r="A205" s="223"/>
      <c r="B205" s="37"/>
      <c r="C205" s="38"/>
      <c r="D205" s="38"/>
      <c r="E205" s="114"/>
      <c r="F205" s="118"/>
      <c r="G205" s="60"/>
    </row>
    <row r="206" spans="1:10" ht="18" customHeight="1">
      <c r="A206" s="279"/>
      <c r="B206" s="37"/>
      <c r="C206" s="38"/>
      <c r="D206" s="38"/>
      <c r="E206" s="114"/>
      <c r="F206" s="118"/>
      <c r="G206" s="60"/>
    </row>
    <row r="207" spans="1:10" ht="18" customHeight="1">
      <c r="A207" s="287"/>
      <c r="B207" s="37"/>
      <c r="C207" s="38"/>
      <c r="D207" s="38"/>
      <c r="E207" s="114"/>
      <c r="F207" s="118"/>
      <c r="G207" s="60"/>
    </row>
    <row r="208" spans="1:10" ht="18" customHeight="1">
      <c r="A208" s="287"/>
      <c r="B208" s="37"/>
      <c r="C208" s="38"/>
      <c r="D208" s="38"/>
      <c r="E208" s="114"/>
      <c r="F208" s="118"/>
      <c r="G208" s="60"/>
    </row>
    <row r="209" spans="1:7" ht="18" customHeight="1">
      <c r="A209" s="287"/>
      <c r="B209" s="37"/>
      <c r="C209" s="38"/>
      <c r="D209" s="38"/>
      <c r="E209" s="114"/>
      <c r="F209" s="118"/>
      <c r="G209" s="60"/>
    </row>
    <row r="210" spans="1:7" ht="18" customHeight="1">
      <c r="A210" s="287"/>
      <c r="B210" s="37"/>
      <c r="C210" s="38"/>
      <c r="D210" s="38"/>
      <c r="E210" s="114"/>
      <c r="F210" s="118"/>
      <c r="G210" s="60"/>
    </row>
    <row r="211" spans="1:7" ht="18" customHeight="1">
      <c r="A211" s="287"/>
      <c r="B211" s="37"/>
      <c r="C211" s="38"/>
      <c r="D211" s="38"/>
      <c r="E211" s="114"/>
      <c r="F211" s="118"/>
      <c r="G211" s="60"/>
    </row>
    <row r="212" spans="1:7" ht="18" customHeight="1">
      <c r="A212" s="287"/>
      <c r="B212" s="37"/>
      <c r="C212" s="38"/>
      <c r="D212" s="38"/>
      <c r="E212" s="114"/>
      <c r="F212" s="118"/>
      <c r="G212" s="60"/>
    </row>
    <row r="213" spans="1:7" ht="18" customHeight="1">
      <c r="A213" s="287"/>
      <c r="B213" s="37"/>
      <c r="C213" s="38"/>
      <c r="D213" s="38"/>
      <c r="E213" s="114"/>
      <c r="F213" s="118"/>
      <c r="G213" s="60"/>
    </row>
    <row r="214" spans="1:7" ht="18" customHeight="1">
      <c r="A214" s="287"/>
      <c r="B214" s="37"/>
      <c r="C214" s="38"/>
      <c r="D214" s="38"/>
      <c r="E214" s="114"/>
      <c r="F214" s="118"/>
      <c r="G214" s="60"/>
    </row>
    <row r="215" spans="1:7" ht="18" customHeight="1">
      <c r="A215" s="287"/>
      <c r="B215" s="37"/>
      <c r="C215" s="38"/>
      <c r="D215" s="38"/>
      <c r="E215" s="114"/>
      <c r="F215" s="118"/>
      <c r="G215" s="60"/>
    </row>
    <row r="216" spans="1:7" ht="18" customHeight="1">
      <c r="A216" s="287"/>
      <c r="B216" s="37"/>
      <c r="C216" s="38"/>
      <c r="D216" s="38"/>
      <c r="E216" s="114"/>
      <c r="F216" s="118"/>
      <c r="G216" s="60"/>
    </row>
    <row r="217" spans="1:7" ht="18" customHeight="1">
      <c r="A217" s="337"/>
      <c r="B217" s="37"/>
      <c r="C217" s="38"/>
      <c r="D217" s="38"/>
      <c r="E217" s="114"/>
      <c r="F217" s="118"/>
      <c r="G217" s="60"/>
    </row>
    <row r="218" spans="1:7" ht="18" customHeight="1">
      <c r="A218" s="337"/>
      <c r="B218" s="37"/>
      <c r="C218" s="38"/>
      <c r="D218" s="38"/>
      <c r="E218" s="114"/>
      <c r="F218" s="118"/>
      <c r="G218" s="60"/>
    </row>
    <row r="219" spans="1:7" ht="18" customHeight="1">
      <c r="A219" s="337"/>
      <c r="B219" s="37"/>
      <c r="C219" s="38"/>
      <c r="D219" s="38"/>
      <c r="E219" s="114"/>
      <c r="F219" s="118"/>
      <c r="G219" s="60"/>
    </row>
    <row r="220" spans="1:7" ht="18" customHeight="1">
      <c r="A220" s="337"/>
      <c r="B220" s="37"/>
      <c r="C220" s="38"/>
      <c r="D220" s="38"/>
      <c r="E220" s="114"/>
      <c r="F220" s="118"/>
      <c r="G220" s="60"/>
    </row>
    <row r="221" spans="1:7" ht="18" customHeight="1">
      <c r="A221" s="337"/>
      <c r="B221" s="37"/>
      <c r="C221" s="38"/>
      <c r="D221" s="38"/>
      <c r="E221" s="114"/>
      <c r="F221" s="118"/>
      <c r="G221" s="60"/>
    </row>
    <row r="222" spans="1:7" ht="18" customHeight="1">
      <c r="A222" s="337"/>
      <c r="B222" s="37"/>
      <c r="C222" s="38"/>
      <c r="D222" s="38"/>
      <c r="E222" s="114"/>
      <c r="F222" s="118"/>
      <c r="G222" s="60"/>
    </row>
    <row r="223" spans="1:7" ht="18" customHeight="1">
      <c r="A223" s="337"/>
      <c r="B223" s="37"/>
      <c r="C223" s="38"/>
      <c r="D223" s="38"/>
      <c r="E223" s="114"/>
      <c r="F223" s="118"/>
      <c r="G223" s="60"/>
    </row>
    <row r="224" spans="1:7" ht="18" customHeight="1">
      <c r="A224" s="337"/>
      <c r="B224" s="37"/>
      <c r="C224" s="38"/>
      <c r="D224" s="38"/>
      <c r="E224" s="114"/>
      <c r="F224" s="118"/>
      <c r="G224" s="60"/>
    </row>
    <row r="225" spans="1:8" s="15" customFormat="1" ht="54.95" customHeight="1">
      <c r="A225" s="364" t="s">
        <v>2289</v>
      </c>
      <c r="B225" s="351"/>
      <c r="C225" s="365"/>
      <c r="D225" s="365"/>
      <c r="E225" s="365"/>
      <c r="F225" s="365"/>
      <c r="G225" s="365"/>
    </row>
    <row r="226" spans="1:8" s="10" customFormat="1" ht="24.95" customHeight="1">
      <c r="A226" s="369" t="s">
        <v>2317</v>
      </c>
      <c r="B226" s="369"/>
      <c r="C226" s="369"/>
      <c r="D226" s="369"/>
      <c r="E226" s="369"/>
      <c r="F226" s="369"/>
      <c r="G226" s="369"/>
    </row>
    <row r="227" spans="1:8" s="10" customFormat="1" ht="35.1" customHeight="1">
      <c r="A227" s="378" t="s">
        <v>2318</v>
      </c>
      <c r="B227" s="378"/>
      <c r="C227" s="378"/>
      <c r="D227" s="378"/>
      <c r="E227" s="378"/>
      <c r="F227" s="378"/>
      <c r="G227" s="378"/>
    </row>
    <row r="228" spans="1:8" ht="15" customHeight="1">
      <c r="A228" s="6"/>
      <c r="B228" s="6"/>
      <c r="C228" s="6"/>
      <c r="D228" s="6"/>
      <c r="E228" s="6"/>
      <c r="F228" s="225" t="s">
        <v>609</v>
      </c>
      <c r="G228" s="330" t="s">
        <v>2319</v>
      </c>
    </row>
    <row r="229" spans="1:8" s="8" customFormat="1" ht="24.95" customHeight="1">
      <c r="A229" s="311" t="s">
        <v>22</v>
      </c>
      <c r="B229" s="325" t="s">
        <v>5</v>
      </c>
      <c r="C229" s="354" t="s">
        <v>25</v>
      </c>
      <c r="D229" s="355"/>
      <c r="E229" s="311" t="s">
        <v>26</v>
      </c>
      <c r="F229" s="311" t="s">
        <v>27</v>
      </c>
      <c r="G229" s="311" t="s">
        <v>28</v>
      </c>
    </row>
    <row r="230" spans="1:8" s="10" customFormat="1" ht="24.95" customHeight="1">
      <c r="A230" s="49">
        <v>1</v>
      </c>
      <c r="B230" s="104" t="s">
        <v>2350</v>
      </c>
      <c r="C230" s="99" t="s">
        <v>2351</v>
      </c>
      <c r="D230" s="100" t="s">
        <v>211</v>
      </c>
      <c r="E230" s="46" t="s">
        <v>2352</v>
      </c>
      <c r="F230" s="78" t="s">
        <v>1879</v>
      </c>
      <c r="G230" s="49"/>
      <c r="H230" s="40" t="s">
        <v>530</v>
      </c>
    </row>
    <row r="231" spans="1:8" s="10" customFormat="1" ht="24.95" customHeight="1">
      <c r="A231" s="359" t="s">
        <v>30</v>
      </c>
      <c r="B231" s="360"/>
      <c r="C231" s="360"/>
      <c r="D231" s="258">
        <f>A230</f>
        <v>1</v>
      </c>
      <c r="E231" s="327" t="s">
        <v>312</v>
      </c>
      <c r="F231" s="361"/>
      <c r="G231" s="362"/>
    </row>
    <row r="232" spans="1:8" ht="24.95" customHeight="1">
      <c r="A232" s="326"/>
      <c r="B232" s="27"/>
      <c r="C232" s="28"/>
      <c r="D232" s="328"/>
      <c r="E232" s="105" t="s">
        <v>93</v>
      </c>
      <c r="F232" s="329"/>
      <c r="G232" s="60"/>
    </row>
    <row r="233" spans="1:8" ht="18" customHeight="1">
      <c r="B233" s="29"/>
    </row>
    <row r="234" spans="1:8" s="10" customFormat="1" ht="18" customHeight="1">
      <c r="A234" s="19"/>
      <c r="B234" s="19"/>
      <c r="C234" s="19"/>
      <c r="D234" s="20" t="s">
        <v>122</v>
      </c>
      <c r="E234" s="20" t="s">
        <v>12</v>
      </c>
      <c r="F234" s="39"/>
      <c r="G234" s="39"/>
    </row>
    <row r="235" spans="1:8" ht="20.100000000000001" customHeight="1">
      <c r="A235" s="16"/>
      <c r="B235" s="16"/>
      <c r="C235" s="16" t="s">
        <v>4</v>
      </c>
      <c r="D235" s="16">
        <f>SUM(D236:D237)</f>
        <v>151</v>
      </c>
      <c r="E235" s="52"/>
      <c r="F235" s="52"/>
      <c r="G235" s="16"/>
    </row>
    <row r="236" spans="1:8" ht="18" customHeight="1">
      <c r="A236" s="13"/>
      <c r="B236" s="13"/>
      <c r="C236" s="13" t="s">
        <v>110</v>
      </c>
      <c r="D236" s="138">
        <f>SUM(D51)</f>
        <v>47</v>
      </c>
      <c r="E236" s="13"/>
      <c r="F236" s="13"/>
      <c r="G236" s="13"/>
    </row>
    <row r="237" spans="1:8" ht="18" customHeight="1">
      <c r="A237" s="13"/>
      <c r="B237" s="13"/>
      <c r="C237" s="13" t="s">
        <v>111</v>
      </c>
      <c r="D237" s="13">
        <f>SUM(D99,D231)</f>
        <v>104</v>
      </c>
      <c r="E237" s="62"/>
      <c r="F237" s="13"/>
      <c r="G237" s="13"/>
    </row>
    <row r="238" spans="1:8" ht="18" customHeight="1">
      <c r="A238" s="13"/>
      <c r="B238" s="13"/>
      <c r="C238" s="13"/>
      <c r="D238" s="13"/>
      <c r="E238" s="13"/>
      <c r="F238" s="13"/>
      <c r="G238" s="13"/>
    </row>
    <row r="239" spans="1:8" ht="18" customHeight="1">
      <c r="A239" s="13"/>
      <c r="B239" s="13"/>
      <c r="C239" s="13"/>
      <c r="D239" s="13"/>
      <c r="E239" s="13"/>
      <c r="F239" s="13"/>
      <c r="G239" s="13"/>
    </row>
    <row r="240" spans="1:8" ht="18" customHeight="1">
      <c r="A240" s="13"/>
      <c r="B240" s="13"/>
      <c r="C240" s="13"/>
      <c r="D240" s="13"/>
      <c r="E240" s="13"/>
      <c r="F240" s="13"/>
      <c r="G240" s="13"/>
    </row>
    <row r="241" spans="1:7" ht="18" customHeight="1">
      <c r="A241" s="13"/>
      <c r="B241" s="13"/>
      <c r="C241" s="13"/>
      <c r="D241" s="13"/>
      <c r="E241" s="13"/>
      <c r="F241" s="13"/>
      <c r="G241" s="13"/>
    </row>
    <row r="242" spans="1:7" ht="18" customHeight="1">
      <c r="A242" s="13"/>
      <c r="B242" s="13"/>
      <c r="C242" s="13"/>
      <c r="D242" s="13"/>
      <c r="E242" s="13"/>
      <c r="F242" s="13"/>
      <c r="G242" s="13"/>
    </row>
    <row r="243" spans="1:7" ht="18" customHeight="1">
      <c r="A243" s="13"/>
      <c r="B243" s="13"/>
      <c r="C243" s="13"/>
      <c r="D243" s="13"/>
      <c r="E243" s="13"/>
      <c r="F243" s="13"/>
      <c r="G243" s="13"/>
    </row>
    <row r="244" spans="1:7" ht="18" customHeight="1">
      <c r="A244" s="13"/>
      <c r="B244" s="13"/>
      <c r="C244" s="13"/>
      <c r="D244" s="13"/>
      <c r="E244" s="13"/>
      <c r="F244" s="13"/>
      <c r="G244" s="13"/>
    </row>
    <row r="245" spans="1:7" ht="18" customHeight="1">
      <c r="A245" s="13"/>
      <c r="B245" s="13"/>
      <c r="C245" s="13"/>
      <c r="D245" s="13"/>
      <c r="E245" s="13"/>
      <c r="F245" s="13"/>
      <c r="G245" s="13"/>
    </row>
    <row r="246" spans="1:7" ht="18" customHeight="1">
      <c r="A246" s="13"/>
      <c r="B246" s="13"/>
      <c r="C246" s="13"/>
      <c r="D246" s="13"/>
      <c r="E246" s="13"/>
      <c r="F246" s="13"/>
      <c r="G246" s="13"/>
    </row>
    <row r="247" spans="1:7" ht="18" customHeight="1">
      <c r="A247" s="13"/>
      <c r="B247" s="13"/>
      <c r="C247" s="13"/>
      <c r="D247" s="13"/>
      <c r="E247" s="13"/>
      <c r="F247" s="13"/>
      <c r="G247" s="13"/>
    </row>
    <row r="248" spans="1:7" ht="18" customHeight="1">
      <c r="A248" s="16"/>
      <c r="B248" s="16"/>
      <c r="C248" s="16"/>
      <c r="D248" s="16"/>
      <c r="F248" s="16"/>
      <c r="G248" s="16"/>
    </row>
    <row r="249" spans="1:7" ht="18" customHeight="1">
      <c r="A249" s="16"/>
      <c r="B249" s="16"/>
      <c r="C249" s="16"/>
      <c r="D249" s="16"/>
      <c r="F249" s="16"/>
      <c r="G249" s="16"/>
    </row>
    <row r="250" spans="1:7" ht="18" customHeight="1">
      <c r="A250" s="16"/>
      <c r="B250" s="16"/>
      <c r="C250" s="16"/>
      <c r="D250" s="16"/>
      <c r="F250" s="16"/>
      <c r="G250" s="16"/>
    </row>
    <row r="251" spans="1:7" ht="18" customHeight="1">
      <c r="A251" s="16"/>
      <c r="B251" s="16"/>
      <c r="C251" s="16"/>
      <c r="D251" s="16"/>
      <c r="F251" s="16"/>
      <c r="G251" s="16"/>
    </row>
    <row r="252" spans="1:7" ht="18" customHeight="1">
      <c r="A252" s="16"/>
      <c r="B252" s="16"/>
      <c r="C252" s="16"/>
      <c r="D252" s="16"/>
      <c r="F252" s="16"/>
      <c r="G252" s="16"/>
    </row>
    <row r="253" spans="1:7" ht="18" customHeight="1">
      <c r="A253" s="16"/>
      <c r="B253" s="16"/>
      <c r="C253" s="16"/>
      <c r="D253" s="16"/>
      <c r="F253" s="16"/>
      <c r="G253" s="16"/>
    </row>
    <row r="254" spans="1:7" ht="18" customHeight="1">
      <c r="A254" s="16"/>
      <c r="B254" s="16"/>
      <c r="C254" s="16"/>
      <c r="D254" s="16"/>
      <c r="F254" s="16"/>
      <c r="G254" s="16"/>
    </row>
    <row r="255" spans="1:7" ht="18" customHeight="1">
      <c r="A255" s="16"/>
      <c r="B255" s="16"/>
      <c r="C255" s="16"/>
      <c r="D255" s="16"/>
      <c r="F255" s="16"/>
      <c r="G255" s="16"/>
    </row>
    <row r="256" spans="1:7" ht="18" customHeight="1">
      <c r="A256" s="16"/>
      <c r="B256" s="16"/>
      <c r="C256" s="16"/>
      <c r="D256" s="16"/>
      <c r="F256" s="16"/>
      <c r="G256" s="16"/>
    </row>
    <row r="257" spans="1:7" ht="18" customHeight="1">
      <c r="A257" s="16"/>
      <c r="B257" s="16"/>
      <c r="C257" s="16"/>
      <c r="D257" s="16"/>
      <c r="F257" s="16"/>
      <c r="G257" s="16"/>
    </row>
    <row r="258" spans="1:7" ht="18" customHeight="1">
      <c r="A258" s="16"/>
      <c r="B258" s="16"/>
      <c r="C258" s="16"/>
      <c r="D258" s="16"/>
      <c r="F258" s="16"/>
      <c r="G258" s="16"/>
    </row>
    <row r="259" spans="1:7" ht="18" customHeight="1">
      <c r="A259" s="13"/>
      <c r="B259" s="13"/>
      <c r="C259" s="13"/>
      <c r="D259" s="13"/>
      <c r="E259" s="13"/>
      <c r="F259" s="13"/>
      <c r="G259" s="13"/>
    </row>
    <row r="260" spans="1:7" ht="18" customHeight="1">
      <c r="A260" s="13"/>
      <c r="B260" s="13"/>
      <c r="C260" s="13"/>
      <c r="D260" s="13"/>
      <c r="E260" s="13"/>
      <c r="F260" s="13"/>
      <c r="G260" s="13"/>
    </row>
    <row r="261" spans="1:7" ht="18" customHeight="1">
      <c r="A261" s="13"/>
      <c r="B261" s="13"/>
      <c r="C261" s="13"/>
      <c r="D261" s="13"/>
      <c r="E261" s="13"/>
      <c r="F261" s="13"/>
      <c r="G261" s="13"/>
    </row>
    <row r="262" spans="1:7" ht="18" customHeight="1">
      <c r="A262" s="13"/>
      <c r="B262" s="13"/>
      <c r="C262" s="13"/>
      <c r="D262" s="13"/>
      <c r="E262" s="13"/>
      <c r="F262" s="13"/>
      <c r="G262" s="13"/>
    </row>
    <row r="263" spans="1:7" ht="18" customHeight="1">
      <c r="A263" s="13"/>
      <c r="B263" s="13"/>
      <c r="C263" s="13"/>
      <c r="D263" s="13"/>
      <c r="E263" s="13"/>
      <c r="F263" s="13"/>
      <c r="G263" s="13"/>
    </row>
    <row r="264" spans="1:7" ht="18" customHeight="1">
      <c r="A264" s="16"/>
      <c r="B264" s="16"/>
      <c r="C264" s="16"/>
      <c r="D264" s="16"/>
      <c r="F264" s="16"/>
      <c r="G264" s="16"/>
    </row>
    <row r="265" spans="1:7" ht="18" customHeight="1">
      <c r="A265" s="16"/>
      <c r="B265" s="16"/>
      <c r="C265" s="16"/>
      <c r="D265" s="16"/>
      <c r="F265" s="16"/>
      <c r="G265" s="16"/>
    </row>
    <row r="266" spans="1:7" ht="18" customHeight="1">
      <c r="A266" s="4"/>
      <c r="B266" s="4"/>
      <c r="E266" s="4"/>
    </row>
    <row r="267" spans="1:7" ht="18" customHeight="1">
      <c r="A267" s="4"/>
      <c r="B267" s="4"/>
      <c r="E267" s="4"/>
    </row>
    <row r="268" spans="1:7" ht="18" customHeight="1">
      <c r="A268" s="4"/>
      <c r="B268" s="4"/>
      <c r="E268" s="4"/>
    </row>
    <row r="269" spans="1:7" ht="18" customHeight="1">
      <c r="A269" s="4"/>
      <c r="B269" s="4"/>
      <c r="E269" s="4"/>
    </row>
    <row r="270" spans="1:7" ht="18" customHeight="1">
      <c r="A270" s="4"/>
      <c r="B270" s="4"/>
      <c r="E270" s="4"/>
    </row>
    <row r="271" spans="1:7" ht="18" customHeight="1">
      <c r="A271" s="4"/>
      <c r="B271" s="4"/>
      <c r="E271" s="4"/>
    </row>
    <row r="272" spans="1:7" ht="18" customHeight="1">
      <c r="A272" s="4"/>
      <c r="B272" s="4"/>
      <c r="E272" s="4"/>
    </row>
    <row r="273" spans="1:5" ht="18" customHeight="1">
      <c r="A273" s="4"/>
      <c r="B273" s="4"/>
      <c r="E273" s="4"/>
    </row>
    <row r="274" spans="1:5" ht="18" customHeight="1">
      <c r="A274" s="4"/>
      <c r="B274" s="4"/>
      <c r="E274" s="4"/>
    </row>
    <row r="275" spans="1:5" ht="18" customHeight="1">
      <c r="A275" s="4"/>
      <c r="B275" s="4"/>
      <c r="E275" s="4"/>
    </row>
    <row r="276" spans="1:5" ht="18" customHeight="1">
      <c r="A276" s="4"/>
      <c r="B276" s="4"/>
      <c r="E276" s="4"/>
    </row>
    <row r="277" spans="1:5" ht="18" customHeight="1">
      <c r="A277" s="4"/>
      <c r="B277" s="4"/>
      <c r="E277" s="4"/>
    </row>
    <row r="278" spans="1:5" ht="18" customHeight="1">
      <c r="A278" s="4"/>
      <c r="B278" s="4"/>
      <c r="E278" s="4"/>
    </row>
    <row r="279" spans="1:5" ht="18" customHeight="1">
      <c r="A279" s="4"/>
      <c r="B279" s="4"/>
      <c r="E279" s="4"/>
    </row>
    <row r="280" spans="1:5" ht="18" customHeight="1">
      <c r="A280" s="4"/>
      <c r="B280" s="4"/>
      <c r="E280" s="4"/>
    </row>
    <row r="281" spans="1:5" ht="18" customHeight="1">
      <c r="A281" s="4"/>
      <c r="B281" s="4"/>
      <c r="E281" s="4"/>
    </row>
    <row r="282" spans="1:5" ht="18" customHeight="1">
      <c r="A282" s="4"/>
      <c r="B282" s="4"/>
      <c r="E282" s="4"/>
    </row>
    <row r="283" spans="1:5" ht="18" customHeight="1">
      <c r="A283" s="4"/>
      <c r="B283" s="4"/>
      <c r="E283" s="4"/>
    </row>
    <row r="284" spans="1:5" ht="18" customHeight="1">
      <c r="A284" s="4"/>
      <c r="B284" s="4"/>
      <c r="E284" s="4"/>
    </row>
    <row r="285" spans="1:5" ht="18" customHeight="1">
      <c r="A285" s="4"/>
      <c r="B285" s="4"/>
      <c r="E285" s="4"/>
    </row>
    <row r="286" spans="1:5" ht="18" customHeight="1">
      <c r="A286" s="4"/>
      <c r="B286" s="4"/>
      <c r="E286" s="4"/>
    </row>
    <row r="287" spans="1:5" ht="18" customHeight="1">
      <c r="A287" s="4"/>
      <c r="B287" s="4"/>
      <c r="E287" s="4"/>
    </row>
    <row r="288" spans="1:5" ht="18" customHeight="1">
      <c r="A288" s="4"/>
      <c r="B288" s="4"/>
      <c r="E288" s="4"/>
    </row>
  </sheetData>
  <sortState ref="A7:H12">
    <sortCondition ref="A7"/>
  </sortState>
  <mergeCells count="22">
    <mergeCell ref="A225:G225"/>
    <mergeCell ref="A226:G226"/>
    <mergeCell ref="A227:G227"/>
    <mergeCell ref="C229:D229"/>
    <mergeCell ref="A231:C231"/>
    <mergeCell ref="F231:G231"/>
    <mergeCell ref="B99:C99"/>
    <mergeCell ref="A203:C203"/>
    <mergeCell ref="F203:G203"/>
    <mergeCell ref="A46:G46"/>
    <mergeCell ref="A47:G47"/>
    <mergeCell ref="A48:G48"/>
    <mergeCell ref="C50:D50"/>
    <mergeCell ref="B51:C51"/>
    <mergeCell ref="B22:C22"/>
    <mergeCell ref="A43:C43"/>
    <mergeCell ref="F43:G43"/>
    <mergeCell ref="A1:G1"/>
    <mergeCell ref="A2:G2"/>
    <mergeCell ref="A3:G3"/>
    <mergeCell ref="C5:D5"/>
    <mergeCell ref="B6:C6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6"/>
  <sheetViews>
    <sheetView tabSelected="1" view="pageBreakPreview" topLeftCell="A49" zoomScaleNormal="100" workbookViewId="0">
      <selection activeCell="A62" sqref="A62:A63"/>
    </sheetView>
  </sheetViews>
  <sheetFormatPr defaultRowHeight="15"/>
  <cols>
    <col min="1" max="1" width="5.625" style="3" customWidth="1"/>
    <col min="2" max="2" width="8.625" style="3" customWidth="1"/>
    <col min="3" max="3" width="17.625" style="4" customWidth="1"/>
    <col min="4" max="4" width="7.625" style="4" customWidth="1"/>
    <col min="5" max="5" width="11.625" style="3" customWidth="1"/>
    <col min="6" max="6" width="25.625" style="4" customWidth="1"/>
    <col min="7" max="7" width="23.625" style="4" customWidth="1"/>
    <col min="8" max="8" width="28.25" style="4" bestFit="1" customWidth="1"/>
    <col min="9" max="16384" width="9" style="4"/>
  </cols>
  <sheetData>
    <row r="1" spans="1:8" s="15" customFormat="1" ht="54.95" customHeight="1">
      <c r="A1" s="364" t="s">
        <v>2367</v>
      </c>
      <c r="B1" s="351"/>
      <c r="C1" s="365"/>
      <c r="D1" s="365"/>
      <c r="E1" s="365"/>
      <c r="F1" s="365"/>
      <c r="G1" s="365"/>
    </row>
    <row r="2" spans="1:8" s="10" customFormat="1" ht="24.95" customHeight="1">
      <c r="A2" s="369" t="s">
        <v>576</v>
      </c>
      <c r="B2" s="369"/>
      <c r="C2" s="369"/>
      <c r="D2" s="369"/>
      <c r="E2" s="369"/>
      <c r="F2" s="369"/>
      <c r="G2" s="369"/>
    </row>
    <row r="3" spans="1:8" s="10" customFormat="1" ht="35.1" customHeight="1">
      <c r="A3" s="378" t="s">
        <v>2368</v>
      </c>
      <c r="B3" s="378"/>
      <c r="C3" s="378"/>
      <c r="D3" s="378"/>
      <c r="E3" s="378"/>
      <c r="F3" s="378"/>
      <c r="G3" s="378"/>
    </row>
    <row r="4" spans="1:8" ht="15" customHeight="1">
      <c r="A4" s="6"/>
      <c r="B4" s="6"/>
      <c r="C4" s="6"/>
      <c r="D4" s="6"/>
      <c r="E4" s="6"/>
      <c r="F4" s="23"/>
      <c r="G4" s="225" t="s">
        <v>2356</v>
      </c>
    </row>
    <row r="5" spans="1:8" s="8" customFormat="1" ht="24.95" customHeight="1">
      <c r="A5" s="311" t="s">
        <v>22</v>
      </c>
      <c r="B5" s="332" t="s">
        <v>5</v>
      </c>
      <c r="C5" s="354" t="s">
        <v>25</v>
      </c>
      <c r="D5" s="355"/>
      <c r="E5" s="311" t="s">
        <v>26</v>
      </c>
      <c r="F5" s="311" t="s">
        <v>27</v>
      </c>
      <c r="G5" s="311" t="s">
        <v>28</v>
      </c>
    </row>
    <row r="6" spans="1:8" s="8" customFormat="1" ht="20.100000000000001" customHeight="1">
      <c r="A6" s="311"/>
      <c r="B6" s="381" t="s">
        <v>2</v>
      </c>
      <c r="C6" s="382"/>
      <c r="D6" s="165">
        <f>A39</f>
        <v>33</v>
      </c>
      <c r="E6" s="48"/>
      <c r="F6" s="48"/>
      <c r="G6" s="125"/>
    </row>
    <row r="7" spans="1:8" s="10" customFormat="1" ht="17.45" customHeight="1">
      <c r="A7" s="49">
        <v>1</v>
      </c>
      <c r="B7" s="104" t="s">
        <v>2689</v>
      </c>
      <c r="C7" s="99" t="s">
        <v>2690</v>
      </c>
      <c r="D7" s="100" t="s">
        <v>48</v>
      </c>
      <c r="E7" s="46" t="s">
        <v>1404</v>
      </c>
      <c r="F7" s="78" t="s">
        <v>1405</v>
      </c>
      <c r="G7" s="316"/>
      <c r="H7" s="40" t="s">
        <v>562</v>
      </c>
    </row>
    <row r="8" spans="1:8" s="10" customFormat="1" ht="17.45" customHeight="1">
      <c r="A8" s="49">
        <v>2</v>
      </c>
      <c r="B8" s="104" t="s">
        <v>2390</v>
      </c>
      <c r="C8" s="99" t="s">
        <v>2391</v>
      </c>
      <c r="D8" s="100" t="s">
        <v>207</v>
      </c>
      <c r="E8" s="46" t="s">
        <v>1404</v>
      </c>
      <c r="F8" s="78" t="s">
        <v>1405</v>
      </c>
      <c r="G8" s="316" t="s">
        <v>2398</v>
      </c>
      <c r="H8" s="40" t="s">
        <v>562</v>
      </c>
    </row>
    <row r="9" spans="1:8" s="10" customFormat="1" ht="17.45" customHeight="1">
      <c r="A9" s="49">
        <v>3</v>
      </c>
      <c r="B9" s="104" t="s">
        <v>2691</v>
      </c>
      <c r="C9" s="99" t="s">
        <v>2692</v>
      </c>
      <c r="D9" s="100" t="s">
        <v>1348</v>
      </c>
      <c r="E9" s="46" t="s">
        <v>1404</v>
      </c>
      <c r="F9" s="78" t="s">
        <v>1405</v>
      </c>
      <c r="G9" s="316"/>
      <c r="H9" s="40" t="s">
        <v>562</v>
      </c>
    </row>
    <row r="10" spans="1:8" s="10" customFormat="1" ht="17.45" customHeight="1">
      <c r="A10" s="49">
        <v>4</v>
      </c>
      <c r="B10" s="104" t="s">
        <v>2392</v>
      </c>
      <c r="C10" s="99" t="s">
        <v>2393</v>
      </c>
      <c r="D10" s="100" t="s">
        <v>56</v>
      </c>
      <c r="E10" s="46" t="s">
        <v>1404</v>
      </c>
      <c r="F10" s="78" t="s">
        <v>1405</v>
      </c>
      <c r="G10" s="316" t="s">
        <v>2395</v>
      </c>
      <c r="H10" s="40" t="s">
        <v>562</v>
      </c>
    </row>
    <row r="11" spans="1:8" s="10" customFormat="1" ht="17.45" customHeight="1">
      <c r="A11" s="49">
        <v>5</v>
      </c>
      <c r="B11" s="104" t="s">
        <v>2394</v>
      </c>
      <c r="C11" s="99" t="s">
        <v>86</v>
      </c>
      <c r="D11" s="100" t="s">
        <v>91</v>
      </c>
      <c r="E11" s="46" t="s">
        <v>1404</v>
      </c>
      <c r="F11" s="78" t="s">
        <v>1405</v>
      </c>
      <c r="G11" s="316" t="s">
        <v>2395</v>
      </c>
      <c r="H11" s="40" t="s">
        <v>562</v>
      </c>
    </row>
    <row r="12" spans="1:8" s="10" customFormat="1" ht="17.45" customHeight="1">
      <c r="A12" s="49">
        <v>6</v>
      </c>
      <c r="B12" s="104" t="s">
        <v>2693</v>
      </c>
      <c r="C12" s="99" t="s">
        <v>84</v>
      </c>
      <c r="D12" s="100" t="s">
        <v>162</v>
      </c>
      <c r="E12" s="46" t="s">
        <v>2696</v>
      </c>
      <c r="F12" s="78" t="s">
        <v>2257</v>
      </c>
      <c r="G12" s="316" t="s">
        <v>2643</v>
      </c>
      <c r="H12" s="40" t="s">
        <v>546</v>
      </c>
    </row>
    <row r="13" spans="1:8" s="10" customFormat="1" ht="17.45" customHeight="1">
      <c r="A13" s="49">
        <v>7</v>
      </c>
      <c r="B13" s="104" t="s">
        <v>2694</v>
      </c>
      <c r="C13" s="99" t="s">
        <v>2695</v>
      </c>
      <c r="D13" s="100" t="s">
        <v>87</v>
      </c>
      <c r="E13" s="46" t="s">
        <v>2696</v>
      </c>
      <c r="F13" s="78" t="s">
        <v>2257</v>
      </c>
      <c r="G13" s="49" t="s">
        <v>1</v>
      </c>
      <c r="H13" s="40" t="s">
        <v>546</v>
      </c>
    </row>
    <row r="14" spans="1:8" s="10" customFormat="1" ht="17.45" customHeight="1">
      <c r="A14" s="49">
        <v>8</v>
      </c>
      <c r="B14" s="104" t="s">
        <v>2647</v>
      </c>
      <c r="C14" s="99" t="s">
        <v>2648</v>
      </c>
      <c r="D14" s="100" t="s">
        <v>2649</v>
      </c>
      <c r="E14" s="46" t="s">
        <v>1407</v>
      </c>
      <c r="F14" s="78" t="s">
        <v>1948</v>
      </c>
      <c r="G14" s="316" t="s">
        <v>2157</v>
      </c>
      <c r="H14" s="40" t="s">
        <v>543</v>
      </c>
    </row>
    <row r="15" spans="1:8" s="10" customFormat="1" ht="17.45" customHeight="1">
      <c r="A15" s="49">
        <v>9</v>
      </c>
      <c r="B15" s="104" t="s">
        <v>2650</v>
      </c>
      <c r="C15" s="99" t="s">
        <v>2651</v>
      </c>
      <c r="D15" s="100" t="s">
        <v>2652</v>
      </c>
      <c r="E15" s="46" t="s">
        <v>1407</v>
      </c>
      <c r="F15" s="78" t="s">
        <v>1948</v>
      </c>
      <c r="G15" s="49" t="s">
        <v>1</v>
      </c>
      <c r="H15" s="40" t="s">
        <v>543</v>
      </c>
    </row>
    <row r="16" spans="1:8" s="10" customFormat="1" ht="17.45" customHeight="1">
      <c r="A16" s="49">
        <v>10</v>
      </c>
      <c r="B16" s="104" t="s">
        <v>2653</v>
      </c>
      <c r="C16" s="99" t="s">
        <v>42</v>
      </c>
      <c r="D16" s="100" t="s">
        <v>46</v>
      </c>
      <c r="E16" s="46" t="s">
        <v>1407</v>
      </c>
      <c r="F16" s="78" t="s">
        <v>1948</v>
      </c>
      <c r="G16" s="49" t="s">
        <v>1</v>
      </c>
      <c r="H16" s="40" t="s">
        <v>543</v>
      </c>
    </row>
    <row r="17" spans="1:8" s="10" customFormat="1" ht="17.45" customHeight="1">
      <c r="A17" s="49">
        <v>11</v>
      </c>
      <c r="B17" s="104" t="s">
        <v>2654</v>
      </c>
      <c r="C17" s="99" t="s">
        <v>2655</v>
      </c>
      <c r="D17" s="100" t="s">
        <v>115</v>
      </c>
      <c r="E17" s="46" t="s">
        <v>1407</v>
      </c>
      <c r="F17" s="78" t="s">
        <v>2659</v>
      </c>
      <c r="G17" s="49" t="s">
        <v>1</v>
      </c>
      <c r="H17" s="40" t="s">
        <v>543</v>
      </c>
    </row>
    <row r="18" spans="1:8" s="10" customFormat="1" ht="17.45" customHeight="1">
      <c r="A18" s="49">
        <v>12</v>
      </c>
      <c r="B18" s="104" t="s">
        <v>2656</v>
      </c>
      <c r="C18" s="99" t="s">
        <v>225</v>
      </c>
      <c r="D18" s="100" t="s">
        <v>6</v>
      </c>
      <c r="E18" s="46" t="s">
        <v>1407</v>
      </c>
      <c r="F18" s="78" t="s">
        <v>1388</v>
      </c>
      <c r="G18" s="49" t="s">
        <v>1</v>
      </c>
      <c r="H18" s="40" t="s">
        <v>543</v>
      </c>
    </row>
    <row r="19" spans="1:8" s="10" customFormat="1" ht="17.45" customHeight="1">
      <c r="A19" s="49">
        <v>13</v>
      </c>
      <c r="B19" s="104" t="s">
        <v>2657</v>
      </c>
      <c r="C19" s="99" t="s">
        <v>2658</v>
      </c>
      <c r="D19" s="100" t="s">
        <v>77</v>
      </c>
      <c r="E19" s="46" t="s">
        <v>1407</v>
      </c>
      <c r="F19" s="78" t="s">
        <v>1388</v>
      </c>
      <c r="G19" s="49" t="s">
        <v>1</v>
      </c>
      <c r="H19" s="40" t="s">
        <v>543</v>
      </c>
    </row>
    <row r="20" spans="1:8" s="10" customFormat="1" ht="17.45" customHeight="1">
      <c r="A20" s="49">
        <v>14</v>
      </c>
      <c r="B20" s="104" t="s">
        <v>2632</v>
      </c>
      <c r="C20" s="99" t="s">
        <v>202</v>
      </c>
      <c r="D20" s="100" t="s">
        <v>2633</v>
      </c>
      <c r="E20" s="46" t="s">
        <v>239</v>
      </c>
      <c r="F20" s="78" t="s">
        <v>1388</v>
      </c>
      <c r="G20" s="316" t="s">
        <v>2637</v>
      </c>
      <c r="H20" s="40" t="s">
        <v>544</v>
      </c>
    </row>
    <row r="21" spans="1:8" s="10" customFormat="1" ht="17.45" customHeight="1">
      <c r="A21" s="49">
        <v>15</v>
      </c>
      <c r="B21" s="104" t="s">
        <v>2634</v>
      </c>
      <c r="C21" s="99" t="s">
        <v>2635</v>
      </c>
      <c r="D21" s="100" t="s">
        <v>2636</v>
      </c>
      <c r="E21" s="46" t="s">
        <v>239</v>
      </c>
      <c r="F21" s="78" t="s">
        <v>1388</v>
      </c>
      <c r="G21" s="316" t="s">
        <v>2638</v>
      </c>
      <c r="H21" s="40" t="s">
        <v>544</v>
      </c>
    </row>
    <row r="22" spans="1:8" s="10" customFormat="1" ht="17.45" customHeight="1">
      <c r="A22" s="49">
        <v>16</v>
      </c>
      <c r="B22" s="104" t="s">
        <v>2535</v>
      </c>
      <c r="C22" s="99" t="s">
        <v>225</v>
      </c>
      <c r="D22" s="100" t="s">
        <v>51</v>
      </c>
      <c r="E22" s="46" t="s">
        <v>1199</v>
      </c>
      <c r="F22" s="78" t="s">
        <v>1388</v>
      </c>
      <c r="G22" s="316"/>
      <c r="H22" s="40" t="s">
        <v>562</v>
      </c>
    </row>
    <row r="23" spans="1:8" s="10" customFormat="1" ht="17.45" customHeight="1">
      <c r="A23" s="49">
        <v>17</v>
      </c>
      <c r="B23" s="104" t="s">
        <v>2536</v>
      </c>
      <c r="C23" s="99" t="s">
        <v>43</v>
      </c>
      <c r="D23" s="100" t="s">
        <v>638</v>
      </c>
      <c r="E23" s="46" t="s">
        <v>1199</v>
      </c>
      <c r="F23" s="78" t="s">
        <v>2539</v>
      </c>
      <c r="G23" s="316" t="s">
        <v>2540</v>
      </c>
      <c r="H23" s="40" t="s">
        <v>562</v>
      </c>
    </row>
    <row r="24" spans="1:8" s="10" customFormat="1" ht="17.45" customHeight="1">
      <c r="A24" s="49">
        <v>18</v>
      </c>
      <c r="B24" s="104" t="s">
        <v>2537</v>
      </c>
      <c r="C24" s="99" t="s">
        <v>2538</v>
      </c>
      <c r="D24" s="100" t="s">
        <v>56</v>
      </c>
      <c r="E24" s="46" t="s">
        <v>1199</v>
      </c>
      <c r="F24" s="78" t="s">
        <v>1388</v>
      </c>
      <c r="G24" s="316"/>
      <c r="H24" s="40" t="s">
        <v>562</v>
      </c>
    </row>
    <row r="25" spans="1:8" s="10" customFormat="1" ht="17.45" customHeight="1">
      <c r="A25" s="49">
        <v>19</v>
      </c>
      <c r="B25" s="104" t="s">
        <v>2639</v>
      </c>
      <c r="C25" s="99" t="s">
        <v>2640</v>
      </c>
      <c r="D25" s="100" t="s">
        <v>224</v>
      </c>
      <c r="E25" s="46" t="s">
        <v>363</v>
      </c>
      <c r="F25" s="78" t="s">
        <v>1413</v>
      </c>
      <c r="G25" s="316" t="s">
        <v>2643</v>
      </c>
      <c r="H25" s="40" t="s">
        <v>562</v>
      </c>
    </row>
    <row r="26" spans="1:8" s="10" customFormat="1" ht="17.45" customHeight="1">
      <c r="A26" s="49">
        <v>20</v>
      </c>
      <c r="B26" s="104" t="s">
        <v>2641</v>
      </c>
      <c r="C26" s="99" t="s">
        <v>2642</v>
      </c>
      <c r="D26" s="100" t="s">
        <v>1704</v>
      </c>
      <c r="E26" s="46" t="s">
        <v>363</v>
      </c>
      <c r="F26" s="78" t="s">
        <v>1413</v>
      </c>
      <c r="G26" s="49" t="s">
        <v>1</v>
      </c>
      <c r="H26" s="40" t="s">
        <v>562</v>
      </c>
    </row>
    <row r="27" spans="1:8" s="10" customFormat="1" ht="17.45" customHeight="1">
      <c r="A27" s="49">
        <v>21</v>
      </c>
      <c r="B27" s="104" t="s">
        <v>2684</v>
      </c>
      <c r="C27" s="99" t="s">
        <v>2685</v>
      </c>
      <c r="D27" s="100" t="s">
        <v>78</v>
      </c>
      <c r="E27" s="46" t="s">
        <v>367</v>
      </c>
      <c r="F27" s="78" t="s">
        <v>2688</v>
      </c>
      <c r="G27" s="316" t="s">
        <v>2128</v>
      </c>
      <c r="H27" s="40" t="s">
        <v>550</v>
      </c>
    </row>
    <row r="28" spans="1:8" s="10" customFormat="1" ht="17.45" customHeight="1">
      <c r="A28" s="49">
        <v>22</v>
      </c>
      <c r="B28" s="104" t="s">
        <v>2686</v>
      </c>
      <c r="C28" s="99" t="s">
        <v>2687</v>
      </c>
      <c r="D28" s="100" t="s">
        <v>160</v>
      </c>
      <c r="E28" s="46" t="s">
        <v>367</v>
      </c>
      <c r="F28" s="78" t="s">
        <v>2688</v>
      </c>
      <c r="G28" s="160" t="s">
        <v>1</v>
      </c>
      <c r="H28" s="40" t="s">
        <v>550</v>
      </c>
    </row>
    <row r="29" spans="1:8" s="10" customFormat="1" ht="17.45" customHeight="1">
      <c r="A29" s="49">
        <v>23</v>
      </c>
      <c r="B29" s="104" t="s">
        <v>2523</v>
      </c>
      <c r="C29" s="99" t="s">
        <v>603</v>
      </c>
      <c r="D29" s="100" t="s">
        <v>211</v>
      </c>
      <c r="E29" s="46" t="s">
        <v>301</v>
      </c>
      <c r="F29" s="78" t="s">
        <v>1388</v>
      </c>
      <c r="G29" s="157" t="s">
        <v>2527</v>
      </c>
      <c r="H29" s="40" t="s">
        <v>542</v>
      </c>
    </row>
    <row r="30" spans="1:8" s="10" customFormat="1" ht="17.45" customHeight="1">
      <c r="A30" s="49">
        <v>24</v>
      </c>
      <c r="B30" s="104" t="s">
        <v>2524</v>
      </c>
      <c r="C30" s="99" t="s">
        <v>196</v>
      </c>
      <c r="D30" s="100" t="s">
        <v>158</v>
      </c>
      <c r="E30" s="46" t="s">
        <v>301</v>
      </c>
      <c r="F30" s="78" t="s">
        <v>1388</v>
      </c>
      <c r="G30" s="49" t="s">
        <v>1</v>
      </c>
      <c r="H30" s="40" t="s">
        <v>542</v>
      </c>
    </row>
    <row r="31" spans="1:8" s="10" customFormat="1" ht="17.45" customHeight="1">
      <c r="A31" s="49">
        <v>25</v>
      </c>
      <c r="B31" s="104" t="s">
        <v>2525</v>
      </c>
      <c r="C31" s="99" t="s">
        <v>2526</v>
      </c>
      <c r="D31" s="100" t="s">
        <v>118</v>
      </c>
      <c r="E31" s="46" t="s">
        <v>301</v>
      </c>
      <c r="F31" s="78" t="s">
        <v>1388</v>
      </c>
      <c r="G31" s="49" t="s">
        <v>1</v>
      </c>
      <c r="H31" s="40" t="s">
        <v>542</v>
      </c>
    </row>
    <row r="32" spans="1:8" s="10" customFormat="1" ht="17.45" customHeight="1">
      <c r="A32" s="49">
        <v>26</v>
      </c>
      <c r="B32" s="104" t="s">
        <v>2660</v>
      </c>
      <c r="C32" s="99" t="s">
        <v>2661</v>
      </c>
      <c r="D32" s="100" t="s">
        <v>152</v>
      </c>
      <c r="E32" s="46" t="s">
        <v>2664</v>
      </c>
      <c r="F32" s="78" t="s">
        <v>2665</v>
      </c>
      <c r="G32" s="49"/>
      <c r="H32" s="40" t="s">
        <v>545</v>
      </c>
    </row>
    <row r="33" spans="1:8" s="10" customFormat="1" ht="17.45" customHeight="1">
      <c r="A33" s="49">
        <v>27</v>
      </c>
      <c r="B33" s="104" t="s">
        <v>2662</v>
      </c>
      <c r="C33" s="99" t="s">
        <v>2663</v>
      </c>
      <c r="D33" s="100" t="s">
        <v>492</v>
      </c>
      <c r="E33" s="46" t="s">
        <v>2664</v>
      </c>
      <c r="F33" s="78" t="s">
        <v>2666</v>
      </c>
      <c r="G33" s="49"/>
      <c r="H33" s="40" t="s">
        <v>545</v>
      </c>
    </row>
    <row r="34" spans="1:8" s="10" customFormat="1" ht="17.45" customHeight="1">
      <c r="A34" s="49">
        <v>28</v>
      </c>
      <c r="B34" s="104" t="s">
        <v>2396</v>
      </c>
      <c r="C34" s="99" t="s">
        <v>1410</v>
      </c>
      <c r="D34" s="100" t="s">
        <v>582</v>
      </c>
      <c r="E34" s="46" t="s">
        <v>1200</v>
      </c>
      <c r="F34" s="78" t="s">
        <v>1948</v>
      </c>
      <c r="G34" s="316" t="s">
        <v>2399</v>
      </c>
      <c r="H34" s="40" t="s">
        <v>546</v>
      </c>
    </row>
    <row r="35" spans="1:8" s="10" customFormat="1" ht="17.45" customHeight="1">
      <c r="A35" s="49">
        <v>29</v>
      </c>
      <c r="B35" s="104" t="s">
        <v>2397</v>
      </c>
      <c r="C35" s="99" t="s">
        <v>45</v>
      </c>
      <c r="D35" s="100" t="s">
        <v>205</v>
      </c>
      <c r="E35" s="46" t="s">
        <v>1200</v>
      </c>
      <c r="F35" s="78" t="s">
        <v>1381</v>
      </c>
      <c r="G35" s="316" t="s">
        <v>2400</v>
      </c>
      <c r="H35" s="40" t="s">
        <v>546</v>
      </c>
    </row>
    <row r="36" spans="1:8" s="10" customFormat="1" ht="17.45" customHeight="1">
      <c r="A36" s="49">
        <v>30</v>
      </c>
      <c r="B36" s="104" t="s">
        <v>1371</v>
      </c>
      <c r="C36" s="99" t="s">
        <v>1372</v>
      </c>
      <c r="D36" s="100" t="s">
        <v>8</v>
      </c>
      <c r="E36" s="46" t="s">
        <v>1201</v>
      </c>
      <c r="F36" s="78" t="s">
        <v>2257</v>
      </c>
      <c r="G36" s="316"/>
      <c r="H36" s="40" t="s">
        <v>544</v>
      </c>
    </row>
    <row r="37" spans="1:8" s="10" customFormat="1" ht="17.45" customHeight="1">
      <c r="A37" s="49">
        <v>31</v>
      </c>
      <c r="B37" s="104" t="s">
        <v>2610</v>
      </c>
      <c r="C37" s="99" t="s">
        <v>2611</v>
      </c>
      <c r="D37" s="100" t="s">
        <v>87</v>
      </c>
      <c r="E37" s="46" t="s">
        <v>1201</v>
      </c>
      <c r="F37" s="78" t="s">
        <v>2257</v>
      </c>
      <c r="G37" s="316"/>
      <c r="H37" s="40" t="s">
        <v>544</v>
      </c>
    </row>
    <row r="38" spans="1:8" s="10" customFormat="1" ht="17.45" customHeight="1">
      <c r="A38" s="49">
        <v>32</v>
      </c>
      <c r="B38" s="104" t="s">
        <v>2612</v>
      </c>
      <c r="C38" s="99" t="s">
        <v>128</v>
      </c>
      <c r="D38" s="100" t="s">
        <v>198</v>
      </c>
      <c r="E38" s="46" t="s">
        <v>1201</v>
      </c>
      <c r="F38" s="78" t="s">
        <v>2613</v>
      </c>
      <c r="G38" s="160"/>
      <c r="H38" s="40" t="s">
        <v>544</v>
      </c>
    </row>
    <row r="39" spans="1:8" s="10" customFormat="1" ht="17.45" customHeight="1">
      <c r="A39" s="49">
        <v>33</v>
      </c>
      <c r="B39" s="104" t="s">
        <v>2401</v>
      </c>
      <c r="C39" s="99" t="s">
        <v>2402</v>
      </c>
      <c r="D39" s="100" t="s">
        <v>123</v>
      </c>
      <c r="E39" s="46" t="s">
        <v>2012</v>
      </c>
      <c r="F39" s="78" t="s">
        <v>1451</v>
      </c>
      <c r="G39" s="316"/>
      <c r="H39" s="40" t="s">
        <v>550</v>
      </c>
    </row>
    <row r="40" spans="1:8" s="128" customFormat="1" ht="20.100000000000001" customHeight="1">
      <c r="A40" s="127"/>
      <c r="B40" s="379" t="s">
        <v>3</v>
      </c>
      <c r="C40" s="380"/>
      <c r="D40" s="150">
        <f>A63</f>
        <v>0</v>
      </c>
      <c r="E40" s="288"/>
      <c r="F40" s="78"/>
      <c r="G40" s="125"/>
      <c r="H40" s="259"/>
    </row>
    <row r="41" spans="1:8" s="10" customFormat="1" ht="17.45" customHeight="1">
      <c r="A41" s="49">
        <v>1</v>
      </c>
      <c r="B41" s="104" t="s">
        <v>2733</v>
      </c>
      <c r="C41" s="99" t="s">
        <v>2734</v>
      </c>
      <c r="D41" s="100" t="s">
        <v>180</v>
      </c>
      <c r="E41" s="46" t="s">
        <v>2740</v>
      </c>
      <c r="F41" s="78" t="s">
        <v>2739</v>
      </c>
      <c r="G41" s="316"/>
      <c r="H41" s="40" t="s">
        <v>544</v>
      </c>
    </row>
    <row r="42" spans="1:8" s="10" customFormat="1" ht="17.45" customHeight="1">
      <c r="A42" s="49">
        <v>2</v>
      </c>
      <c r="B42" s="104" t="s">
        <v>2735</v>
      </c>
      <c r="C42" s="99" t="s">
        <v>2679</v>
      </c>
      <c r="D42" s="100" t="s">
        <v>219</v>
      </c>
      <c r="E42" s="46" t="s">
        <v>2740</v>
      </c>
      <c r="F42" s="78" t="s">
        <v>2739</v>
      </c>
      <c r="G42" s="160"/>
      <c r="H42" s="40" t="s">
        <v>544</v>
      </c>
    </row>
    <row r="43" spans="1:8" s="10" customFormat="1" ht="17.45" customHeight="1">
      <c r="A43" s="49">
        <v>3</v>
      </c>
      <c r="B43" s="104" t="s">
        <v>2736</v>
      </c>
      <c r="C43" s="99" t="s">
        <v>1067</v>
      </c>
      <c r="D43" s="100" t="s">
        <v>54</v>
      </c>
      <c r="E43" s="46" t="s">
        <v>2740</v>
      </c>
      <c r="F43" s="78" t="s">
        <v>2739</v>
      </c>
      <c r="G43" s="316"/>
      <c r="H43" s="40" t="s">
        <v>544</v>
      </c>
    </row>
    <row r="44" spans="1:8" s="10" customFormat="1" ht="17.45" customHeight="1">
      <c r="A44" s="49">
        <v>4</v>
      </c>
      <c r="B44" s="104" t="s">
        <v>2737</v>
      </c>
      <c r="C44" s="99" t="s">
        <v>2738</v>
      </c>
      <c r="D44" s="100" t="s">
        <v>85</v>
      </c>
      <c r="E44" s="46" t="s">
        <v>2740</v>
      </c>
      <c r="F44" s="78" t="s">
        <v>2739</v>
      </c>
      <c r="G44" s="316"/>
      <c r="H44" s="40" t="s">
        <v>544</v>
      </c>
    </row>
    <row r="45" spans="1:8" s="10" customFormat="1" ht="17.45" customHeight="1">
      <c r="A45" s="49">
        <v>5</v>
      </c>
      <c r="B45" s="104" t="s">
        <v>2747</v>
      </c>
      <c r="C45" s="99" t="s">
        <v>2748</v>
      </c>
      <c r="D45" s="100" t="s">
        <v>1655</v>
      </c>
      <c r="E45" s="46" t="s">
        <v>1542</v>
      </c>
      <c r="F45" s="78" t="s">
        <v>1879</v>
      </c>
      <c r="G45" s="157" t="s">
        <v>2764</v>
      </c>
      <c r="H45" s="40" t="s">
        <v>550</v>
      </c>
    </row>
    <row r="46" spans="1:8" s="10" customFormat="1" ht="17.45" customHeight="1">
      <c r="A46" s="49">
        <v>6</v>
      </c>
      <c r="B46" s="104" t="s">
        <v>2749</v>
      </c>
      <c r="C46" s="99" t="s">
        <v>2750</v>
      </c>
      <c r="D46" s="100" t="s">
        <v>646</v>
      </c>
      <c r="E46" s="46" t="s">
        <v>1542</v>
      </c>
      <c r="F46" s="78" t="s">
        <v>2760</v>
      </c>
      <c r="G46" s="316" t="s">
        <v>2767</v>
      </c>
      <c r="H46" s="40" t="s">
        <v>550</v>
      </c>
    </row>
    <row r="47" spans="1:8" s="10" customFormat="1" ht="17.45" customHeight="1">
      <c r="A47" s="49">
        <v>7</v>
      </c>
      <c r="B47" s="104" t="s">
        <v>2751</v>
      </c>
      <c r="C47" s="99" t="s">
        <v>1220</v>
      </c>
      <c r="D47" s="100" t="s">
        <v>157</v>
      </c>
      <c r="E47" s="46" t="s">
        <v>1542</v>
      </c>
      <c r="F47" s="78" t="s">
        <v>2333</v>
      </c>
      <c r="G47" s="316" t="s">
        <v>2765</v>
      </c>
      <c r="H47" s="40" t="s">
        <v>550</v>
      </c>
    </row>
    <row r="48" spans="1:8" s="10" customFormat="1" ht="17.45" customHeight="1">
      <c r="A48" s="49">
        <v>8</v>
      </c>
      <c r="B48" s="104" t="s">
        <v>2752</v>
      </c>
      <c r="C48" s="99" t="s">
        <v>84</v>
      </c>
      <c r="D48" s="100" t="s">
        <v>8</v>
      </c>
      <c r="E48" s="46" t="s">
        <v>1542</v>
      </c>
      <c r="F48" s="78" t="s">
        <v>2213</v>
      </c>
      <c r="G48" s="316" t="s">
        <v>2158</v>
      </c>
      <c r="H48" s="40" t="s">
        <v>550</v>
      </c>
    </row>
    <row r="49" spans="1:8" s="10" customFormat="1" ht="17.45" customHeight="1">
      <c r="A49" s="49">
        <v>9</v>
      </c>
      <c r="B49" s="104" t="s">
        <v>2753</v>
      </c>
      <c r="C49" s="99" t="s">
        <v>223</v>
      </c>
      <c r="D49" s="100" t="s">
        <v>10</v>
      </c>
      <c r="E49" s="46" t="s">
        <v>1542</v>
      </c>
      <c r="F49" s="78" t="s">
        <v>2760</v>
      </c>
      <c r="G49" s="316" t="s">
        <v>2158</v>
      </c>
      <c r="H49" s="40" t="s">
        <v>550</v>
      </c>
    </row>
    <row r="50" spans="1:8" s="10" customFormat="1" ht="17.45" customHeight="1">
      <c r="A50" s="49">
        <v>10</v>
      </c>
      <c r="B50" s="104" t="s">
        <v>2754</v>
      </c>
      <c r="C50" s="99" t="s">
        <v>225</v>
      </c>
      <c r="D50" s="100" t="s">
        <v>67</v>
      </c>
      <c r="E50" s="46" t="s">
        <v>1542</v>
      </c>
      <c r="F50" s="78" t="s">
        <v>2761</v>
      </c>
      <c r="G50" s="47" t="s">
        <v>2766</v>
      </c>
      <c r="H50" s="40" t="s">
        <v>550</v>
      </c>
    </row>
    <row r="51" spans="1:8" s="10" customFormat="1" ht="17.45" customHeight="1">
      <c r="A51" s="49">
        <v>11</v>
      </c>
      <c r="B51" s="104" t="s">
        <v>2755</v>
      </c>
      <c r="C51" s="99" t="s">
        <v>2126</v>
      </c>
      <c r="D51" s="100" t="s">
        <v>2441</v>
      </c>
      <c r="E51" s="46" t="s">
        <v>1542</v>
      </c>
      <c r="F51" s="78" t="s">
        <v>1512</v>
      </c>
      <c r="G51" s="47" t="s">
        <v>2766</v>
      </c>
      <c r="H51" s="40" t="s">
        <v>550</v>
      </c>
    </row>
    <row r="52" spans="1:8" s="10" customFormat="1" ht="17.45" customHeight="1">
      <c r="A52" s="49">
        <v>12</v>
      </c>
      <c r="B52" s="104" t="s">
        <v>2756</v>
      </c>
      <c r="C52" s="99" t="s">
        <v>105</v>
      </c>
      <c r="D52" s="100" t="s">
        <v>82</v>
      </c>
      <c r="E52" s="46" t="s">
        <v>1542</v>
      </c>
      <c r="F52" s="78" t="s">
        <v>2762</v>
      </c>
      <c r="G52" s="47"/>
      <c r="H52" s="40" t="s">
        <v>550</v>
      </c>
    </row>
    <row r="53" spans="1:8" s="10" customFormat="1" ht="17.45" customHeight="1">
      <c r="A53" s="49">
        <v>13</v>
      </c>
      <c r="B53" s="104" t="s">
        <v>2757</v>
      </c>
      <c r="C53" s="99" t="s">
        <v>2758</v>
      </c>
      <c r="D53" s="100" t="s">
        <v>13</v>
      </c>
      <c r="E53" s="46" t="s">
        <v>1542</v>
      </c>
      <c r="F53" s="78" t="s">
        <v>2760</v>
      </c>
      <c r="G53" s="316" t="s">
        <v>2158</v>
      </c>
      <c r="H53" s="40" t="s">
        <v>550</v>
      </c>
    </row>
    <row r="54" spans="1:8" s="10" customFormat="1" ht="17.45" customHeight="1">
      <c r="A54" s="49">
        <v>14</v>
      </c>
      <c r="B54" s="104" t="s">
        <v>2759</v>
      </c>
      <c r="C54" s="99" t="s">
        <v>107</v>
      </c>
      <c r="D54" s="100" t="s">
        <v>46</v>
      </c>
      <c r="E54" s="46" t="s">
        <v>1542</v>
      </c>
      <c r="F54" s="78" t="s">
        <v>2763</v>
      </c>
      <c r="G54" s="47" t="s">
        <v>2766</v>
      </c>
      <c r="H54" s="40" t="s">
        <v>550</v>
      </c>
    </row>
    <row r="55" spans="1:8" s="10" customFormat="1" ht="17.45" customHeight="1">
      <c r="A55" s="49">
        <v>15</v>
      </c>
      <c r="B55" s="104" t="s">
        <v>2768</v>
      </c>
      <c r="C55" s="99" t="s">
        <v>193</v>
      </c>
      <c r="D55" s="100" t="s">
        <v>48</v>
      </c>
      <c r="E55" s="46" t="s">
        <v>2777</v>
      </c>
      <c r="F55" s="78" t="s">
        <v>2450</v>
      </c>
      <c r="G55" s="47"/>
      <c r="H55" s="40" t="s">
        <v>545</v>
      </c>
    </row>
    <row r="56" spans="1:8" s="10" customFormat="1" ht="17.45" customHeight="1">
      <c r="A56" s="49">
        <v>16</v>
      </c>
      <c r="B56" s="104" t="s">
        <v>2769</v>
      </c>
      <c r="C56" s="99" t="s">
        <v>2770</v>
      </c>
      <c r="D56" s="100" t="s">
        <v>180</v>
      </c>
      <c r="E56" s="46" t="s">
        <v>2777</v>
      </c>
      <c r="F56" s="78" t="s">
        <v>2450</v>
      </c>
      <c r="G56" s="47"/>
      <c r="H56" s="40" t="s">
        <v>545</v>
      </c>
    </row>
    <row r="57" spans="1:8" s="10" customFormat="1" ht="17.45" customHeight="1">
      <c r="A57" s="49">
        <v>17</v>
      </c>
      <c r="B57" s="104" t="s">
        <v>2771</v>
      </c>
      <c r="C57" s="99" t="s">
        <v>2026</v>
      </c>
      <c r="D57" s="100" t="s">
        <v>152</v>
      </c>
      <c r="E57" s="46" t="s">
        <v>2777</v>
      </c>
      <c r="F57" s="78" t="s">
        <v>2450</v>
      </c>
      <c r="G57" s="47"/>
      <c r="H57" s="40" t="s">
        <v>545</v>
      </c>
    </row>
    <row r="58" spans="1:8" s="10" customFormat="1" ht="17.45" customHeight="1">
      <c r="A58" s="49">
        <v>18</v>
      </c>
      <c r="B58" s="104" t="s">
        <v>2772</v>
      </c>
      <c r="C58" s="99" t="s">
        <v>1257</v>
      </c>
      <c r="D58" s="100" t="s">
        <v>56</v>
      </c>
      <c r="E58" s="46" t="s">
        <v>2777</v>
      </c>
      <c r="F58" s="78" t="s">
        <v>2213</v>
      </c>
      <c r="G58" s="47"/>
      <c r="H58" s="40" t="s">
        <v>545</v>
      </c>
    </row>
    <row r="59" spans="1:8" s="10" customFormat="1" ht="17.45" customHeight="1">
      <c r="A59" s="49">
        <v>19</v>
      </c>
      <c r="B59" s="104" t="s">
        <v>2773</v>
      </c>
      <c r="C59" s="99" t="s">
        <v>2774</v>
      </c>
      <c r="D59" s="100" t="s">
        <v>165</v>
      </c>
      <c r="E59" s="46" t="s">
        <v>2777</v>
      </c>
      <c r="F59" s="78" t="s">
        <v>2331</v>
      </c>
      <c r="G59" s="47"/>
      <c r="H59" s="40" t="s">
        <v>545</v>
      </c>
    </row>
    <row r="60" spans="1:8" s="10" customFormat="1" ht="17.45" customHeight="1">
      <c r="A60" s="49">
        <v>20</v>
      </c>
      <c r="B60" s="104" t="s">
        <v>2775</v>
      </c>
      <c r="C60" s="99" t="s">
        <v>2776</v>
      </c>
      <c r="D60" s="100" t="s">
        <v>2196</v>
      </c>
      <c r="E60" s="46" t="s">
        <v>2777</v>
      </c>
      <c r="F60" s="78" t="s">
        <v>2213</v>
      </c>
      <c r="G60" s="47"/>
      <c r="H60" s="40" t="s">
        <v>545</v>
      </c>
    </row>
    <row r="61" spans="1:8" s="10" customFormat="1" ht="17.45" customHeight="1">
      <c r="A61" s="49"/>
      <c r="B61" s="104"/>
      <c r="C61" s="99"/>
      <c r="D61" s="100"/>
      <c r="E61" s="46"/>
      <c r="F61" s="78"/>
      <c r="G61" s="47"/>
      <c r="H61" s="40"/>
    </row>
    <row r="62" spans="1:8" s="10" customFormat="1" ht="17.45" customHeight="1">
      <c r="A62" s="49"/>
      <c r="B62" s="104"/>
      <c r="C62" s="313"/>
      <c r="D62" s="314"/>
      <c r="E62" s="46"/>
      <c r="F62" s="78"/>
      <c r="G62" s="47"/>
      <c r="H62" s="40"/>
    </row>
    <row r="63" spans="1:8" s="10" customFormat="1" ht="17.45" customHeight="1">
      <c r="A63" s="49"/>
      <c r="B63" s="104"/>
      <c r="C63" s="313"/>
      <c r="D63" s="314"/>
      <c r="E63" s="46"/>
      <c r="F63" s="78"/>
      <c r="G63" s="47"/>
      <c r="H63" s="40"/>
    </row>
    <row r="64" spans="1:8" s="10" customFormat="1" ht="20.100000000000001" customHeight="1">
      <c r="A64" s="49"/>
      <c r="B64" s="104"/>
      <c r="C64" s="313"/>
      <c r="D64" s="314"/>
      <c r="E64" s="46"/>
      <c r="F64" s="78"/>
      <c r="G64" s="47"/>
      <c r="H64" s="40"/>
    </row>
    <row r="65" spans="1:8" s="10" customFormat="1" ht="20.100000000000001" customHeight="1">
      <c r="A65" s="359" t="s">
        <v>30</v>
      </c>
      <c r="B65" s="360"/>
      <c r="C65" s="360"/>
      <c r="D65" s="258">
        <f>SUM(D6,D40)</f>
        <v>33</v>
      </c>
      <c r="E65" s="336" t="s">
        <v>312</v>
      </c>
      <c r="F65" s="361"/>
      <c r="G65" s="362"/>
    </row>
    <row r="66" spans="1:8" ht="20.100000000000001" customHeight="1">
      <c r="A66" s="334"/>
      <c r="B66" s="27"/>
      <c r="C66" s="28"/>
      <c r="D66" s="218"/>
      <c r="E66" s="114" t="s">
        <v>93</v>
      </c>
      <c r="F66" s="118"/>
      <c r="G66" s="60"/>
    </row>
    <row r="67" spans="1:8" ht="20.100000000000001" customHeight="1">
      <c r="A67" s="334"/>
      <c r="B67" s="37"/>
      <c r="C67" s="38"/>
      <c r="D67" s="38"/>
      <c r="E67" s="334"/>
    </row>
    <row r="68" spans="1:8" s="15" customFormat="1" ht="54.95" customHeight="1">
      <c r="A68" s="364" t="s">
        <v>2289</v>
      </c>
      <c r="B68" s="351"/>
      <c r="C68" s="365"/>
      <c r="D68" s="365"/>
      <c r="E68" s="365"/>
      <c r="F68" s="365"/>
      <c r="G68" s="365"/>
    </row>
    <row r="69" spans="1:8" s="10" customFormat="1" ht="24.95" customHeight="1">
      <c r="A69" s="369" t="s">
        <v>576</v>
      </c>
      <c r="B69" s="369"/>
      <c r="C69" s="369"/>
      <c r="D69" s="369"/>
      <c r="E69" s="369"/>
      <c r="F69" s="369"/>
      <c r="G69" s="369"/>
    </row>
    <row r="70" spans="1:8" s="10" customFormat="1" ht="35.1" customHeight="1">
      <c r="A70" s="378" t="s">
        <v>2345</v>
      </c>
      <c r="B70" s="378"/>
      <c r="C70" s="378"/>
      <c r="D70" s="378"/>
      <c r="E70" s="378"/>
      <c r="F70" s="378"/>
      <c r="G70" s="378"/>
    </row>
    <row r="71" spans="1:8" ht="15" customHeight="1">
      <c r="A71" s="6"/>
      <c r="B71" s="6"/>
      <c r="C71" s="6"/>
      <c r="D71" s="6"/>
      <c r="E71" s="6"/>
      <c r="F71" s="23"/>
      <c r="G71" s="330" t="s">
        <v>2356</v>
      </c>
    </row>
    <row r="72" spans="1:8" s="8" customFormat="1" ht="24.95" customHeight="1">
      <c r="A72" s="115" t="s">
        <v>22</v>
      </c>
      <c r="B72" s="229" t="s">
        <v>5</v>
      </c>
      <c r="C72" s="354" t="s">
        <v>25</v>
      </c>
      <c r="D72" s="355"/>
      <c r="E72" s="115" t="s">
        <v>26</v>
      </c>
      <c r="F72" s="115" t="s">
        <v>27</v>
      </c>
      <c r="G72" s="115" t="s">
        <v>28</v>
      </c>
    </row>
    <row r="73" spans="1:8" s="8" customFormat="1" ht="20.100000000000001" customHeight="1">
      <c r="A73" s="115"/>
      <c r="B73" s="381" t="s">
        <v>2</v>
      </c>
      <c r="C73" s="382"/>
      <c r="D73" s="165">
        <f>A113</f>
        <v>40</v>
      </c>
      <c r="E73" s="48"/>
      <c r="F73" s="48"/>
      <c r="G73" s="125"/>
    </row>
    <row r="74" spans="1:8" s="10" customFormat="1" ht="20.100000000000001" customHeight="1">
      <c r="A74" s="49">
        <v>1</v>
      </c>
      <c r="B74" s="104" t="s">
        <v>2007</v>
      </c>
      <c r="C74" s="313" t="s">
        <v>2008</v>
      </c>
      <c r="D74" s="314" t="s">
        <v>205</v>
      </c>
      <c r="E74" s="46" t="s">
        <v>254</v>
      </c>
      <c r="F74" s="78" t="s">
        <v>2009</v>
      </c>
      <c r="G74" s="316" t="s">
        <v>2128</v>
      </c>
      <c r="H74" s="40" t="s">
        <v>540</v>
      </c>
    </row>
    <row r="75" spans="1:8" s="10" customFormat="1" ht="20.100000000000001" customHeight="1">
      <c r="A75" s="49">
        <v>2</v>
      </c>
      <c r="B75" s="104" t="s">
        <v>1402</v>
      </c>
      <c r="C75" s="313" t="s">
        <v>38</v>
      </c>
      <c r="D75" s="314" t="s">
        <v>131</v>
      </c>
      <c r="E75" s="46" t="s">
        <v>1404</v>
      </c>
      <c r="F75" s="78" t="s">
        <v>1405</v>
      </c>
      <c r="G75" s="316" t="s">
        <v>2128</v>
      </c>
      <c r="H75" s="40" t="s">
        <v>562</v>
      </c>
    </row>
    <row r="76" spans="1:8" s="10" customFormat="1" ht="20.100000000000001" customHeight="1">
      <c r="A76" s="49">
        <v>3</v>
      </c>
      <c r="B76" s="104" t="s">
        <v>1403</v>
      </c>
      <c r="C76" s="313" t="s">
        <v>218</v>
      </c>
      <c r="D76" s="314" t="s">
        <v>114</v>
      </c>
      <c r="E76" s="46" t="s">
        <v>1404</v>
      </c>
      <c r="F76" s="78" t="s">
        <v>1405</v>
      </c>
      <c r="G76" s="160" t="s">
        <v>1</v>
      </c>
      <c r="H76" s="40" t="s">
        <v>562</v>
      </c>
    </row>
    <row r="77" spans="1:8" s="10" customFormat="1" ht="20.100000000000001" customHeight="1">
      <c r="A77" s="49">
        <v>4</v>
      </c>
      <c r="B77" s="104" t="s">
        <v>1977</v>
      </c>
      <c r="C77" s="313" t="s">
        <v>1978</v>
      </c>
      <c r="D77" s="314" t="s">
        <v>54</v>
      </c>
      <c r="E77" s="46" t="s">
        <v>1986</v>
      </c>
      <c r="F77" s="78" t="s">
        <v>1405</v>
      </c>
      <c r="G77" s="316" t="s">
        <v>2128</v>
      </c>
      <c r="H77" s="40" t="s">
        <v>550</v>
      </c>
    </row>
    <row r="78" spans="1:8" s="10" customFormat="1" ht="20.100000000000001" customHeight="1">
      <c r="A78" s="49">
        <v>5</v>
      </c>
      <c r="B78" s="104" t="s">
        <v>1979</v>
      </c>
      <c r="C78" s="313" t="s">
        <v>14</v>
      </c>
      <c r="D78" s="314" t="s">
        <v>175</v>
      </c>
      <c r="E78" s="46" t="s">
        <v>1986</v>
      </c>
      <c r="F78" s="78" t="s">
        <v>2001</v>
      </c>
      <c r="G78" s="164"/>
      <c r="H78" s="40" t="s">
        <v>550</v>
      </c>
    </row>
    <row r="79" spans="1:8" s="10" customFormat="1" ht="20.100000000000001" customHeight="1">
      <c r="A79" s="49">
        <v>6</v>
      </c>
      <c r="B79" s="104" t="s">
        <v>1980</v>
      </c>
      <c r="C79" s="313" t="s">
        <v>1981</v>
      </c>
      <c r="D79" s="314" t="s">
        <v>169</v>
      </c>
      <c r="E79" s="46" t="s">
        <v>1986</v>
      </c>
      <c r="F79" s="78" t="s">
        <v>1451</v>
      </c>
      <c r="G79" s="316" t="s">
        <v>2128</v>
      </c>
      <c r="H79" s="40" t="s">
        <v>550</v>
      </c>
    </row>
    <row r="80" spans="1:8" s="10" customFormat="1" ht="20.100000000000001" customHeight="1">
      <c r="A80" s="49">
        <v>7</v>
      </c>
      <c r="B80" s="104" t="s">
        <v>1982</v>
      </c>
      <c r="C80" s="313" t="s">
        <v>1983</v>
      </c>
      <c r="D80" s="314" t="s">
        <v>1552</v>
      </c>
      <c r="E80" s="46" t="s">
        <v>1986</v>
      </c>
      <c r="F80" s="78" t="s">
        <v>1951</v>
      </c>
      <c r="G80" s="160" t="s">
        <v>1</v>
      </c>
      <c r="H80" s="40" t="s">
        <v>550</v>
      </c>
    </row>
    <row r="81" spans="1:8" s="10" customFormat="1" ht="20.100000000000001" customHeight="1">
      <c r="A81" s="49">
        <v>8</v>
      </c>
      <c r="B81" s="104" t="s">
        <v>1984</v>
      </c>
      <c r="C81" s="313" t="s">
        <v>1985</v>
      </c>
      <c r="D81" s="314" t="s">
        <v>113</v>
      </c>
      <c r="E81" s="46" t="s">
        <v>1986</v>
      </c>
      <c r="F81" s="78" t="s">
        <v>1951</v>
      </c>
      <c r="G81" s="50" t="s">
        <v>2133</v>
      </c>
      <c r="H81" s="40" t="s">
        <v>550</v>
      </c>
    </row>
    <row r="82" spans="1:8" s="10" customFormat="1" ht="20.100000000000001" customHeight="1">
      <c r="A82" s="49">
        <v>9</v>
      </c>
      <c r="B82" s="104" t="s">
        <v>1406</v>
      </c>
      <c r="C82" s="313" t="s">
        <v>585</v>
      </c>
      <c r="D82" s="314" t="s">
        <v>99</v>
      </c>
      <c r="E82" s="46" t="s">
        <v>1407</v>
      </c>
      <c r="F82" s="78" t="s">
        <v>1388</v>
      </c>
      <c r="G82" s="316" t="s">
        <v>2157</v>
      </c>
      <c r="H82" s="40" t="s">
        <v>543</v>
      </c>
    </row>
    <row r="83" spans="1:8" s="10" customFormat="1" ht="20.100000000000001" customHeight="1">
      <c r="A83" s="49">
        <v>10</v>
      </c>
      <c r="B83" s="104" t="s">
        <v>1408</v>
      </c>
      <c r="C83" s="313" t="s">
        <v>116</v>
      </c>
      <c r="D83" s="314" t="s">
        <v>118</v>
      </c>
      <c r="E83" s="46" t="s">
        <v>591</v>
      </c>
      <c r="F83" s="78" t="s">
        <v>1388</v>
      </c>
      <c r="G83" s="316" t="s">
        <v>2158</v>
      </c>
      <c r="H83" s="40" t="s">
        <v>540</v>
      </c>
    </row>
    <row r="84" spans="1:8" s="10" customFormat="1" ht="20.100000000000001" customHeight="1">
      <c r="A84" s="49">
        <v>11</v>
      </c>
      <c r="B84" s="104" t="s">
        <v>1409</v>
      </c>
      <c r="C84" s="313" t="s">
        <v>1410</v>
      </c>
      <c r="D84" s="314" t="s">
        <v>11</v>
      </c>
      <c r="E84" s="46" t="s">
        <v>1199</v>
      </c>
      <c r="F84" s="78" t="s">
        <v>1412</v>
      </c>
      <c r="G84" s="316" t="s">
        <v>2159</v>
      </c>
      <c r="H84" s="40" t="s">
        <v>562</v>
      </c>
    </row>
    <row r="85" spans="1:8" s="10" customFormat="1" ht="20.100000000000001" customHeight="1">
      <c r="A85" s="49">
        <v>12</v>
      </c>
      <c r="B85" s="104" t="s">
        <v>1411</v>
      </c>
      <c r="C85" s="313" t="s">
        <v>155</v>
      </c>
      <c r="D85" s="314" t="s">
        <v>118</v>
      </c>
      <c r="E85" s="46" t="s">
        <v>1199</v>
      </c>
      <c r="F85" s="78" t="s">
        <v>1413</v>
      </c>
      <c r="G85" s="160" t="s">
        <v>1</v>
      </c>
      <c r="H85" s="40" t="s">
        <v>562</v>
      </c>
    </row>
    <row r="86" spans="1:8" s="10" customFormat="1" ht="20.100000000000001" customHeight="1">
      <c r="A86" s="49">
        <v>13</v>
      </c>
      <c r="B86" s="104" t="s">
        <v>1414</v>
      </c>
      <c r="C86" s="313" t="s">
        <v>1415</v>
      </c>
      <c r="D86" s="314" t="s">
        <v>152</v>
      </c>
      <c r="E86" s="46" t="s">
        <v>1201</v>
      </c>
      <c r="F86" s="78" t="s">
        <v>1421</v>
      </c>
      <c r="G86" s="316" t="s">
        <v>2160</v>
      </c>
      <c r="H86" s="40" t="s">
        <v>544</v>
      </c>
    </row>
    <row r="87" spans="1:8" s="10" customFormat="1" ht="20.100000000000001" customHeight="1">
      <c r="A87" s="49">
        <v>14</v>
      </c>
      <c r="B87" s="104" t="s">
        <v>1416</v>
      </c>
      <c r="C87" s="313" t="s">
        <v>1417</v>
      </c>
      <c r="D87" s="314" t="s">
        <v>92</v>
      </c>
      <c r="E87" s="46" t="s">
        <v>1201</v>
      </c>
      <c r="F87" s="78" t="s">
        <v>1422</v>
      </c>
      <c r="G87" s="316" t="s">
        <v>2161</v>
      </c>
      <c r="H87" s="40" t="s">
        <v>544</v>
      </c>
    </row>
    <row r="88" spans="1:8" s="10" customFormat="1" ht="20.100000000000001" customHeight="1">
      <c r="A88" s="49">
        <v>15</v>
      </c>
      <c r="B88" s="104" t="s">
        <v>1418</v>
      </c>
      <c r="C88" s="313" t="s">
        <v>1419</v>
      </c>
      <c r="D88" s="314" t="s">
        <v>47</v>
      </c>
      <c r="E88" s="46" t="s">
        <v>1201</v>
      </c>
      <c r="F88" s="78" t="s">
        <v>1421</v>
      </c>
      <c r="G88" s="316" t="s">
        <v>2162</v>
      </c>
      <c r="H88" s="40" t="s">
        <v>544</v>
      </c>
    </row>
    <row r="89" spans="1:8" s="10" customFormat="1" ht="20.100000000000001" customHeight="1">
      <c r="A89" s="49">
        <v>16</v>
      </c>
      <c r="B89" s="104" t="s">
        <v>1420</v>
      </c>
      <c r="C89" s="313" t="s">
        <v>1092</v>
      </c>
      <c r="D89" s="314" t="s">
        <v>6</v>
      </c>
      <c r="E89" s="46" t="s">
        <v>1201</v>
      </c>
      <c r="F89" s="78" t="s">
        <v>1421</v>
      </c>
      <c r="G89" s="316" t="s">
        <v>2163</v>
      </c>
      <c r="H89" s="40" t="s">
        <v>544</v>
      </c>
    </row>
    <row r="90" spans="1:8" s="10" customFormat="1" ht="20.100000000000001" customHeight="1">
      <c r="A90" s="49">
        <v>17</v>
      </c>
      <c r="B90" s="104" t="s">
        <v>1428</v>
      </c>
      <c r="C90" s="313" t="s">
        <v>1429</v>
      </c>
      <c r="D90" s="314" t="s">
        <v>224</v>
      </c>
      <c r="E90" s="46" t="s">
        <v>1430</v>
      </c>
      <c r="F90" s="78" t="s">
        <v>1431</v>
      </c>
      <c r="G90" s="316" t="s">
        <v>2128</v>
      </c>
      <c r="H90" s="40" t="s">
        <v>540</v>
      </c>
    </row>
    <row r="91" spans="1:8" s="10" customFormat="1" ht="20.100000000000001" customHeight="1">
      <c r="A91" s="49">
        <v>18</v>
      </c>
      <c r="B91" s="104" t="s">
        <v>1434</v>
      </c>
      <c r="C91" s="313" t="s">
        <v>1435</v>
      </c>
      <c r="D91" s="314" t="s">
        <v>204</v>
      </c>
      <c r="E91" s="46" t="s">
        <v>1438</v>
      </c>
      <c r="F91" s="78" t="s">
        <v>1388</v>
      </c>
      <c r="G91" s="316" t="s">
        <v>2164</v>
      </c>
      <c r="H91" s="40" t="s">
        <v>562</v>
      </c>
    </row>
    <row r="92" spans="1:8" s="10" customFormat="1" ht="20.100000000000001" customHeight="1">
      <c r="A92" s="49">
        <v>19</v>
      </c>
      <c r="B92" s="104" t="s">
        <v>1938</v>
      </c>
      <c r="C92" s="313" t="s">
        <v>1939</v>
      </c>
      <c r="D92" s="314" t="s">
        <v>152</v>
      </c>
      <c r="E92" s="46" t="s">
        <v>1438</v>
      </c>
      <c r="F92" s="78" t="s">
        <v>1388</v>
      </c>
      <c r="G92" s="316" t="s">
        <v>2157</v>
      </c>
      <c r="H92" s="40" t="s">
        <v>562</v>
      </c>
    </row>
    <row r="93" spans="1:8" s="10" customFormat="1" ht="20.100000000000001" customHeight="1">
      <c r="A93" s="49">
        <v>20</v>
      </c>
      <c r="B93" s="104" t="s">
        <v>1437</v>
      </c>
      <c r="C93" s="313" t="s">
        <v>1429</v>
      </c>
      <c r="D93" s="314" t="s">
        <v>224</v>
      </c>
      <c r="E93" s="46" t="s">
        <v>1438</v>
      </c>
      <c r="F93" s="78" t="s">
        <v>1388</v>
      </c>
      <c r="G93" s="316" t="s">
        <v>2164</v>
      </c>
      <c r="H93" s="40" t="s">
        <v>562</v>
      </c>
    </row>
    <row r="94" spans="1:8" s="10" customFormat="1" ht="20.100000000000001" customHeight="1">
      <c r="A94" s="49">
        <v>21</v>
      </c>
      <c r="B94" s="104" t="s">
        <v>2047</v>
      </c>
      <c r="C94" s="313" t="s">
        <v>2048</v>
      </c>
      <c r="D94" s="314" t="s">
        <v>191</v>
      </c>
      <c r="E94" s="46" t="s">
        <v>1590</v>
      </c>
      <c r="F94" s="78" t="s">
        <v>1388</v>
      </c>
      <c r="G94" s="316" t="s">
        <v>2128</v>
      </c>
      <c r="H94" s="40" t="s">
        <v>562</v>
      </c>
    </row>
    <row r="95" spans="1:8" s="10" customFormat="1" ht="20.100000000000001" customHeight="1">
      <c r="A95" s="49">
        <v>22</v>
      </c>
      <c r="B95" s="104" t="s">
        <v>2049</v>
      </c>
      <c r="C95" s="313" t="s">
        <v>84</v>
      </c>
      <c r="D95" s="314" t="s">
        <v>191</v>
      </c>
      <c r="E95" s="46" t="s">
        <v>1590</v>
      </c>
      <c r="F95" s="78" t="s">
        <v>1388</v>
      </c>
      <c r="G95" s="160" t="s">
        <v>1</v>
      </c>
      <c r="H95" s="40" t="s">
        <v>562</v>
      </c>
    </row>
    <row r="96" spans="1:8" s="10" customFormat="1" ht="20.100000000000001" customHeight="1">
      <c r="A96" s="49">
        <v>23</v>
      </c>
      <c r="B96" s="104" t="s">
        <v>2050</v>
      </c>
      <c r="C96" s="313" t="s">
        <v>2051</v>
      </c>
      <c r="D96" s="314" t="s">
        <v>13</v>
      </c>
      <c r="E96" s="46" t="s">
        <v>1590</v>
      </c>
      <c r="F96" s="78" t="s">
        <v>1388</v>
      </c>
      <c r="G96" s="160" t="s">
        <v>1</v>
      </c>
      <c r="H96" s="40" t="s">
        <v>562</v>
      </c>
    </row>
    <row r="97" spans="1:8" s="10" customFormat="1" ht="20.100000000000001" customHeight="1">
      <c r="A97" s="49">
        <v>24</v>
      </c>
      <c r="B97" s="104" t="s">
        <v>2052</v>
      </c>
      <c r="C97" s="313" t="s">
        <v>2053</v>
      </c>
      <c r="D97" s="314" t="s">
        <v>83</v>
      </c>
      <c r="E97" s="46" t="s">
        <v>1590</v>
      </c>
      <c r="F97" s="78" t="s">
        <v>1388</v>
      </c>
      <c r="G97" s="160" t="s">
        <v>1</v>
      </c>
      <c r="H97" s="40" t="s">
        <v>562</v>
      </c>
    </row>
    <row r="98" spans="1:8" s="10" customFormat="1" ht="20.100000000000001" customHeight="1">
      <c r="A98" s="49">
        <v>25</v>
      </c>
      <c r="B98" s="104" t="s">
        <v>2010</v>
      </c>
      <c r="C98" s="313" t="s">
        <v>2011</v>
      </c>
      <c r="D98" s="314" t="s">
        <v>11</v>
      </c>
      <c r="E98" s="46" t="s">
        <v>2012</v>
      </c>
      <c r="F98" s="78" t="s">
        <v>1388</v>
      </c>
      <c r="G98" s="316" t="s">
        <v>2162</v>
      </c>
      <c r="H98" s="40" t="s">
        <v>550</v>
      </c>
    </row>
    <row r="99" spans="1:8" s="10" customFormat="1" ht="20.100000000000001" customHeight="1">
      <c r="A99" s="49">
        <v>26</v>
      </c>
      <c r="B99" s="104" t="s">
        <v>1987</v>
      </c>
      <c r="C99" s="313" t="s">
        <v>1988</v>
      </c>
      <c r="D99" s="314" t="s">
        <v>219</v>
      </c>
      <c r="E99" s="46" t="s">
        <v>1989</v>
      </c>
      <c r="F99" s="78" t="s">
        <v>1990</v>
      </c>
      <c r="G99" s="316" t="s">
        <v>2165</v>
      </c>
      <c r="H99" s="40" t="s">
        <v>550</v>
      </c>
    </row>
    <row r="100" spans="1:8" s="10" customFormat="1" ht="20.100000000000001" customHeight="1">
      <c r="A100" s="49">
        <v>27</v>
      </c>
      <c r="B100" s="104" t="s">
        <v>2110</v>
      </c>
      <c r="C100" s="313" t="s">
        <v>2111</v>
      </c>
      <c r="D100" s="314" t="s">
        <v>157</v>
      </c>
      <c r="E100" s="46" t="s">
        <v>1947</v>
      </c>
      <c r="F100" s="78" t="s">
        <v>2109</v>
      </c>
      <c r="G100" s="316" t="s">
        <v>2166</v>
      </c>
      <c r="H100" s="40" t="s">
        <v>542</v>
      </c>
    </row>
    <row r="101" spans="1:8" s="10" customFormat="1" ht="20.100000000000001" customHeight="1">
      <c r="A101" s="49">
        <v>28</v>
      </c>
      <c r="B101" s="104" t="s">
        <v>2112</v>
      </c>
      <c r="C101" s="313" t="s">
        <v>2113</v>
      </c>
      <c r="D101" s="314" t="s">
        <v>58</v>
      </c>
      <c r="E101" s="46" t="s">
        <v>1947</v>
      </c>
      <c r="F101" s="78" t="s">
        <v>2109</v>
      </c>
      <c r="G101" s="160" t="s">
        <v>1</v>
      </c>
      <c r="H101" s="40" t="s">
        <v>542</v>
      </c>
    </row>
    <row r="102" spans="1:8" s="10" customFormat="1" ht="20.100000000000001" customHeight="1">
      <c r="A102" s="49">
        <v>29</v>
      </c>
      <c r="B102" s="104" t="s">
        <v>1940</v>
      </c>
      <c r="C102" s="313" t="s">
        <v>1941</v>
      </c>
      <c r="D102" s="314" t="s">
        <v>8</v>
      </c>
      <c r="E102" s="46" t="s">
        <v>1947</v>
      </c>
      <c r="F102" s="78" t="s">
        <v>1388</v>
      </c>
      <c r="G102" s="316" t="s">
        <v>2165</v>
      </c>
      <c r="H102" s="40" t="s">
        <v>542</v>
      </c>
    </row>
    <row r="103" spans="1:8" s="10" customFormat="1" ht="20.100000000000001" customHeight="1">
      <c r="A103" s="49">
        <v>30</v>
      </c>
      <c r="B103" s="104" t="s">
        <v>1942</v>
      </c>
      <c r="C103" s="313" t="s">
        <v>1943</v>
      </c>
      <c r="D103" s="314" t="s">
        <v>1744</v>
      </c>
      <c r="E103" s="46" t="s">
        <v>1947</v>
      </c>
      <c r="F103" s="78" t="s">
        <v>1388</v>
      </c>
      <c r="G103" s="160" t="s">
        <v>1</v>
      </c>
      <c r="H103" s="40" t="s">
        <v>542</v>
      </c>
    </row>
    <row r="104" spans="1:8" s="10" customFormat="1" ht="20.100000000000001" customHeight="1">
      <c r="A104" s="49">
        <v>31</v>
      </c>
      <c r="B104" s="104" t="s">
        <v>1944</v>
      </c>
      <c r="C104" s="313" t="s">
        <v>1945</v>
      </c>
      <c r="D104" s="314" t="s">
        <v>152</v>
      </c>
      <c r="E104" s="46" t="s">
        <v>1947</v>
      </c>
      <c r="F104" s="78" t="s">
        <v>1948</v>
      </c>
      <c r="G104" s="316" t="s">
        <v>2166</v>
      </c>
      <c r="H104" s="40" t="s">
        <v>542</v>
      </c>
    </row>
    <row r="105" spans="1:8" s="10" customFormat="1" ht="20.100000000000001" customHeight="1">
      <c r="A105" s="49">
        <v>32</v>
      </c>
      <c r="B105" s="104" t="s">
        <v>1946</v>
      </c>
      <c r="C105" s="313" t="s">
        <v>69</v>
      </c>
      <c r="D105" s="314" t="s">
        <v>6</v>
      </c>
      <c r="E105" s="46" t="s">
        <v>1947</v>
      </c>
      <c r="F105" s="78" t="s">
        <v>1388</v>
      </c>
      <c r="G105" s="316" t="s">
        <v>2165</v>
      </c>
      <c r="H105" s="40" t="s">
        <v>542</v>
      </c>
    </row>
    <row r="106" spans="1:8" s="10" customFormat="1" ht="20.100000000000001" customHeight="1">
      <c r="A106" s="49">
        <v>33</v>
      </c>
      <c r="B106" s="104" t="s">
        <v>2084</v>
      </c>
      <c r="C106" s="313" t="s">
        <v>1622</v>
      </c>
      <c r="D106" s="314" t="s">
        <v>158</v>
      </c>
      <c r="E106" s="46" t="s">
        <v>1600</v>
      </c>
      <c r="F106" s="78" t="s">
        <v>1451</v>
      </c>
      <c r="G106" s="316" t="s">
        <v>2128</v>
      </c>
      <c r="H106" s="40" t="s">
        <v>2088</v>
      </c>
    </row>
    <row r="107" spans="1:8" s="10" customFormat="1" ht="20.100000000000001" customHeight="1">
      <c r="A107" s="49">
        <v>34</v>
      </c>
      <c r="B107" s="104" t="s">
        <v>2085</v>
      </c>
      <c r="C107" s="313" t="s">
        <v>146</v>
      </c>
      <c r="D107" s="314" t="s">
        <v>72</v>
      </c>
      <c r="E107" s="46" t="s">
        <v>1600</v>
      </c>
      <c r="F107" s="78" t="s">
        <v>1451</v>
      </c>
      <c r="G107" s="160" t="s">
        <v>1</v>
      </c>
      <c r="H107" s="40" t="s">
        <v>2088</v>
      </c>
    </row>
    <row r="108" spans="1:8" s="10" customFormat="1" ht="20.100000000000001" customHeight="1">
      <c r="A108" s="49">
        <v>35</v>
      </c>
      <c r="B108" s="104" t="s">
        <v>2086</v>
      </c>
      <c r="C108" s="313" t="s">
        <v>2087</v>
      </c>
      <c r="D108" s="314" t="s">
        <v>50</v>
      </c>
      <c r="E108" s="46" t="s">
        <v>1600</v>
      </c>
      <c r="F108" s="78" t="s">
        <v>1951</v>
      </c>
      <c r="G108" s="316" t="s">
        <v>2162</v>
      </c>
      <c r="H108" s="40" t="s">
        <v>2088</v>
      </c>
    </row>
    <row r="109" spans="1:8" s="10" customFormat="1" ht="20.100000000000001" customHeight="1">
      <c r="A109" s="49">
        <v>36</v>
      </c>
      <c r="B109" s="104" t="s">
        <v>2038</v>
      </c>
      <c r="C109" s="313" t="s">
        <v>2039</v>
      </c>
      <c r="D109" s="314" t="s">
        <v>179</v>
      </c>
      <c r="E109" s="46" t="s">
        <v>1610</v>
      </c>
      <c r="F109" s="78" t="s">
        <v>1388</v>
      </c>
      <c r="G109" s="316" t="s">
        <v>2167</v>
      </c>
      <c r="H109" s="40" t="s">
        <v>543</v>
      </c>
    </row>
    <row r="110" spans="1:8" s="10" customFormat="1" ht="20.100000000000001" customHeight="1">
      <c r="A110" s="49">
        <v>37</v>
      </c>
      <c r="B110" s="104" t="s">
        <v>2040</v>
      </c>
      <c r="C110" s="313" t="s">
        <v>260</v>
      </c>
      <c r="D110" s="314" t="s">
        <v>157</v>
      </c>
      <c r="E110" s="46" t="s">
        <v>1610</v>
      </c>
      <c r="F110" s="78" t="s">
        <v>1388</v>
      </c>
      <c r="G110" s="160" t="s">
        <v>1</v>
      </c>
      <c r="H110" s="40" t="s">
        <v>543</v>
      </c>
    </row>
    <row r="111" spans="1:8" s="10" customFormat="1" ht="20.100000000000001" customHeight="1">
      <c r="A111" s="49">
        <v>38</v>
      </c>
      <c r="B111" s="104" t="s">
        <v>2041</v>
      </c>
      <c r="C111" s="313" t="s">
        <v>2042</v>
      </c>
      <c r="D111" s="314" t="s">
        <v>152</v>
      </c>
      <c r="E111" s="46" t="s">
        <v>1610</v>
      </c>
      <c r="F111" s="78" t="s">
        <v>1388</v>
      </c>
      <c r="G111" s="316" t="s">
        <v>2168</v>
      </c>
      <c r="H111" s="40" t="s">
        <v>543</v>
      </c>
    </row>
    <row r="112" spans="1:8" s="10" customFormat="1" ht="20.100000000000001" customHeight="1">
      <c r="A112" s="49">
        <v>39</v>
      </c>
      <c r="B112" s="104" t="s">
        <v>1439</v>
      </c>
      <c r="C112" s="313" t="s">
        <v>625</v>
      </c>
      <c r="D112" s="314" t="s">
        <v>1440</v>
      </c>
      <c r="E112" s="46" t="s">
        <v>1441</v>
      </c>
      <c r="F112" s="78" t="s">
        <v>1442</v>
      </c>
      <c r="G112" s="164"/>
      <c r="H112" s="40" t="s">
        <v>543</v>
      </c>
    </row>
    <row r="113" spans="1:8" s="10" customFormat="1" ht="20.100000000000001" customHeight="1">
      <c r="A113" s="49">
        <v>40</v>
      </c>
      <c r="B113" s="104" t="s">
        <v>2043</v>
      </c>
      <c r="C113" s="313" t="s">
        <v>2044</v>
      </c>
      <c r="D113" s="314" t="s">
        <v>205</v>
      </c>
      <c r="E113" s="46" t="s">
        <v>2045</v>
      </c>
      <c r="F113" s="78" t="s">
        <v>2046</v>
      </c>
      <c r="G113" s="164"/>
      <c r="H113" s="40" t="s">
        <v>544</v>
      </c>
    </row>
    <row r="114" spans="1:8" s="128" customFormat="1" ht="20.100000000000001" customHeight="1">
      <c r="A114" s="127"/>
      <c r="B114" s="379" t="s">
        <v>3</v>
      </c>
      <c r="C114" s="380"/>
      <c r="D114" s="150">
        <f>A121</f>
        <v>7</v>
      </c>
      <c r="E114" s="288"/>
      <c r="F114" s="78"/>
      <c r="G114" s="125"/>
      <c r="H114" s="259"/>
    </row>
    <row r="115" spans="1:8" s="10" customFormat="1" ht="20.100000000000001" customHeight="1">
      <c r="A115" s="49">
        <v>1</v>
      </c>
      <c r="B115" s="56" t="s">
        <v>1443</v>
      </c>
      <c r="C115" s="96" t="s">
        <v>321</v>
      </c>
      <c r="D115" s="97" t="s">
        <v>8</v>
      </c>
      <c r="E115" s="46" t="s">
        <v>1444</v>
      </c>
      <c r="F115" s="78" t="s">
        <v>1445</v>
      </c>
      <c r="G115" s="47"/>
      <c r="H115" s="40" t="s">
        <v>544</v>
      </c>
    </row>
    <row r="116" spans="1:8" s="10" customFormat="1" ht="20.100000000000001" customHeight="1">
      <c r="A116" s="49">
        <v>2</v>
      </c>
      <c r="B116" s="104" t="s">
        <v>1538</v>
      </c>
      <c r="C116" s="313" t="s">
        <v>189</v>
      </c>
      <c r="D116" s="314" t="s">
        <v>78</v>
      </c>
      <c r="E116" s="46" t="s">
        <v>1542</v>
      </c>
      <c r="F116" s="78" t="s">
        <v>1488</v>
      </c>
      <c r="G116" s="47"/>
      <c r="H116" s="40" t="s">
        <v>550</v>
      </c>
    </row>
    <row r="117" spans="1:8" s="10" customFormat="1" ht="20.100000000000001" customHeight="1">
      <c r="A117" s="49">
        <v>3</v>
      </c>
      <c r="B117" s="104" t="s">
        <v>1539</v>
      </c>
      <c r="C117" s="313" t="s">
        <v>208</v>
      </c>
      <c r="D117" s="314" t="s">
        <v>126</v>
      </c>
      <c r="E117" s="46" t="s">
        <v>1542</v>
      </c>
      <c r="F117" s="78" t="s">
        <v>1488</v>
      </c>
      <c r="G117" s="47"/>
      <c r="H117" s="40" t="s">
        <v>550</v>
      </c>
    </row>
    <row r="118" spans="1:8" s="10" customFormat="1" ht="20.100000000000001" customHeight="1">
      <c r="A118" s="49">
        <v>4</v>
      </c>
      <c r="B118" s="104" t="s">
        <v>1544</v>
      </c>
      <c r="C118" s="313" t="s">
        <v>1545</v>
      </c>
      <c r="D118" s="314" t="s">
        <v>1546</v>
      </c>
      <c r="E118" s="46" t="s">
        <v>1554</v>
      </c>
      <c r="F118" s="78" t="s">
        <v>1488</v>
      </c>
      <c r="G118" s="47"/>
      <c r="H118" s="40" t="s">
        <v>543</v>
      </c>
    </row>
    <row r="119" spans="1:8" s="10" customFormat="1" ht="20.100000000000001" customHeight="1">
      <c r="A119" s="49">
        <v>5</v>
      </c>
      <c r="B119" s="104" t="s">
        <v>1547</v>
      </c>
      <c r="C119" s="313" t="s">
        <v>1548</v>
      </c>
      <c r="D119" s="314" t="s">
        <v>1549</v>
      </c>
      <c r="E119" s="46" t="s">
        <v>1554</v>
      </c>
      <c r="F119" s="78" t="s">
        <v>1555</v>
      </c>
      <c r="G119" s="47"/>
      <c r="H119" s="40" t="s">
        <v>543</v>
      </c>
    </row>
    <row r="120" spans="1:8" s="10" customFormat="1" ht="20.100000000000001" customHeight="1">
      <c r="A120" s="49">
        <v>6</v>
      </c>
      <c r="B120" s="104" t="s">
        <v>1553</v>
      </c>
      <c r="C120" s="313" t="s">
        <v>168</v>
      </c>
      <c r="D120" s="314" t="s">
        <v>175</v>
      </c>
      <c r="E120" s="46" t="s">
        <v>1554</v>
      </c>
      <c r="F120" s="78" t="s">
        <v>1488</v>
      </c>
      <c r="G120" s="47"/>
      <c r="H120" s="40" t="s">
        <v>543</v>
      </c>
    </row>
    <row r="121" spans="1:8" s="10" customFormat="1" ht="20.100000000000001" customHeight="1">
      <c r="A121" s="49">
        <v>7</v>
      </c>
      <c r="B121" s="104" t="s">
        <v>1550</v>
      </c>
      <c r="C121" s="313" t="s">
        <v>1551</v>
      </c>
      <c r="D121" s="314" t="s">
        <v>1552</v>
      </c>
      <c r="E121" s="46" t="s">
        <v>1554</v>
      </c>
      <c r="F121" s="78" t="s">
        <v>1556</v>
      </c>
      <c r="G121" s="47"/>
      <c r="H121" s="40" t="s">
        <v>543</v>
      </c>
    </row>
    <row r="122" spans="1:8" s="10" customFormat="1" ht="24.95" customHeight="1">
      <c r="A122" s="359" t="s">
        <v>30</v>
      </c>
      <c r="B122" s="360"/>
      <c r="C122" s="360"/>
      <c r="D122" s="258">
        <f>SUM(D73,D114)</f>
        <v>47</v>
      </c>
      <c r="E122" s="232" t="s">
        <v>312</v>
      </c>
      <c r="F122" s="361"/>
      <c r="G122" s="362"/>
    </row>
    <row r="123" spans="1:8" ht="24.95" customHeight="1">
      <c r="A123" s="231"/>
      <c r="B123" s="27"/>
      <c r="C123" s="28"/>
      <c r="D123" s="218"/>
      <c r="E123" s="105" t="s">
        <v>93</v>
      </c>
      <c r="F123" s="106"/>
      <c r="G123" s="60"/>
    </row>
    <row r="124" spans="1:8" ht="20.100000000000001" customHeight="1">
      <c r="A124" s="231"/>
      <c r="B124" s="37"/>
      <c r="C124" s="38"/>
      <c r="D124" s="38"/>
      <c r="E124" s="231"/>
    </row>
    <row r="125" spans="1:8" ht="20.100000000000001" customHeight="1">
      <c r="A125" s="319"/>
      <c r="B125" s="37"/>
      <c r="C125" s="38"/>
      <c r="D125" s="38"/>
      <c r="E125" s="319"/>
    </row>
    <row r="126" spans="1:8" ht="20.100000000000001" customHeight="1">
      <c r="A126" s="319"/>
      <c r="B126" s="37"/>
      <c r="C126" s="38"/>
      <c r="D126" s="38"/>
      <c r="E126" s="319"/>
    </row>
    <row r="127" spans="1:8" ht="20.100000000000001" customHeight="1">
      <c r="A127" s="319"/>
      <c r="B127" s="37"/>
      <c r="C127" s="38"/>
      <c r="D127" s="38"/>
      <c r="E127" s="319"/>
    </row>
    <row r="128" spans="1:8" ht="20.100000000000001" customHeight="1">
      <c r="A128" s="319"/>
      <c r="B128" s="37"/>
      <c r="C128" s="38"/>
      <c r="D128" s="38"/>
      <c r="E128" s="319"/>
    </row>
    <row r="129" spans="1:5" ht="20.100000000000001" customHeight="1">
      <c r="A129" s="319"/>
      <c r="B129" s="37"/>
      <c r="C129" s="38"/>
      <c r="D129" s="38"/>
      <c r="E129" s="319"/>
    </row>
    <row r="130" spans="1:5" ht="20.100000000000001" customHeight="1">
      <c r="A130" s="319"/>
      <c r="B130" s="37"/>
      <c r="C130" s="38"/>
      <c r="D130" s="38"/>
      <c r="E130" s="319"/>
    </row>
    <row r="131" spans="1:5" ht="20.100000000000001" customHeight="1">
      <c r="A131" s="319"/>
      <c r="B131" s="37"/>
      <c r="C131" s="38"/>
      <c r="D131" s="38"/>
      <c r="E131" s="319"/>
    </row>
    <row r="132" spans="1:5" ht="20.100000000000001" customHeight="1">
      <c r="A132" s="319"/>
      <c r="B132" s="37"/>
      <c r="C132" s="38"/>
      <c r="D132" s="38"/>
      <c r="E132" s="319"/>
    </row>
    <row r="133" spans="1:5" ht="20.100000000000001" customHeight="1">
      <c r="A133" s="319"/>
      <c r="B133" s="37"/>
      <c r="C133" s="38"/>
      <c r="D133" s="38"/>
      <c r="E133" s="319"/>
    </row>
    <row r="134" spans="1:5" ht="20.100000000000001" customHeight="1">
      <c r="A134" s="319"/>
      <c r="B134" s="37"/>
      <c r="C134" s="38"/>
      <c r="D134" s="38"/>
      <c r="E134" s="319"/>
    </row>
    <row r="135" spans="1:5" ht="20.100000000000001" customHeight="1">
      <c r="A135" s="319"/>
      <c r="B135" s="37"/>
      <c r="C135" s="38"/>
      <c r="D135" s="38"/>
      <c r="E135" s="319"/>
    </row>
    <row r="136" spans="1:5" ht="20.100000000000001" customHeight="1">
      <c r="A136" s="319"/>
      <c r="B136" s="37"/>
      <c r="C136" s="38"/>
      <c r="D136" s="38"/>
      <c r="E136" s="319"/>
    </row>
    <row r="137" spans="1:5" ht="20.100000000000001" customHeight="1">
      <c r="A137" s="319"/>
      <c r="B137" s="37"/>
      <c r="C137" s="38"/>
      <c r="D137" s="38"/>
      <c r="E137" s="319"/>
    </row>
    <row r="138" spans="1:5" ht="20.100000000000001" customHeight="1">
      <c r="A138" s="319"/>
      <c r="B138" s="37"/>
      <c r="C138" s="38"/>
      <c r="D138" s="38"/>
      <c r="E138" s="319"/>
    </row>
    <row r="139" spans="1:5" ht="20.100000000000001" customHeight="1">
      <c r="A139" s="319"/>
      <c r="B139" s="37"/>
      <c r="C139" s="38"/>
      <c r="D139" s="38"/>
      <c r="E139" s="319"/>
    </row>
    <row r="140" spans="1:5" ht="20.100000000000001" customHeight="1">
      <c r="A140" s="319"/>
      <c r="B140" s="37"/>
      <c r="C140" s="38"/>
      <c r="D140" s="38"/>
      <c r="E140" s="319"/>
    </row>
    <row r="141" spans="1:5" ht="20.100000000000001" customHeight="1">
      <c r="A141" s="319"/>
      <c r="B141" s="37"/>
      <c r="C141" s="38"/>
      <c r="D141" s="38"/>
      <c r="E141" s="319"/>
    </row>
    <row r="142" spans="1:5" ht="20.100000000000001" customHeight="1">
      <c r="A142" s="319"/>
      <c r="B142" s="37"/>
      <c r="C142" s="38"/>
      <c r="D142" s="38"/>
      <c r="E142" s="319"/>
    </row>
    <row r="143" spans="1:5" ht="18" customHeight="1">
      <c r="A143" s="252"/>
      <c r="B143" s="37"/>
      <c r="C143" s="38"/>
      <c r="D143" s="38"/>
      <c r="E143" s="252"/>
    </row>
    <row r="144" spans="1:5" ht="18" customHeight="1">
      <c r="A144" s="252"/>
      <c r="B144" s="37"/>
      <c r="C144" s="38"/>
      <c r="D144" s="38"/>
      <c r="E144" s="252"/>
    </row>
    <row r="145" spans="1:7" ht="18" customHeight="1">
      <c r="A145" s="252"/>
      <c r="B145" s="37"/>
      <c r="C145" s="38"/>
      <c r="D145" s="38"/>
      <c r="E145" s="252"/>
    </row>
    <row r="146" spans="1:7" ht="18" customHeight="1">
      <c r="A146" s="253"/>
      <c r="B146" s="37"/>
      <c r="C146" s="38"/>
      <c r="D146" s="38"/>
      <c r="E146" s="253"/>
    </row>
    <row r="147" spans="1:7" s="10" customFormat="1" ht="18" customHeight="1">
      <c r="A147" s="19"/>
      <c r="B147" s="19"/>
      <c r="C147" s="19"/>
      <c r="D147" s="20" t="s">
        <v>122</v>
      </c>
      <c r="E147" s="20" t="s">
        <v>12</v>
      </c>
      <c r="F147" s="39"/>
      <c r="G147" s="39"/>
    </row>
    <row r="148" spans="1:7" ht="20.100000000000001" customHeight="1">
      <c r="A148" s="16"/>
      <c r="B148" s="16"/>
      <c r="C148" s="16" t="s">
        <v>4</v>
      </c>
      <c r="D148" s="16">
        <f>SUM(D149:D150)</f>
        <v>47</v>
      </c>
      <c r="E148" s="52"/>
      <c r="F148" s="52"/>
      <c r="G148" s="16"/>
    </row>
    <row r="149" spans="1:7" ht="18" customHeight="1">
      <c r="A149" s="13"/>
      <c r="B149" s="13"/>
      <c r="C149" s="13" t="s">
        <v>110</v>
      </c>
      <c r="D149" s="13">
        <f>SUM(D73)</f>
        <v>40</v>
      </c>
      <c r="E149" s="13"/>
      <c r="F149" s="13"/>
      <c r="G149" s="13"/>
    </row>
    <row r="150" spans="1:7" ht="18" customHeight="1">
      <c r="A150" s="13"/>
      <c r="B150" s="13"/>
      <c r="C150" s="13" t="s">
        <v>111</v>
      </c>
      <c r="D150" s="13">
        <f>SUM(D114)</f>
        <v>7</v>
      </c>
      <c r="E150" s="13"/>
      <c r="F150" s="13"/>
      <c r="G150" s="13"/>
    </row>
    <row r="166" spans="1:7" ht="18" customHeight="1">
      <c r="A166" s="13"/>
      <c r="B166" s="13"/>
      <c r="C166" s="13"/>
      <c r="D166" s="13"/>
      <c r="E166" s="13"/>
      <c r="F166" s="13"/>
      <c r="G166" s="13"/>
    </row>
    <row r="167" spans="1:7" ht="18" customHeight="1">
      <c r="A167" s="13"/>
      <c r="B167" s="13"/>
      <c r="C167" s="13"/>
      <c r="D167" s="13"/>
      <c r="E167" s="13"/>
      <c r="F167" s="13"/>
      <c r="G167" s="13"/>
    </row>
    <row r="168" spans="1:7" ht="18" customHeight="1">
      <c r="A168" s="13"/>
      <c r="B168" s="13"/>
      <c r="C168" s="13"/>
      <c r="D168" s="13"/>
      <c r="E168" s="13"/>
      <c r="F168" s="13"/>
      <c r="G168" s="13"/>
    </row>
    <row r="169" spans="1:7" ht="18" customHeight="1">
      <c r="A169" s="13"/>
      <c r="B169" s="13"/>
      <c r="C169" s="13"/>
      <c r="D169" s="13"/>
      <c r="E169" s="13"/>
      <c r="F169" s="13"/>
      <c r="G169" s="13"/>
    </row>
    <row r="170" spans="1:7" ht="18" customHeight="1">
      <c r="A170" s="13"/>
      <c r="B170" s="13"/>
      <c r="C170" s="13"/>
      <c r="D170" s="13"/>
      <c r="E170" s="13"/>
      <c r="F170" s="13"/>
      <c r="G170" s="13"/>
    </row>
    <row r="171" spans="1:7" ht="18" customHeight="1">
      <c r="A171" s="13"/>
      <c r="B171" s="13"/>
      <c r="C171" s="13"/>
      <c r="D171" s="13"/>
      <c r="E171" s="13"/>
      <c r="F171" s="13"/>
      <c r="G171" s="13"/>
    </row>
    <row r="172" spans="1:7" ht="18" customHeight="1">
      <c r="A172" s="13"/>
      <c r="B172" s="13"/>
      <c r="C172" s="13"/>
      <c r="D172" s="13"/>
      <c r="E172" s="13"/>
      <c r="F172" s="13"/>
      <c r="G172" s="13"/>
    </row>
    <row r="173" spans="1:7" ht="18" customHeight="1">
      <c r="A173" s="13"/>
      <c r="B173" s="13"/>
      <c r="C173" s="13"/>
      <c r="D173" s="13"/>
      <c r="E173" s="13"/>
      <c r="F173" s="13"/>
      <c r="G173" s="13"/>
    </row>
    <row r="174" spans="1:7" ht="18" customHeight="1">
      <c r="A174" s="13"/>
      <c r="B174" s="13"/>
      <c r="C174" s="13"/>
      <c r="D174" s="13"/>
      <c r="E174" s="13"/>
      <c r="F174" s="13"/>
      <c r="G174" s="13"/>
    </row>
    <row r="175" spans="1:7" ht="18" customHeight="1">
      <c r="A175" s="13"/>
      <c r="B175" s="13"/>
      <c r="C175" s="13"/>
      <c r="D175" s="13"/>
      <c r="E175" s="13"/>
      <c r="F175" s="13"/>
      <c r="G175" s="13"/>
    </row>
    <row r="176" spans="1:7" ht="18" customHeight="1">
      <c r="A176" s="16"/>
      <c r="B176" s="16"/>
      <c r="C176" s="16"/>
      <c r="D176" s="16"/>
      <c r="F176" s="16"/>
      <c r="G176" s="16"/>
    </row>
    <row r="177" spans="1:7" ht="18" customHeight="1">
      <c r="A177" s="16"/>
      <c r="B177" s="16"/>
      <c r="C177" s="16"/>
      <c r="D177" s="16"/>
      <c r="F177" s="16"/>
      <c r="G177" s="16"/>
    </row>
    <row r="178" spans="1:7" ht="18" customHeight="1">
      <c r="A178" s="16"/>
      <c r="B178" s="16"/>
      <c r="C178" s="16"/>
      <c r="D178" s="16"/>
      <c r="F178" s="16"/>
      <c r="G178" s="16"/>
    </row>
    <row r="179" spans="1:7" ht="18" customHeight="1">
      <c r="A179" s="16"/>
      <c r="B179" s="16"/>
      <c r="C179" s="16"/>
      <c r="D179" s="16"/>
      <c r="F179" s="16"/>
      <c r="G179" s="16"/>
    </row>
    <row r="180" spans="1:7" ht="18" customHeight="1">
      <c r="A180" s="16"/>
      <c r="B180" s="16"/>
      <c r="C180" s="16"/>
      <c r="D180" s="16"/>
      <c r="F180" s="16"/>
      <c r="G180" s="16"/>
    </row>
    <row r="181" spans="1:7" ht="18" customHeight="1">
      <c r="A181" s="16"/>
      <c r="B181" s="16"/>
      <c r="C181" s="16"/>
      <c r="D181" s="16"/>
      <c r="F181" s="16"/>
      <c r="G181" s="16"/>
    </row>
    <row r="182" spans="1:7" ht="18" customHeight="1">
      <c r="A182" s="16"/>
      <c r="B182" s="16"/>
      <c r="C182" s="16"/>
      <c r="D182" s="16"/>
      <c r="F182" s="16"/>
      <c r="G182" s="16"/>
    </row>
    <row r="183" spans="1:7" ht="18" customHeight="1">
      <c r="A183" s="16"/>
      <c r="B183" s="16"/>
      <c r="C183" s="16"/>
      <c r="D183" s="16"/>
      <c r="F183" s="16"/>
      <c r="G183" s="16"/>
    </row>
    <row r="184" spans="1:7" ht="18" customHeight="1">
      <c r="A184" s="16"/>
      <c r="B184" s="16"/>
      <c r="C184" s="16"/>
      <c r="D184" s="16"/>
      <c r="F184" s="16"/>
      <c r="G184" s="16"/>
    </row>
    <row r="185" spans="1:7" ht="18" customHeight="1">
      <c r="A185" s="16"/>
      <c r="B185" s="16"/>
      <c r="C185" s="16"/>
      <c r="D185" s="16"/>
      <c r="F185" s="16"/>
      <c r="G185" s="16"/>
    </row>
    <row r="186" spans="1:7" ht="18" customHeight="1">
      <c r="A186" s="16"/>
      <c r="B186" s="16"/>
      <c r="C186" s="16"/>
      <c r="D186" s="16"/>
      <c r="F186" s="16"/>
      <c r="G186" s="16"/>
    </row>
    <row r="187" spans="1:7" ht="18" customHeight="1">
      <c r="A187" s="13"/>
      <c r="B187" s="13"/>
      <c r="C187" s="13"/>
      <c r="D187" s="13"/>
      <c r="E187" s="13"/>
      <c r="F187" s="13"/>
      <c r="G187" s="13"/>
    </row>
    <row r="188" spans="1:7" ht="18" customHeight="1">
      <c r="A188" s="13"/>
      <c r="B188" s="13"/>
      <c r="C188" s="13"/>
      <c r="D188" s="13"/>
      <c r="E188" s="13"/>
      <c r="F188" s="13"/>
      <c r="G188" s="13"/>
    </row>
    <row r="189" spans="1:7" ht="18" customHeight="1">
      <c r="A189" s="13"/>
      <c r="B189" s="13"/>
      <c r="C189" s="13"/>
      <c r="D189" s="13"/>
      <c r="E189" s="13"/>
      <c r="F189" s="13"/>
      <c r="G189" s="13"/>
    </row>
    <row r="190" spans="1:7" ht="18" customHeight="1">
      <c r="A190" s="13"/>
      <c r="B190" s="13"/>
      <c r="C190" s="13"/>
      <c r="D190" s="13"/>
      <c r="E190" s="13"/>
      <c r="F190" s="13"/>
      <c r="G190" s="13"/>
    </row>
    <row r="191" spans="1:7" ht="18" customHeight="1">
      <c r="A191" s="13"/>
      <c r="B191" s="13"/>
      <c r="C191" s="13"/>
      <c r="D191" s="13"/>
      <c r="E191" s="13"/>
      <c r="F191" s="13"/>
      <c r="G191" s="13"/>
    </row>
    <row r="192" spans="1:7" ht="18" customHeight="1">
      <c r="A192" s="16"/>
      <c r="B192" s="16"/>
      <c r="C192" s="16"/>
      <c r="D192" s="16"/>
      <c r="F192" s="16"/>
      <c r="G192" s="16"/>
    </row>
    <row r="193" spans="1:7" ht="18" customHeight="1">
      <c r="A193" s="16"/>
      <c r="B193" s="16"/>
      <c r="C193" s="16"/>
      <c r="D193" s="16"/>
      <c r="F193" s="16"/>
      <c r="G193" s="16"/>
    </row>
    <row r="194" spans="1:7" ht="18" customHeight="1"/>
    <row r="195" spans="1:7" ht="18" customHeight="1"/>
    <row r="196" spans="1:7" ht="18" customHeight="1"/>
    <row r="197" spans="1:7" ht="18" customHeight="1"/>
    <row r="198" spans="1:7" ht="18" customHeight="1"/>
    <row r="199" spans="1:7" ht="18" customHeight="1"/>
    <row r="200" spans="1:7" ht="18" customHeight="1"/>
    <row r="201" spans="1:7" ht="18" customHeight="1"/>
    <row r="202" spans="1:7" ht="18" customHeight="1"/>
    <row r="203" spans="1:7" ht="18" customHeight="1"/>
    <row r="204" spans="1:7" ht="18" customHeight="1"/>
    <row r="205" spans="1:7" ht="18" customHeight="1"/>
    <row r="206" spans="1:7" ht="18" customHeight="1"/>
    <row r="207" spans="1:7" ht="18" customHeight="1"/>
    <row r="208" spans="1:7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</sheetData>
  <sortState ref="A109:H110">
    <sortCondition ref="A109"/>
  </sortState>
  <mergeCells count="16">
    <mergeCell ref="B40:C40"/>
    <mergeCell ref="A65:C65"/>
    <mergeCell ref="F65:G65"/>
    <mergeCell ref="A1:G1"/>
    <mergeCell ref="A2:G2"/>
    <mergeCell ref="A3:G3"/>
    <mergeCell ref="C5:D5"/>
    <mergeCell ref="B6:C6"/>
    <mergeCell ref="B114:C114"/>
    <mergeCell ref="A122:C122"/>
    <mergeCell ref="F122:G122"/>
    <mergeCell ref="A68:G68"/>
    <mergeCell ref="A69:G69"/>
    <mergeCell ref="A70:G70"/>
    <mergeCell ref="C72:D72"/>
    <mergeCell ref="B73:C73"/>
  </mergeCells>
  <phoneticPr fontId="2" type="noConversion"/>
  <pageMargins left="0.5" right="0.25" top="0.5" bottom="0.3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view="pageBreakPreview" topLeftCell="A52" zoomScaleNormal="100" workbookViewId="0">
      <selection activeCell="E47" sqref="E47"/>
    </sheetView>
  </sheetViews>
  <sheetFormatPr defaultRowHeight="15"/>
  <cols>
    <col min="1" max="1" width="4.625" style="71" customWidth="1"/>
    <col min="2" max="2" width="8.625" style="71" customWidth="1"/>
    <col min="3" max="3" width="17.625" style="4" customWidth="1"/>
    <col min="4" max="4" width="6.875" style="4" bestFit="1" customWidth="1"/>
    <col min="5" max="5" width="11.625" style="71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5" customFormat="1" ht="54.95" customHeight="1">
      <c r="A1" s="364" t="s">
        <v>2367</v>
      </c>
      <c r="B1" s="351"/>
      <c r="C1" s="365"/>
      <c r="D1" s="365"/>
      <c r="E1" s="365"/>
      <c r="F1" s="365"/>
      <c r="G1" s="365"/>
    </row>
    <row r="2" spans="1:8" s="10" customFormat="1" ht="24.95" customHeight="1">
      <c r="A2" s="369" t="s">
        <v>1195</v>
      </c>
      <c r="B2" s="369"/>
      <c r="C2" s="369"/>
      <c r="D2" s="369"/>
      <c r="E2" s="369"/>
      <c r="F2" s="369"/>
      <c r="G2" s="369"/>
    </row>
    <row r="3" spans="1:8" s="10" customFormat="1" ht="35.1" customHeight="1">
      <c r="A3" s="378" t="s">
        <v>2369</v>
      </c>
      <c r="B3" s="378"/>
      <c r="C3" s="378"/>
      <c r="D3" s="378"/>
      <c r="E3" s="378"/>
      <c r="F3" s="378"/>
      <c r="G3" s="378"/>
    </row>
    <row r="4" spans="1:8" ht="18" customHeight="1">
      <c r="A4" s="6"/>
      <c r="B4" s="6"/>
      <c r="C4" s="6"/>
      <c r="D4" s="6"/>
      <c r="E4" s="6"/>
      <c r="F4" s="242" t="s">
        <v>609</v>
      </c>
      <c r="G4" s="242" t="s">
        <v>2354</v>
      </c>
    </row>
    <row r="5" spans="1:8" s="8" customFormat="1" ht="24.95" customHeight="1">
      <c r="A5" s="311" t="s">
        <v>22</v>
      </c>
      <c r="B5" s="332" t="s">
        <v>5</v>
      </c>
      <c r="C5" s="354" t="s">
        <v>25</v>
      </c>
      <c r="D5" s="355"/>
      <c r="E5" s="311" t="s">
        <v>26</v>
      </c>
      <c r="F5" s="311" t="s">
        <v>27</v>
      </c>
      <c r="G5" s="311" t="s">
        <v>28</v>
      </c>
    </row>
    <row r="6" spans="1:8" s="8" customFormat="1" ht="24.95" customHeight="1">
      <c r="A6" s="311"/>
      <c r="B6" s="385" t="s">
        <v>2</v>
      </c>
      <c r="C6" s="385"/>
      <c r="D6" s="336">
        <f>A18</f>
        <v>12</v>
      </c>
      <c r="E6" s="48"/>
      <c r="F6" s="48"/>
      <c r="G6" s="125"/>
    </row>
    <row r="7" spans="1:8" s="8" customFormat="1" ht="20.100000000000001" customHeight="1">
      <c r="A7" s="9">
        <v>1</v>
      </c>
      <c r="B7" s="104" t="s">
        <v>2607</v>
      </c>
      <c r="C7" s="99" t="s">
        <v>2608</v>
      </c>
      <c r="D7" s="100" t="s">
        <v>160</v>
      </c>
      <c r="E7" s="46" t="s">
        <v>2609</v>
      </c>
      <c r="F7" s="78" t="s">
        <v>1388</v>
      </c>
      <c r="G7" s="61" t="s">
        <v>2115</v>
      </c>
      <c r="H7" s="40" t="s">
        <v>537</v>
      </c>
    </row>
    <row r="8" spans="1:8" s="8" customFormat="1" ht="20.100000000000001" customHeight="1">
      <c r="A8" s="9">
        <v>2</v>
      </c>
      <c r="B8" s="104" t="s">
        <v>2614</v>
      </c>
      <c r="C8" s="99" t="s">
        <v>2615</v>
      </c>
      <c r="D8" s="100" t="s">
        <v>169</v>
      </c>
      <c r="E8" s="46" t="s">
        <v>599</v>
      </c>
      <c r="F8" s="78" t="s">
        <v>1451</v>
      </c>
      <c r="G8" s="124"/>
      <c r="H8" s="40" t="s">
        <v>537</v>
      </c>
    </row>
    <row r="9" spans="1:8" s="8" customFormat="1" ht="20.100000000000001" customHeight="1">
      <c r="A9" s="9">
        <v>3</v>
      </c>
      <c r="B9" s="104" t="s">
        <v>2616</v>
      </c>
      <c r="C9" s="99" t="s">
        <v>181</v>
      </c>
      <c r="D9" s="100" t="s">
        <v>89</v>
      </c>
      <c r="E9" s="46" t="s">
        <v>599</v>
      </c>
      <c r="F9" s="78" t="s">
        <v>1451</v>
      </c>
      <c r="G9" s="61"/>
      <c r="H9" s="40" t="s">
        <v>537</v>
      </c>
    </row>
    <row r="10" spans="1:8" s="8" customFormat="1" ht="20.100000000000001" customHeight="1">
      <c r="A10" s="9">
        <v>4</v>
      </c>
      <c r="B10" s="104" t="s">
        <v>2617</v>
      </c>
      <c r="C10" s="99" t="s">
        <v>225</v>
      </c>
      <c r="D10" s="100" t="s">
        <v>1736</v>
      </c>
      <c r="E10" s="46" t="s">
        <v>599</v>
      </c>
      <c r="F10" s="78" t="s">
        <v>1951</v>
      </c>
      <c r="G10" s="61"/>
      <c r="H10" s="40" t="s">
        <v>537</v>
      </c>
    </row>
    <row r="11" spans="1:8" s="8" customFormat="1" ht="20.100000000000001" customHeight="1">
      <c r="A11" s="9">
        <v>5</v>
      </c>
      <c r="B11" s="104" t="s">
        <v>2528</v>
      </c>
      <c r="C11" s="99" t="s">
        <v>2529</v>
      </c>
      <c r="D11" s="100" t="s">
        <v>2530</v>
      </c>
      <c r="E11" s="46" t="s">
        <v>374</v>
      </c>
      <c r="F11" s="78" t="s">
        <v>1388</v>
      </c>
      <c r="G11" s="61" t="s">
        <v>2115</v>
      </c>
      <c r="H11" s="40" t="s">
        <v>537</v>
      </c>
    </row>
    <row r="12" spans="1:8" s="8" customFormat="1" ht="20.100000000000001" customHeight="1">
      <c r="A12" s="9">
        <v>6</v>
      </c>
      <c r="B12" s="104" t="s">
        <v>2531</v>
      </c>
      <c r="C12" s="99" t="s">
        <v>2532</v>
      </c>
      <c r="D12" s="100" t="s">
        <v>13</v>
      </c>
      <c r="E12" s="46" t="s">
        <v>374</v>
      </c>
      <c r="F12" s="78" t="s">
        <v>1388</v>
      </c>
      <c r="G12" s="124"/>
      <c r="H12" s="40" t="s">
        <v>537</v>
      </c>
    </row>
    <row r="13" spans="1:8" s="8" customFormat="1" ht="20.100000000000001" customHeight="1">
      <c r="A13" s="9">
        <v>7</v>
      </c>
      <c r="B13" s="104" t="s">
        <v>2533</v>
      </c>
      <c r="C13" s="99" t="s">
        <v>2534</v>
      </c>
      <c r="D13" s="100" t="s">
        <v>161</v>
      </c>
      <c r="E13" s="46" t="s">
        <v>374</v>
      </c>
      <c r="F13" s="78" t="s">
        <v>1388</v>
      </c>
      <c r="G13" s="124"/>
      <c r="H13" s="40" t="s">
        <v>537</v>
      </c>
    </row>
    <row r="14" spans="1:8" s="8" customFormat="1" ht="20.100000000000001" customHeight="1">
      <c r="A14" s="9">
        <v>8</v>
      </c>
      <c r="B14" s="104"/>
      <c r="C14" s="313"/>
      <c r="D14" s="314"/>
      <c r="E14" s="46"/>
      <c r="F14" s="78"/>
      <c r="G14" s="61"/>
      <c r="H14" s="40"/>
    </row>
    <row r="15" spans="1:8" s="8" customFormat="1" ht="20.100000000000001" customHeight="1">
      <c r="A15" s="9">
        <v>9</v>
      </c>
      <c r="B15" s="104"/>
      <c r="C15" s="313"/>
      <c r="D15" s="314"/>
      <c r="E15" s="46"/>
      <c r="F15" s="78"/>
      <c r="G15" s="61"/>
      <c r="H15" s="40"/>
    </row>
    <row r="16" spans="1:8" s="8" customFormat="1" ht="20.100000000000001" customHeight="1">
      <c r="A16" s="9">
        <v>10</v>
      </c>
      <c r="B16" s="104"/>
      <c r="C16" s="313"/>
      <c r="D16" s="314"/>
      <c r="E16" s="46"/>
      <c r="F16" s="78"/>
      <c r="G16" s="61"/>
      <c r="H16" s="40"/>
    </row>
    <row r="17" spans="1:8" s="8" customFormat="1" ht="20.100000000000001" customHeight="1">
      <c r="A17" s="9">
        <v>11</v>
      </c>
      <c r="B17" s="104"/>
      <c r="C17" s="313"/>
      <c r="D17" s="314"/>
      <c r="E17" s="46"/>
      <c r="F17" s="78"/>
      <c r="G17" s="124"/>
      <c r="H17" s="40"/>
    </row>
    <row r="18" spans="1:8" s="8" customFormat="1" ht="20.100000000000001" customHeight="1">
      <c r="A18" s="9">
        <v>12</v>
      </c>
      <c r="B18" s="104"/>
      <c r="C18" s="313"/>
      <c r="D18" s="314"/>
      <c r="E18" s="46"/>
      <c r="F18" s="78"/>
      <c r="G18" s="124"/>
      <c r="H18" s="40"/>
    </row>
    <row r="19" spans="1:8" s="8" customFormat="1" ht="24.95" customHeight="1">
      <c r="A19" s="311"/>
      <c r="B19" s="383" t="s">
        <v>3</v>
      </c>
      <c r="C19" s="384"/>
      <c r="D19" s="336">
        <f>A31</f>
        <v>12</v>
      </c>
      <c r="E19" s="48"/>
      <c r="F19" s="48"/>
      <c r="G19" s="61"/>
      <c r="H19" s="332"/>
    </row>
    <row r="20" spans="1:8" s="8" customFormat="1" ht="20.100000000000001" customHeight="1">
      <c r="A20" s="9">
        <v>1</v>
      </c>
      <c r="B20" s="104"/>
      <c r="C20" s="313"/>
      <c r="D20" s="314"/>
      <c r="E20" s="46"/>
      <c r="F20" s="78"/>
      <c r="G20" s="61"/>
      <c r="H20" s="40"/>
    </row>
    <row r="21" spans="1:8" s="8" customFormat="1" ht="20.100000000000001" customHeight="1">
      <c r="A21" s="9">
        <v>2</v>
      </c>
      <c r="B21" s="104"/>
      <c r="C21" s="313"/>
      <c r="D21" s="314"/>
      <c r="E21" s="46"/>
      <c r="F21" s="78"/>
      <c r="G21" s="311"/>
      <c r="H21" s="40"/>
    </row>
    <row r="22" spans="1:8" s="8" customFormat="1" ht="20.100000000000001" customHeight="1">
      <c r="A22" s="9">
        <v>3</v>
      </c>
      <c r="B22" s="104"/>
      <c r="C22" s="313"/>
      <c r="D22" s="314"/>
      <c r="E22" s="46"/>
      <c r="F22" s="78"/>
      <c r="G22" s="311"/>
      <c r="H22" s="40"/>
    </row>
    <row r="23" spans="1:8" s="8" customFormat="1" ht="20.100000000000001" customHeight="1">
      <c r="A23" s="9">
        <v>4</v>
      </c>
      <c r="B23" s="104"/>
      <c r="C23" s="313"/>
      <c r="D23" s="314"/>
      <c r="E23" s="46"/>
      <c r="F23" s="78"/>
      <c r="G23" s="311"/>
      <c r="H23" s="40"/>
    </row>
    <row r="24" spans="1:8" s="8" customFormat="1" ht="20.100000000000001" customHeight="1">
      <c r="A24" s="9">
        <v>5</v>
      </c>
      <c r="B24" s="104"/>
      <c r="C24" s="313"/>
      <c r="D24" s="314"/>
      <c r="E24" s="46"/>
      <c r="F24" s="78"/>
      <c r="G24" s="311"/>
      <c r="H24" s="40"/>
    </row>
    <row r="25" spans="1:8" s="8" customFormat="1" ht="20.100000000000001" customHeight="1">
      <c r="A25" s="9">
        <v>6</v>
      </c>
      <c r="B25" s="104"/>
      <c r="C25" s="313"/>
      <c r="D25" s="314"/>
      <c r="E25" s="46"/>
      <c r="F25" s="78"/>
      <c r="G25" s="311"/>
      <c r="H25" s="40"/>
    </row>
    <row r="26" spans="1:8" s="8" customFormat="1" ht="20.100000000000001" customHeight="1">
      <c r="A26" s="9">
        <v>7</v>
      </c>
      <c r="B26" s="104"/>
      <c r="C26" s="313"/>
      <c r="D26" s="314"/>
      <c r="E26" s="46"/>
      <c r="F26" s="78"/>
      <c r="G26" s="311"/>
      <c r="H26" s="40"/>
    </row>
    <row r="27" spans="1:8" s="8" customFormat="1" ht="20.100000000000001" customHeight="1">
      <c r="A27" s="9">
        <v>8</v>
      </c>
      <c r="B27" s="104"/>
      <c r="C27" s="313"/>
      <c r="D27" s="314"/>
      <c r="E27" s="46"/>
      <c r="F27" s="78"/>
      <c r="G27" s="311"/>
      <c r="H27" s="40"/>
    </row>
    <row r="28" spans="1:8" s="8" customFormat="1" ht="20.100000000000001" customHeight="1">
      <c r="A28" s="9">
        <v>9</v>
      </c>
      <c r="B28" s="104"/>
      <c r="C28" s="313"/>
      <c r="D28" s="314"/>
      <c r="E28" s="46"/>
      <c r="F28" s="78"/>
      <c r="G28" s="311"/>
      <c r="H28" s="40"/>
    </row>
    <row r="29" spans="1:8" s="8" customFormat="1" ht="20.100000000000001" customHeight="1">
      <c r="A29" s="9">
        <v>10</v>
      </c>
      <c r="B29" s="104"/>
      <c r="C29" s="313"/>
      <c r="D29" s="314"/>
      <c r="E29" s="46"/>
      <c r="F29" s="78"/>
      <c r="G29" s="311"/>
      <c r="H29" s="40"/>
    </row>
    <row r="30" spans="1:8" s="8" customFormat="1" ht="20.100000000000001" customHeight="1">
      <c r="A30" s="9">
        <v>11</v>
      </c>
      <c r="B30" s="104"/>
      <c r="C30" s="313"/>
      <c r="D30" s="314"/>
      <c r="E30" s="46"/>
      <c r="F30" s="78"/>
      <c r="G30" s="311"/>
      <c r="H30" s="40"/>
    </row>
    <row r="31" spans="1:8" s="8" customFormat="1" ht="20.100000000000001" customHeight="1">
      <c r="A31" s="9">
        <v>12</v>
      </c>
      <c r="B31" s="104"/>
      <c r="C31" s="313"/>
      <c r="D31" s="314"/>
      <c r="E31" s="46"/>
      <c r="F31" s="78"/>
      <c r="G31" s="311"/>
      <c r="H31" s="40"/>
    </row>
    <row r="32" spans="1:8" s="10" customFormat="1" ht="24.95" customHeight="1">
      <c r="A32" s="359" t="s">
        <v>30</v>
      </c>
      <c r="B32" s="360"/>
      <c r="C32" s="360"/>
      <c r="D32" s="258">
        <f>SUM(D6,D19)</f>
        <v>24</v>
      </c>
      <c r="E32" s="336" t="s">
        <v>312</v>
      </c>
      <c r="F32" s="361"/>
      <c r="G32" s="362"/>
    </row>
    <row r="33" spans="1:8" ht="24.95" customHeight="1">
      <c r="A33" s="334"/>
      <c r="B33" s="27"/>
      <c r="C33" s="28"/>
      <c r="D33" s="28"/>
      <c r="E33" s="114" t="s">
        <v>93</v>
      </c>
      <c r="F33" s="118"/>
      <c r="G33" s="60"/>
    </row>
    <row r="34" spans="1:8" ht="18" customHeight="1">
      <c r="A34" s="334"/>
      <c r="B34" s="37"/>
      <c r="C34" s="38"/>
      <c r="D34" s="38"/>
      <c r="E34" s="334"/>
    </row>
    <row r="35" spans="1:8" ht="18" customHeight="1">
      <c r="A35" s="334"/>
      <c r="B35" s="37"/>
      <c r="C35" s="38"/>
      <c r="D35" s="38"/>
      <c r="E35" s="334"/>
    </row>
    <row r="36" spans="1:8" s="15" customFormat="1" ht="54.95" customHeight="1">
      <c r="A36" s="364" t="s">
        <v>2289</v>
      </c>
      <c r="B36" s="351"/>
      <c r="C36" s="365"/>
      <c r="D36" s="365"/>
      <c r="E36" s="365"/>
      <c r="F36" s="365"/>
      <c r="G36" s="365"/>
    </row>
    <row r="37" spans="1:8" s="10" customFormat="1" ht="24.95" customHeight="1">
      <c r="A37" s="369" t="s">
        <v>1195</v>
      </c>
      <c r="B37" s="369"/>
      <c r="C37" s="369"/>
      <c r="D37" s="369"/>
      <c r="E37" s="369"/>
      <c r="F37" s="369"/>
      <c r="G37" s="369"/>
    </row>
    <row r="38" spans="1:8" s="10" customFormat="1" ht="35.1" customHeight="1">
      <c r="A38" s="378" t="s">
        <v>2349</v>
      </c>
      <c r="B38" s="378"/>
      <c r="C38" s="378"/>
      <c r="D38" s="378"/>
      <c r="E38" s="378"/>
      <c r="F38" s="378"/>
      <c r="G38" s="378"/>
    </row>
    <row r="39" spans="1:8" ht="18" customHeight="1">
      <c r="A39" s="6"/>
      <c r="B39" s="6"/>
      <c r="C39" s="6"/>
      <c r="D39" s="6"/>
      <c r="E39" s="6"/>
      <c r="F39" s="242" t="s">
        <v>609</v>
      </c>
      <c r="G39" s="331" t="s">
        <v>2354</v>
      </c>
    </row>
    <row r="40" spans="1:8" s="8" customFormat="1" ht="24.95" customHeight="1">
      <c r="A40" s="241" t="s">
        <v>22</v>
      </c>
      <c r="B40" s="238" t="s">
        <v>5</v>
      </c>
      <c r="C40" s="354" t="s">
        <v>25</v>
      </c>
      <c r="D40" s="355"/>
      <c r="E40" s="241" t="s">
        <v>26</v>
      </c>
      <c r="F40" s="241" t="s">
        <v>27</v>
      </c>
      <c r="G40" s="241" t="s">
        <v>28</v>
      </c>
    </row>
    <row r="41" spans="1:8" s="8" customFormat="1" ht="24.95" customHeight="1">
      <c r="A41" s="241"/>
      <c r="B41" s="385" t="s">
        <v>2</v>
      </c>
      <c r="C41" s="385"/>
      <c r="D41" s="239">
        <f>A49</f>
        <v>8</v>
      </c>
      <c r="E41" s="48"/>
      <c r="F41" s="48"/>
      <c r="G41" s="125"/>
    </row>
    <row r="42" spans="1:8" s="8" customFormat="1" ht="24.95" customHeight="1">
      <c r="A42" s="9">
        <v>1</v>
      </c>
      <c r="B42" s="104" t="s">
        <v>1523</v>
      </c>
      <c r="C42" s="313" t="s">
        <v>1524</v>
      </c>
      <c r="D42" s="314" t="s">
        <v>59</v>
      </c>
      <c r="E42" s="46" t="s">
        <v>1529</v>
      </c>
      <c r="F42" s="78" t="s">
        <v>1413</v>
      </c>
      <c r="G42" s="61" t="s">
        <v>2128</v>
      </c>
      <c r="H42" s="40" t="s">
        <v>537</v>
      </c>
    </row>
    <row r="43" spans="1:8" s="8" customFormat="1" ht="24.95" customHeight="1">
      <c r="A43" s="9">
        <v>2</v>
      </c>
      <c r="B43" s="104" t="s">
        <v>1525</v>
      </c>
      <c r="C43" s="313" t="s">
        <v>1526</v>
      </c>
      <c r="D43" s="314" t="s">
        <v>135</v>
      </c>
      <c r="E43" s="46" t="s">
        <v>1529</v>
      </c>
      <c r="F43" s="78" t="s">
        <v>1413</v>
      </c>
      <c r="G43" s="124" t="s">
        <v>1</v>
      </c>
      <c r="H43" s="40" t="s">
        <v>537</v>
      </c>
    </row>
    <row r="44" spans="1:8" s="8" customFormat="1" ht="24.95" customHeight="1">
      <c r="A44" s="9">
        <v>3</v>
      </c>
      <c r="B44" s="104" t="s">
        <v>1527</v>
      </c>
      <c r="C44" s="313" t="s">
        <v>1528</v>
      </c>
      <c r="D44" s="314" t="s">
        <v>217</v>
      </c>
      <c r="E44" s="46" t="s">
        <v>1529</v>
      </c>
      <c r="F44" s="78" t="s">
        <v>1530</v>
      </c>
      <c r="G44" s="124" t="s">
        <v>1</v>
      </c>
      <c r="H44" s="40" t="s">
        <v>537</v>
      </c>
    </row>
    <row r="45" spans="1:8" s="8" customFormat="1" ht="24.95" customHeight="1">
      <c r="A45" s="9">
        <v>4</v>
      </c>
      <c r="B45" s="104" t="s">
        <v>1531</v>
      </c>
      <c r="C45" s="313" t="s">
        <v>1532</v>
      </c>
      <c r="D45" s="314" t="s">
        <v>1533</v>
      </c>
      <c r="E45" s="46" t="s">
        <v>1536</v>
      </c>
      <c r="F45" s="78" t="s">
        <v>1413</v>
      </c>
      <c r="G45" s="61" t="s">
        <v>2128</v>
      </c>
      <c r="H45" s="40" t="s">
        <v>537</v>
      </c>
    </row>
    <row r="46" spans="1:8" s="8" customFormat="1" ht="24.95" customHeight="1">
      <c r="A46" s="9">
        <v>5</v>
      </c>
      <c r="B46" s="104" t="s">
        <v>1534</v>
      </c>
      <c r="C46" s="313" t="s">
        <v>1535</v>
      </c>
      <c r="D46" s="314" t="s">
        <v>136</v>
      </c>
      <c r="E46" s="46" t="s">
        <v>1536</v>
      </c>
      <c r="F46" s="78" t="s">
        <v>1413</v>
      </c>
      <c r="G46" s="124" t="s">
        <v>1</v>
      </c>
      <c r="H46" s="40" t="s">
        <v>537</v>
      </c>
    </row>
    <row r="47" spans="1:8" s="8" customFormat="1" ht="24.95" customHeight="1">
      <c r="A47" s="9">
        <v>6</v>
      </c>
      <c r="B47" s="104" t="s">
        <v>2204</v>
      </c>
      <c r="C47" s="313" t="s">
        <v>2205</v>
      </c>
      <c r="D47" s="314" t="s">
        <v>204</v>
      </c>
      <c r="E47" s="46" t="s">
        <v>1651</v>
      </c>
      <c r="F47" s="78" t="s">
        <v>2209</v>
      </c>
      <c r="G47" s="61" t="s">
        <v>2210</v>
      </c>
      <c r="H47" s="40" t="s">
        <v>537</v>
      </c>
    </row>
    <row r="48" spans="1:8" s="8" customFormat="1" ht="24.95" customHeight="1">
      <c r="A48" s="9">
        <v>7</v>
      </c>
      <c r="B48" s="104" t="s">
        <v>2206</v>
      </c>
      <c r="C48" s="313" t="s">
        <v>2207</v>
      </c>
      <c r="D48" s="314" t="s">
        <v>160</v>
      </c>
      <c r="E48" s="46" t="s">
        <v>1651</v>
      </c>
      <c r="F48" s="78" t="s">
        <v>2209</v>
      </c>
      <c r="G48" s="124" t="s">
        <v>1</v>
      </c>
      <c r="H48" s="40"/>
    </row>
    <row r="49" spans="1:8" s="8" customFormat="1" ht="24.95" customHeight="1">
      <c r="A49" s="9">
        <v>8</v>
      </c>
      <c r="B49" s="104" t="s">
        <v>2208</v>
      </c>
      <c r="C49" s="313" t="s">
        <v>1498</v>
      </c>
      <c r="D49" s="314" t="s">
        <v>136</v>
      </c>
      <c r="E49" s="46" t="s">
        <v>1651</v>
      </c>
      <c r="F49" s="78" t="s">
        <v>2209</v>
      </c>
      <c r="G49" s="124" t="s">
        <v>1</v>
      </c>
      <c r="H49" s="40"/>
    </row>
    <row r="50" spans="1:8" s="8" customFormat="1" ht="24.95" customHeight="1">
      <c r="A50" s="241"/>
      <c r="B50" s="383" t="s">
        <v>3</v>
      </c>
      <c r="C50" s="384"/>
      <c r="D50" s="239">
        <f>A56</f>
        <v>6</v>
      </c>
      <c r="E50" s="48"/>
      <c r="F50" s="48"/>
      <c r="G50" s="61"/>
      <c r="H50" s="284"/>
    </row>
    <row r="51" spans="1:8" s="8" customFormat="1" ht="24.95" customHeight="1">
      <c r="A51" s="9">
        <v>1</v>
      </c>
      <c r="B51" s="104" t="s">
        <v>2069</v>
      </c>
      <c r="C51" s="313" t="s">
        <v>2070</v>
      </c>
      <c r="D51" s="314" t="s">
        <v>51</v>
      </c>
      <c r="E51" s="46" t="s">
        <v>1819</v>
      </c>
      <c r="F51" s="78" t="s">
        <v>2083</v>
      </c>
      <c r="G51" s="61" t="s">
        <v>2082</v>
      </c>
      <c r="H51" s="40" t="s">
        <v>537</v>
      </c>
    </row>
    <row r="52" spans="1:8" s="8" customFormat="1" ht="24.95" customHeight="1">
      <c r="A52" s="9">
        <v>2</v>
      </c>
      <c r="B52" s="104" t="s">
        <v>2071</v>
      </c>
      <c r="C52" s="313" t="s">
        <v>155</v>
      </c>
      <c r="D52" s="314" t="s">
        <v>157</v>
      </c>
      <c r="E52" s="46" t="s">
        <v>1819</v>
      </c>
      <c r="F52" s="78" t="s">
        <v>1488</v>
      </c>
      <c r="G52" s="280"/>
      <c r="H52" s="40" t="s">
        <v>537</v>
      </c>
    </row>
    <row r="53" spans="1:8" s="8" customFormat="1" ht="24.95" customHeight="1">
      <c r="A53" s="9">
        <v>3</v>
      </c>
      <c r="B53" s="104" t="s">
        <v>2072</v>
      </c>
      <c r="C53" s="313" t="s">
        <v>2073</v>
      </c>
      <c r="D53" s="314" t="s">
        <v>2074</v>
      </c>
      <c r="E53" s="46" t="s">
        <v>1819</v>
      </c>
      <c r="F53" s="78" t="s">
        <v>1488</v>
      </c>
      <c r="G53" s="280"/>
      <c r="H53" s="40" t="s">
        <v>537</v>
      </c>
    </row>
    <row r="54" spans="1:8" s="8" customFormat="1" ht="24.95" customHeight="1">
      <c r="A54" s="9">
        <v>4</v>
      </c>
      <c r="B54" s="104" t="s">
        <v>2075</v>
      </c>
      <c r="C54" s="313" t="s">
        <v>2076</v>
      </c>
      <c r="D54" s="314" t="s">
        <v>58</v>
      </c>
      <c r="E54" s="46" t="s">
        <v>1819</v>
      </c>
      <c r="F54" s="78" t="s">
        <v>1488</v>
      </c>
      <c r="G54" s="280"/>
      <c r="H54" s="40" t="s">
        <v>537</v>
      </c>
    </row>
    <row r="55" spans="1:8" s="8" customFormat="1" ht="24.95" customHeight="1">
      <c r="A55" s="9">
        <v>5</v>
      </c>
      <c r="B55" s="104" t="s">
        <v>2077</v>
      </c>
      <c r="C55" s="313" t="s">
        <v>2078</v>
      </c>
      <c r="D55" s="314" t="s">
        <v>2079</v>
      </c>
      <c r="E55" s="46" t="s">
        <v>1819</v>
      </c>
      <c r="F55" s="78" t="s">
        <v>2081</v>
      </c>
      <c r="G55" s="280"/>
      <c r="H55" s="40" t="s">
        <v>537</v>
      </c>
    </row>
    <row r="56" spans="1:8" s="8" customFormat="1" ht="24.95" customHeight="1">
      <c r="A56" s="9">
        <v>6</v>
      </c>
      <c r="B56" s="104" t="s">
        <v>2080</v>
      </c>
      <c r="C56" s="313" t="s">
        <v>615</v>
      </c>
      <c r="D56" s="314" t="s">
        <v>136</v>
      </c>
      <c r="E56" s="46" t="s">
        <v>1819</v>
      </c>
      <c r="F56" s="78" t="s">
        <v>1488</v>
      </c>
      <c r="G56" s="280"/>
      <c r="H56" s="40" t="s">
        <v>537</v>
      </c>
    </row>
    <row r="57" spans="1:8" s="10" customFormat="1" ht="24.95" customHeight="1">
      <c r="A57" s="359" t="s">
        <v>30</v>
      </c>
      <c r="B57" s="360"/>
      <c r="C57" s="360"/>
      <c r="D57" s="258">
        <f>SUM(D41,D50)</f>
        <v>14</v>
      </c>
      <c r="E57" s="239" t="s">
        <v>312</v>
      </c>
      <c r="F57" s="361"/>
      <c r="G57" s="362"/>
    </row>
    <row r="58" spans="1:8" ht="24.95" customHeight="1">
      <c r="A58" s="237"/>
      <c r="B58" s="27"/>
      <c r="C58" s="28"/>
      <c r="D58" s="28"/>
      <c r="E58" s="105" t="s">
        <v>93</v>
      </c>
      <c r="F58" s="106"/>
      <c r="G58" s="60"/>
    </row>
    <row r="59" spans="1:8" ht="18" customHeight="1">
      <c r="A59" s="237"/>
      <c r="B59" s="37"/>
      <c r="C59" s="38"/>
      <c r="D59" s="38"/>
      <c r="E59" s="237"/>
    </row>
    <row r="60" spans="1:8" ht="18" customHeight="1">
      <c r="A60" s="319"/>
      <c r="B60" s="37"/>
      <c r="C60" s="38"/>
      <c r="D60" s="38"/>
      <c r="E60" s="319"/>
    </row>
    <row r="61" spans="1:8" ht="18" customHeight="1">
      <c r="A61" s="319"/>
      <c r="B61" s="37"/>
      <c r="C61" s="38"/>
      <c r="D61" s="38"/>
      <c r="E61" s="319"/>
    </row>
    <row r="62" spans="1:8" ht="18" customHeight="1">
      <c r="A62" s="319"/>
      <c r="B62" s="37"/>
      <c r="C62" s="38"/>
      <c r="D62" s="38"/>
      <c r="E62" s="319"/>
    </row>
    <row r="63" spans="1:8" ht="18" customHeight="1">
      <c r="A63" s="319"/>
      <c r="B63" s="37"/>
      <c r="C63" s="38"/>
      <c r="D63" s="38"/>
      <c r="E63" s="319"/>
    </row>
    <row r="64" spans="1:8" ht="18" customHeight="1">
      <c r="A64" s="319"/>
      <c r="B64" s="37"/>
      <c r="C64" s="38"/>
      <c r="D64" s="38"/>
      <c r="E64" s="319"/>
    </row>
    <row r="65" spans="1:7" ht="18" customHeight="1">
      <c r="A65" s="319"/>
      <c r="B65" s="37"/>
      <c r="C65" s="38"/>
      <c r="D65" s="38"/>
      <c r="E65" s="319"/>
    </row>
    <row r="66" spans="1:7" ht="18" customHeight="1">
      <c r="A66" s="319"/>
      <c r="B66" s="37"/>
      <c r="C66" s="38"/>
      <c r="D66" s="38"/>
      <c r="E66" s="319"/>
    </row>
    <row r="67" spans="1:7" ht="18" customHeight="1">
      <c r="A67" s="319"/>
      <c r="B67" s="37"/>
      <c r="C67" s="38"/>
      <c r="D67" s="38"/>
      <c r="E67" s="319"/>
    </row>
    <row r="68" spans="1:7" ht="18" customHeight="1">
      <c r="A68" s="237"/>
      <c r="B68" s="37"/>
      <c r="C68" s="38"/>
      <c r="D68" s="38"/>
      <c r="E68" s="237"/>
    </row>
    <row r="69" spans="1:7" s="10" customFormat="1" ht="18" customHeight="1">
      <c r="A69" s="19"/>
      <c r="B69" s="19"/>
      <c r="C69" s="19"/>
      <c r="D69" s="20" t="s">
        <v>122</v>
      </c>
      <c r="E69" s="20" t="s">
        <v>12</v>
      </c>
      <c r="F69" s="39"/>
      <c r="G69" s="39"/>
    </row>
    <row r="70" spans="1:7" ht="18" customHeight="1">
      <c r="A70" s="70"/>
      <c r="B70" s="70"/>
      <c r="C70" s="70" t="s">
        <v>4</v>
      </c>
      <c r="D70" s="70">
        <f>SUM(D71:D72)</f>
        <v>14</v>
      </c>
      <c r="E70" s="52"/>
      <c r="F70" s="52"/>
      <c r="G70" s="70"/>
    </row>
    <row r="71" spans="1:7" ht="18" customHeight="1">
      <c r="A71" s="68"/>
      <c r="B71" s="68"/>
      <c r="C71" s="68" t="s">
        <v>110</v>
      </c>
      <c r="D71" s="68">
        <f>SUM(D41)</f>
        <v>8</v>
      </c>
      <c r="E71" s="68"/>
      <c r="F71" s="68"/>
      <c r="G71" s="68"/>
    </row>
    <row r="72" spans="1:7" ht="18" customHeight="1">
      <c r="A72" s="68"/>
      <c r="B72" s="68"/>
      <c r="C72" s="68" t="s">
        <v>111</v>
      </c>
      <c r="D72" s="68">
        <f>SUM(D50)</f>
        <v>6</v>
      </c>
      <c r="E72" s="68"/>
      <c r="F72" s="68"/>
      <c r="G72" s="68"/>
    </row>
    <row r="73" spans="1:7" ht="18" customHeight="1">
      <c r="A73" s="68"/>
      <c r="B73" s="68"/>
      <c r="C73" s="68"/>
      <c r="D73" s="68"/>
      <c r="E73" s="68"/>
      <c r="F73" s="68"/>
      <c r="G73" s="68"/>
    </row>
    <row r="74" spans="1:7" ht="18" customHeight="1">
      <c r="A74" s="68"/>
      <c r="B74" s="68"/>
      <c r="C74" s="68"/>
      <c r="D74" s="68"/>
      <c r="E74" s="68"/>
      <c r="F74" s="68"/>
      <c r="G74" s="68"/>
    </row>
    <row r="75" spans="1:7" ht="18" customHeight="1">
      <c r="A75" s="68"/>
      <c r="B75" s="68"/>
      <c r="C75" s="68"/>
      <c r="D75" s="68"/>
      <c r="E75" s="68"/>
      <c r="F75" s="68"/>
      <c r="G75" s="68"/>
    </row>
    <row r="76" spans="1:7" ht="18" customHeight="1">
      <c r="A76" s="68"/>
      <c r="B76" s="68"/>
      <c r="C76" s="68"/>
      <c r="D76" s="68"/>
      <c r="E76" s="68"/>
      <c r="F76" s="68"/>
      <c r="G76" s="68"/>
    </row>
    <row r="77" spans="1:7" ht="18" customHeight="1">
      <c r="A77" s="68"/>
      <c r="B77" s="68"/>
      <c r="C77" s="68"/>
      <c r="D77" s="68"/>
      <c r="E77" s="68"/>
      <c r="F77" s="68"/>
      <c r="G77" s="68"/>
    </row>
    <row r="78" spans="1:7" ht="18" customHeight="1">
      <c r="A78" s="68"/>
      <c r="B78" s="68"/>
      <c r="C78" s="68"/>
      <c r="D78" s="68"/>
      <c r="E78" s="68"/>
      <c r="F78" s="68"/>
      <c r="G78" s="68"/>
    </row>
    <row r="79" spans="1:7" ht="18" customHeight="1">
      <c r="A79" s="68"/>
      <c r="B79" s="68"/>
      <c r="C79" s="68"/>
      <c r="D79" s="68"/>
      <c r="E79" s="68"/>
      <c r="F79" s="68"/>
      <c r="G79" s="68"/>
    </row>
    <row r="80" spans="1:7" ht="18" customHeight="1">
      <c r="A80" s="68"/>
      <c r="B80" s="68"/>
      <c r="C80" s="68"/>
      <c r="D80" s="68"/>
      <c r="E80" s="68"/>
      <c r="F80" s="68"/>
      <c r="G80" s="68"/>
    </row>
    <row r="81" spans="1:7" ht="18" customHeight="1">
      <c r="A81" s="68"/>
      <c r="B81" s="68"/>
      <c r="C81" s="68"/>
      <c r="D81" s="68"/>
      <c r="E81" s="68"/>
      <c r="F81" s="68"/>
      <c r="G81" s="68"/>
    </row>
    <row r="82" spans="1:7" ht="18" customHeight="1">
      <c r="A82" s="68"/>
      <c r="B82" s="68"/>
      <c r="C82" s="68"/>
      <c r="D82" s="68"/>
      <c r="E82" s="68"/>
      <c r="F82" s="68"/>
      <c r="G82" s="68"/>
    </row>
    <row r="83" spans="1:7" ht="18" customHeight="1">
      <c r="A83" s="70"/>
      <c r="B83" s="70"/>
      <c r="C83" s="70"/>
      <c r="D83" s="70"/>
      <c r="F83" s="70"/>
      <c r="G83" s="70"/>
    </row>
    <row r="84" spans="1:7" ht="18" customHeight="1">
      <c r="A84" s="70"/>
      <c r="B84" s="70"/>
      <c r="C84" s="70"/>
      <c r="D84" s="70"/>
      <c r="F84" s="70"/>
      <c r="G84" s="70"/>
    </row>
    <row r="85" spans="1:7" ht="18" customHeight="1">
      <c r="A85" s="70"/>
      <c r="B85" s="70"/>
      <c r="C85" s="70"/>
      <c r="D85" s="70"/>
      <c r="F85" s="70"/>
      <c r="G85" s="70"/>
    </row>
    <row r="86" spans="1:7" ht="18" customHeight="1">
      <c r="A86" s="70"/>
      <c r="B86" s="70"/>
      <c r="C86" s="70"/>
      <c r="D86" s="70"/>
      <c r="F86" s="70"/>
      <c r="G86" s="70"/>
    </row>
    <row r="87" spans="1:7" ht="18" customHeight="1">
      <c r="A87" s="70"/>
      <c r="B87" s="70"/>
      <c r="C87" s="70"/>
      <c r="D87" s="70"/>
      <c r="F87" s="70"/>
      <c r="G87" s="70"/>
    </row>
    <row r="88" spans="1:7" ht="18" customHeight="1">
      <c r="A88" s="70"/>
      <c r="B88" s="70"/>
      <c r="C88" s="70"/>
      <c r="D88" s="70"/>
      <c r="F88" s="70"/>
      <c r="G88" s="70"/>
    </row>
    <row r="89" spans="1:7" ht="18" customHeight="1">
      <c r="A89" s="70"/>
      <c r="B89" s="70"/>
      <c r="C89" s="70"/>
      <c r="D89" s="70"/>
      <c r="F89" s="70"/>
      <c r="G89" s="70"/>
    </row>
    <row r="90" spans="1:7" ht="18" customHeight="1">
      <c r="A90" s="70"/>
      <c r="B90" s="70"/>
      <c r="C90" s="70"/>
      <c r="D90" s="70"/>
      <c r="F90" s="70"/>
      <c r="G90" s="70"/>
    </row>
    <row r="91" spans="1:7" ht="18" customHeight="1">
      <c r="A91" s="70"/>
      <c r="B91" s="70"/>
      <c r="C91" s="70"/>
      <c r="D91" s="70"/>
      <c r="F91" s="70"/>
      <c r="G91" s="70"/>
    </row>
    <row r="92" spans="1:7" ht="18" customHeight="1">
      <c r="A92" s="70"/>
      <c r="B92" s="70"/>
      <c r="C92" s="70"/>
      <c r="D92" s="70"/>
      <c r="F92" s="70"/>
      <c r="G92" s="70"/>
    </row>
    <row r="93" spans="1:7" ht="18" customHeight="1">
      <c r="A93" s="70"/>
      <c r="B93" s="70"/>
      <c r="C93" s="70"/>
      <c r="D93" s="70"/>
      <c r="F93" s="70"/>
      <c r="G93" s="70"/>
    </row>
    <row r="94" spans="1:7" ht="18" customHeight="1">
      <c r="A94" s="68"/>
      <c r="B94" s="68"/>
      <c r="C94" s="68"/>
      <c r="D94" s="68"/>
      <c r="E94" s="68"/>
      <c r="F94" s="68"/>
      <c r="G94" s="68"/>
    </row>
    <row r="95" spans="1:7" ht="18" customHeight="1">
      <c r="A95" s="68"/>
      <c r="B95" s="68"/>
      <c r="C95" s="68"/>
      <c r="D95" s="68"/>
      <c r="E95" s="68"/>
      <c r="F95" s="68"/>
      <c r="G95" s="68"/>
    </row>
    <row r="96" spans="1:7" ht="18" customHeight="1">
      <c r="A96" s="68"/>
      <c r="B96" s="68"/>
      <c r="C96" s="68"/>
      <c r="D96" s="68"/>
      <c r="E96" s="68"/>
      <c r="F96" s="68"/>
      <c r="G96" s="68"/>
    </row>
    <row r="97" spans="1:7" ht="18" customHeight="1">
      <c r="A97" s="68"/>
      <c r="B97" s="68"/>
      <c r="C97" s="68"/>
      <c r="D97" s="68"/>
      <c r="E97" s="68"/>
      <c r="F97" s="68"/>
      <c r="G97" s="68"/>
    </row>
    <row r="98" spans="1:7" ht="18" customHeight="1">
      <c r="A98" s="68"/>
      <c r="B98" s="68"/>
      <c r="C98" s="68"/>
      <c r="D98" s="68"/>
      <c r="E98" s="68"/>
      <c r="F98" s="68"/>
      <c r="G98" s="68"/>
    </row>
    <row r="99" spans="1:7" ht="18" customHeight="1">
      <c r="A99" s="70"/>
      <c r="B99" s="70"/>
      <c r="C99" s="70"/>
      <c r="D99" s="70"/>
      <c r="F99" s="70"/>
      <c r="G99" s="70"/>
    </row>
    <row r="100" spans="1:7" ht="18" customHeight="1">
      <c r="A100" s="70"/>
      <c r="B100" s="70"/>
      <c r="C100" s="70"/>
      <c r="D100" s="70"/>
      <c r="F100" s="70"/>
      <c r="G100" s="70"/>
    </row>
    <row r="101" spans="1:7" ht="18" customHeight="1"/>
    <row r="102" spans="1:7" ht="18" customHeight="1"/>
    <row r="103" spans="1:7" ht="18" customHeight="1"/>
    <row r="104" spans="1:7" ht="18" customHeight="1"/>
    <row r="105" spans="1:7" ht="18" customHeight="1"/>
    <row r="106" spans="1:7" ht="18" customHeight="1"/>
    <row r="107" spans="1:7" ht="18" customHeight="1"/>
    <row r="108" spans="1:7" ht="18" customHeight="1"/>
    <row r="109" spans="1:7" ht="18" customHeight="1"/>
    <row r="110" spans="1:7" ht="18" customHeight="1"/>
    <row r="111" spans="1:7" ht="18" customHeight="1"/>
    <row r="112" spans="1:7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</sheetData>
  <mergeCells count="16">
    <mergeCell ref="B19:C19"/>
    <mergeCell ref="A32:C32"/>
    <mergeCell ref="F32:G32"/>
    <mergeCell ref="A1:G1"/>
    <mergeCell ref="A2:G2"/>
    <mergeCell ref="A3:G3"/>
    <mergeCell ref="C5:D5"/>
    <mergeCell ref="B6:C6"/>
    <mergeCell ref="B50:C50"/>
    <mergeCell ref="A57:C57"/>
    <mergeCell ref="F57:G57"/>
    <mergeCell ref="A36:G36"/>
    <mergeCell ref="A37:G37"/>
    <mergeCell ref="A38:G38"/>
    <mergeCell ref="C40:D40"/>
    <mergeCell ref="B41:C41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8"/>
  <sheetViews>
    <sheetView view="pageBreakPreview" topLeftCell="A61" zoomScaleNormal="100" workbookViewId="0">
      <selection activeCell="E35" sqref="E35"/>
    </sheetView>
  </sheetViews>
  <sheetFormatPr defaultRowHeight="15"/>
  <cols>
    <col min="1" max="1" width="4.625" style="71" customWidth="1"/>
    <col min="2" max="2" width="8.625" style="71" customWidth="1"/>
    <col min="3" max="3" width="16.75" style="4" bestFit="1" customWidth="1"/>
    <col min="4" max="4" width="7.625" style="4" customWidth="1"/>
    <col min="5" max="5" width="10.625" style="71" customWidth="1"/>
    <col min="6" max="6" width="25.625" style="4" customWidth="1"/>
    <col min="7" max="7" width="20.625" style="4" customWidth="1"/>
    <col min="8" max="8" width="28.75" style="4" bestFit="1" customWidth="1"/>
    <col min="9" max="16384" width="9" style="4"/>
  </cols>
  <sheetData>
    <row r="1" spans="1:8" s="15" customFormat="1" ht="54.95" customHeight="1">
      <c r="A1" s="364" t="s">
        <v>2364</v>
      </c>
      <c r="B1" s="351"/>
      <c r="C1" s="365"/>
      <c r="D1" s="365"/>
      <c r="E1" s="365"/>
      <c r="F1" s="365"/>
      <c r="G1" s="365"/>
    </row>
    <row r="2" spans="1:8" s="10" customFormat="1" ht="24.95" customHeight="1">
      <c r="A2" s="369" t="s">
        <v>606</v>
      </c>
      <c r="B2" s="369"/>
      <c r="C2" s="369"/>
      <c r="D2" s="369"/>
      <c r="E2" s="369"/>
      <c r="F2" s="369"/>
      <c r="G2" s="369"/>
    </row>
    <row r="3" spans="1:8" s="10" customFormat="1" ht="35.1" customHeight="1">
      <c r="A3" s="378" t="s">
        <v>2366</v>
      </c>
      <c r="B3" s="378"/>
      <c r="C3" s="378"/>
      <c r="D3" s="378"/>
      <c r="E3" s="378"/>
      <c r="F3" s="378"/>
      <c r="G3" s="378"/>
    </row>
    <row r="4" spans="1:8" ht="15" customHeight="1">
      <c r="A4" s="6"/>
      <c r="B4" s="6"/>
      <c r="C4" s="6"/>
      <c r="D4" s="6"/>
      <c r="E4" s="6"/>
      <c r="F4" s="225" t="s">
        <v>609</v>
      </c>
      <c r="G4" s="225" t="s">
        <v>2356</v>
      </c>
    </row>
    <row r="5" spans="1:8" s="8" customFormat="1" ht="24.95" customHeight="1">
      <c r="A5" s="311" t="s">
        <v>22</v>
      </c>
      <c r="B5" s="332" t="s">
        <v>5</v>
      </c>
      <c r="C5" s="354" t="s">
        <v>25</v>
      </c>
      <c r="D5" s="355"/>
      <c r="E5" s="311" t="s">
        <v>26</v>
      </c>
      <c r="F5" s="311" t="s">
        <v>27</v>
      </c>
      <c r="G5" s="311" t="s">
        <v>28</v>
      </c>
    </row>
    <row r="6" spans="1:8" s="8" customFormat="1" ht="20.100000000000001" customHeight="1">
      <c r="A6" s="311"/>
      <c r="B6" s="354" t="s">
        <v>2</v>
      </c>
      <c r="C6" s="375"/>
      <c r="D6" s="333">
        <f>A25</f>
        <v>15</v>
      </c>
      <c r="E6" s="48"/>
      <c r="F6" s="48"/>
      <c r="G6" s="125"/>
    </row>
    <row r="7" spans="1:8" s="10" customFormat="1" ht="18" customHeight="1">
      <c r="A7" s="49">
        <v>1</v>
      </c>
      <c r="B7" s="104" t="s">
        <v>2573</v>
      </c>
      <c r="C7" s="99" t="s">
        <v>2574</v>
      </c>
      <c r="D7" s="100" t="s">
        <v>646</v>
      </c>
      <c r="E7" s="46" t="s">
        <v>237</v>
      </c>
      <c r="F7" s="78" t="s">
        <v>2060</v>
      </c>
      <c r="G7" s="49" t="s">
        <v>1</v>
      </c>
      <c r="H7" s="40" t="s">
        <v>531</v>
      </c>
    </row>
    <row r="8" spans="1:8" s="10" customFormat="1" ht="18" customHeight="1">
      <c r="A8" s="49">
        <v>2</v>
      </c>
      <c r="B8" s="104" t="s">
        <v>2575</v>
      </c>
      <c r="C8" s="99" t="s">
        <v>1429</v>
      </c>
      <c r="D8" s="100" t="s">
        <v>2216</v>
      </c>
      <c r="E8" s="46" t="s">
        <v>237</v>
      </c>
      <c r="F8" s="78" t="s">
        <v>1413</v>
      </c>
      <c r="G8" s="49" t="s">
        <v>1</v>
      </c>
      <c r="H8" s="40" t="s">
        <v>531</v>
      </c>
    </row>
    <row r="9" spans="1:8" s="10" customFormat="1" ht="18" customHeight="1">
      <c r="A9" s="49">
        <v>3</v>
      </c>
      <c r="B9" s="104" t="s">
        <v>2667</v>
      </c>
      <c r="C9" s="99" t="s">
        <v>2668</v>
      </c>
      <c r="D9" s="100" t="s">
        <v>203</v>
      </c>
      <c r="E9" s="46" t="s">
        <v>1447</v>
      </c>
      <c r="F9" s="78" t="s">
        <v>1879</v>
      </c>
      <c r="G9" s="50" t="s">
        <v>2675</v>
      </c>
      <c r="H9" s="40" t="s">
        <v>532</v>
      </c>
    </row>
    <row r="10" spans="1:8" s="10" customFormat="1" ht="18" customHeight="1">
      <c r="A10" s="49">
        <v>4</v>
      </c>
      <c r="B10" s="104" t="s">
        <v>2669</v>
      </c>
      <c r="C10" s="99" t="s">
        <v>2670</v>
      </c>
      <c r="D10" s="100" t="s">
        <v>593</v>
      </c>
      <c r="E10" s="46" t="s">
        <v>1447</v>
      </c>
      <c r="F10" s="78" t="s">
        <v>2674</v>
      </c>
      <c r="G10" s="49" t="s">
        <v>1</v>
      </c>
      <c r="H10" s="40" t="s">
        <v>532</v>
      </c>
    </row>
    <row r="11" spans="1:8" s="10" customFormat="1" ht="18" customHeight="1">
      <c r="A11" s="49">
        <v>5</v>
      </c>
      <c r="B11" s="104" t="s">
        <v>2671</v>
      </c>
      <c r="C11" s="99" t="s">
        <v>2672</v>
      </c>
      <c r="D11" s="100" t="s">
        <v>58</v>
      </c>
      <c r="E11" s="46" t="s">
        <v>1447</v>
      </c>
      <c r="F11" s="78" t="s">
        <v>1879</v>
      </c>
      <c r="G11" s="49" t="s">
        <v>1</v>
      </c>
      <c r="H11" s="40" t="s">
        <v>532</v>
      </c>
    </row>
    <row r="12" spans="1:8" s="10" customFormat="1" ht="18" customHeight="1">
      <c r="A12" s="49">
        <v>6</v>
      </c>
      <c r="B12" s="104" t="s">
        <v>2673</v>
      </c>
      <c r="C12" s="99" t="s">
        <v>1650</v>
      </c>
      <c r="D12" s="100" t="s">
        <v>9</v>
      </c>
      <c r="E12" s="46" t="s">
        <v>1447</v>
      </c>
      <c r="F12" s="78" t="s">
        <v>2674</v>
      </c>
      <c r="G12" s="49" t="s">
        <v>1</v>
      </c>
      <c r="H12" s="40" t="s">
        <v>532</v>
      </c>
    </row>
    <row r="13" spans="1:8" s="10" customFormat="1" ht="18" customHeight="1">
      <c r="A13" s="49">
        <v>7</v>
      </c>
      <c r="B13" s="104" t="s">
        <v>2403</v>
      </c>
      <c r="C13" s="99" t="s">
        <v>1063</v>
      </c>
      <c r="D13" s="100" t="s">
        <v>222</v>
      </c>
      <c r="E13" s="46" t="s">
        <v>1456</v>
      </c>
      <c r="F13" s="78" t="s">
        <v>1413</v>
      </c>
      <c r="G13" s="50" t="s">
        <v>2128</v>
      </c>
      <c r="H13" s="40" t="s">
        <v>531</v>
      </c>
    </row>
    <row r="14" spans="1:8" s="10" customFormat="1" ht="18" customHeight="1">
      <c r="A14" s="49">
        <v>8</v>
      </c>
      <c r="B14" s="104" t="s">
        <v>2492</v>
      </c>
      <c r="C14" s="99" t="s">
        <v>2493</v>
      </c>
      <c r="D14" s="100" t="s">
        <v>157</v>
      </c>
      <c r="E14" s="46" t="s">
        <v>2496</v>
      </c>
      <c r="F14" s="78" t="s">
        <v>1951</v>
      </c>
      <c r="G14" s="49" t="s">
        <v>1</v>
      </c>
      <c r="H14" s="40" t="s">
        <v>532</v>
      </c>
    </row>
    <row r="15" spans="1:8" s="10" customFormat="1" ht="18" customHeight="1">
      <c r="A15" s="49">
        <v>9</v>
      </c>
      <c r="B15" s="104" t="s">
        <v>2494</v>
      </c>
      <c r="C15" s="99" t="s">
        <v>2495</v>
      </c>
      <c r="D15" s="100" t="s">
        <v>97</v>
      </c>
      <c r="E15" s="46" t="s">
        <v>2496</v>
      </c>
      <c r="F15" s="78" t="s">
        <v>1951</v>
      </c>
      <c r="G15" s="49" t="s">
        <v>1</v>
      </c>
      <c r="H15" s="40" t="s">
        <v>532</v>
      </c>
    </row>
    <row r="16" spans="1:8" s="10" customFormat="1" ht="18" customHeight="1">
      <c r="A16" s="49">
        <v>10</v>
      </c>
      <c r="B16" s="104" t="s">
        <v>2497</v>
      </c>
      <c r="C16" s="99" t="s">
        <v>183</v>
      </c>
      <c r="D16" s="100" t="s">
        <v>68</v>
      </c>
      <c r="E16" s="46" t="s">
        <v>602</v>
      </c>
      <c r="F16" s="78" t="s">
        <v>1951</v>
      </c>
      <c r="G16" s="49" t="s">
        <v>1</v>
      </c>
      <c r="H16" s="40" t="s">
        <v>532</v>
      </c>
    </row>
    <row r="17" spans="1:8" s="10" customFormat="1" ht="18" customHeight="1">
      <c r="A17" s="49">
        <v>11</v>
      </c>
      <c r="B17" s="104" t="s">
        <v>2498</v>
      </c>
      <c r="C17" s="99" t="s">
        <v>2499</v>
      </c>
      <c r="D17" s="100" t="s">
        <v>87</v>
      </c>
      <c r="E17" s="46" t="s">
        <v>602</v>
      </c>
      <c r="F17" s="78" t="s">
        <v>1951</v>
      </c>
      <c r="G17" s="49" t="s">
        <v>1</v>
      </c>
      <c r="H17" s="40" t="s">
        <v>532</v>
      </c>
    </row>
    <row r="18" spans="1:8" s="10" customFormat="1" ht="18" customHeight="1">
      <c r="A18" s="49">
        <v>12</v>
      </c>
      <c r="B18" s="104" t="s">
        <v>2500</v>
      </c>
      <c r="C18" s="99" t="s">
        <v>508</v>
      </c>
      <c r="D18" s="100" t="s">
        <v>47</v>
      </c>
      <c r="E18" s="46" t="s">
        <v>602</v>
      </c>
      <c r="F18" s="78" t="s">
        <v>1951</v>
      </c>
      <c r="G18" s="49" t="s">
        <v>1</v>
      </c>
      <c r="H18" s="40" t="s">
        <v>532</v>
      </c>
    </row>
    <row r="19" spans="1:8" s="10" customFormat="1" ht="18" customHeight="1">
      <c r="A19" s="49">
        <v>13</v>
      </c>
      <c r="B19" s="104" t="s">
        <v>2486</v>
      </c>
      <c r="C19" s="99" t="s">
        <v>1881</v>
      </c>
      <c r="D19" s="100" t="s">
        <v>9</v>
      </c>
      <c r="E19" s="46" t="s">
        <v>2490</v>
      </c>
      <c r="F19" s="78" t="s">
        <v>1413</v>
      </c>
      <c r="G19" s="49" t="s">
        <v>1</v>
      </c>
      <c r="H19" s="40" t="s">
        <v>533</v>
      </c>
    </row>
    <row r="20" spans="1:8" s="10" customFormat="1" ht="18" customHeight="1">
      <c r="A20" s="49">
        <v>14</v>
      </c>
      <c r="B20" s="104" t="s">
        <v>2487</v>
      </c>
      <c r="C20" s="99" t="s">
        <v>43</v>
      </c>
      <c r="D20" s="100" t="s">
        <v>180</v>
      </c>
      <c r="E20" s="46" t="s">
        <v>2490</v>
      </c>
      <c r="F20" s="78" t="s">
        <v>2491</v>
      </c>
      <c r="G20" s="49" t="s">
        <v>1</v>
      </c>
      <c r="H20" s="40" t="s">
        <v>533</v>
      </c>
    </row>
    <row r="21" spans="1:8" s="10" customFormat="1" ht="18" customHeight="1">
      <c r="A21" s="49">
        <v>15</v>
      </c>
      <c r="B21" s="104" t="s">
        <v>2488</v>
      </c>
      <c r="C21" s="99" t="s">
        <v>1894</v>
      </c>
      <c r="D21" s="100" t="s">
        <v>2489</v>
      </c>
      <c r="E21" s="46" t="s">
        <v>2490</v>
      </c>
      <c r="F21" s="78" t="s">
        <v>2213</v>
      </c>
      <c r="G21" s="49" t="s">
        <v>1</v>
      </c>
      <c r="H21" s="40" t="s">
        <v>533</v>
      </c>
    </row>
    <row r="22" spans="1:8" s="10" customFormat="1" ht="18" customHeight="1">
      <c r="A22" s="49">
        <v>12</v>
      </c>
      <c r="B22" s="104" t="s">
        <v>2697</v>
      </c>
      <c r="C22" s="99" t="s">
        <v>223</v>
      </c>
      <c r="D22" s="100" t="s">
        <v>209</v>
      </c>
      <c r="E22" s="46" t="s">
        <v>1474</v>
      </c>
      <c r="F22" s="78" t="s">
        <v>2700</v>
      </c>
      <c r="G22" s="50" t="s">
        <v>2115</v>
      </c>
      <c r="H22" s="40" t="s">
        <v>532</v>
      </c>
    </row>
    <row r="23" spans="1:8" s="10" customFormat="1" ht="18" customHeight="1">
      <c r="A23" s="49">
        <v>13</v>
      </c>
      <c r="B23" s="104" t="s">
        <v>2698</v>
      </c>
      <c r="C23" s="99" t="s">
        <v>2699</v>
      </c>
      <c r="D23" s="100" t="s">
        <v>163</v>
      </c>
      <c r="E23" s="46" t="s">
        <v>1474</v>
      </c>
      <c r="F23" s="78" t="s">
        <v>2700</v>
      </c>
      <c r="G23" s="49" t="s">
        <v>1</v>
      </c>
      <c r="H23" s="40" t="s">
        <v>532</v>
      </c>
    </row>
    <row r="24" spans="1:8" s="10" customFormat="1" ht="18" customHeight="1">
      <c r="A24" s="49">
        <v>14</v>
      </c>
      <c r="B24" s="104"/>
      <c r="C24" s="313"/>
      <c r="D24" s="314"/>
      <c r="E24" s="46"/>
      <c r="F24" s="78"/>
      <c r="G24" s="50"/>
      <c r="H24" s="40"/>
    </row>
    <row r="25" spans="1:8" s="10" customFormat="1" ht="18" customHeight="1">
      <c r="A25" s="49">
        <v>15</v>
      </c>
      <c r="B25" s="104"/>
      <c r="C25" s="313"/>
      <c r="D25" s="314"/>
      <c r="E25" s="46"/>
      <c r="F25" s="78"/>
      <c r="G25" s="50"/>
      <c r="H25" s="40"/>
    </row>
    <row r="26" spans="1:8" s="8" customFormat="1" ht="20.100000000000001" customHeight="1">
      <c r="A26" s="311"/>
      <c r="B26" s="354" t="s">
        <v>3</v>
      </c>
      <c r="C26" s="375"/>
      <c r="D26" s="333">
        <f>A40</f>
        <v>14</v>
      </c>
      <c r="E26" s="48"/>
      <c r="F26" s="48"/>
      <c r="G26" s="125"/>
      <c r="H26" s="311"/>
    </row>
    <row r="27" spans="1:8" s="10" customFormat="1" ht="18" customHeight="1">
      <c r="A27" s="34">
        <v>1</v>
      </c>
      <c r="B27" s="104" t="s">
        <v>2501</v>
      </c>
      <c r="C27" s="99" t="s">
        <v>2502</v>
      </c>
      <c r="D27" s="100" t="s">
        <v>135</v>
      </c>
      <c r="E27" s="46" t="s">
        <v>411</v>
      </c>
      <c r="F27" s="78" t="s">
        <v>2506</v>
      </c>
      <c r="G27" s="61"/>
      <c r="H27" s="40" t="s">
        <v>534</v>
      </c>
    </row>
    <row r="28" spans="1:8" s="10" customFormat="1" ht="18" customHeight="1">
      <c r="A28" s="34">
        <v>2</v>
      </c>
      <c r="B28" s="104" t="s">
        <v>2503</v>
      </c>
      <c r="C28" s="99" t="s">
        <v>2504</v>
      </c>
      <c r="D28" s="100" t="s">
        <v>204</v>
      </c>
      <c r="E28" s="46" t="s">
        <v>411</v>
      </c>
      <c r="F28" s="78" t="s">
        <v>2507</v>
      </c>
      <c r="G28" s="61"/>
      <c r="H28" s="40" t="s">
        <v>534</v>
      </c>
    </row>
    <row r="29" spans="1:8" s="10" customFormat="1" ht="18" customHeight="1">
      <c r="A29" s="34">
        <v>3</v>
      </c>
      <c r="B29" s="104" t="s">
        <v>2505</v>
      </c>
      <c r="C29" s="99" t="s">
        <v>1904</v>
      </c>
      <c r="D29" s="100" t="s">
        <v>34</v>
      </c>
      <c r="E29" s="46" t="s">
        <v>411</v>
      </c>
      <c r="F29" s="78" t="s">
        <v>2507</v>
      </c>
      <c r="G29" s="50"/>
      <c r="H29" s="40" t="s">
        <v>534</v>
      </c>
    </row>
    <row r="30" spans="1:8" s="10" customFormat="1" ht="18" customHeight="1">
      <c r="A30" s="34">
        <v>4</v>
      </c>
      <c r="B30" s="104" t="s">
        <v>2508</v>
      </c>
      <c r="C30" s="99" t="s">
        <v>2509</v>
      </c>
      <c r="D30" s="100" t="s">
        <v>2510</v>
      </c>
      <c r="E30" s="46" t="s">
        <v>1800</v>
      </c>
      <c r="F30" s="78" t="s">
        <v>1512</v>
      </c>
      <c r="G30" s="50"/>
      <c r="H30" s="40" t="s">
        <v>532</v>
      </c>
    </row>
    <row r="31" spans="1:8" s="10" customFormat="1" ht="18" customHeight="1">
      <c r="A31" s="34">
        <v>5</v>
      </c>
      <c r="B31" s="104" t="s">
        <v>2511</v>
      </c>
      <c r="C31" s="99" t="s">
        <v>2512</v>
      </c>
      <c r="D31" s="100" t="s">
        <v>8</v>
      </c>
      <c r="E31" s="46" t="s">
        <v>1800</v>
      </c>
      <c r="F31" s="78" t="s">
        <v>2257</v>
      </c>
      <c r="G31" s="50"/>
      <c r="H31" s="40" t="s">
        <v>532</v>
      </c>
    </row>
    <row r="32" spans="1:8" s="10" customFormat="1" ht="18" customHeight="1">
      <c r="A32" s="34">
        <v>6</v>
      </c>
      <c r="B32" s="104" t="s">
        <v>2513</v>
      </c>
      <c r="C32" s="99" t="s">
        <v>2514</v>
      </c>
      <c r="D32" s="100" t="s">
        <v>584</v>
      </c>
      <c r="E32" s="46" t="s">
        <v>1800</v>
      </c>
      <c r="F32" s="78" t="s">
        <v>1512</v>
      </c>
      <c r="G32" s="50"/>
      <c r="H32" s="40" t="s">
        <v>532</v>
      </c>
    </row>
    <row r="33" spans="1:8" s="10" customFormat="1" ht="18" customHeight="1">
      <c r="A33" s="34">
        <v>7</v>
      </c>
      <c r="B33" s="104" t="s">
        <v>2515</v>
      </c>
      <c r="C33" s="99" t="s">
        <v>2516</v>
      </c>
      <c r="D33" s="100" t="s">
        <v>584</v>
      </c>
      <c r="E33" s="46" t="s">
        <v>1800</v>
      </c>
      <c r="F33" s="78" t="s">
        <v>1512</v>
      </c>
      <c r="G33" s="50"/>
      <c r="H33" s="40" t="s">
        <v>532</v>
      </c>
    </row>
    <row r="34" spans="1:8" s="10" customFormat="1" ht="18" customHeight="1">
      <c r="A34" s="34">
        <v>8</v>
      </c>
      <c r="B34" s="104" t="s">
        <v>2517</v>
      </c>
      <c r="C34" s="99" t="s">
        <v>128</v>
      </c>
      <c r="D34" s="100" t="s">
        <v>71</v>
      </c>
      <c r="E34" s="46" t="s">
        <v>1800</v>
      </c>
      <c r="F34" s="78" t="s">
        <v>1512</v>
      </c>
      <c r="G34" s="50"/>
      <c r="H34" s="40" t="s">
        <v>532</v>
      </c>
    </row>
    <row r="35" spans="1:8" s="10" customFormat="1" ht="18" customHeight="1">
      <c r="A35" s="34">
        <v>9</v>
      </c>
      <c r="B35" s="104" t="s">
        <v>2518</v>
      </c>
      <c r="C35" s="99" t="s">
        <v>2519</v>
      </c>
      <c r="D35" s="100" t="s">
        <v>2520</v>
      </c>
      <c r="E35" s="46" t="s">
        <v>1800</v>
      </c>
      <c r="F35" s="78" t="s">
        <v>2342</v>
      </c>
      <c r="G35" s="50"/>
      <c r="H35" s="40" t="s">
        <v>532</v>
      </c>
    </row>
    <row r="36" spans="1:8" s="10" customFormat="1" ht="18" customHeight="1">
      <c r="A36" s="34">
        <v>10</v>
      </c>
      <c r="B36" s="104" t="s">
        <v>2521</v>
      </c>
      <c r="C36" s="99" t="s">
        <v>2522</v>
      </c>
      <c r="D36" s="100" t="s">
        <v>114</v>
      </c>
      <c r="E36" s="46" t="s">
        <v>1800</v>
      </c>
      <c r="F36" s="78" t="s">
        <v>2342</v>
      </c>
      <c r="G36" s="50"/>
      <c r="H36" s="40" t="s">
        <v>532</v>
      </c>
    </row>
    <row r="37" spans="1:8" s="10" customFormat="1" ht="18" customHeight="1">
      <c r="A37" s="34">
        <v>11</v>
      </c>
      <c r="B37" s="104" t="s">
        <v>2701</v>
      </c>
      <c r="C37" s="99" t="s">
        <v>2702</v>
      </c>
      <c r="D37" s="100" t="s">
        <v>78</v>
      </c>
      <c r="E37" s="46" t="s">
        <v>1801</v>
      </c>
      <c r="F37" s="78" t="s">
        <v>2703</v>
      </c>
      <c r="G37" s="50"/>
      <c r="H37" s="40" t="s">
        <v>534</v>
      </c>
    </row>
    <row r="38" spans="1:8" s="10" customFormat="1" ht="18" customHeight="1">
      <c r="A38" s="34">
        <v>12</v>
      </c>
      <c r="B38" s="104"/>
      <c r="C38" s="99"/>
      <c r="D38" s="100"/>
      <c r="E38" s="46"/>
      <c r="F38" s="78"/>
      <c r="G38" s="50"/>
      <c r="H38" s="40"/>
    </row>
    <row r="39" spans="1:8" s="10" customFormat="1" ht="18" customHeight="1">
      <c r="A39" s="34">
        <v>13</v>
      </c>
      <c r="B39" s="104"/>
      <c r="C39" s="313"/>
      <c r="D39" s="314"/>
      <c r="E39" s="46"/>
      <c r="F39" s="78"/>
      <c r="G39" s="50"/>
      <c r="H39" s="40"/>
    </row>
    <row r="40" spans="1:8" s="10" customFormat="1" ht="18" customHeight="1">
      <c r="A40" s="34">
        <v>14</v>
      </c>
      <c r="B40" s="104"/>
      <c r="C40" s="313"/>
      <c r="D40" s="314"/>
      <c r="E40" s="46"/>
      <c r="F40" s="78"/>
      <c r="G40" s="50"/>
      <c r="H40" s="40"/>
    </row>
    <row r="41" spans="1:8" s="10" customFormat="1" ht="24.95" customHeight="1">
      <c r="A41" s="359" t="s">
        <v>30</v>
      </c>
      <c r="B41" s="360"/>
      <c r="C41" s="360"/>
      <c r="D41" s="335">
        <f>SUM(D6,D26)</f>
        <v>29</v>
      </c>
      <c r="E41" s="336" t="s">
        <v>312</v>
      </c>
      <c r="F41" s="361"/>
      <c r="G41" s="362"/>
    </row>
    <row r="42" spans="1:8" ht="24.95" customHeight="1">
      <c r="A42" s="334"/>
      <c r="B42" s="27"/>
      <c r="C42" s="28"/>
      <c r="D42" s="28"/>
      <c r="E42" s="114" t="s">
        <v>93</v>
      </c>
      <c r="F42" s="148"/>
      <c r="G42" s="60"/>
    </row>
    <row r="43" spans="1:8" ht="18" customHeight="1">
      <c r="A43" s="334"/>
      <c r="B43" s="37"/>
      <c r="C43" s="38"/>
      <c r="D43" s="38"/>
      <c r="E43" s="334"/>
    </row>
    <row r="44" spans="1:8" s="15" customFormat="1" ht="54.95" customHeight="1">
      <c r="A44" s="364" t="s">
        <v>2286</v>
      </c>
      <c r="B44" s="351"/>
      <c r="C44" s="365"/>
      <c r="D44" s="365"/>
      <c r="E44" s="365"/>
      <c r="F44" s="365"/>
      <c r="G44" s="365"/>
    </row>
    <row r="45" spans="1:8" s="10" customFormat="1" ht="24.95" customHeight="1">
      <c r="A45" s="369" t="s">
        <v>606</v>
      </c>
      <c r="B45" s="369"/>
      <c r="C45" s="369"/>
      <c r="D45" s="369"/>
      <c r="E45" s="369"/>
      <c r="F45" s="369"/>
      <c r="G45" s="369"/>
    </row>
    <row r="46" spans="1:8" s="10" customFormat="1" ht="35.1" customHeight="1">
      <c r="A46" s="378" t="s">
        <v>2347</v>
      </c>
      <c r="B46" s="378"/>
      <c r="C46" s="378"/>
      <c r="D46" s="378"/>
      <c r="E46" s="378"/>
      <c r="F46" s="378"/>
      <c r="G46" s="378"/>
    </row>
    <row r="47" spans="1:8" ht="15" customHeight="1">
      <c r="A47" s="6"/>
      <c r="B47" s="6"/>
      <c r="C47" s="6"/>
      <c r="D47" s="6"/>
      <c r="E47" s="6"/>
      <c r="F47" s="225" t="s">
        <v>609</v>
      </c>
      <c r="G47" s="330" t="s">
        <v>2356</v>
      </c>
    </row>
    <row r="48" spans="1:8" s="8" customFormat="1" ht="24.95" customHeight="1">
      <c r="A48" s="241" t="s">
        <v>22</v>
      </c>
      <c r="B48" s="238" t="s">
        <v>5</v>
      </c>
      <c r="C48" s="354" t="s">
        <v>25</v>
      </c>
      <c r="D48" s="355"/>
      <c r="E48" s="241" t="s">
        <v>26</v>
      </c>
      <c r="F48" s="241" t="s">
        <v>27</v>
      </c>
      <c r="G48" s="241" t="s">
        <v>28</v>
      </c>
    </row>
    <row r="49" spans="1:8" s="8" customFormat="1" ht="20.100000000000001" customHeight="1">
      <c r="A49" s="257"/>
      <c r="B49" s="354" t="s">
        <v>2</v>
      </c>
      <c r="C49" s="375"/>
      <c r="D49" s="255">
        <f>A68</f>
        <v>19</v>
      </c>
      <c r="E49" s="48"/>
      <c r="F49" s="48"/>
      <c r="G49" s="125"/>
    </row>
    <row r="50" spans="1:8" s="10" customFormat="1" ht="18" customHeight="1">
      <c r="A50" s="49">
        <v>1</v>
      </c>
      <c r="B50" s="104" t="s">
        <v>1446</v>
      </c>
      <c r="C50" s="313" t="s">
        <v>886</v>
      </c>
      <c r="D50" s="314" t="s">
        <v>135</v>
      </c>
      <c r="E50" s="46" t="s">
        <v>1447</v>
      </c>
      <c r="F50" s="78" t="s">
        <v>1448</v>
      </c>
      <c r="G50" s="50" t="s">
        <v>2117</v>
      </c>
      <c r="H50" s="40" t="s">
        <v>532</v>
      </c>
    </row>
    <row r="51" spans="1:8" s="10" customFormat="1" ht="18" customHeight="1">
      <c r="A51" s="49">
        <v>2</v>
      </c>
      <c r="B51" s="104" t="s">
        <v>1449</v>
      </c>
      <c r="C51" s="313" t="s">
        <v>1450</v>
      </c>
      <c r="D51" s="314" t="s">
        <v>50</v>
      </c>
      <c r="E51" s="46" t="s">
        <v>1447</v>
      </c>
      <c r="F51" s="78" t="s">
        <v>1451</v>
      </c>
      <c r="G51" s="49" t="s">
        <v>1</v>
      </c>
      <c r="H51" s="40" t="s">
        <v>532</v>
      </c>
    </row>
    <row r="52" spans="1:8" s="10" customFormat="1" ht="18" customHeight="1">
      <c r="A52" s="49">
        <v>3</v>
      </c>
      <c r="B52" s="104" t="s">
        <v>1457</v>
      </c>
      <c r="C52" s="313" t="s">
        <v>1458</v>
      </c>
      <c r="D52" s="314" t="s">
        <v>157</v>
      </c>
      <c r="E52" s="46" t="s">
        <v>1456</v>
      </c>
      <c r="F52" s="78" t="s">
        <v>1413</v>
      </c>
      <c r="G52" s="50" t="s">
        <v>2118</v>
      </c>
      <c r="H52" s="40" t="s">
        <v>531</v>
      </c>
    </row>
    <row r="53" spans="1:8" s="10" customFormat="1" ht="18" customHeight="1">
      <c r="A53" s="49">
        <v>4</v>
      </c>
      <c r="B53" s="104" t="s">
        <v>1452</v>
      </c>
      <c r="C53" s="313" t="s">
        <v>218</v>
      </c>
      <c r="D53" s="314" t="s">
        <v>1453</v>
      </c>
      <c r="E53" s="46" t="s">
        <v>1456</v>
      </c>
      <c r="F53" s="78" t="s">
        <v>1413</v>
      </c>
      <c r="G53" s="50" t="s">
        <v>2119</v>
      </c>
      <c r="H53" s="40" t="s">
        <v>531</v>
      </c>
    </row>
    <row r="54" spans="1:8" s="10" customFormat="1" ht="18" customHeight="1">
      <c r="A54" s="49">
        <v>5</v>
      </c>
      <c r="B54" s="104" t="s">
        <v>1454</v>
      </c>
      <c r="C54" s="313" t="s">
        <v>1455</v>
      </c>
      <c r="D54" s="314" t="s">
        <v>114</v>
      </c>
      <c r="E54" s="46" t="s">
        <v>1456</v>
      </c>
      <c r="F54" s="78" t="s">
        <v>1413</v>
      </c>
      <c r="G54" s="50" t="s">
        <v>2120</v>
      </c>
      <c r="H54" s="40" t="s">
        <v>531</v>
      </c>
    </row>
    <row r="55" spans="1:8" s="10" customFormat="1" ht="18" customHeight="1">
      <c r="A55" s="49">
        <v>6</v>
      </c>
      <c r="B55" s="104" t="s">
        <v>1459</v>
      </c>
      <c r="C55" s="313" t="s">
        <v>1460</v>
      </c>
      <c r="D55" s="314" t="s">
        <v>1461</v>
      </c>
      <c r="E55" s="46" t="s">
        <v>602</v>
      </c>
      <c r="F55" s="78" t="s">
        <v>1462</v>
      </c>
      <c r="G55" s="50" t="s">
        <v>2121</v>
      </c>
      <c r="H55" s="40" t="s">
        <v>532</v>
      </c>
    </row>
    <row r="56" spans="1:8" s="10" customFormat="1" ht="18" customHeight="1">
      <c r="A56" s="49">
        <v>7</v>
      </c>
      <c r="B56" s="104" t="s">
        <v>1463</v>
      </c>
      <c r="C56" s="313" t="s">
        <v>1464</v>
      </c>
      <c r="D56" s="314" t="s">
        <v>78</v>
      </c>
      <c r="E56" s="46" t="s">
        <v>1355</v>
      </c>
      <c r="F56" s="78" t="s">
        <v>1471</v>
      </c>
      <c r="G56" s="50" t="s">
        <v>2119</v>
      </c>
      <c r="H56" s="40" t="s">
        <v>531</v>
      </c>
    </row>
    <row r="57" spans="1:8" s="10" customFormat="1" ht="18" customHeight="1">
      <c r="A57" s="49">
        <v>8</v>
      </c>
      <c r="B57" s="104" t="s">
        <v>1465</v>
      </c>
      <c r="C57" s="313" t="s">
        <v>1466</v>
      </c>
      <c r="D57" s="314" t="s">
        <v>219</v>
      </c>
      <c r="E57" s="46" t="s">
        <v>1355</v>
      </c>
      <c r="F57" s="78" t="s">
        <v>1471</v>
      </c>
      <c r="G57" s="49" t="s">
        <v>1</v>
      </c>
      <c r="H57" s="40" t="s">
        <v>531</v>
      </c>
    </row>
    <row r="58" spans="1:8" s="10" customFormat="1" ht="18" customHeight="1">
      <c r="A58" s="49">
        <v>9</v>
      </c>
      <c r="B58" s="104" t="s">
        <v>2093</v>
      </c>
      <c r="C58" s="313" t="s">
        <v>2094</v>
      </c>
      <c r="D58" s="314" t="s">
        <v>182</v>
      </c>
      <c r="E58" s="46" t="s">
        <v>1355</v>
      </c>
      <c r="F58" s="78" t="s">
        <v>1471</v>
      </c>
      <c r="G58" s="49" t="s">
        <v>1</v>
      </c>
      <c r="H58" s="40" t="s">
        <v>531</v>
      </c>
    </row>
    <row r="59" spans="1:8" s="10" customFormat="1" ht="18" customHeight="1">
      <c r="A59" s="49">
        <v>10</v>
      </c>
      <c r="B59" s="104" t="s">
        <v>1467</v>
      </c>
      <c r="C59" s="313" t="s">
        <v>1468</v>
      </c>
      <c r="D59" s="314" t="s">
        <v>224</v>
      </c>
      <c r="E59" s="46" t="s">
        <v>1355</v>
      </c>
      <c r="F59" s="78" t="s">
        <v>1471</v>
      </c>
      <c r="G59" s="49" t="s">
        <v>1</v>
      </c>
      <c r="H59" s="40" t="s">
        <v>531</v>
      </c>
    </row>
    <row r="60" spans="1:8" s="10" customFormat="1" ht="18" customHeight="1">
      <c r="A60" s="49">
        <v>11</v>
      </c>
      <c r="B60" s="104" t="s">
        <v>2095</v>
      </c>
      <c r="C60" s="313" t="s">
        <v>2096</v>
      </c>
      <c r="D60" s="314" t="s">
        <v>175</v>
      </c>
      <c r="E60" s="46" t="s">
        <v>1355</v>
      </c>
      <c r="F60" s="78" t="s">
        <v>1471</v>
      </c>
      <c r="G60" s="49" t="s">
        <v>1</v>
      </c>
      <c r="H60" s="40" t="s">
        <v>531</v>
      </c>
    </row>
    <row r="61" spans="1:8" s="10" customFormat="1" ht="18" customHeight="1">
      <c r="A61" s="49">
        <v>12</v>
      </c>
      <c r="B61" s="104" t="s">
        <v>2097</v>
      </c>
      <c r="C61" s="313" t="s">
        <v>1483</v>
      </c>
      <c r="D61" s="314" t="s">
        <v>1552</v>
      </c>
      <c r="E61" s="46" t="s">
        <v>1355</v>
      </c>
      <c r="F61" s="78" t="s">
        <v>1471</v>
      </c>
      <c r="G61" s="49" t="s">
        <v>1</v>
      </c>
      <c r="H61" s="40" t="s">
        <v>532</v>
      </c>
    </row>
    <row r="62" spans="1:8" s="10" customFormat="1" ht="18" customHeight="1">
      <c r="A62" s="49">
        <v>13</v>
      </c>
      <c r="B62" s="104" t="s">
        <v>2211</v>
      </c>
      <c r="C62" s="313" t="s">
        <v>2212</v>
      </c>
      <c r="D62" s="314" t="s">
        <v>179</v>
      </c>
      <c r="E62" s="46" t="s">
        <v>1474</v>
      </c>
      <c r="F62" s="78" t="s">
        <v>2213</v>
      </c>
      <c r="G62" s="50" t="s">
        <v>2214</v>
      </c>
      <c r="H62" s="40" t="s">
        <v>532</v>
      </c>
    </row>
    <row r="63" spans="1:8" s="10" customFormat="1" ht="18" customHeight="1">
      <c r="A63" s="49">
        <v>14</v>
      </c>
      <c r="B63" s="104" t="s">
        <v>1472</v>
      </c>
      <c r="C63" s="313" t="s">
        <v>1473</v>
      </c>
      <c r="D63" s="314" t="s">
        <v>180</v>
      </c>
      <c r="E63" s="46" t="s">
        <v>1474</v>
      </c>
      <c r="F63" s="78" t="s">
        <v>1471</v>
      </c>
      <c r="G63" s="50" t="s">
        <v>2122</v>
      </c>
      <c r="H63" s="40" t="s">
        <v>532</v>
      </c>
    </row>
    <row r="64" spans="1:8" s="10" customFormat="1" ht="18" customHeight="1">
      <c r="A64" s="49">
        <v>15</v>
      </c>
      <c r="B64" s="104" t="s">
        <v>2215</v>
      </c>
      <c r="C64" s="313" t="s">
        <v>1967</v>
      </c>
      <c r="D64" s="314" t="s">
        <v>2216</v>
      </c>
      <c r="E64" s="46" t="s">
        <v>1474</v>
      </c>
      <c r="F64" s="78" t="s">
        <v>2213</v>
      </c>
      <c r="G64" s="50" t="s">
        <v>2218</v>
      </c>
      <c r="H64" s="40" t="s">
        <v>532</v>
      </c>
    </row>
    <row r="65" spans="1:8" s="10" customFormat="1" ht="18" customHeight="1">
      <c r="A65" s="49">
        <v>16</v>
      </c>
      <c r="B65" s="104" t="s">
        <v>2217</v>
      </c>
      <c r="C65" s="313" t="s">
        <v>218</v>
      </c>
      <c r="D65" s="314" t="s">
        <v>206</v>
      </c>
      <c r="E65" s="46" t="s">
        <v>1474</v>
      </c>
      <c r="F65" s="78" t="s">
        <v>2213</v>
      </c>
      <c r="G65" s="49" t="s">
        <v>1</v>
      </c>
      <c r="H65" s="40" t="s">
        <v>532</v>
      </c>
    </row>
    <row r="66" spans="1:8" s="10" customFormat="1" ht="18" customHeight="1">
      <c r="A66" s="49">
        <v>17</v>
      </c>
      <c r="B66" s="104" t="s">
        <v>1475</v>
      </c>
      <c r="C66" s="313" t="s">
        <v>1476</v>
      </c>
      <c r="D66" s="314" t="s">
        <v>1477</v>
      </c>
      <c r="E66" s="46" t="s">
        <v>1478</v>
      </c>
      <c r="F66" s="78" t="s">
        <v>1388</v>
      </c>
      <c r="G66" s="50" t="s">
        <v>2117</v>
      </c>
      <c r="H66" s="40" t="s">
        <v>533</v>
      </c>
    </row>
    <row r="67" spans="1:8" s="10" customFormat="1" ht="18" customHeight="1">
      <c r="A67" s="49">
        <v>18</v>
      </c>
      <c r="B67" s="104" t="s">
        <v>2219</v>
      </c>
      <c r="C67" s="313" t="s">
        <v>615</v>
      </c>
      <c r="D67" s="314" t="s">
        <v>205</v>
      </c>
      <c r="E67" s="46" t="s">
        <v>1478</v>
      </c>
      <c r="F67" s="78" t="s">
        <v>1951</v>
      </c>
      <c r="G67" s="49" t="s">
        <v>1</v>
      </c>
      <c r="H67" s="40" t="s">
        <v>533</v>
      </c>
    </row>
    <row r="68" spans="1:8" s="10" customFormat="1" ht="18" customHeight="1">
      <c r="A68" s="49">
        <v>19</v>
      </c>
      <c r="B68" s="104" t="s">
        <v>2220</v>
      </c>
      <c r="C68" s="313" t="s">
        <v>2221</v>
      </c>
      <c r="D68" s="314" t="s">
        <v>158</v>
      </c>
      <c r="E68" s="46" t="s">
        <v>1478</v>
      </c>
      <c r="F68" s="78" t="s">
        <v>2222</v>
      </c>
      <c r="G68" s="49" t="s">
        <v>1</v>
      </c>
      <c r="H68" s="40" t="s">
        <v>533</v>
      </c>
    </row>
    <row r="69" spans="1:8" s="8" customFormat="1" ht="20.100000000000001" customHeight="1">
      <c r="A69" s="257"/>
      <c r="B69" s="354" t="s">
        <v>3</v>
      </c>
      <c r="C69" s="375"/>
      <c r="D69" s="255">
        <f>A79</f>
        <v>10</v>
      </c>
      <c r="E69" s="48"/>
      <c r="F69" s="48"/>
      <c r="G69" s="125"/>
      <c r="H69" s="257"/>
    </row>
    <row r="70" spans="1:8" s="10" customFormat="1" ht="18" customHeight="1">
      <c r="A70" s="34">
        <v>1</v>
      </c>
      <c r="B70" s="104" t="s">
        <v>1479</v>
      </c>
      <c r="C70" s="313" t="s">
        <v>155</v>
      </c>
      <c r="D70" s="314" t="s">
        <v>87</v>
      </c>
      <c r="E70" s="46" t="s">
        <v>1480</v>
      </c>
      <c r="F70" s="78" t="s">
        <v>1481</v>
      </c>
      <c r="G70" s="61"/>
      <c r="H70" s="40" t="s">
        <v>532</v>
      </c>
    </row>
    <row r="71" spans="1:8" s="10" customFormat="1" ht="18" customHeight="1">
      <c r="A71" s="34">
        <v>2</v>
      </c>
      <c r="B71" s="104" t="s">
        <v>2123</v>
      </c>
      <c r="C71" s="313" t="s">
        <v>20</v>
      </c>
      <c r="D71" s="314" t="s">
        <v>48</v>
      </c>
      <c r="E71" s="46" t="s">
        <v>1487</v>
      </c>
      <c r="F71" s="78" t="s">
        <v>1488</v>
      </c>
      <c r="G71" s="61"/>
      <c r="H71" s="40" t="s">
        <v>531</v>
      </c>
    </row>
    <row r="72" spans="1:8" s="10" customFormat="1" ht="18" customHeight="1">
      <c r="A72" s="34">
        <v>3</v>
      </c>
      <c r="B72" s="104" t="s">
        <v>1482</v>
      </c>
      <c r="C72" s="313" t="s">
        <v>1483</v>
      </c>
      <c r="D72" s="314" t="s">
        <v>173</v>
      </c>
      <c r="E72" s="46" t="s">
        <v>1487</v>
      </c>
      <c r="F72" s="78" t="s">
        <v>1488</v>
      </c>
      <c r="G72" s="50"/>
      <c r="H72" s="40" t="s">
        <v>531</v>
      </c>
    </row>
    <row r="73" spans="1:8" s="10" customFormat="1" ht="18" customHeight="1">
      <c r="A73" s="34">
        <v>4</v>
      </c>
      <c r="B73" s="104" t="s">
        <v>1484</v>
      </c>
      <c r="C73" s="313" t="s">
        <v>197</v>
      </c>
      <c r="D73" s="314" t="s">
        <v>13</v>
      </c>
      <c r="E73" s="46" t="s">
        <v>1487</v>
      </c>
      <c r="F73" s="78" t="s">
        <v>1488</v>
      </c>
      <c r="G73" s="50"/>
      <c r="H73" s="40" t="s">
        <v>531</v>
      </c>
    </row>
    <row r="74" spans="1:8" s="10" customFormat="1" ht="18" customHeight="1">
      <c r="A74" s="34">
        <v>5</v>
      </c>
      <c r="B74" s="104" t="s">
        <v>1485</v>
      </c>
      <c r="C74" s="313" t="s">
        <v>1486</v>
      </c>
      <c r="D74" s="314" t="s">
        <v>174</v>
      </c>
      <c r="E74" s="46" t="s">
        <v>1487</v>
      </c>
      <c r="F74" s="78" t="s">
        <v>1488</v>
      </c>
      <c r="G74" s="50"/>
      <c r="H74" s="40" t="s">
        <v>531</v>
      </c>
    </row>
    <row r="75" spans="1:8" s="10" customFormat="1" ht="18" customHeight="1">
      <c r="A75" s="34">
        <v>6</v>
      </c>
      <c r="B75" s="104" t="s">
        <v>1489</v>
      </c>
      <c r="C75" s="313" t="s">
        <v>215</v>
      </c>
      <c r="D75" s="314" t="s">
        <v>199</v>
      </c>
      <c r="E75" s="46" t="s">
        <v>1495</v>
      </c>
      <c r="F75" s="78" t="s">
        <v>1488</v>
      </c>
      <c r="G75" s="50"/>
      <c r="H75" s="40" t="s">
        <v>533</v>
      </c>
    </row>
    <row r="76" spans="1:8" s="10" customFormat="1" ht="18" customHeight="1">
      <c r="A76" s="34">
        <v>7</v>
      </c>
      <c r="B76" s="104" t="s">
        <v>1490</v>
      </c>
      <c r="C76" s="313" t="s">
        <v>1491</v>
      </c>
      <c r="D76" s="314" t="s">
        <v>78</v>
      </c>
      <c r="E76" s="46" t="s">
        <v>1495</v>
      </c>
      <c r="F76" s="78" t="s">
        <v>1488</v>
      </c>
      <c r="G76" s="50"/>
      <c r="H76" s="40" t="s">
        <v>533</v>
      </c>
    </row>
    <row r="77" spans="1:8" s="10" customFormat="1" ht="18" customHeight="1">
      <c r="A77" s="34">
        <v>8</v>
      </c>
      <c r="B77" s="104" t="s">
        <v>1492</v>
      </c>
      <c r="C77" s="313" t="s">
        <v>1493</v>
      </c>
      <c r="D77" s="314" t="s">
        <v>8</v>
      </c>
      <c r="E77" s="46" t="s">
        <v>1495</v>
      </c>
      <c r="F77" s="78" t="s">
        <v>1488</v>
      </c>
      <c r="G77" s="50"/>
      <c r="H77" s="40" t="s">
        <v>533</v>
      </c>
    </row>
    <row r="78" spans="1:8" s="10" customFormat="1" ht="18" customHeight="1">
      <c r="A78" s="34">
        <v>9</v>
      </c>
      <c r="B78" s="104" t="s">
        <v>1494</v>
      </c>
      <c r="C78" s="313" t="s">
        <v>84</v>
      </c>
      <c r="D78" s="314" t="s">
        <v>48</v>
      </c>
      <c r="E78" s="46" t="s">
        <v>1495</v>
      </c>
      <c r="F78" s="78" t="s">
        <v>1488</v>
      </c>
      <c r="G78" s="50"/>
      <c r="H78" s="40" t="s">
        <v>533</v>
      </c>
    </row>
    <row r="79" spans="1:8" s="10" customFormat="1" ht="18" customHeight="1">
      <c r="A79" s="34">
        <v>10</v>
      </c>
      <c r="B79" s="104" t="s">
        <v>1496</v>
      </c>
      <c r="C79" s="313" t="s">
        <v>86</v>
      </c>
      <c r="D79" s="314" t="s">
        <v>92</v>
      </c>
      <c r="E79" s="46" t="s">
        <v>1495</v>
      </c>
      <c r="F79" s="78" t="s">
        <v>1488</v>
      </c>
      <c r="G79" s="50"/>
      <c r="H79" s="40" t="s">
        <v>533</v>
      </c>
    </row>
    <row r="80" spans="1:8" s="10" customFormat="1" ht="24.95" customHeight="1">
      <c r="A80" s="359" t="s">
        <v>30</v>
      </c>
      <c r="B80" s="360"/>
      <c r="C80" s="360"/>
      <c r="D80" s="240">
        <f>SUM(D49,D69)</f>
        <v>29</v>
      </c>
      <c r="E80" s="239" t="s">
        <v>312</v>
      </c>
      <c r="F80" s="361"/>
      <c r="G80" s="362"/>
    </row>
    <row r="81" spans="1:7" ht="24.95" customHeight="1">
      <c r="A81" s="237"/>
      <c r="B81" s="27"/>
      <c r="C81" s="28"/>
      <c r="D81" s="28"/>
      <c r="E81" s="105" t="s">
        <v>93</v>
      </c>
      <c r="F81" s="329"/>
      <c r="G81" s="60"/>
    </row>
    <row r="82" spans="1:7" ht="18" customHeight="1">
      <c r="A82" s="237"/>
      <c r="B82" s="37"/>
      <c r="C82" s="38"/>
      <c r="D82" s="38"/>
      <c r="E82" s="237"/>
    </row>
    <row r="83" spans="1:7" ht="18" customHeight="1">
      <c r="A83" s="310"/>
      <c r="B83" s="37"/>
      <c r="C83" s="38"/>
      <c r="D83" s="38"/>
      <c r="E83" s="310"/>
    </row>
    <row r="84" spans="1:7" ht="18" customHeight="1">
      <c r="A84" s="310"/>
      <c r="B84" s="37"/>
      <c r="C84" s="38"/>
      <c r="D84" s="38"/>
      <c r="E84" s="310"/>
    </row>
    <row r="85" spans="1:7" s="10" customFormat="1" ht="18" customHeight="1">
      <c r="A85" s="19"/>
      <c r="B85" s="19"/>
      <c r="C85" s="19"/>
      <c r="D85" s="20" t="s">
        <v>122</v>
      </c>
      <c r="E85" s="20" t="s">
        <v>12</v>
      </c>
      <c r="F85" s="39"/>
      <c r="G85" s="39"/>
    </row>
    <row r="86" spans="1:7" ht="20.100000000000001" customHeight="1">
      <c r="A86" s="70"/>
      <c r="B86" s="70"/>
      <c r="C86" s="70" t="s">
        <v>4</v>
      </c>
      <c r="D86" s="70">
        <f>SUM(D87:D88)</f>
        <v>29</v>
      </c>
      <c r="E86" s="52"/>
      <c r="F86" s="52"/>
      <c r="G86" s="70"/>
    </row>
    <row r="87" spans="1:7" ht="18" customHeight="1">
      <c r="A87" s="68"/>
      <c r="B87" s="68"/>
      <c r="C87" s="68" t="s">
        <v>110</v>
      </c>
      <c r="D87" s="68">
        <f>SUM(D49)</f>
        <v>19</v>
      </c>
      <c r="E87" s="68"/>
      <c r="F87" s="68"/>
      <c r="G87" s="68"/>
    </row>
    <row r="88" spans="1:7" ht="18" customHeight="1">
      <c r="A88" s="68"/>
      <c r="B88" s="68"/>
      <c r="C88" s="68" t="s">
        <v>111</v>
      </c>
      <c r="D88" s="68">
        <f>SUM(D69)</f>
        <v>10</v>
      </c>
      <c r="E88" s="68"/>
      <c r="F88" s="68"/>
      <c r="G88" s="68"/>
    </row>
    <row r="89" spans="1:7" ht="18" customHeight="1">
      <c r="A89" s="68"/>
      <c r="B89" s="68"/>
      <c r="C89" s="68"/>
      <c r="D89" s="68"/>
      <c r="E89" s="68"/>
      <c r="F89" s="68"/>
      <c r="G89" s="68"/>
    </row>
    <row r="90" spans="1:7" ht="18" customHeight="1">
      <c r="A90" s="68"/>
      <c r="B90" s="68"/>
      <c r="C90" s="68"/>
      <c r="D90" s="68"/>
      <c r="E90" s="68"/>
      <c r="F90" s="68"/>
      <c r="G90" s="68"/>
    </row>
    <row r="91" spans="1:7" ht="18" customHeight="1">
      <c r="A91" s="68"/>
      <c r="B91" s="68"/>
      <c r="C91" s="68"/>
      <c r="D91" s="68"/>
      <c r="E91" s="68"/>
      <c r="F91" s="68"/>
      <c r="G91" s="68"/>
    </row>
    <row r="92" spans="1:7" ht="18" customHeight="1">
      <c r="A92" s="68"/>
      <c r="B92" s="68"/>
      <c r="C92" s="68"/>
      <c r="D92" s="68"/>
      <c r="E92" s="68"/>
      <c r="F92" s="68"/>
      <c r="G92" s="68"/>
    </row>
    <row r="93" spans="1:7" ht="18" customHeight="1">
      <c r="A93" s="68"/>
      <c r="B93" s="68"/>
      <c r="C93" s="68"/>
      <c r="D93" s="68"/>
      <c r="E93" s="68"/>
      <c r="F93" s="68"/>
      <c r="G93" s="68"/>
    </row>
    <row r="94" spans="1:7" ht="18" customHeight="1">
      <c r="A94" s="68"/>
      <c r="B94" s="68"/>
      <c r="C94" s="68"/>
      <c r="D94" s="68"/>
      <c r="E94" s="68"/>
      <c r="F94" s="68"/>
      <c r="G94" s="68"/>
    </row>
    <row r="95" spans="1:7" ht="18" customHeight="1">
      <c r="A95" s="68"/>
      <c r="B95" s="68"/>
      <c r="C95" s="68"/>
      <c r="D95" s="68"/>
      <c r="E95" s="68"/>
      <c r="F95" s="68"/>
      <c r="G95" s="68"/>
    </row>
    <row r="96" spans="1:7" ht="18" customHeight="1">
      <c r="A96" s="68"/>
      <c r="B96" s="68"/>
      <c r="C96" s="68"/>
      <c r="D96" s="68"/>
      <c r="E96" s="68"/>
      <c r="F96" s="68"/>
      <c r="G96" s="68"/>
    </row>
    <row r="97" spans="1:7" ht="18" customHeight="1">
      <c r="A97" s="68"/>
      <c r="B97" s="68"/>
      <c r="C97" s="68"/>
      <c r="D97" s="68"/>
      <c r="E97" s="68"/>
      <c r="F97" s="68"/>
      <c r="G97" s="68"/>
    </row>
    <row r="98" spans="1:7" ht="18" customHeight="1">
      <c r="A98" s="70"/>
      <c r="B98" s="70"/>
      <c r="C98" s="70"/>
      <c r="D98" s="70"/>
      <c r="F98" s="70"/>
      <c r="G98" s="70"/>
    </row>
    <row r="99" spans="1:7" ht="18" customHeight="1">
      <c r="A99" s="70"/>
      <c r="B99" s="70"/>
      <c r="C99" s="70"/>
      <c r="D99" s="70"/>
      <c r="F99" s="70"/>
      <c r="G99" s="70"/>
    </row>
    <row r="100" spans="1:7" ht="18" customHeight="1">
      <c r="A100" s="70"/>
      <c r="B100" s="70"/>
      <c r="C100" s="70"/>
      <c r="D100" s="70"/>
      <c r="F100" s="70"/>
      <c r="G100" s="70"/>
    </row>
    <row r="101" spans="1:7" ht="18" customHeight="1">
      <c r="A101" s="70"/>
      <c r="B101" s="70"/>
      <c r="C101" s="70"/>
      <c r="D101" s="70"/>
      <c r="F101" s="70"/>
      <c r="G101" s="70"/>
    </row>
    <row r="102" spans="1:7" ht="18" customHeight="1">
      <c r="A102" s="70"/>
      <c r="B102" s="70"/>
      <c r="C102" s="70"/>
      <c r="D102" s="70"/>
      <c r="F102" s="70"/>
      <c r="G102" s="70"/>
    </row>
    <row r="103" spans="1:7" ht="18" customHeight="1">
      <c r="A103" s="70"/>
      <c r="B103" s="70"/>
      <c r="C103" s="70"/>
      <c r="D103" s="70"/>
      <c r="F103" s="70"/>
      <c r="G103" s="70"/>
    </row>
    <row r="104" spans="1:7" ht="18" customHeight="1">
      <c r="A104" s="70"/>
      <c r="B104" s="70"/>
      <c r="C104" s="70"/>
      <c r="D104" s="70"/>
      <c r="F104" s="70"/>
      <c r="G104" s="70"/>
    </row>
    <row r="105" spans="1:7" ht="18" customHeight="1">
      <c r="A105" s="70"/>
      <c r="B105" s="70"/>
      <c r="C105" s="70"/>
      <c r="D105" s="70"/>
      <c r="F105" s="70"/>
      <c r="G105" s="70"/>
    </row>
    <row r="106" spans="1:7" ht="18" customHeight="1">
      <c r="A106" s="70"/>
      <c r="B106" s="70"/>
      <c r="C106" s="70"/>
      <c r="D106" s="70"/>
      <c r="F106" s="70"/>
      <c r="G106" s="70"/>
    </row>
    <row r="107" spans="1:7" ht="18" customHeight="1">
      <c r="A107" s="70"/>
      <c r="B107" s="70"/>
      <c r="C107" s="70"/>
      <c r="D107" s="70"/>
      <c r="F107" s="70"/>
      <c r="G107" s="70"/>
    </row>
    <row r="108" spans="1:7" ht="18" customHeight="1">
      <c r="A108" s="70"/>
      <c r="B108" s="70"/>
      <c r="C108" s="70"/>
      <c r="D108" s="70"/>
      <c r="F108" s="70"/>
      <c r="G108" s="70"/>
    </row>
    <row r="109" spans="1:7" ht="18" customHeight="1">
      <c r="A109" s="68"/>
      <c r="B109" s="68"/>
      <c r="C109" s="68"/>
      <c r="D109" s="68"/>
      <c r="E109" s="68"/>
      <c r="F109" s="68"/>
      <c r="G109" s="68"/>
    </row>
    <row r="110" spans="1:7" ht="18" customHeight="1">
      <c r="A110" s="68"/>
      <c r="B110" s="68"/>
      <c r="C110" s="68"/>
      <c r="D110" s="68"/>
      <c r="E110" s="68"/>
      <c r="F110" s="68"/>
      <c r="G110" s="68"/>
    </row>
    <row r="111" spans="1:7" ht="18" customHeight="1">
      <c r="A111" s="68"/>
      <c r="B111" s="68"/>
      <c r="C111" s="68"/>
      <c r="D111" s="68"/>
      <c r="E111" s="68"/>
      <c r="F111" s="68"/>
      <c r="G111" s="68"/>
    </row>
    <row r="112" spans="1:7" ht="18" customHeight="1">
      <c r="A112" s="68"/>
      <c r="B112" s="68"/>
      <c r="C112" s="68"/>
      <c r="D112" s="68"/>
      <c r="E112" s="68"/>
      <c r="F112" s="68"/>
      <c r="G112" s="68"/>
    </row>
    <row r="113" spans="1:7" ht="18" customHeight="1">
      <c r="A113" s="68"/>
      <c r="B113" s="68"/>
      <c r="C113" s="68"/>
      <c r="D113" s="68"/>
      <c r="E113" s="68"/>
      <c r="F113" s="68"/>
      <c r="G113" s="68"/>
    </row>
    <row r="114" spans="1:7" ht="18" customHeight="1">
      <c r="A114" s="70"/>
      <c r="B114" s="70"/>
      <c r="C114" s="70"/>
      <c r="D114" s="70"/>
      <c r="F114" s="70"/>
      <c r="G114" s="70"/>
    </row>
    <row r="115" spans="1:7" ht="18" customHeight="1">
      <c r="A115" s="70"/>
      <c r="B115" s="70"/>
      <c r="C115" s="70"/>
      <c r="D115" s="70"/>
      <c r="F115" s="70"/>
      <c r="G115" s="70"/>
    </row>
    <row r="116" spans="1:7" ht="18" customHeight="1"/>
    <row r="117" spans="1:7" ht="18" customHeight="1"/>
    <row r="118" spans="1:7" ht="18" customHeight="1"/>
    <row r="119" spans="1:7" ht="18" customHeight="1"/>
    <row r="120" spans="1:7" ht="18" customHeight="1"/>
    <row r="121" spans="1:7" ht="18" customHeight="1"/>
    <row r="122" spans="1:7" ht="18" customHeight="1"/>
    <row r="123" spans="1:7" ht="18" customHeight="1"/>
    <row r="124" spans="1:7" ht="18" customHeight="1"/>
    <row r="125" spans="1:7" ht="18" customHeight="1"/>
    <row r="126" spans="1:7" ht="18" customHeight="1"/>
    <row r="127" spans="1:7" ht="18" customHeight="1"/>
    <row r="128" spans="1:7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</sheetData>
  <sortState ref="A23:H25">
    <sortCondition ref="A23"/>
  </sortState>
  <mergeCells count="16">
    <mergeCell ref="B26:C26"/>
    <mergeCell ref="A41:C41"/>
    <mergeCell ref="F41:G41"/>
    <mergeCell ref="A1:G1"/>
    <mergeCell ref="A2:G2"/>
    <mergeCell ref="A3:G3"/>
    <mergeCell ref="C5:D5"/>
    <mergeCell ref="B6:C6"/>
    <mergeCell ref="A80:C80"/>
    <mergeCell ref="F80:G80"/>
    <mergeCell ref="A44:G44"/>
    <mergeCell ref="A45:G45"/>
    <mergeCell ref="A46:G46"/>
    <mergeCell ref="C48:D48"/>
    <mergeCell ref="B49:C49"/>
    <mergeCell ref="B69:C69"/>
  </mergeCells>
  <pageMargins left="0.5" right="0.25" top="0.5" bottom="0.25" header="0" footer="0.25"/>
  <pageSetup paperSize="9" orientation="portrait" r:id="rId1"/>
  <headerFooter differentFirst="1" alignWithMargins="0">
    <oddHeader>&amp;C&amp;P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topLeftCell="A16" zoomScaleNormal="100" workbookViewId="0">
      <selection activeCell="E45" sqref="E45"/>
    </sheetView>
  </sheetViews>
  <sheetFormatPr defaultRowHeight="15"/>
  <cols>
    <col min="1" max="1" width="4.625" style="3" customWidth="1"/>
    <col min="2" max="2" width="8.625" style="3" customWidth="1"/>
    <col min="3" max="3" width="17.375" style="4" customWidth="1"/>
    <col min="4" max="4" width="6.875" style="4" bestFit="1" customWidth="1"/>
    <col min="5" max="5" width="10.625" style="3" customWidth="1"/>
    <col min="6" max="6" width="25.625" style="4" customWidth="1"/>
    <col min="7" max="7" width="20.625" style="4" customWidth="1"/>
    <col min="8" max="8" width="20.5" style="4" bestFit="1" customWidth="1"/>
    <col min="9" max="16384" width="9" style="4"/>
  </cols>
  <sheetData>
    <row r="1" spans="1:8" s="15" customFormat="1" ht="54.95" customHeight="1">
      <c r="A1" s="364" t="s">
        <v>2367</v>
      </c>
      <c r="B1" s="351"/>
      <c r="C1" s="365"/>
      <c r="D1" s="365"/>
      <c r="E1" s="365"/>
      <c r="F1" s="365"/>
      <c r="G1" s="365"/>
    </row>
    <row r="2" spans="1:8" s="10" customFormat="1" ht="24.95" customHeight="1">
      <c r="A2" s="369" t="s">
        <v>2288</v>
      </c>
      <c r="B2" s="369"/>
      <c r="C2" s="369"/>
      <c r="D2" s="369"/>
      <c r="E2" s="369"/>
      <c r="F2" s="369"/>
      <c r="G2" s="369"/>
    </row>
    <row r="3" spans="1:8" s="10" customFormat="1" ht="39.950000000000003" customHeight="1">
      <c r="A3" s="378" t="s">
        <v>2366</v>
      </c>
      <c r="B3" s="378"/>
      <c r="C3" s="378"/>
      <c r="D3" s="378"/>
      <c r="E3" s="378"/>
      <c r="F3" s="378"/>
      <c r="G3" s="378"/>
    </row>
    <row r="4" spans="1:8" ht="15" customHeight="1">
      <c r="A4" s="6"/>
      <c r="B4" s="6"/>
      <c r="C4" s="6"/>
      <c r="D4" s="6"/>
      <c r="E4" s="6"/>
      <c r="F4" s="23"/>
      <c r="G4" s="225" t="s">
        <v>2355</v>
      </c>
      <c r="H4" s="125"/>
    </row>
    <row r="5" spans="1:8" s="8" customFormat="1" ht="30" customHeight="1">
      <c r="A5" s="311" t="s">
        <v>22</v>
      </c>
      <c r="B5" s="332" t="s">
        <v>5</v>
      </c>
      <c r="C5" s="354" t="s">
        <v>25</v>
      </c>
      <c r="D5" s="355"/>
      <c r="E5" s="311" t="s">
        <v>26</v>
      </c>
      <c r="F5" s="311" t="s">
        <v>27</v>
      </c>
      <c r="G5" s="311" t="s">
        <v>28</v>
      </c>
    </row>
    <row r="6" spans="1:8" s="8" customFormat="1" ht="20.100000000000001" customHeight="1">
      <c r="A6" s="311"/>
      <c r="B6" s="354" t="s">
        <v>2</v>
      </c>
      <c r="C6" s="375"/>
      <c r="D6" s="333">
        <f>A18</f>
        <v>12</v>
      </c>
      <c r="E6" s="48"/>
      <c r="F6" s="48"/>
      <c r="G6" s="125"/>
    </row>
    <row r="7" spans="1:8" s="10" customFormat="1" ht="20.100000000000001" customHeight="1">
      <c r="A7" s="34">
        <v>1</v>
      </c>
      <c r="B7" s="104" t="s">
        <v>2704</v>
      </c>
      <c r="C7" s="99" t="s">
        <v>1257</v>
      </c>
      <c r="D7" s="100" t="s">
        <v>1744</v>
      </c>
      <c r="E7" s="46" t="s">
        <v>240</v>
      </c>
      <c r="F7" s="78" t="s">
        <v>1451</v>
      </c>
      <c r="G7" s="47" t="s">
        <v>2128</v>
      </c>
      <c r="H7" s="40" t="s">
        <v>535</v>
      </c>
    </row>
    <row r="8" spans="1:8" s="10" customFormat="1" ht="20.100000000000001" customHeight="1">
      <c r="A8" s="34">
        <v>2</v>
      </c>
      <c r="B8" s="104" t="s">
        <v>2705</v>
      </c>
      <c r="C8" s="99" t="s">
        <v>2706</v>
      </c>
      <c r="D8" s="100" t="s">
        <v>56</v>
      </c>
      <c r="E8" s="46" t="s">
        <v>240</v>
      </c>
      <c r="F8" s="78" t="s">
        <v>1451</v>
      </c>
      <c r="G8" s="49" t="s">
        <v>1</v>
      </c>
      <c r="H8" s="40" t="s">
        <v>535</v>
      </c>
    </row>
    <row r="9" spans="1:8" s="10" customFormat="1" ht="20.100000000000001" customHeight="1">
      <c r="A9" s="34">
        <v>3</v>
      </c>
      <c r="B9" s="104" t="s">
        <v>2707</v>
      </c>
      <c r="C9" s="99" t="s">
        <v>2708</v>
      </c>
      <c r="D9" s="100" t="s">
        <v>244</v>
      </c>
      <c r="E9" s="46" t="s">
        <v>240</v>
      </c>
      <c r="F9" s="78" t="s">
        <v>1451</v>
      </c>
      <c r="G9" s="49" t="s">
        <v>1</v>
      </c>
      <c r="H9" s="40" t="s">
        <v>535</v>
      </c>
    </row>
    <row r="10" spans="1:8" s="10" customFormat="1" ht="20.100000000000001" customHeight="1">
      <c r="A10" s="34">
        <v>4</v>
      </c>
      <c r="B10" s="104"/>
      <c r="C10" s="313"/>
      <c r="D10" s="314"/>
      <c r="E10" s="46"/>
      <c r="F10" s="78"/>
      <c r="G10" s="49"/>
      <c r="H10" s="40"/>
    </row>
    <row r="11" spans="1:8" s="10" customFormat="1" ht="20.100000000000001" customHeight="1">
      <c r="A11" s="34">
        <v>5</v>
      </c>
      <c r="B11" s="104"/>
      <c r="C11" s="313"/>
      <c r="D11" s="314"/>
      <c r="E11" s="46"/>
      <c r="F11" s="78"/>
      <c r="G11" s="47"/>
      <c r="H11" s="40"/>
    </row>
    <row r="12" spans="1:8" s="10" customFormat="1" ht="20.100000000000001" customHeight="1">
      <c r="A12" s="34">
        <v>6</v>
      </c>
      <c r="B12" s="104"/>
      <c r="C12" s="313"/>
      <c r="D12" s="314"/>
      <c r="E12" s="46"/>
      <c r="F12" s="78"/>
      <c r="G12" s="47"/>
      <c r="H12" s="40"/>
    </row>
    <row r="13" spans="1:8" s="10" customFormat="1" ht="20.100000000000001" customHeight="1">
      <c r="A13" s="34">
        <v>7</v>
      </c>
      <c r="B13" s="104"/>
      <c r="C13" s="313"/>
      <c r="D13" s="314"/>
      <c r="E13" s="46"/>
      <c r="F13" s="78"/>
      <c r="G13" s="47"/>
      <c r="H13" s="40"/>
    </row>
    <row r="14" spans="1:8" s="10" customFormat="1" ht="20.100000000000001" customHeight="1">
      <c r="A14" s="34">
        <v>8</v>
      </c>
      <c r="B14" s="104"/>
      <c r="C14" s="313"/>
      <c r="D14" s="314"/>
      <c r="E14" s="46"/>
      <c r="F14" s="78"/>
      <c r="G14" s="47"/>
      <c r="H14" s="40"/>
    </row>
    <row r="15" spans="1:8" s="10" customFormat="1" ht="20.100000000000001" customHeight="1">
      <c r="A15" s="34">
        <v>9</v>
      </c>
      <c r="B15" s="104"/>
      <c r="C15" s="313"/>
      <c r="D15" s="314"/>
      <c r="E15" s="46"/>
      <c r="F15" s="78"/>
      <c r="G15" s="47"/>
      <c r="H15" s="40"/>
    </row>
    <row r="16" spans="1:8" s="10" customFormat="1" ht="20.100000000000001" customHeight="1">
      <c r="A16" s="34">
        <v>10</v>
      </c>
      <c r="B16" s="104"/>
      <c r="C16" s="313"/>
      <c r="D16" s="314"/>
      <c r="E16" s="46"/>
      <c r="F16" s="78"/>
      <c r="G16" s="47"/>
      <c r="H16" s="40"/>
    </row>
    <row r="17" spans="1:8" s="10" customFormat="1" ht="20.100000000000001" customHeight="1">
      <c r="A17" s="34">
        <v>11</v>
      </c>
      <c r="B17" s="104"/>
      <c r="C17" s="313"/>
      <c r="D17" s="314"/>
      <c r="E17" s="46"/>
      <c r="F17" s="78"/>
      <c r="G17" s="47"/>
      <c r="H17" s="40"/>
    </row>
    <row r="18" spans="1:8" s="10" customFormat="1" ht="20.100000000000001" customHeight="1">
      <c r="A18" s="34">
        <v>12</v>
      </c>
      <c r="B18" s="104"/>
      <c r="C18" s="313"/>
      <c r="D18" s="314"/>
      <c r="E18" s="46"/>
      <c r="F18" s="78"/>
      <c r="G18" s="49"/>
      <c r="H18" s="40"/>
    </row>
    <row r="19" spans="1:8" s="8" customFormat="1" ht="20.100000000000001" customHeight="1">
      <c r="A19" s="311"/>
      <c r="B19" s="354" t="s">
        <v>3</v>
      </c>
      <c r="C19" s="375"/>
      <c r="D19" s="333">
        <f>A31</f>
        <v>12</v>
      </c>
      <c r="E19" s="48"/>
      <c r="F19" s="48"/>
      <c r="G19" s="125"/>
      <c r="H19" s="311"/>
    </row>
    <row r="20" spans="1:8" s="10" customFormat="1" ht="20.100000000000001" customHeight="1">
      <c r="A20" s="34">
        <v>1</v>
      </c>
      <c r="B20" s="104"/>
      <c r="C20" s="313"/>
      <c r="D20" s="314"/>
      <c r="E20" s="46"/>
      <c r="F20" s="78"/>
      <c r="G20" s="47"/>
      <c r="H20" s="40"/>
    </row>
    <row r="21" spans="1:8" s="10" customFormat="1" ht="20.100000000000001" customHeight="1">
      <c r="A21" s="34">
        <v>2</v>
      </c>
      <c r="B21" s="104"/>
      <c r="C21" s="313"/>
      <c r="D21" s="314"/>
      <c r="E21" s="46"/>
      <c r="F21" s="78"/>
      <c r="G21" s="49"/>
      <c r="H21" s="40"/>
    </row>
    <row r="22" spans="1:8" s="10" customFormat="1" ht="20.100000000000001" customHeight="1">
      <c r="A22" s="34">
        <v>3</v>
      </c>
      <c r="B22" s="104"/>
      <c r="C22" s="313"/>
      <c r="D22" s="314"/>
      <c r="E22" s="46"/>
      <c r="F22" s="78"/>
      <c r="G22" s="49"/>
      <c r="H22" s="40"/>
    </row>
    <row r="23" spans="1:8" s="10" customFormat="1" ht="20.100000000000001" customHeight="1">
      <c r="A23" s="34">
        <v>4</v>
      </c>
      <c r="B23" s="104"/>
      <c r="C23" s="313"/>
      <c r="D23" s="314"/>
      <c r="E23" s="46"/>
      <c r="F23" s="78"/>
      <c r="G23" s="49"/>
      <c r="H23" s="40"/>
    </row>
    <row r="24" spans="1:8" s="10" customFormat="1" ht="20.100000000000001" customHeight="1">
      <c r="A24" s="34">
        <v>5</v>
      </c>
      <c r="B24" s="104"/>
      <c r="C24" s="313"/>
      <c r="D24" s="314"/>
      <c r="E24" s="46"/>
      <c r="F24" s="78"/>
      <c r="G24" s="47"/>
      <c r="H24" s="40"/>
    </row>
    <row r="25" spans="1:8" s="10" customFormat="1" ht="20.100000000000001" customHeight="1">
      <c r="A25" s="34">
        <v>6</v>
      </c>
      <c r="B25" s="104"/>
      <c r="C25" s="313"/>
      <c r="D25" s="314"/>
      <c r="E25" s="46"/>
      <c r="F25" s="78"/>
      <c r="G25" s="47"/>
      <c r="H25" s="40"/>
    </row>
    <row r="26" spans="1:8" s="10" customFormat="1" ht="20.100000000000001" customHeight="1">
      <c r="A26" s="34">
        <v>7</v>
      </c>
      <c r="B26" s="104"/>
      <c r="C26" s="313"/>
      <c r="D26" s="314"/>
      <c r="E26" s="46"/>
      <c r="F26" s="78"/>
      <c r="G26" s="47"/>
      <c r="H26" s="40"/>
    </row>
    <row r="27" spans="1:8" s="10" customFormat="1" ht="20.100000000000001" customHeight="1">
      <c r="A27" s="34">
        <v>8</v>
      </c>
      <c r="B27" s="104"/>
      <c r="C27" s="313"/>
      <c r="D27" s="314"/>
      <c r="E27" s="46"/>
      <c r="F27" s="78"/>
      <c r="G27" s="47"/>
      <c r="H27" s="40"/>
    </row>
    <row r="28" spans="1:8" s="10" customFormat="1" ht="20.100000000000001" customHeight="1">
      <c r="A28" s="34">
        <v>9</v>
      </c>
      <c r="B28" s="104"/>
      <c r="C28" s="313"/>
      <c r="D28" s="314"/>
      <c r="E28" s="46"/>
      <c r="F28" s="78"/>
      <c r="G28" s="47"/>
      <c r="H28" s="40"/>
    </row>
    <row r="29" spans="1:8" s="10" customFormat="1" ht="20.100000000000001" customHeight="1">
      <c r="A29" s="34">
        <v>10</v>
      </c>
      <c r="B29" s="104"/>
      <c r="C29" s="313"/>
      <c r="D29" s="314"/>
      <c r="E29" s="46"/>
      <c r="F29" s="78"/>
      <c r="G29" s="47"/>
      <c r="H29" s="40"/>
    </row>
    <row r="30" spans="1:8" s="10" customFormat="1" ht="20.100000000000001" customHeight="1">
      <c r="A30" s="34">
        <v>11</v>
      </c>
      <c r="B30" s="104"/>
      <c r="C30" s="313"/>
      <c r="D30" s="314"/>
      <c r="E30" s="46"/>
      <c r="F30" s="78"/>
      <c r="G30" s="47"/>
      <c r="H30" s="40"/>
    </row>
    <row r="31" spans="1:8" s="10" customFormat="1" ht="20.100000000000001" customHeight="1">
      <c r="A31" s="34">
        <v>12</v>
      </c>
      <c r="B31" s="104"/>
      <c r="C31" s="313"/>
      <c r="D31" s="314"/>
      <c r="E31" s="46"/>
      <c r="F31" s="78"/>
      <c r="G31" s="49"/>
      <c r="H31" s="40"/>
    </row>
    <row r="32" spans="1:8" s="10" customFormat="1" ht="24.95" customHeight="1">
      <c r="A32" s="359" t="s">
        <v>30</v>
      </c>
      <c r="B32" s="360"/>
      <c r="C32" s="360"/>
      <c r="D32" s="258">
        <f>SUM(D6,D19)</f>
        <v>24</v>
      </c>
      <c r="E32" s="336" t="s">
        <v>312</v>
      </c>
      <c r="F32" s="361"/>
      <c r="G32" s="362"/>
    </row>
    <row r="33" spans="1:8" ht="24.95" customHeight="1">
      <c r="A33" s="334"/>
      <c r="B33" s="27"/>
      <c r="C33" s="28"/>
      <c r="D33" s="28"/>
      <c r="E33" s="114" t="s">
        <v>93</v>
      </c>
      <c r="F33" s="118"/>
      <c r="G33" s="60"/>
    </row>
    <row r="34" spans="1:8" ht="20.100000000000001" customHeight="1">
      <c r="A34" s="334"/>
      <c r="B34" s="37"/>
      <c r="C34" s="38"/>
      <c r="D34" s="38"/>
      <c r="E34" s="334"/>
    </row>
    <row r="35" spans="1:8" ht="20.100000000000001" customHeight="1">
      <c r="A35" s="334"/>
      <c r="B35" s="37"/>
      <c r="C35" s="38"/>
      <c r="D35" s="38"/>
      <c r="E35" s="334"/>
    </row>
    <row r="36" spans="1:8" s="15" customFormat="1" ht="54.95" customHeight="1">
      <c r="A36" s="364" t="s">
        <v>2289</v>
      </c>
      <c r="B36" s="351"/>
      <c r="C36" s="365"/>
      <c r="D36" s="365"/>
      <c r="E36" s="365"/>
      <c r="F36" s="365"/>
      <c r="G36" s="365"/>
    </row>
    <row r="37" spans="1:8" s="10" customFormat="1" ht="24.95" customHeight="1">
      <c r="A37" s="369" t="s">
        <v>2288</v>
      </c>
      <c r="B37" s="369"/>
      <c r="C37" s="369"/>
      <c r="D37" s="369"/>
      <c r="E37" s="369"/>
      <c r="F37" s="369"/>
      <c r="G37" s="369"/>
    </row>
    <row r="38" spans="1:8" s="10" customFormat="1" ht="39.950000000000003" customHeight="1">
      <c r="A38" s="378" t="s">
        <v>2348</v>
      </c>
      <c r="B38" s="378"/>
      <c r="C38" s="378"/>
      <c r="D38" s="378"/>
      <c r="E38" s="378"/>
      <c r="F38" s="378"/>
      <c r="G38" s="378"/>
    </row>
    <row r="39" spans="1:8" ht="15" customHeight="1">
      <c r="A39" s="6"/>
      <c r="B39" s="6"/>
      <c r="C39" s="6"/>
      <c r="D39" s="6"/>
      <c r="E39" s="6"/>
      <c r="F39" s="23"/>
      <c r="G39" s="330" t="s">
        <v>2355</v>
      </c>
      <c r="H39" s="125"/>
    </row>
    <row r="40" spans="1:8" s="8" customFormat="1" ht="30" customHeight="1">
      <c r="A40" s="236" t="s">
        <v>22</v>
      </c>
      <c r="B40" s="234" t="s">
        <v>5</v>
      </c>
      <c r="C40" s="354" t="s">
        <v>25</v>
      </c>
      <c r="D40" s="355"/>
      <c r="E40" s="236" t="s">
        <v>26</v>
      </c>
      <c r="F40" s="236" t="s">
        <v>27</v>
      </c>
      <c r="G40" s="236" t="s">
        <v>28</v>
      </c>
    </row>
    <row r="41" spans="1:8" s="10" customFormat="1" ht="30" customHeight="1">
      <c r="A41" s="34">
        <v>1</v>
      </c>
      <c r="B41" s="104" t="s">
        <v>1497</v>
      </c>
      <c r="C41" s="313" t="s">
        <v>1498</v>
      </c>
      <c r="D41" s="314" t="s">
        <v>217</v>
      </c>
      <c r="E41" s="46" t="s">
        <v>240</v>
      </c>
      <c r="F41" s="78" t="s">
        <v>2154</v>
      </c>
      <c r="G41" s="47" t="s">
        <v>2128</v>
      </c>
      <c r="H41" s="40" t="s">
        <v>535</v>
      </c>
    </row>
    <row r="42" spans="1:8" s="10" customFormat="1" ht="30" customHeight="1">
      <c r="A42" s="34">
        <v>2</v>
      </c>
      <c r="B42" s="104" t="s">
        <v>1499</v>
      </c>
      <c r="C42" s="313" t="s">
        <v>863</v>
      </c>
      <c r="D42" s="314" t="s">
        <v>118</v>
      </c>
      <c r="E42" s="46" t="s">
        <v>240</v>
      </c>
      <c r="F42" s="78" t="s">
        <v>1504</v>
      </c>
      <c r="G42" s="49" t="s">
        <v>1</v>
      </c>
      <c r="H42" s="40" t="s">
        <v>535</v>
      </c>
    </row>
    <row r="43" spans="1:8" s="10" customFormat="1" ht="30" customHeight="1">
      <c r="A43" s="34">
        <v>3</v>
      </c>
      <c r="B43" s="104" t="s">
        <v>1500</v>
      </c>
      <c r="C43" s="313" t="s">
        <v>1501</v>
      </c>
      <c r="D43" s="314" t="s">
        <v>244</v>
      </c>
      <c r="E43" s="46" t="s">
        <v>240</v>
      </c>
      <c r="F43" s="78" t="s">
        <v>1504</v>
      </c>
      <c r="G43" s="49" t="s">
        <v>1</v>
      </c>
      <c r="H43" s="40" t="s">
        <v>535</v>
      </c>
    </row>
    <row r="44" spans="1:8" s="10" customFormat="1" ht="30" customHeight="1">
      <c r="A44" s="34">
        <v>4</v>
      </c>
      <c r="B44" s="104" t="s">
        <v>1502</v>
      </c>
      <c r="C44" s="313" t="s">
        <v>1503</v>
      </c>
      <c r="D44" s="314" t="s">
        <v>50</v>
      </c>
      <c r="E44" s="46" t="s">
        <v>240</v>
      </c>
      <c r="F44" s="78" t="s">
        <v>1504</v>
      </c>
      <c r="G44" s="49" t="s">
        <v>1</v>
      </c>
      <c r="H44" s="40" t="s">
        <v>535</v>
      </c>
    </row>
    <row r="45" spans="1:8" s="10" customFormat="1" ht="30" customHeight="1">
      <c r="A45" s="34">
        <v>5</v>
      </c>
      <c r="B45" s="104" t="s">
        <v>1505</v>
      </c>
      <c r="C45" s="313" t="s">
        <v>1506</v>
      </c>
      <c r="D45" s="314" t="s">
        <v>180</v>
      </c>
      <c r="E45" s="46" t="s">
        <v>355</v>
      </c>
      <c r="F45" s="78" t="s">
        <v>1512</v>
      </c>
      <c r="G45" s="47" t="s">
        <v>2155</v>
      </c>
      <c r="H45" s="40" t="s">
        <v>535</v>
      </c>
    </row>
    <row r="46" spans="1:8" s="10" customFormat="1" ht="30" customHeight="1">
      <c r="A46" s="34">
        <v>6</v>
      </c>
      <c r="B46" s="104" t="s">
        <v>1507</v>
      </c>
      <c r="C46" s="313" t="s">
        <v>1508</v>
      </c>
      <c r="D46" s="314" t="s">
        <v>1509</v>
      </c>
      <c r="E46" s="46" t="s">
        <v>355</v>
      </c>
      <c r="F46" s="78" t="s">
        <v>1514</v>
      </c>
      <c r="G46" s="47"/>
      <c r="H46" s="40" t="s">
        <v>535</v>
      </c>
    </row>
    <row r="47" spans="1:8" s="10" customFormat="1" ht="30" customHeight="1">
      <c r="A47" s="34">
        <v>7</v>
      </c>
      <c r="B47" s="104" t="s">
        <v>1510</v>
      </c>
      <c r="C47" s="313" t="s">
        <v>1511</v>
      </c>
      <c r="D47" s="314" t="s">
        <v>244</v>
      </c>
      <c r="E47" s="46" t="s">
        <v>355</v>
      </c>
      <c r="F47" s="78" t="s">
        <v>1513</v>
      </c>
      <c r="G47" s="47" t="s">
        <v>2156</v>
      </c>
      <c r="H47" s="40" t="s">
        <v>535</v>
      </c>
    </row>
    <row r="48" spans="1:8" s="10" customFormat="1" ht="30" customHeight="1">
      <c r="A48" s="34">
        <v>8</v>
      </c>
      <c r="B48" s="104" t="s">
        <v>1515</v>
      </c>
      <c r="C48" s="313" t="s">
        <v>1516</v>
      </c>
      <c r="D48" s="314" t="s">
        <v>185</v>
      </c>
      <c r="E48" s="46" t="s">
        <v>1519</v>
      </c>
      <c r="F48" s="78" t="s">
        <v>1520</v>
      </c>
      <c r="G48" s="47" t="s">
        <v>2128</v>
      </c>
      <c r="H48" s="40" t="s">
        <v>1522</v>
      </c>
    </row>
    <row r="49" spans="1:8" s="10" customFormat="1" ht="30" customHeight="1">
      <c r="A49" s="34">
        <v>9</v>
      </c>
      <c r="B49" s="104" t="s">
        <v>1517</v>
      </c>
      <c r="C49" s="313" t="s">
        <v>1518</v>
      </c>
      <c r="D49" s="314" t="s">
        <v>180</v>
      </c>
      <c r="E49" s="46" t="s">
        <v>1519</v>
      </c>
      <c r="F49" s="78" t="s">
        <v>1521</v>
      </c>
      <c r="G49" s="49" t="s">
        <v>1</v>
      </c>
      <c r="H49" s="40" t="s">
        <v>1522</v>
      </c>
    </row>
    <row r="50" spans="1:8" s="10" customFormat="1" ht="30" customHeight="1">
      <c r="A50" s="359" t="s">
        <v>30</v>
      </c>
      <c r="B50" s="360"/>
      <c r="C50" s="360"/>
      <c r="D50" s="258">
        <f>A49</f>
        <v>9</v>
      </c>
      <c r="E50" s="235" t="s">
        <v>312</v>
      </c>
      <c r="F50" s="361"/>
      <c r="G50" s="362"/>
    </row>
    <row r="51" spans="1:8" ht="30" customHeight="1">
      <c r="A51" s="233"/>
      <c r="B51" s="27"/>
      <c r="C51" s="28"/>
      <c r="D51" s="28"/>
      <c r="E51" s="105" t="s">
        <v>93</v>
      </c>
      <c r="F51" s="106"/>
      <c r="G51" s="60"/>
    </row>
    <row r="52" spans="1:8" ht="20.100000000000001" customHeight="1">
      <c r="A52" s="233"/>
      <c r="B52" s="37"/>
      <c r="C52" s="38"/>
      <c r="D52" s="38"/>
      <c r="E52" s="233"/>
    </row>
    <row r="53" spans="1:8" ht="20.100000000000001" customHeight="1">
      <c r="A53" s="319"/>
      <c r="B53" s="37"/>
      <c r="C53" s="38"/>
      <c r="D53" s="38"/>
      <c r="E53" s="319"/>
    </row>
    <row r="54" spans="1:8" ht="20.100000000000001" customHeight="1">
      <c r="A54" s="319"/>
      <c r="B54" s="37"/>
      <c r="C54" s="38"/>
      <c r="D54" s="38"/>
      <c r="E54" s="319"/>
    </row>
    <row r="55" spans="1:8" ht="20.100000000000001" customHeight="1">
      <c r="A55" s="319"/>
      <c r="B55" s="37"/>
      <c r="C55" s="38"/>
      <c r="D55" s="38"/>
      <c r="E55" s="319"/>
    </row>
    <row r="56" spans="1:8" ht="20.100000000000001" customHeight="1">
      <c r="A56" s="319"/>
      <c r="B56" s="37"/>
      <c r="C56" s="38"/>
      <c r="D56" s="38"/>
      <c r="E56" s="319"/>
    </row>
    <row r="57" spans="1:8" ht="20.100000000000001" customHeight="1">
      <c r="A57" s="319"/>
      <c r="B57" s="37"/>
      <c r="C57" s="38"/>
      <c r="D57" s="38"/>
      <c r="E57" s="319"/>
    </row>
    <row r="58" spans="1:8" ht="20.100000000000001" customHeight="1">
      <c r="A58" s="319"/>
      <c r="B58" s="37"/>
      <c r="C58" s="38"/>
      <c r="D58" s="38"/>
      <c r="E58" s="319"/>
    </row>
    <row r="59" spans="1:8" ht="20.100000000000001" customHeight="1">
      <c r="A59" s="233"/>
      <c r="B59" s="37"/>
      <c r="C59" s="38"/>
      <c r="D59" s="38"/>
      <c r="E59" s="233"/>
    </row>
    <row r="60" spans="1:8" ht="20.100000000000001" customHeight="1">
      <c r="A60" s="233"/>
      <c r="B60" s="37"/>
      <c r="C60" s="38"/>
      <c r="D60" s="38"/>
      <c r="E60" s="233"/>
    </row>
    <row r="61" spans="1:8" ht="20.100000000000001" customHeight="1">
      <c r="A61" s="233"/>
      <c r="B61" s="37"/>
      <c r="C61" s="38"/>
      <c r="D61" s="38"/>
      <c r="E61" s="233"/>
    </row>
    <row r="62" spans="1:8" ht="20.100000000000001" customHeight="1">
      <c r="A62" s="233"/>
      <c r="B62" s="37"/>
      <c r="C62" s="38"/>
      <c r="D62" s="38"/>
      <c r="E62" s="233"/>
    </row>
    <row r="63" spans="1:8" ht="20.100000000000001" customHeight="1">
      <c r="A63" s="233"/>
      <c r="B63" s="37"/>
      <c r="C63" s="38"/>
      <c r="D63" s="38"/>
      <c r="E63" s="233"/>
    </row>
    <row r="64" spans="1:8" ht="20.100000000000001" customHeight="1">
      <c r="A64" s="233"/>
      <c r="B64" s="37"/>
      <c r="C64" s="38"/>
      <c r="D64" s="38"/>
      <c r="E64" s="233"/>
    </row>
    <row r="65" spans="1:7" ht="18" customHeight="1">
      <c r="A65" s="151"/>
      <c r="B65" s="37"/>
      <c r="C65" s="38"/>
      <c r="D65" s="38"/>
      <c r="E65" s="151"/>
    </row>
    <row r="66" spans="1:7" s="10" customFormat="1" ht="18" customHeight="1">
      <c r="A66" s="19"/>
      <c r="B66" s="19"/>
      <c r="C66" s="19"/>
      <c r="D66" s="20" t="s">
        <v>122</v>
      </c>
      <c r="E66" s="20" t="s">
        <v>12</v>
      </c>
      <c r="F66" s="39"/>
      <c r="G66" s="39"/>
    </row>
    <row r="67" spans="1:7" ht="20.100000000000001" customHeight="1">
      <c r="A67" s="16"/>
      <c r="B67" s="16"/>
      <c r="C67" s="16" t="s">
        <v>4</v>
      </c>
      <c r="D67" s="16">
        <f>SUM(D68:D69)</f>
        <v>9</v>
      </c>
      <c r="E67" s="52"/>
      <c r="F67" s="52"/>
      <c r="G67" s="16"/>
    </row>
    <row r="68" spans="1:7" ht="18" customHeight="1">
      <c r="A68" s="13"/>
      <c r="B68" s="13"/>
      <c r="C68" s="13" t="s">
        <v>110</v>
      </c>
      <c r="D68" s="13">
        <f>SUM(D50)</f>
        <v>9</v>
      </c>
      <c r="E68" s="13"/>
      <c r="F68" s="13"/>
      <c r="G68" s="13"/>
    </row>
    <row r="69" spans="1:7" ht="18" customHeight="1">
      <c r="A69" s="13"/>
      <c r="B69" s="13"/>
      <c r="C69" s="13" t="s">
        <v>111</v>
      </c>
      <c r="D69" s="13">
        <f>SUM(0)</f>
        <v>0</v>
      </c>
      <c r="E69" s="13"/>
      <c r="F69" s="13"/>
      <c r="G69" s="13"/>
    </row>
    <row r="70" spans="1:7" ht="18" customHeight="1">
      <c r="A70" s="13"/>
      <c r="B70" s="13"/>
      <c r="C70" s="13"/>
      <c r="D70" s="13"/>
      <c r="E70" s="13"/>
      <c r="F70" s="13"/>
      <c r="G70" s="13"/>
    </row>
    <row r="71" spans="1:7" ht="18" customHeight="1">
      <c r="A71" s="13"/>
      <c r="B71" s="13"/>
      <c r="C71" s="13"/>
      <c r="D71" s="13"/>
      <c r="E71" s="13"/>
      <c r="F71" s="13"/>
      <c r="G71" s="13"/>
    </row>
    <row r="72" spans="1:7" ht="18" customHeight="1">
      <c r="A72" s="13"/>
      <c r="B72" s="13"/>
      <c r="C72" s="13"/>
      <c r="D72" s="13"/>
      <c r="E72" s="13"/>
      <c r="F72" s="13"/>
      <c r="G72" s="13"/>
    </row>
    <row r="73" spans="1:7" ht="18" customHeight="1">
      <c r="A73" s="13"/>
      <c r="B73" s="13"/>
      <c r="C73" s="13"/>
      <c r="D73" s="13"/>
      <c r="E73" s="13"/>
      <c r="F73" s="13"/>
      <c r="G73" s="13"/>
    </row>
    <row r="74" spans="1:7" ht="18" customHeight="1">
      <c r="A74" s="13"/>
      <c r="B74" s="13"/>
      <c r="C74" s="13"/>
      <c r="D74" s="13"/>
      <c r="E74" s="13"/>
      <c r="F74" s="13"/>
      <c r="G74" s="13"/>
    </row>
    <row r="75" spans="1:7" ht="18" customHeight="1">
      <c r="A75" s="13"/>
      <c r="B75" s="13"/>
      <c r="C75" s="13"/>
      <c r="D75" s="13"/>
      <c r="E75" s="13"/>
      <c r="F75" s="13"/>
      <c r="G75" s="13"/>
    </row>
    <row r="76" spans="1:7" ht="18" customHeight="1">
      <c r="A76" s="13"/>
      <c r="B76" s="13"/>
      <c r="C76" s="13"/>
      <c r="D76" s="13"/>
      <c r="E76" s="13"/>
      <c r="F76" s="13"/>
      <c r="G76" s="13"/>
    </row>
    <row r="77" spans="1:7" ht="18" customHeight="1">
      <c r="A77" s="13"/>
      <c r="B77" s="13"/>
      <c r="C77" s="13"/>
      <c r="D77" s="13"/>
      <c r="E77" s="13"/>
      <c r="F77" s="13"/>
      <c r="G77" s="13"/>
    </row>
    <row r="78" spans="1:7" ht="18" customHeight="1">
      <c r="A78" s="13"/>
      <c r="B78" s="13"/>
      <c r="C78" s="13"/>
      <c r="D78" s="13"/>
      <c r="E78" s="13"/>
      <c r="F78" s="13"/>
      <c r="G78" s="13"/>
    </row>
    <row r="79" spans="1:7" ht="18" customHeight="1">
      <c r="A79" s="13"/>
      <c r="B79" s="13"/>
      <c r="C79" s="13"/>
      <c r="D79" s="13"/>
      <c r="E79" s="13"/>
      <c r="F79" s="13"/>
      <c r="G79" s="13"/>
    </row>
    <row r="80" spans="1:7" ht="18" customHeight="1">
      <c r="A80" s="16"/>
      <c r="B80" s="16"/>
      <c r="C80" s="16"/>
      <c r="D80" s="16"/>
      <c r="F80" s="16"/>
      <c r="G80" s="16"/>
    </row>
    <row r="81" spans="1:7" ht="18" customHeight="1">
      <c r="A81" s="16"/>
      <c r="B81" s="16"/>
      <c r="C81" s="16"/>
      <c r="D81" s="16"/>
      <c r="F81" s="16"/>
      <c r="G81" s="16"/>
    </row>
    <row r="82" spans="1:7" ht="18" customHeight="1">
      <c r="A82" s="16"/>
      <c r="B82" s="16"/>
      <c r="C82" s="16"/>
      <c r="D82" s="16"/>
      <c r="F82" s="16"/>
      <c r="G82" s="16"/>
    </row>
    <row r="83" spans="1:7" ht="18" customHeight="1">
      <c r="A83" s="16"/>
      <c r="B83" s="16"/>
      <c r="C83" s="16"/>
      <c r="D83" s="16"/>
      <c r="F83" s="16"/>
      <c r="G83" s="16"/>
    </row>
    <row r="84" spans="1:7" ht="18" customHeight="1">
      <c r="A84" s="16"/>
      <c r="B84" s="16"/>
      <c r="C84" s="16"/>
      <c r="D84" s="16"/>
      <c r="F84" s="16"/>
      <c r="G84" s="16"/>
    </row>
    <row r="85" spans="1:7" ht="18" customHeight="1">
      <c r="A85" s="16"/>
      <c r="B85" s="16"/>
      <c r="C85" s="16"/>
      <c r="D85" s="16"/>
      <c r="F85" s="16"/>
      <c r="G85" s="16"/>
    </row>
    <row r="86" spans="1:7" ht="18" customHeight="1">
      <c r="A86" s="16"/>
      <c r="B86" s="16"/>
      <c r="C86" s="16"/>
      <c r="D86" s="16"/>
      <c r="F86" s="16"/>
      <c r="G86" s="16"/>
    </row>
    <row r="87" spans="1:7" ht="18" customHeight="1">
      <c r="A87" s="16"/>
      <c r="B87" s="16"/>
      <c r="C87" s="16"/>
      <c r="D87" s="16"/>
      <c r="F87" s="16"/>
      <c r="G87" s="16"/>
    </row>
    <row r="88" spans="1:7" ht="18" customHeight="1">
      <c r="A88" s="16"/>
      <c r="B88" s="16"/>
      <c r="C88" s="16"/>
      <c r="D88" s="16"/>
      <c r="F88" s="16"/>
      <c r="G88" s="16"/>
    </row>
    <row r="89" spans="1:7" ht="18" customHeight="1">
      <c r="A89" s="16"/>
      <c r="B89" s="16"/>
      <c r="C89" s="16"/>
      <c r="D89" s="16"/>
      <c r="F89" s="16"/>
      <c r="G89" s="16"/>
    </row>
    <row r="90" spans="1:7" ht="18" customHeight="1">
      <c r="A90" s="16"/>
      <c r="B90" s="16"/>
      <c r="C90" s="16"/>
      <c r="D90" s="16"/>
      <c r="F90" s="16"/>
      <c r="G90" s="16"/>
    </row>
    <row r="91" spans="1:7" ht="18" customHeight="1">
      <c r="A91" s="13"/>
      <c r="B91" s="13"/>
      <c r="C91" s="13"/>
      <c r="D91" s="13"/>
      <c r="E91" s="13"/>
      <c r="F91" s="13"/>
      <c r="G91" s="13"/>
    </row>
    <row r="92" spans="1:7" ht="18" customHeight="1">
      <c r="A92" s="13"/>
      <c r="B92" s="13"/>
      <c r="C92" s="13"/>
      <c r="D92" s="13"/>
      <c r="E92" s="13"/>
      <c r="F92" s="13"/>
      <c r="G92" s="13"/>
    </row>
    <row r="93" spans="1:7" ht="18" customHeight="1">
      <c r="A93" s="13"/>
      <c r="B93" s="13"/>
      <c r="C93" s="13"/>
      <c r="D93" s="13"/>
      <c r="E93" s="13"/>
      <c r="F93" s="13"/>
      <c r="G93" s="13"/>
    </row>
    <row r="94" spans="1:7" ht="18" customHeight="1">
      <c r="A94" s="13"/>
      <c r="B94" s="13"/>
      <c r="C94" s="13"/>
      <c r="D94" s="13"/>
      <c r="E94" s="13"/>
      <c r="F94" s="13"/>
      <c r="G94" s="13"/>
    </row>
    <row r="95" spans="1:7" ht="18" customHeight="1">
      <c r="A95" s="13"/>
      <c r="B95" s="13"/>
      <c r="C95" s="13"/>
      <c r="D95" s="13"/>
      <c r="E95" s="13"/>
      <c r="F95" s="13"/>
      <c r="G95" s="13"/>
    </row>
    <row r="96" spans="1:7" ht="18" customHeight="1">
      <c r="A96" s="16"/>
      <c r="B96" s="16"/>
      <c r="C96" s="16"/>
      <c r="D96" s="16"/>
      <c r="F96" s="16"/>
      <c r="G96" s="16"/>
    </row>
    <row r="97" spans="1:7" ht="18" customHeight="1">
      <c r="A97" s="16"/>
      <c r="B97" s="16"/>
      <c r="C97" s="16"/>
      <c r="D97" s="16"/>
      <c r="F97" s="16"/>
      <c r="G97" s="16"/>
    </row>
    <row r="98" spans="1:7" ht="18" customHeight="1"/>
    <row r="99" spans="1:7" ht="18" customHeight="1"/>
    <row r="100" spans="1:7" ht="18" customHeight="1"/>
    <row r="101" spans="1:7" ht="18" customHeight="1"/>
    <row r="102" spans="1:7" ht="18" customHeight="1"/>
    <row r="103" spans="1:7" ht="18" customHeight="1"/>
    <row r="104" spans="1:7" ht="18" customHeight="1"/>
    <row r="105" spans="1:7" ht="18" customHeight="1"/>
    <row r="106" spans="1:7" ht="18" customHeight="1"/>
    <row r="107" spans="1:7" ht="18" customHeight="1"/>
    <row r="108" spans="1:7" ht="18" customHeight="1"/>
    <row r="109" spans="1:7" ht="18" customHeight="1"/>
    <row r="110" spans="1:7" ht="18" customHeight="1"/>
    <row r="111" spans="1:7" ht="18" customHeight="1"/>
    <row r="112" spans="1:7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</sheetData>
  <mergeCells count="14">
    <mergeCell ref="A1:G1"/>
    <mergeCell ref="A2:G2"/>
    <mergeCell ref="A3:G3"/>
    <mergeCell ref="C5:D5"/>
    <mergeCell ref="A32:C32"/>
    <mergeCell ref="F32:G32"/>
    <mergeCell ref="B6:C6"/>
    <mergeCell ref="B19:C19"/>
    <mergeCell ref="A50:C50"/>
    <mergeCell ref="F50:G50"/>
    <mergeCell ref="A36:G36"/>
    <mergeCell ref="A37:G37"/>
    <mergeCell ref="A38:G38"/>
    <mergeCell ref="C40:D40"/>
  </mergeCells>
  <phoneticPr fontId="2" type="noConversion"/>
  <pageMargins left="0.5" right="0.25" top="0.5" bottom="0.5" header="0" footer="0.2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view="pageBreakPreview" topLeftCell="A10" zoomScaleNormal="100" workbookViewId="0">
      <selection activeCell="E23" sqref="E23:E24"/>
    </sheetView>
  </sheetViews>
  <sheetFormatPr defaultRowHeight="15"/>
  <cols>
    <col min="1" max="1" width="5.625" style="71" customWidth="1"/>
    <col min="2" max="2" width="9.625" style="71" customWidth="1"/>
    <col min="3" max="3" width="16.625" style="4" customWidth="1"/>
    <col min="4" max="4" width="7.625" style="4" customWidth="1"/>
    <col min="5" max="5" width="12.625" style="71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8" s="15" customFormat="1" ht="54.95" customHeight="1">
      <c r="A1" s="364" t="s">
        <v>2367</v>
      </c>
      <c r="B1" s="351"/>
      <c r="C1" s="365"/>
      <c r="D1" s="365"/>
      <c r="E1" s="365"/>
      <c r="F1" s="365"/>
      <c r="G1" s="365"/>
    </row>
    <row r="2" spans="1:8" s="10" customFormat="1" ht="24.95" customHeight="1">
      <c r="A2" s="369" t="s">
        <v>2290</v>
      </c>
      <c r="B2" s="369"/>
      <c r="C2" s="369"/>
      <c r="D2" s="369"/>
      <c r="E2" s="369"/>
      <c r="F2" s="369"/>
      <c r="G2" s="369"/>
    </row>
    <row r="3" spans="1:8" s="10" customFormat="1" ht="35.1" customHeight="1">
      <c r="A3" s="378" t="s">
        <v>2370</v>
      </c>
      <c r="B3" s="378"/>
      <c r="C3" s="378"/>
      <c r="D3" s="378"/>
      <c r="E3" s="378"/>
      <c r="F3" s="378"/>
      <c r="G3" s="378"/>
    </row>
    <row r="4" spans="1:8" ht="15" customHeight="1">
      <c r="A4" s="6"/>
      <c r="B4" s="6"/>
      <c r="C4" s="6"/>
      <c r="D4" s="6"/>
      <c r="E4" s="6"/>
      <c r="F4" s="225" t="s">
        <v>609</v>
      </c>
      <c r="G4" s="225" t="s">
        <v>2354</v>
      </c>
    </row>
    <row r="5" spans="1:8" s="8" customFormat="1" ht="24.95" customHeight="1">
      <c r="A5" s="311" t="s">
        <v>22</v>
      </c>
      <c r="B5" s="332" t="s">
        <v>5</v>
      </c>
      <c r="C5" s="354" t="s">
        <v>25</v>
      </c>
      <c r="D5" s="355"/>
      <c r="E5" s="311" t="s">
        <v>26</v>
      </c>
      <c r="F5" s="311" t="s">
        <v>27</v>
      </c>
      <c r="G5" s="311" t="s">
        <v>28</v>
      </c>
    </row>
    <row r="6" spans="1:8" s="8" customFormat="1" ht="20.100000000000001" customHeight="1">
      <c r="A6" s="311"/>
      <c r="B6" s="354" t="s">
        <v>2</v>
      </c>
      <c r="C6" s="375"/>
      <c r="D6" s="333">
        <f>A21</f>
        <v>15</v>
      </c>
      <c r="E6" s="48"/>
      <c r="F6" s="48"/>
      <c r="G6" s="125"/>
    </row>
    <row r="7" spans="1:8" s="10" customFormat="1" ht="20.100000000000001" customHeight="1">
      <c r="A7" s="9">
        <v>1</v>
      </c>
      <c r="B7" s="104" t="s">
        <v>2378</v>
      </c>
      <c r="C7" s="99" t="s">
        <v>1257</v>
      </c>
      <c r="D7" s="100" t="s">
        <v>2379</v>
      </c>
      <c r="E7" s="46" t="s">
        <v>586</v>
      </c>
      <c r="F7" s="78" t="s">
        <v>1388</v>
      </c>
      <c r="G7" s="78" t="s">
        <v>2380</v>
      </c>
      <c r="H7" s="40" t="s">
        <v>2092</v>
      </c>
    </row>
    <row r="8" spans="1:8" s="10" customFormat="1" ht="20.100000000000001" customHeight="1">
      <c r="A8" s="9">
        <v>2</v>
      </c>
      <c r="B8" s="104" t="s">
        <v>2480</v>
      </c>
      <c r="C8" s="99" t="s">
        <v>2481</v>
      </c>
      <c r="D8" s="100" t="s">
        <v>2022</v>
      </c>
      <c r="E8" s="46" t="s">
        <v>2484</v>
      </c>
      <c r="F8" s="78" t="s">
        <v>2485</v>
      </c>
      <c r="G8" s="50" t="s">
        <v>2116</v>
      </c>
      <c r="H8" s="40" t="s">
        <v>552</v>
      </c>
    </row>
    <row r="9" spans="1:8" s="10" customFormat="1" ht="20.100000000000001" customHeight="1">
      <c r="A9" s="9">
        <v>3</v>
      </c>
      <c r="B9" s="104" t="s">
        <v>2482</v>
      </c>
      <c r="C9" s="99" t="s">
        <v>1398</v>
      </c>
      <c r="D9" s="100" t="s">
        <v>158</v>
      </c>
      <c r="E9" s="46" t="s">
        <v>2484</v>
      </c>
      <c r="F9" s="78" t="s">
        <v>2485</v>
      </c>
      <c r="G9" s="49" t="s">
        <v>1</v>
      </c>
      <c r="H9" s="40" t="s">
        <v>552</v>
      </c>
    </row>
    <row r="10" spans="1:8" s="10" customFormat="1" ht="20.100000000000001" customHeight="1">
      <c r="A10" s="9">
        <v>4</v>
      </c>
      <c r="B10" s="104" t="s">
        <v>2483</v>
      </c>
      <c r="C10" s="99" t="s">
        <v>225</v>
      </c>
      <c r="D10" s="100" t="s">
        <v>77</v>
      </c>
      <c r="E10" s="46" t="s">
        <v>2484</v>
      </c>
      <c r="F10" s="78" t="s">
        <v>2485</v>
      </c>
      <c r="G10" s="49" t="s">
        <v>1</v>
      </c>
      <c r="H10" s="40" t="s">
        <v>552</v>
      </c>
    </row>
    <row r="11" spans="1:8" s="10" customFormat="1" ht="20.100000000000001" customHeight="1">
      <c r="A11" s="9">
        <v>5</v>
      </c>
      <c r="B11" s="104" t="s">
        <v>2564</v>
      </c>
      <c r="C11" s="99" t="s">
        <v>2565</v>
      </c>
      <c r="D11" s="100" t="s">
        <v>1037</v>
      </c>
      <c r="E11" s="46" t="s">
        <v>373</v>
      </c>
      <c r="F11" s="78" t="s">
        <v>1388</v>
      </c>
      <c r="G11" s="315"/>
      <c r="H11" s="40" t="s">
        <v>548</v>
      </c>
    </row>
    <row r="12" spans="1:8" s="10" customFormat="1" ht="20.100000000000001" customHeight="1">
      <c r="A12" s="9">
        <v>6</v>
      </c>
      <c r="B12" s="104" t="s">
        <v>2566</v>
      </c>
      <c r="C12" s="99" t="s">
        <v>2567</v>
      </c>
      <c r="D12" s="100" t="s">
        <v>2568</v>
      </c>
      <c r="E12" s="46" t="s">
        <v>581</v>
      </c>
      <c r="F12" s="78" t="s">
        <v>1471</v>
      </c>
      <c r="G12" s="254" t="s">
        <v>2572</v>
      </c>
      <c r="H12" s="40" t="s">
        <v>548</v>
      </c>
    </row>
    <row r="13" spans="1:8" s="10" customFormat="1" ht="20.100000000000001" customHeight="1">
      <c r="A13" s="9">
        <v>7</v>
      </c>
      <c r="B13" s="104" t="s">
        <v>2569</v>
      </c>
      <c r="C13" s="99" t="s">
        <v>220</v>
      </c>
      <c r="D13" s="100" t="s">
        <v>2216</v>
      </c>
      <c r="E13" s="46" t="s">
        <v>581</v>
      </c>
      <c r="F13" s="78" t="s">
        <v>1471</v>
      </c>
      <c r="G13" s="254"/>
      <c r="H13" s="40" t="s">
        <v>548</v>
      </c>
    </row>
    <row r="14" spans="1:8" s="10" customFormat="1" ht="20.100000000000001" customHeight="1">
      <c r="A14" s="9">
        <v>8</v>
      </c>
      <c r="B14" s="104" t="s">
        <v>2570</v>
      </c>
      <c r="C14" s="99" t="s">
        <v>2571</v>
      </c>
      <c r="D14" s="100" t="s">
        <v>87</v>
      </c>
      <c r="E14" s="46" t="s">
        <v>581</v>
      </c>
      <c r="F14" s="78" t="s">
        <v>1471</v>
      </c>
      <c r="G14" s="254"/>
      <c r="H14" s="40" t="s">
        <v>548</v>
      </c>
    </row>
    <row r="15" spans="1:8" s="10" customFormat="1" ht="20.100000000000001" customHeight="1">
      <c r="A15" s="9">
        <v>9</v>
      </c>
      <c r="B15" s="104" t="s">
        <v>2599</v>
      </c>
      <c r="C15" s="99" t="s">
        <v>2600</v>
      </c>
      <c r="D15" s="100" t="s">
        <v>147</v>
      </c>
      <c r="E15" s="46" t="s">
        <v>590</v>
      </c>
      <c r="F15" s="78" t="s">
        <v>2601</v>
      </c>
      <c r="G15" s="318" t="s">
        <v>2602</v>
      </c>
      <c r="H15" s="40" t="s">
        <v>2181</v>
      </c>
    </row>
    <row r="16" spans="1:8" s="10" customFormat="1" ht="20.100000000000001" customHeight="1">
      <c r="A16" s="9">
        <v>10</v>
      </c>
      <c r="B16" s="104"/>
      <c r="C16" s="313"/>
      <c r="D16" s="314"/>
      <c r="E16" s="46"/>
      <c r="F16" s="78"/>
      <c r="G16" s="50"/>
      <c r="H16" s="40"/>
    </row>
    <row r="17" spans="1:8" s="10" customFormat="1" ht="20.100000000000001" customHeight="1">
      <c r="A17" s="9">
        <v>11</v>
      </c>
      <c r="B17" s="104"/>
      <c r="C17" s="313"/>
      <c r="D17" s="314"/>
      <c r="E17" s="46"/>
      <c r="F17" s="78"/>
      <c r="G17" s="50"/>
      <c r="H17" s="40"/>
    </row>
    <row r="18" spans="1:8" s="10" customFormat="1" ht="20.100000000000001" customHeight="1">
      <c r="A18" s="9">
        <v>12</v>
      </c>
      <c r="B18" s="104"/>
      <c r="C18" s="313"/>
      <c r="D18" s="314"/>
      <c r="E18" s="46"/>
      <c r="F18" s="78"/>
      <c r="G18" s="50"/>
      <c r="H18" s="40"/>
    </row>
    <row r="19" spans="1:8" s="10" customFormat="1" ht="20.100000000000001" customHeight="1">
      <c r="A19" s="9">
        <v>13</v>
      </c>
      <c r="B19" s="104"/>
      <c r="C19" s="313"/>
      <c r="D19" s="314"/>
      <c r="E19" s="46"/>
      <c r="F19" s="78"/>
      <c r="G19" s="50"/>
      <c r="H19" s="40"/>
    </row>
    <row r="20" spans="1:8" s="10" customFormat="1" ht="20.100000000000001" customHeight="1">
      <c r="A20" s="9">
        <v>14</v>
      </c>
      <c r="B20" s="104"/>
      <c r="C20" s="313"/>
      <c r="D20" s="314"/>
      <c r="E20" s="46"/>
      <c r="F20" s="78"/>
      <c r="G20" s="50"/>
      <c r="H20" s="40"/>
    </row>
    <row r="21" spans="1:8" s="10" customFormat="1" ht="20.100000000000001" customHeight="1">
      <c r="A21" s="9">
        <v>15</v>
      </c>
      <c r="B21" s="104"/>
      <c r="C21" s="313"/>
      <c r="D21" s="314"/>
      <c r="E21" s="46"/>
      <c r="F21" s="78"/>
      <c r="G21" s="317"/>
      <c r="H21" s="40"/>
    </row>
    <row r="22" spans="1:8" s="8" customFormat="1" ht="20.100000000000001" customHeight="1">
      <c r="A22" s="311"/>
      <c r="B22" s="354" t="s">
        <v>3</v>
      </c>
      <c r="C22" s="375"/>
      <c r="D22" s="333"/>
      <c r="E22" s="48"/>
      <c r="F22" s="48"/>
      <c r="G22" s="125"/>
      <c r="H22" s="311"/>
    </row>
    <row r="23" spans="1:8" s="10" customFormat="1" ht="20.100000000000001" customHeight="1">
      <c r="A23" s="9">
        <v>1</v>
      </c>
      <c r="B23" s="104" t="s">
        <v>2741</v>
      </c>
      <c r="C23" s="99" t="s">
        <v>2742</v>
      </c>
      <c r="D23" s="100" t="s">
        <v>2743</v>
      </c>
      <c r="E23" s="46" t="s">
        <v>2746</v>
      </c>
      <c r="F23" s="78" t="s">
        <v>2009</v>
      </c>
      <c r="G23" s="254"/>
      <c r="H23" s="40" t="s">
        <v>2181</v>
      </c>
    </row>
    <row r="24" spans="1:8" s="10" customFormat="1" ht="20.100000000000001" customHeight="1">
      <c r="A24" s="9">
        <v>2</v>
      </c>
      <c r="B24" s="104" t="s">
        <v>2744</v>
      </c>
      <c r="C24" s="99" t="s">
        <v>2745</v>
      </c>
      <c r="D24" s="100" t="s">
        <v>2196</v>
      </c>
      <c r="E24" s="46" t="s">
        <v>2746</v>
      </c>
      <c r="F24" s="78" t="s">
        <v>2009</v>
      </c>
      <c r="G24" s="315"/>
      <c r="H24" s="40" t="s">
        <v>2181</v>
      </c>
    </row>
    <row r="25" spans="1:8" s="10" customFormat="1" ht="20.100000000000001" customHeight="1">
      <c r="A25" s="9">
        <v>3</v>
      </c>
      <c r="B25" s="104"/>
      <c r="C25" s="313"/>
      <c r="D25" s="314"/>
      <c r="E25" s="46"/>
      <c r="F25" s="78"/>
      <c r="G25" s="315"/>
      <c r="H25" s="40"/>
    </row>
    <row r="26" spans="1:8" s="10" customFormat="1" ht="20.100000000000001" customHeight="1">
      <c r="A26" s="9">
        <v>4</v>
      </c>
      <c r="B26" s="104"/>
      <c r="C26" s="313"/>
      <c r="D26" s="314"/>
      <c r="E26" s="46"/>
      <c r="F26" s="78"/>
      <c r="G26" s="254"/>
      <c r="H26" s="40"/>
    </row>
    <row r="27" spans="1:8" s="10" customFormat="1" ht="20.100000000000001" customHeight="1">
      <c r="A27" s="9">
        <v>5</v>
      </c>
      <c r="B27" s="104"/>
      <c r="C27" s="313"/>
      <c r="D27" s="314"/>
      <c r="E27" s="46"/>
      <c r="F27" s="78"/>
      <c r="G27" s="315"/>
      <c r="H27" s="40"/>
    </row>
    <row r="28" spans="1:8" s="10" customFormat="1" ht="20.100000000000001" customHeight="1">
      <c r="A28" s="9">
        <v>6</v>
      </c>
      <c r="B28" s="104"/>
      <c r="C28" s="313"/>
      <c r="D28" s="314"/>
      <c r="E28" s="46"/>
      <c r="F28" s="78"/>
      <c r="G28" s="315"/>
      <c r="H28" s="40"/>
    </row>
    <row r="29" spans="1:8" s="10" customFormat="1" ht="20.100000000000001" customHeight="1">
      <c r="A29" s="9">
        <v>7</v>
      </c>
      <c r="B29" s="104"/>
      <c r="C29" s="313"/>
      <c r="D29" s="314"/>
      <c r="E29" s="46"/>
      <c r="F29" s="78"/>
      <c r="G29" s="318"/>
      <c r="H29" s="40"/>
    </row>
    <row r="30" spans="1:8" s="10" customFormat="1" ht="20.100000000000001" customHeight="1">
      <c r="A30" s="9">
        <v>8</v>
      </c>
      <c r="B30" s="104"/>
      <c r="C30" s="313"/>
      <c r="D30" s="314"/>
      <c r="E30" s="46"/>
      <c r="F30" s="78"/>
      <c r="G30" s="254"/>
      <c r="H30" s="40"/>
    </row>
    <row r="31" spans="1:8" s="10" customFormat="1" ht="20.100000000000001" customHeight="1">
      <c r="A31" s="9">
        <v>9</v>
      </c>
      <c r="B31" s="104"/>
      <c r="C31" s="313"/>
      <c r="D31" s="314"/>
      <c r="E31" s="46"/>
      <c r="F31" s="78"/>
      <c r="G31" s="318"/>
      <c r="H31" s="40"/>
    </row>
    <row r="32" spans="1:8" s="10" customFormat="1" ht="20.100000000000001" customHeight="1">
      <c r="A32" s="9">
        <v>10</v>
      </c>
      <c r="B32" s="104"/>
      <c r="C32" s="313"/>
      <c r="D32" s="314"/>
      <c r="E32" s="46"/>
      <c r="F32" s="78"/>
      <c r="G32" s="318"/>
      <c r="H32" s="40"/>
    </row>
    <row r="33" spans="1:8" s="10" customFormat="1" ht="20.100000000000001" customHeight="1">
      <c r="A33" s="9">
        <v>11</v>
      </c>
      <c r="B33" s="104"/>
      <c r="C33" s="313"/>
      <c r="D33" s="314"/>
      <c r="E33" s="46"/>
      <c r="F33" s="78"/>
      <c r="G33" s="318"/>
      <c r="H33" s="40"/>
    </row>
    <row r="34" spans="1:8" s="10" customFormat="1" ht="20.100000000000001" customHeight="1">
      <c r="A34" s="9">
        <v>12</v>
      </c>
      <c r="B34" s="104"/>
      <c r="C34" s="313"/>
      <c r="D34" s="314"/>
      <c r="E34" s="46"/>
      <c r="F34" s="78"/>
      <c r="G34" s="318"/>
      <c r="H34" s="40"/>
    </row>
    <row r="35" spans="1:8" s="10" customFormat="1" ht="20.25" customHeight="1">
      <c r="A35" s="9">
        <v>13</v>
      </c>
      <c r="B35" s="104"/>
      <c r="C35" s="313"/>
      <c r="D35" s="314"/>
      <c r="E35" s="46"/>
      <c r="F35" s="78"/>
      <c r="G35" s="254"/>
      <c r="H35" s="40"/>
    </row>
    <row r="36" spans="1:8" s="10" customFormat="1" ht="20.25" customHeight="1">
      <c r="A36" s="9">
        <v>14</v>
      </c>
      <c r="B36" s="104"/>
      <c r="C36" s="313"/>
      <c r="D36" s="314"/>
      <c r="E36" s="46"/>
      <c r="F36" s="78"/>
      <c r="G36" s="254"/>
      <c r="H36" s="40"/>
    </row>
    <row r="37" spans="1:8" s="10" customFormat="1" ht="20.100000000000001" customHeight="1">
      <c r="A37" s="9">
        <v>15</v>
      </c>
      <c r="B37" s="104"/>
      <c r="C37" s="313"/>
      <c r="D37" s="314"/>
      <c r="E37" s="46"/>
      <c r="F37" s="78"/>
      <c r="G37" s="317"/>
      <c r="H37" s="40"/>
    </row>
    <row r="38" spans="1:8" s="10" customFormat="1" ht="21.95" customHeight="1">
      <c r="A38" s="359" t="s">
        <v>30</v>
      </c>
      <c r="B38" s="360"/>
      <c r="C38" s="360"/>
      <c r="D38" s="258">
        <f>A37</f>
        <v>15</v>
      </c>
      <c r="E38" s="336" t="s">
        <v>312</v>
      </c>
      <c r="F38" s="361"/>
      <c r="G38" s="362"/>
    </row>
    <row r="39" spans="1:8" ht="21.95" customHeight="1">
      <c r="A39" s="334"/>
      <c r="B39" s="37"/>
      <c r="C39" s="38"/>
      <c r="D39" s="219"/>
      <c r="E39" s="114" t="s">
        <v>93</v>
      </c>
      <c r="F39" s="118"/>
      <c r="G39" s="60"/>
    </row>
    <row r="40" spans="1:8" ht="18" customHeight="1">
      <c r="A40" s="334"/>
      <c r="B40" s="37"/>
      <c r="C40" s="38"/>
      <c r="D40" s="38"/>
      <c r="E40" s="114"/>
      <c r="F40" s="118"/>
      <c r="G40" s="60"/>
    </row>
    <row r="41" spans="1:8" s="15" customFormat="1" ht="54.95" customHeight="1">
      <c r="A41" s="364" t="s">
        <v>2289</v>
      </c>
      <c r="B41" s="351"/>
      <c r="C41" s="365"/>
      <c r="D41" s="365"/>
      <c r="E41" s="365"/>
      <c r="F41" s="365"/>
      <c r="G41" s="365"/>
    </row>
    <row r="42" spans="1:8" s="10" customFormat="1" ht="24.95" customHeight="1">
      <c r="A42" s="369" t="s">
        <v>2290</v>
      </c>
      <c r="B42" s="369"/>
      <c r="C42" s="369"/>
      <c r="D42" s="369"/>
      <c r="E42" s="369"/>
      <c r="F42" s="369"/>
      <c r="G42" s="369"/>
    </row>
    <row r="43" spans="1:8" s="10" customFormat="1" ht="35.1" customHeight="1">
      <c r="A43" s="378" t="s">
        <v>2346</v>
      </c>
      <c r="B43" s="378"/>
      <c r="C43" s="378"/>
      <c r="D43" s="378"/>
      <c r="E43" s="378"/>
      <c r="F43" s="378"/>
      <c r="G43" s="378"/>
    </row>
    <row r="44" spans="1:8" ht="15" customHeight="1">
      <c r="A44" s="6"/>
      <c r="B44" s="6"/>
      <c r="C44" s="6"/>
      <c r="D44" s="6"/>
      <c r="E44" s="6"/>
      <c r="F44" s="225" t="s">
        <v>609</v>
      </c>
      <c r="G44" s="330" t="s">
        <v>2354</v>
      </c>
    </row>
    <row r="45" spans="1:8" s="8" customFormat="1" ht="24.95" customHeight="1">
      <c r="A45" s="251" t="s">
        <v>22</v>
      </c>
      <c r="B45" s="249" t="s">
        <v>5</v>
      </c>
      <c r="C45" s="354" t="s">
        <v>25</v>
      </c>
      <c r="D45" s="355"/>
      <c r="E45" s="251" t="s">
        <v>26</v>
      </c>
      <c r="F45" s="251" t="s">
        <v>27</v>
      </c>
      <c r="G45" s="251" t="s">
        <v>28</v>
      </c>
    </row>
    <row r="46" spans="1:8" s="10" customFormat="1" ht="20.100000000000001" customHeight="1">
      <c r="A46" s="9">
        <v>1</v>
      </c>
      <c r="B46" s="104" t="s">
        <v>2090</v>
      </c>
      <c r="C46" s="313" t="s">
        <v>2091</v>
      </c>
      <c r="D46" s="314" t="s">
        <v>152</v>
      </c>
      <c r="E46" s="46" t="s">
        <v>1620</v>
      </c>
      <c r="F46" s="78" t="s">
        <v>1399</v>
      </c>
      <c r="G46" s="254" t="s">
        <v>2162</v>
      </c>
      <c r="H46" s="40" t="s">
        <v>2092</v>
      </c>
    </row>
    <row r="47" spans="1:8" s="10" customFormat="1" ht="20.100000000000001" customHeight="1">
      <c r="A47" s="9">
        <v>2</v>
      </c>
      <c r="B47" s="104" t="s">
        <v>2223</v>
      </c>
      <c r="C47" s="313" t="s">
        <v>2224</v>
      </c>
      <c r="D47" s="314" t="s">
        <v>2225</v>
      </c>
      <c r="E47" s="46" t="s">
        <v>1312</v>
      </c>
      <c r="F47" s="78" t="s">
        <v>2227</v>
      </c>
      <c r="G47" s="315" t="s">
        <v>1</v>
      </c>
      <c r="H47" s="40" t="s">
        <v>552</v>
      </c>
    </row>
    <row r="48" spans="1:8" s="10" customFormat="1" ht="20.100000000000001" customHeight="1">
      <c r="A48" s="9">
        <v>3</v>
      </c>
      <c r="B48" s="104" t="s">
        <v>2226</v>
      </c>
      <c r="C48" s="313" t="s">
        <v>19</v>
      </c>
      <c r="D48" s="314" t="s">
        <v>54</v>
      </c>
      <c r="E48" s="46" t="s">
        <v>1312</v>
      </c>
      <c r="F48" s="78" t="s">
        <v>2227</v>
      </c>
      <c r="G48" s="254" t="s">
        <v>2228</v>
      </c>
      <c r="H48" s="40" t="s">
        <v>552</v>
      </c>
    </row>
    <row r="49" spans="1:8" s="10" customFormat="1" ht="20.100000000000001" customHeight="1">
      <c r="A49" s="9">
        <v>4</v>
      </c>
      <c r="B49" s="104" t="s">
        <v>2229</v>
      </c>
      <c r="C49" s="313" t="s">
        <v>2230</v>
      </c>
      <c r="D49" s="314" t="s">
        <v>10</v>
      </c>
      <c r="E49" s="46" t="s">
        <v>1628</v>
      </c>
      <c r="F49" s="78" t="s">
        <v>2227</v>
      </c>
      <c r="G49" s="254" t="s">
        <v>2162</v>
      </c>
      <c r="H49" s="40" t="s">
        <v>548</v>
      </c>
    </row>
    <row r="50" spans="1:8" s="10" customFormat="1" ht="20.100000000000001" customHeight="1">
      <c r="A50" s="9">
        <v>5</v>
      </c>
      <c r="B50" s="104" t="s">
        <v>2231</v>
      </c>
      <c r="C50" s="313" t="s">
        <v>2232</v>
      </c>
      <c r="D50" s="314" t="s">
        <v>2196</v>
      </c>
      <c r="E50" s="46" t="s">
        <v>1628</v>
      </c>
      <c r="F50" s="78" t="s">
        <v>2227</v>
      </c>
      <c r="G50" s="315" t="s">
        <v>1</v>
      </c>
      <c r="H50" s="40" t="s">
        <v>548</v>
      </c>
    </row>
    <row r="51" spans="1:8" s="10" customFormat="1" ht="20.100000000000001" customHeight="1">
      <c r="A51" s="9">
        <v>6</v>
      </c>
      <c r="B51" s="104" t="s">
        <v>2179</v>
      </c>
      <c r="C51" s="313" t="s">
        <v>2180</v>
      </c>
      <c r="D51" s="314" t="s">
        <v>147</v>
      </c>
      <c r="E51" s="46" t="s">
        <v>1309</v>
      </c>
      <c r="F51" s="78" t="s">
        <v>1451</v>
      </c>
      <c r="G51" s="254" t="s">
        <v>2128</v>
      </c>
      <c r="H51" s="40" t="s">
        <v>2181</v>
      </c>
    </row>
    <row r="52" spans="1:8" s="10" customFormat="1" ht="20.100000000000001" customHeight="1">
      <c r="A52" s="9">
        <v>7</v>
      </c>
      <c r="B52" s="104" t="s">
        <v>2182</v>
      </c>
      <c r="C52" s="313" t="s">
        <v>200</v>
      </c>
      <c r="D52" s="314" t="s">
        <v>205</v>
      </c>
      <c r="E52" s="46" t="s">
        <v>1309</v>
      </c>
      <c r="F52" s="78" t="s">
        <v>1388</v>
      </c>
      <c r="G52" s="254"/>
      <c r="H52" s="40" t="s">
        <v>2181</v>
      </c>
    </row>
    <row r="53" spans="1:8" s="10" customFormat="1" ht="20.100000000000001" customHeight="1">
      <c r="A53" s="9">
        <v>8</v>
      </c>
      <c r="B53" s="104" t="s">
        <v>2183</v>
      </c>
      <c r="C53" s="313" t="s">
        <v>2184</v>
      </c>
      <c r="D53" s="314" t="s">
        <v>205</v>
      </c>
      <c r="E53" s="46" t="s">
        <v>1309</v>
      </c>
      <c r="F53" s="78" t="s">
        <v>1405</v>
      </c>
      <c r="G53" s="254"/>
      <c r="H53" s="40" t="s">
        <v>2181</v>
      </c>
    </row>
    <row r="54" spans="1:8" s="10" customFormat="1" ht="20.100000000000001" customHeight="1">
      <c r="A54" s="9">
        <v>9</v>
      </c>
      <c r="B54" s="104" t="s">
        <v>2185</v>
      </c>
      <c r="C54" s="313" t="s">
        <v>2186</v>
      </c>
      <c r="D54" s="314" t="s">
        <v>67</v>
      </c>
      <c r="E54" s="46" t="s">
        <v>1309</v>
      </c>
      <c r="F54" s="78" t="s">
        <v>1388</v>
      </c>
      <c r="G54" s="125"/>
      <c r="H54" s="40" t="s">
        <v>2181</v>
      </c>
    </row>
    <row r="55" spans="1:8" s="10" customFormat="1" ht="20.100000000000001" customHeight="1">
      <c r="A55" s="9">
        <v>10</v>
      </c>
      <c r="B55" s="104" t="s">
        <v>2187</v>
      </c>
      <c r="C55" s="313" t="s">
        <v>1755</v>
      </c>
      <c r="D55" s="314" t="s">
        <v>2138</v>
      </c>
      <c r="E55" s="46" t="s">
        <v>1309</v>
      </c>
      <c r="F55" s="78" t="s">
        <v>1388</v>
      </c>
      <c r="G55" s="50"/>
      <c r="H55" s="40" t="s">
        <v>2181</v>
      </c>
    </row>
    <row r="56" spans="1:8" s="10" customFormat="1" ht="20.100000000000001" customHeight="1">
      <c r="A56" s="9">
        <v>11</v>
      </c>
      <c r="B56" s="104" t="s">
        <v>2188</v>
      </c>
      <c r="C56" s="313" t="s">
        <v>183</v>
      </c>
      <c r="D56" s="314" t="s">
        <v>6</v>
      </c>
      <c r="E56" s="46" t="s">
        <v>1309</v>
      </c>
      <c r="F56" s="78" t="s">
        <v>1388</v>
      </c>
      <c r="G56" s="50"/>
      <c r="H56" s="40" t="s">
        <v>2181</v>
      </c>
    </row>
    <row r="57" spans="1:8" s="10" customFormat="1" ht="20.100000000000001" customHeight="1">
      <c r="A57" s="9">
        <v>12</v>
      </c>
      <c r="B57" s="104" t="s">
        <v>2189</v>
      </c>
      <c r="C57" s="313" t="s">
        <v>2190</v>
      </c>
      <c r="D57" s="314" t="s">
        <v>161</v>
      </c>
      <c r="E57" s="46" t="s">
        <v>1309</v>
      </c>
      <c r="F57" s="78" t="s">
        <v>1388</v>
      </c>
      <c r="G57" s="317" t="s">
        <v>2191</v>
      </c>
      <c r="H57" s="40" t="s">
        <v>2181</v>
      </c>
    </row>
    <row r="58" spans="1:8" s="10" customFormat="1" ht="20.100000000000001" customHeight="1">
      <c r="A58" s="9">
        <v>13</v>
      </c>
      <c r="B58" s="104" t="s">
        <v>2192</v>
      </c>
      <c r="C58" s="313" t="s">
        <v>2193</v>
      </c>
      <c r="D58" s="314" t="s">
        <v>147</v>
      </c>
      <c r="E58" s="46" t="s">
        <v>1636</v>
      </c>
      <c r="F58" s="78" t="s">
        <v>1388</v>
      </c>
      <c r="G58" s="254" t="s">
        <v>2162</v>
      </c>
      <c r="H58" s="40" t="s">
        <v>2181</v>
      </c>
    </row>
    <row r="59" spans="1:8" s="10" customFormat="1" ht="20.100000000000001" customHeight="1">
      <c r="A59" s="9">
        <v>14</v>
      </c>
      <c r="B59" s="104" t="s">
        <v>2194</v>
      </c>
      <c r="C59" s="313" t="s">
        <v>196</v>
      </c>
      <c r="D59" s="314" t="s">
        <v>205</v>
      </c>
      <c r="E59" s="46" t="s">
        <v>1636</v>
      </c>
      <c r="F59" s="78" t="s">
        <v>1388</v>
      </c>
      <c r="G59" s="315" t="s">
        <v>1</v>
      </c>
      <c r="H59" s="40" t="s">
        <v>2181</v>
      </c>
    </row>
    <row r="60" spans="1:8" s="10" customFormat="1" ht="20.100000000000001" customHeight="1">
      <c r="A60" s="9">
        <v>15</v>
      </c>
      <c r="B60" s="79" t="s">
        <v>2195</v>
      </c>
      <c r="C60" s="344" t="s">
        <v>1650</v>
      </c>
      <c r="D60" s="345" t="s">
        <v>2196</v>
      </c>
      <c r="E60" s="46" t="s">
        <v>1636</v>
      </c>
      <c r="F60" s="78" t="s">
        <v>1388</v>
      </c>
      <c r="G60" s="77" t="s">
        <v>2732</v>
      </c>
      <c r="H60" s="40" t="s">
        <v>2181</v>
      </c>
    </row>
    <row r="61" spans="1:8" s="10" customFormat="1" ht="20.100000000000001" customHeight="1">
      <c r="A61" s="9">
        <v>16</v>
      </c>
      <c r="B61" s="104" t="s">
        <v>2135</v>
      </c>
      <c r="C61" s="313" t="s">
        <v>2136</v>
      </c>
      <c r="D61" s="314" t="s">
        <v>11</v>
      </c>
      <c r="E61" s="46" t="s">
        <v>1640</v>
      </c>
      <c r="F61" s="78" t="s">
        <v>1405</v>
      </c>
      <c r="G61" s="254" t="s">
        <v>2121</v>
      </c>
      <c r="H61" s="40" t="s">
        <v>1992</v>
      </c>
    </row>
    <row r="62" spans="1:8" s="10" customFormat="1" ht="20.100000000000001" customHeight="1">
      <c r="A62" s="9">
        <v>17</v>
      </c>
      <c r="B62" s="104" t="s">
        <v>2137</v>
      </c>
      <c r="C62" s="313" t="s">
        <v>1972</v>
      </c>
      <c r="D62" s="314" t="s">
        <v>2138</v>
      </c>
      <c r="E62" s="46" t="s">
        <v>1640</v>
      </c>
      <c r="F62" s="78" t="s">
        <v>1451</v>
      </c>
      <c r="G62" s="315" t="s">
        <v>1</v>
      </c>
      <c r="H62" s="40" t="s">
        <v>1992</v>
      </c>
    </row>
    <row r="63" spans="1:8" s="10" customFormat="1" ht="20.100000000000001" customHeight="1">
      <c r="A63" s="9">
        <v>18</v>
      </c>
      <c r="B63" s="104" t="s">
        <v>2139</v>
      </c>
      <c r="C63" s="313" t="s">
        <v>2140</v>
      </c>
      <c r="D63" s="314" t="s">
        <v>136</v>
      </c>
      <c r="E63" s="46" t="s">
        <v>1640</v>
      </c>
      <c r="F63" s="78" t="s">
        <v>1405</v>
      </c>
      <c r="G63" s="315" t="s">
        <v>1</v>
      </c>
      <c r="H63" s="40" t="s">
        <v>1992</v>
      </c>
    </row>
    <row r="64" spans="1:8" s="10" customFormat="1" ht="20.100000000000001" customHeight="1">
      <c r="A64" s="9">
        <v>19</v>
      </c>
      <c r="B64" s="104" t="s">
        <v>1991</v>
      </c>
      <c r="C64" s="313" t="s">
        <v>20</v>
      </c>
      <c r="D64" s="314" t="s">
        <v>162</v>
      </c>
      <c r="E64" s="46" t="s">
        <v>1645</v>
      </c>
      <c r="F64" s="78" t="s">
        <v>1388</v>
      </c>
      <c r="G64" s="318" t="s">
        <v>2201</v>
      </c>
      <c r="H64" s="40" t="s">
        <v>1992</v>
      </c>
    </row>
    <row r="65" spans="1:8" s="10" customFormat="1" ht="20.100000000000001" customHeight="1">
      <c r="A65" s="9">
        <v>20</v>
      </c>
      <c r="B65" s="104" t="s">
        <v>2233</v>
      </c>
      <c r="C65" s="313" t="s">
        <v>2234</v>
      </c>
      <c r="D65" s="314" t="s">
        <v>159</v>
      </c>
      <c r="E65" s="46" t="s">
        <v>1642</v>
      </c>
      <c r="F65" s="78" t="s">
        <v>1388</v>
      </c>
      <c r="G65" s="254" t="s">
        <v>2128</v>
      </c>
      <c r="H65" s="40" t="s">
        <v>2238</v>
      </c>
    </row>
    <row r="66" spans="1:8" s="10" customFormat="1" ht="20.100000000000001" customHeight="1">
      <c r="A66" s="9">
        <v>21</v>
      </c>
      <c r="B66" s="104" t="s">
        <v>2235</v>
      </c>
      <c r="C66" s="313" t="s">
        <v>2236</v>
      </c>
      <c r="D66" s="314" t="s">
        <v>2237</v>
      </c>
      <c r="E66" s="46" t="s">
        <v>1642</v>
      </c>
      <c r="F66" s="78" t="s">
        <v>1388</v>
      </c>
      <c r="G66" s="318"/>
      <c r="H66" s="40" t="s">
        <v>2238</v>
      </c>
    </row>
    <row r="67" spans="1:8" s="10" customFormat="1" ht="20.100000000000001" customHeight="1">
      <c r="A67" s="9">
        <v>22</v>
      </c>
      <c r="B67" s="104" t="s">
        <v>2197</v>
      </c>
      <c r="C67" s="313" t="s">
        <v>2198</v>
      </c>
      <c r="D67" s="314" t="s">
        <v>638</v>
      </c>
      <c r="E67" s="46" t="s">
        <v>1648</v>
      </c>
      <c r="F67" s="78" t="s">
        <v>1388</v>
      </c>
      <c r="G67" s="254" t="s">
        <v>2162</v>
      </c>
      <c r="H67" s="40" t="s">
        <v>2203</v>
      </c>
    </row>
    <row r="68" spans="1:8" s="10" customFormat="1" ht="20.100000000000001" customHeight="1">
      <c r="A68" s="9">
        <v>23</v>
      </c>
      <c r="B68" s="104" t="s">
        <v>2199</v>
      </c>
      <c r="C68" s="313" t="s">
        <v>2200</v>
      </c>
      <c r="D68" s="314" t="s">
        <v>244</v>
      </c>
      <c r="E68" s="46" t="s">
        <v>1648</v>
      </c>
      <c r="F68" s="78" t="s">
        <v>1388</v>
      </c>
      <c r="G68" s="317" t="s">
        <v>2202</v>
      </c>
      <c r="H68" s="40" t="s">
        <v>2203</v>
      </c>
    </row>
    <row r="69" spans="1:8" s="10" customFormat="1" ht="24.95" customHeight="1">
      <c r="A69" s="359" t="s">
        <v>30</v>
      </c>
      <c r="B69" s="360"/>
      <c r="C69" s="360"/>
      <c r="D69" s="258">
        <f>A68</f>
        <v>23</v>
      </c>
      <c r="E69" s="250" t="s">
        <v>312</v>
      </c>
      <c r="F69" s="361"/>
      <c r="G69" s="362"/>
    </row>
    <row r="70" spans="1:8" ht="24.95" customHeight="1">
      <c r="A70" s="248"/>
      <c r="B70" s="37"/>
      <c r="C70" s="38"/>
      <c r="D70" s="219">
        <f>23-1</f>
        <v>22</v>
      </c>
      <c r="E70" s="105" t="s">
        <v>93</v>
      </c>
      <c r="F70" s="106"/>
      <c r="G70" s="60"/>
    </row>
    <row r="71" spans="1:8" ht="18" customHeight="1">
      <c r="A71" s="248"/>
      <c r="B71" s="37"/>
      <c r="C71" s="38"/>
      <c r="D71" s="38"/>
      <c r="E71" s="114"/>
      <c r="F71" s="118"/>
      <c r="G71" s="60"/>
    </row>
    <row r="72" spans="1:8" ht="18" customHeight="1">
      <c r="A72" s="252"/>
      <c r="B72" s="37"/>
      <c r="C72" s="38"/>
      <c r="D72" s="38"/>
      <c r="E72" s="114"/>
      <c r="F72" s="118"/>
      <c r="G72" s="60"/>
    </row>
    <row r="73" spans="1:8" ht="18" customHeight="1">
      <c r="A73" s="252"/>
      <c r="B73" s="37"/>
      <c r="C73" s="38"/>
      <c r="D73" s="38"/>
      <c r="E73" s="114"/>
      <c r="F73" s="118"/>
      <c r="G73" s="60"/>
    </row>
    <row r="74" spans="1:8" ht="18" customHeight="1">
      <c r="A74" s="252"/>
      <c r="B74" s="37"/>
      <c r="C74" s="38"/>
      <c r="D74" s="38"/>
      <c r="E74" s="114"/>
      <c r="F74" s="118"/>
      <c r="G74" s="60"/>
    </row>
    <row r="75" spans="1:8" ht="18" customHeight="1">
      <c r="A75" s="252"/>
      <c r="B75" s="37"/>
      <c r="C75" s="38"/>
      <c r="D75" s="38"/>
      <c r="E75" s="114"/>
      <c r="F75" s="118"/>
      <c r="G75" s="60"/>
    </row>
    <row r="76" spans="1:8" ht="18" customHeight="1">
      <c r="A76" s="252"/>
      <c r="B76" s="37"/>
      <c r="C76" s="38"/>
      <c r="D76" s="38"/>
      <c r="E76" s="114"/>
      <c r="F76" s="118"/>
      <c r="G76" s="60"/>
    </row>
    <row r="77" spans="1:8" ht="18" customHeight="1">
      <c r="A77" s="286"/>
      <c r="B77" s="37"/>
      <c r="C77" s="38"/>
      <c r="D77" s="38"/>
      <c r="E77" s="114"/>
      <c r="F77" s="118"/>
      <c r="G77" s="60"/>
    </row>
    <row r="78" spans="1:8" ht="18" customHeight="1">
      <c r="A78" s="286"/>
      <c r="B78" s="37"/>
      <c r="C78" s="38"/>
      <c r="D78" s="38"/>
      <c r="E78" s="114"/>
      <c r="F78" s="118"/>
      <c r="G78" s="60"/>
    </row>
    <row r="79" spans="1:8" ht="18" customHeight="1">
      <c r="A79" s="286"/>
      <c r="B79" s="37"/>
      <c r="C79" s="38"/>
      <c r="D79" s="38"/>
      <c r="E79" s="114"/>
      <c r="F79" s="118"/>
      <c r="G79" s="60"/>
    </row>
    <row r="80" spans="1:8" ht="18" customHeight="1">
      <c r="A80" s="286"/>
      <c r="B80" s="37"/>
      <c r="C80" s="38"/>
      <c r="D80" s="38"/>
      <c r="E80" s="114"/>
      <c r="F80" s="118"/>
      <c r="G80" s="60"/>
    </row>
    <row r="81" spans="1:7" ht="18" customHeight="1">
      <c r="A81" s="286"/>
      <c r="B81" s="37"/>
      <c r="C81" s="38"/>
      <c r="D81" s="38"/>
      <c r="E81" s="114"/>
      <c r="F81" s="118"/>
      <c r="G81" s="60"/>
    </row>
    <row r="82" spans="1:7" ht="18" customHeight="1">
      <c r="A82" s="286"/>
      <c r="B82" s="37"/>
      <c r="C82" s="38"/>
      <c r="D82" s="38"/>
      <c r="E82" s="114"/>
      <c r="F82" s="118"/>
      <c r="G82" s="60"/>
    </row>
    <row r="83" spans="1:7" s="10" customFormat="1" ht="20.100000000000001" customHeight="1">
      <c r="A83" s="19"/>
      <c r="B83" s="19"/>
      <c r="C83" s="292" t="s">
        <v>1207</v>
      </c>
      <c r="D83" s="20"/>
      <c r="E83" s="20"/>
      <c r="F83" s="39"/>
      <c r="G83" s="39"/>
    </row>
    <row r="84" spans="1:7" ht="20.100000000000001" customHeight="1">
      <c r="A84" s="95" t="s">
        <v>4</v>
      </c>
      <c r="B84" s="70"/>
      <c r="C84" s="293">
        <f>SUM(C85:C86)</f>
        <v>23</v>
      </c>
      <c r="D84" s="70"/>
      <c r="E84" s="52"/>
      <c r="F84" s="52"/>
      <c r="G84" s="70"/>
    </row>
    <row r="85" spans="1:7" ht="20.100000000000001" customHeight="1">
      <c r="A85" s="291" t="s">
        <v>1205</v>
      </c>
      <c r="B85" s="68"/>
      <c r="C85" s="289">
        <f>D69</f>
        <v>23</v>
      </c>
      <c r="D85" s="68"/>
      <c r="E85" s="68"/>
      <c r="F85" s="68"/>
      <c r="G85" s="68"/>
    </row>
    <row r="86" spans="1:7" ht="20.100000000000001" customHeight="1">
      <c r="A86" s="291" t="s">
        <v>1206</v>
      </c>
      <c r="B86" s="68"/>
      <c r="C86" s="289">
        <f>0</f>
        <v>0</v>
      </c>
      <c r="D86" s="68"/>
      <c r="E86" s="68"/>
      <c r="F86" s="68"/>
      <c r="G86" s="68"/>
    </row>
    <row r="87" spans="1:7" ht="18" customHeight="1">
      <c r="A87" s="68"/>
      <c r="B87" s="68"/>
      <c r="C87" s="68"/>
      <c r="D87" s="68"/>
      <c r="E87" s="68"/>
      <c r="F87" s="68"/>
      <c r="G87" s="68"/>
    </row>
    <row r="88" spans="1:7" ht="18" customHeight="1">
      <c r="A88" s="68"/>
      <c r="B88" s="68"/>
      <c r="C88" s="68"/>
      <c r="D88" s="68"/>
      <c r="E88" s="68"/>
      <c r="F88" s="68"/>
      <c r="G88" s="68"/>
    </row>
    <row r="89" spans="1:7" ht="18" customHeight="1">
      <c r="A89" s="68"/>
      <c r="B89" s="68"/>
      <c r="C89" s="68"/>
      <c r="D89" s="68"/>
      <c r="E89" s="68"/>
      <c r="F89" s="68"/>
      <c r="G89" s="68"/>
    </row>
    <row r="90" spans="1:7" ht="18" customHeight="1">
      <c r="A90" s="68"/>
      <c r="B90" s="68"/>
      <c r="C90" s="68"/>
      <c r="D90" s="68"/>
      <c r="E90" s="68"/>
      <c r="F90" s="68"/>
      <c r="G90" s="68"/>
    </row>
    <row r="91" spans="1:7" ht="18" customHeight="1">
      <c r="A91" s="68"/>
      <c r="B91" s="68"/>
      <c r="C91" s="68"/>
      <c r="D91" s="68"/>
      <c r="E91" s="68"/>
      <c r="F91" s="68"/>
      <c r="G91" s="68"/>
    </row>
    <row r="92" spans="1:7" ht="18" customHeight="1">
      <c r="A92" s="68"/>
      <c r="B92" s="68"/>
      <c r="C92" s="68"/>
      <c r="D92" s="68"/>
      <c r="E92" s="68"/>
      <c r="F92" s="68"/>
      <c r="G92" s="68"/>
    </row>
    <row r="93" spans="1:7" ht="18" customHeight="1">
      <c r="A93" s="68"/>
      <c r="B93" s="68"/>
      <c r="C93" s="68"/>
      <c r="D93" s="68"/>
      <c r="E93" s="68"/>
      <c r="F93" s="68"/>
      <c r="G93" s="68"/>
    </row>
    <row r="94" spans="1:7" ht="18" customHeight="1">
      <c r="A94" s="68"/>
      <c r="B94" s="68"/>
      <c r="C94" s="68"/>
      <c r="D94" s="68"/>
      <c r="E94" s="68"/>
      <c r="F94" s="68"/>
      <c r="G94" s="68"/>
    </row>
    <row r="95" spans="1:7" ht="18" customHeight="1">
      <c r="A95" s="68"/>
      <c r="B95" s="68"/>
      <c r="C95" s="68"/>
      <c r="D95" s="68"/>
      <c r="E95" s="68"/>
      <c r="F95" s="68"/>
      <c r="G95" s="68"/>
    </row>
    <row r="96" spans="1:7" ht="18" customHeight="1">
      <c r="A96" s="68"/>
      <c r="B96" s="68"/>
      <c r="C96" s="68"/>
      <c r="D96" s="68"/>
      <c r="E96" s="68"/>
      <c r="F96" s="68"/>
      <c r="G96" s="68"/>
    </row>
    <row r="97" spans="1:7" ht="18" customHeight="1">
      <c r="A97" s="70"/>
      <c r="B97" s="70"/>
      <c r="C97" s="70"/>
      <c r="D97" s="70"/>
      <c r="F97" s="70"/>
      <c r="G97" s="70"/>
    </row>
    <row r="98" spans="1:7" ht="18" customHeight="1">
      <c r="A98" s="70"/>
      <c r="B98" s="70"/>
      <c r="C98" s="70"/>
      <c r="D98" s="70"/>
      <c r="F98" s="70"/>
      <c r="G98" s="70"/>
    </row>
    <row r="99" spans="1:7" ht="18" customHeight="1">
      <c r="A99" s="70"/>
      <c r="B99" s="70"/>
      <c r="C99" s="70"/>
      <c r="D99" s="70"/>
      <c r="F99" s="70"/>
      <c r="G99" s="70"/>
    </row>
    <row r="100" spans="1:7" ht="18" customHeight="1">
      <c r="A100" s="70"/>
      <c r="B100" s="70"/>
      <c r="C100" s="70"/>
      <c r="D100" s="70"/>
      <c r="F100" s="70"/>
      <c r="G100" s="70"/>
    </row>
    <row r="101" spans="1:7" ht="18" customHeight="1">
      <c r="A101" s="70"/>
      <c r="B101" s="70"/>
      <c r="C101" s="70"/>
      <c r="D101" s="70"/>
      <c r="F101" s="70"/>
      <c r="G101" s="70"/>
    </row>
    <row r="102" spans="1:7" ht="18" customHeight="1">
      <c r="A102" s="70"/>
      <c r="B102" s="70"/>
      <c r="C102" s="70"/>
      <c r="D102" s="70"/>
      <c r="F102" s="70"/>
      <c r="G102" s="70"/>
    </row>
    <row r="103" spans="1:7" ht="18" customHeight="1">
      <c r="A103" s="70"/>
      <c r="B103" s="70"/>
      <c r="C103" s="70"/>
      <c r="D103" s="70"/>
      <c r="F103" s="70"/>
      <c r="G103" s="70"/>
    </row>
    <row r="104" spans="1:7" ht="18" customHeight="1">
      <c r="A104" s="70"/>
      <c r="B104" s="70"/>
      <c r="C104" s="70"/>
      <c r="D104" s="70"/>
      <c r="F104" s="70"/>
      <c r="G104" s="70"/>
    </row>
    <row r="105" spans="1:7" ht="18" customHeight="1">
      <c r="A105" s="70"/>
      <c r="B105" s="70"/>
      <c r="C105" s="70"/>
      <c r="D105" s="70"/>
      <c r="F105" s="70"/>
      <c r="G105" s="70"/>
    </row>
    <row r="106" spans="1:7" ht="18" customHeight="1">
      <c r="A106" s="70"/>
      <c r="B106" s="70"/>
      <c r="C106" s="70"/>
      <c r="D106" s="70"/>
      <c r="F106" s="70"/>
      <c r="G106" s="70"/>
    </row>
    <row r="107" spans="1:7" ht="18" customHeight="1">
      <c r="A107" s="70"/>
      <c r="B107" s="70"/>
      <c r="C107" s="70"/>
      <c r="D107" s="70"/>
      <c r="F107" s="70"/>
      <c r="G107" s="70"/>
    </row>
    <row r="108" spans="1:7" ht="18" customHeight="1">
      <c r="A108" s="68"/>
      <c r="B108" s="68"/>
      <c r="C108" s="68"/>
      <c r="D108" s="68"/>
      <c r="E108" s="68"/>
      <c r="F108" s="68"/>
      <c r="G108" s="68"/>
    </row>
    <row r="109" spans="1:7" ht="18" customHeight="1">
      <c r="A109" s="68"/>
      <c r="B109" s="68"/>
      <c r="C109" s="68"/>
      <c r="D109" s="68"/>
      <c r="E109" s="68"/>
      <c r="F109" s="68"/>
      <c r="G109" s="68"/>
    </row>
    <row r="110" spans="1:7" ht="18" customHeight="1">
      <c r="A110" s="68"/>
      <c r="B110" s="68"/>
      <c r="C110" s="68"/>
      <c r="D110" s="68"/>
      <c r="E110" s="68"/>
      <c r="F110" s="68"/>
      <c r="G110" s="68"/>
    </row>
    <row r="111" spans="1:7" ht="18" customHeight="1">
      <c r="A111" s="68"/>
      <c r="B111" s="68"/>
      <c r="C111" s="68"/>
      <c r="D111" s="68"/>
      <c r="E111" s="68"/>
      <c r="F111" s="68"/>
      <c r="G111" s="68"/>
    </row>
    <row r="112" spans="1:7" ht="18" customHeight="1">
      <c r="A112" s="68"/>
      <c r="B112" s="68"/>
      <c r="C112" s="68"/>
      <c r="D112" s="68"/>
      <c r="E112" s="68"/>
      <c r="F112" s="68"/>
      <c r="G112" s="68"/>
    </row>
    <row r="113" spans="1:7" ht="18" customHeight="1">
      <c r="A113" s="70"/>
      <c r="B113" s="70"/>
      <c r="C113" s="70"/>
      <c r="D113" s="70"/>
      <c r="F113" s="70"/>
      <c r="G113" s="70"/>
    </row>
    <row r="114" spans="1:7" ht="18" customHeight="1">
      <c r="A114" s="70"/>
      <c r="B114" s="70"/>
      <c r="C114" s="70"/>
      <c r="D114" s="70"/>
      <c r="F114" s="70"/>
      <c r="G114" s="70"/>
    </row>
    <row r="115" spans="1:7" ht="18" customHeight="1"/>
    <row r="116" spans="1:7" ht="18" customHeight="1"/>
    <row r="117" spans="1:7" ht="18" customHeight="1"/>
    <row r="118" spans="1:7" ht="18" customHeight="1"/>
    <row r="119" spans="1:7" ht="18" customHeight="1"/>
    <row r="120" spans="1:7" ht="18" customHeight="1"/>
    <row r="121" spans="1:7" ht="18" customHeight="1"/>
    <row r="122" spans="1:7" ht="18" customHeight="1"/>
    <row r="123" spans="1:7" ht="18" customHeight="1"/>
    <row r="124" spans="1:7" ht="18" customHeight="1"/>
    <row r="125" spans="1:7" ht="18" customHeight="1"/>
    <row r="126" spans="1:7" ht="18" customHeight="1"/>
    <row r="127" spans="1:7" ht="18" customHeight="1"/>
    <row r="128" spans="1:7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</sheetData>
  <sortState ref="A66:H67">
    <sortCondition ref="A66"/>
  </sortState>
  <mergeCells count="14">
    <mergeCell ref="A1:G1"/>
    <mergeCell ref="A2:G2"/>
    <mergeCell ref="A3:G3"/>
    <mergeCell ref="C5:D5"/>
    <mergeCell ref="A38:C38"/>
    <mergeCell ref="F38:G38"/>
    <mergeCell ref="B6:C6"/>
    <mergeCell ref="B22:C22"/>
    <mergeCell ref="A69:C69"/>
    <mergeCell ref="F69:G69"/>
    <mergeCell ref="A41:G41"/>
    <mergeCell ref="A42:G42"/>
    <mergeCell ref="A43:G43"/>
    <mergeCell ref="C45:D45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view="pageBreakPreview" zoomScaleNormal="100" workbookViewId="0">
      <selection activeCell="H7" sqref="H7:H8"/>
    </sheetView>
  </sheetViews>
  <sheetFormatPr defaultRowHeight="15"/>
  <cols>
    <col min="1" max="1" width="4.625" style="133" customWidth="1"/>
    <col min="2" max="2" width="8.625" style="133" customWidth="1"/>
    <col min="3" max="3" width="16.75" style="4" bestFit="1" customWidth="1"/>
    <col min="4" max="4" width="6.875" style="4" bestFit="1" customWidth="1"/>
    <col min="5" max="5" width="10.625" style="133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8" s="15" customFormat="1" ht="60" customHeight="1">
      <c r="A1" s="364" t="s">
        <v>2371</v>
      </c>
      <c r="B1" s="351"/>
      <c r="C1" s="365"/>
      <c r="D1" s="365"/>
      <c r="E1" s="365"/>
      <c r="F1" s="365"/>
      <c r="G1" s="365"/>
    </row>
    <row r="2" spans="1:8" s="10" customFormat="1" ht="30" customHeight="1">
      <c r="A2" s="369" t="s">
        <v>1198</v>
      </c>
      <c r="B2" s="369"/>
      <c r="C2" s="369"/>
      <c r="D2" s="369"/>
      <c r="E2" s="369"/>
      <c r="F2" s="369"/>
      <c r="G2" s="369"/>
    </row>
    <row r="3" spans="1:8" s="10" customFormat="1" ht="39.950000000000003" customHeight="1">
      <c r="A3" s="378" t="s">
        <v>2372</v>
      </c>
      <c r="B3" s="378"/>
      <c r="C3" s="378"/>
      <c r="D3" s="378"/>
      <c r="E3" s="378"/>
      <c r="F3" s="378"/>
      <c r="G3" s="378"/>
    </row>
    <row r="4" spans="1:8" ht="20.100000000000001" customHeight="1">
      <c r="A4" s="6"/>
      <c r="B4" s="6"/>
      <c r="C4" s="6"/>
      <c r="D4" s="6"/>
      <c r="E4" s="6"/>
      <c r="F4" s="23"/>
      <c r="G4" s="225" t="s">
        <v>1204</v>
      </c>
    </row>
    <row r="5" spans="1:8" s="8" customFormat="1" ht="30" customHeight="1">
      <c r="A5" s="245" t="s">
        <v>22</v>
      </c>
      <c r="B5" s="243" t="s">
        <v>5</v>
      </c>
      <c r="C5" s="354" t="s">
        <v>25</v>
      </c>
      <c r="D5" s="355"/>
      <c r="E5" s="245" t="s">
        <v>26</v>
      </c>
      <c r="F5" s="245" t="s">
        <v>27</v>
      </c>
      <c r="G5" s="245" t="s">
        <v>28</v>
      </c>
    </row>
    <row r="6" spans="1:8" s="8" customFormat="1" ht="24.95" customHeight="1">
      <c r="A6" s="282"/>
      <c r="B6" s="385" t="s">
        <v>2</v>
      </c>
      <c r="C6" s="385"/>
      <c r="D6" s="283">
        <f>A11</f>
        <v>5</v>
      </c>
      <c r="E6" s="48"/>
      <c r="F6" s="48"/>
      <c r="G6" s="125"/>
      <c r="H6" s="40"/>
    </row>
    <row r="7" spans="1:8" s="10" customFormat="1" ht="24.95" customHeight="1">
      <c r="A7" s="34">
        <v>1</v>
      </c>
      <c r="B7" s="104" t="s">
        <v>2404</v>
      </c>
      <c r="C7" s="99" t="s">
        <v>502</v>
      </c>
      <c r="D7" s="100" t="s">
        <v>78</v>
      </c>
      <c r="E7" s="46" t="s">
        <v>245</v>
      </c>
      <c r="F7" s="78" t="s">
        <v>1388</v>
      </c>
      <c r="G7" s="50" t="s">
        <v>2407</v>
      </c>
      <c r="H7" s="40" t="s">
        <v>547</v>
      </c>
    </row>
    <row r="8" spans="1:8" s="10" customFormat="1" ht="24.95" customHeight="1">
      <c r="A8" s="34">
        <v>2</v>
      </c>
      <c r="B8" s="104" t="s">
        <v>2405</v>
      </c>
      <c r="C8" s="99" t="s">
        <v>2406</v>
      </c>
      <c r="D8" s="100" t="s">
        <v>92</v>
      </c>
      <c r="E8" s="46" t="s">
        <v>245</v>
      </c>
      <c r="F8" s="78" t="s">
        <v>1388</v>
      </c>
      <c r="G8" s="49" t="s">
        <v>1</v>
      </c>
      <c r="H8" s="40" t="s">
        <v>547</v>
      </c>
    </row>
    <row r="9" spans="1:8" s="10" customFormat="1" ht="24.95" customHeight="1">
      <c r="A9" s="34">
        <v>3</v>
      </c>
      <c r="B9" s="104" t="s">
        <v>2603</v>
      </c>
      <c r="C9" s="99" t="s">
        <v>84</v>
      </c>
      <c r="D9" s="100" t="s">
        <v>135</v>
      </c>
      <c r="E9" s="46" t="s">
        <v>381</v>
      </c>
      <c r="F9" s="78" t="s">
        <v>1413</v>
      </c>
      <c r="G9" s="50" t="s">
        <v>2606</v>
      </c>
      <c r="H9" s="40" t="s">
        <v>547</v>
      </c>
    </row>
    <row r="10" spans="1:8" s="10" customFormat="1" ht="24.95" customHeight="1">
      <c r="A10" s="34">
        <v>4</v>
      </c>
      <c r="B10" s="104" t="s">
        <v>2604</v>
      </c>
      <c r="C10" s="99" t="s">
        <v>2605</v>
      </c>
      <c r="D10" s="100" t="s">
        <v>87</v>
      </c>
      <c r="E10" s="46" t="s">
        <v>381</v>
      </c>
      <c r="F10" s="78" t="s">
        <v>2060</v>
      </c>
      <c r="G10" s="49" t="s">
        <v>1</v>
      </c>
      <c r="H10" s="40" t="s">
        <v>547</v>
      </c>
    </row>
    <row r="11" spans="1:8" s="10" customFormat="1" ht="24.95" customHeight="1">
      <c r="A11" s="34">
        <v>5</v>
      </c>
      <c r="B11" s="56"/>
      <c r="C11" s="66"/>
      <c r="D11" s="67"/>
      <c r="E11" s="46"/>
      <c r="F11" s="78"/>
      <c r="G11" s="50"/>
      <c r="H11" s="40"/>
    </row>
    <row r="12" spans="1:8" s="8" customFormat="1" ht="24.95" customHeight="1">
      <c r="A12" s="282"/>
      <c r="B12" s="379" t="s">
        <v>3</v>
      </c>
      <c r="C12" s="380"/>
      <c r="D12" s="283">
        <f>A24</f>
        <v>12</v>
      </c>
      <c r="E12" s="48"/>
      <c r="F12" s="48"/>
      <c r="G12" s="254"/>
      <c r="H12" s="281"/>
    </row>
    <row r="13" spans="1:8" s="10" customFormat="1" ht="24.95" customHeight="1">
      <c r="A13" s="34">
        <v>1</v>
      </c>
      <c r="B13" s="56"/>
      <c r="C13" s="66"/>
      <c r="D13" s="67"/>
      <c r="E13" s="46"/>
      <c r="F13" s="78"/>
      <c r="G13" s="50"/>
      <c r="H13" s="40"/>
    </row>
    <row r="14" spans="1:8" s="10" customFormat="1" ht="24.95" customHeight="1">
      <c r="A14" s="34">
        <v>2</v>
      </c>
      <c r="B14" s="56"/>
      <c r="C14" s="66"/>
      <c r="D14" s="67"/>
      <c r="E14" s="46"/>
      <c r="F14" s="78"/>
      <c r="G14" s="50"/>
      <c r="H14" s="40"/>
    </row>
    <row r="15" spans="1:8" s="10" customFormat="1" ht="24.95" customHeight="1">
      <c r="A15" s="34">
        <v>3</v>
      </c>
      <c r="B15" s="56"/>
      <c r="C15" s="66"/>
      <c r="D15" s="67"/>
      <c r="E15" s="46"/>
      <c r="F15" s="78"/>
      <c r="G15" s="50"/>
      <c r="H15" s="40"/>
    </row>
    <row r="16" spans="1:8" s="10" customFormat="1" ht="24.95" customHeight="1">
      <c r="A16" s="34">
        <v>4</v>
      </c>
      <c r="B16" s="56"/>
      <c r="C16" s="66"/>
      <c r="D16" s="67"/>
      <c r="E16" s="46"/>
      <c r="F16" s="78"/>
      <c r="G16" s="50"/>
      <c r="H16" s="40"/>
    </row>
    <row r="17" spans="1:8" s="10" customFormat="1" ht="24.95" customHeight="1">
      <c r="A17" s="34">
        <v>5</v>
      </c>
      <c r="B17" s="56"/>
      <c r="C17" s="66"/>
      <c r="D17" s="67"/>
      <c r="E17" s="46"/>
      <c r="F17" s="78"/>
      <c r="G17" s="50"/>
      <c r="H17" s="40"/>
    </row>
    <row r="18" spans="1:8" s="10" customFormat="1" ht="24.95" customHeight="1">
      <c r="A18" s="34">
        <v>6</v>
      </c>
      <c r="B18" s="56"/>
      <c r="C18" s="66"/>
      <c r="D18" s="67"/>
      <c r="E18" s="46"/>
      <c r="F18" s="78"/>
      <c r="G18" s="50"/>
      <c r="H18" s="40"/>
    </row>
    <row r="19" spans="1:8" s="10" customFormat="1" ht="24.95" customHeight="1">
      <c r="A19" s="34">
        <v>7</v>
      </c>
      <c r="B19" s="56"/>
      <c r="C19" s="66"/>
      <c r="D19" s="67"/>
      <c r="E19" s="46"/>
      <c r="F19" s="78"/>
      <c r="G19" s="50"/>
      <c r="H19" s="40"/>
    </row>
    <row r="20" spans="1:8" s="10" customFormat="1" ht="24.95" customHeight="1">
      <c r="A20" s="34">
        <v>8</v>
      </c>
      <c r="B20" s="56"/>
      <c r="C20" s="66"/>
      <c r="D20" s="67"/>
      <c r="E20" s="46"/>
      <c r="F20" s="78"/>
      <c r="G20" s="50"/>
      <c r="H20" s="40"/>
    </row>
    <row r="21" spans="1:8" s="10" customFormat="1" ht="24.95" customHeight="1">
      <c r="A21" s="34">
        <v>9</v>
      </c>
      <c r="B21" s="56"/>
      <c r="C21" s="66"/>
      <c r="D21" s="67"/>
      <c r="E21" s="46"/>
      <c r="F21" s="78"/>
      <c r="G21" s="50"/>
      <c r="H21" s="40"/>
    </row>
    <row r="22" spans="1:8" s="10" customFormat="1" ht="24.95" customHeight="1">
      <c r="A22" s="34">
        <v>10</v>
      </c>
      <c r="B22" s="56"/>
      <c r="C22" s="66"/>
      <c r="D22" s="67"/>
      <c r="E22" s="46"/>
      <c r="F22" s="78"/>
      <c r="G22" s="50"/>
      <c r="H22" s="40"/>
    </row>
    <row r="23" spans="1:8" s="10" customFormat="1" ht="24.95" customHeight="1">
      <c r="A23" s="34">
        <v>11</v>
      </c>
      <c r="B23" s="56"/>
      <c r="C23" s="66"/>
      <c r="D23" s="67"/>
      <c r="E23" s="46"/>
      <c r="F23" s="78"/>
      <c r="G23" s="50"/>
      <c r="H23" s="40"/>
    </row>
    <row r="24" spans="1:8" s="10" customFormat="1" ht="24.95" customHeight="1">
      <c r="A24" s="34">
        <v>12</v>
      </c>
      <c r="B24" s="56"/>
      <c r="C24" s="66"/>
      <c r="D24" s="67"/>
      <c r="E24" s="46"/>
      <c r="F24" s="78"/>
      <c r="G24" s="50"/>
      <c r="H24" s="40"/>
    </row>
    <row r="25" spans="1:8" s="10" customFormat="1" ht="24.95" customHeight="1">
      <c r="A25" s="359" t="s">
        <v>30</v>
      </c>
      <c r="B25" s="360"/>
      <c r="C25" s="360"/>
      <c r="D25" s="247">
        <f>SUM(D6,D12)</f>
        <v>17</v>
      </c>
      <c r="E25" s="246" t="s">
        <v>312</v>
      </c>
      <c r="F25" s="361"/>
      <c r="G25" s="362"/>
    </row>
    <row r="26" spans="1:8" ht="24.95" customHeight="1">
      <c r="A26" s="244"/>
      <c r="B26" s="27"/>
      <c r="C26" s="28"/>
      <c r="D26" s="28"/>
      <c r="E26" s="114" t="s">
        <v>93</v>
      </c>
      <c r="F26" s="118"/>
      <c r="G26" s="60"/>
      <c r="H26" s="4">
        <f>637+356</f>
        <v>993</v>
      </c>
    </row>
    <row r="27" spans="1:8" ht="18" customHeight="1">
      <c r="A27" s="244"/>
      <c r="B27" s="37"/>
      <c r="C27" s="38"/>
      <c r="D27" s="38"/>
      <c r="E27" s="244"/>
    </row>
    <row r="28" spans="1:8" ht="18" customHeight="1">
      <c r="A28" s="244"/>
      <c r="B28" s="37"/>
      <c r="C28" s="38"/>
      <c r="D28" s="38"/>
      <c r="E28" s="244"/>
    </row>
    <row r="29" spans="1:8" ht="18" customHeight="1">
      <c r="A29" s="244"/>
      <c r="B29" s="37"/>
      <c r="C29" s="38"/>
      <c r="D29" s="38"/>
      <c r="E29" s="244"/>
    </row>
    <row r="30" spans="1:8" ht="18" customHeight="1">
      <c r="A30" s="244"/>
      <c r="B30" s="37"/>
      <c r="C30" s="38"/>
      <c r="D30" s="38"/>
      <c r="E30" s="244"/>
    </row>
    <row r="31" spans="1:8" ht="18" customHeight="1">
      <c r="A31" s="244"/>
      <c r="B31" s="37"/>
      <c r="C31" s="38"/>
      <c r="D31" s="38"/>
      <c r="E31" s="244"/>
    </row>
    <row r="32" spans="1:8" s="10" customFormat="1" ht="18" customHeight="1">
      <c r="A32" s="19"/>
      <c r="B32" s="19"/>
      <c r="C32" s="19"/>
      <c r="D32" s="134" t="s">
        <v>122</v>
      </c>
      <c r="E32" s="134" t="s">
        <v>12</v>
      </c>
      <c r="F32" s="39"/>
      <c r="G32" s="39"/>
    </row>
    <row r="33" spans="1:7" ht="20.100000000000001" customHeight="1">
      <c r="A33" s="131"/>
      <c r="B33" s="131"/>
      <c r="C33" s="131" t="s">
        <v>4</v>
      </c>
      <c r="D33" s="131">
        <f>SUM(D34:D35)</f>
        <v>17</v>
      </c>
      <c r="E33" s="52"/>
      <c r="F33" s="52"/>
      <c r="G33" s="131"/>
    </row>
    <row r="34" spans="1:7" ht="18" customHeight="1">
      <c r="A34" s="132"/>
      <c r="B34" s="132"/>
      <c r="C34" s="132" t="s">
        <v>110</v>
      </c>
      <c r="D34" s="132">
        <f>SUM(D6)</f>
        <v>5</v>
      </c>
      <c r="E34" s="132"/>
      <c r="F34" s="132"/>
      <c r="G34" s="132"/>
    </row>
    <row r="35" spans="1:7" ht="18" customHeight="1">
      <c r="A35" s="132"/>
      <c r="B35" s="132"/>
      <c r="C35" s="132" t="s">
        <v>111</v>
      </c>
      <c r="D35" s="132">
        <f>SUM(D12)</f>
        <v>12</v>
      </c>
      <c r="E35" s="132"/>
      <c r="F35" s="132"/>
      <c r="G35" s="132"/>
    </row>
    <row r="51" spans="1:7" ht="18" customHeight="1">
      <c r="A51" s="132"/>
      <c r="B51" s="132"/>
      <c r="C51" s="132"/>
      <c r="D51" s="132"/>
      <c r="E51" s="132"/>
      <c r="F51" s="132"/>
      <c r="G51" s="132"/>
    </row>
    <row r="52" spans="1:7" ht="18" customHeight="1">
      <c r="A52" s="132"/>
      <c r="B52" s="132"/>
      <c r="C52" s="132"/>
      <c r="D52" s="132"/>
      <c r="E52" s="132"/>
      <c r="F52" s="132"/>
      <c r="G52" s="132"/>
    </row>
    <row r="53" spans="1:7" ht="18" customHeight="1">
      <c r="A53" s="132"/>
      <c r="B53" s="132"/>
      <c r="C53" s="132"/>
      <c r="D53" s="132"/>
      <c r="E53" s="132"/>
      <c r="F53" s="132"/>
      <c r="G53" s="132"/>
    </row>
    <row r="54" spans="1:7" ht="18" customHeight="1">
      <c r="A54" s="132"/>
      <c r="B54" s="132"/>
      <c r="C54" s="132"/>
      <c r="D54" s="132"/>
      <c r="E54" s="132"/>
      <c r="F54" s="132"/>
      <c r="G54" s="132"/>
    </row>
    <row r="55" spans="1:7" ht="18" customHeight="1">
      <c r="A55" s="132"/>
      <c r="B55" s="132"/>
      <c r="C55" s="132"/>
      <c r="D55" s="132"/>
      <c r="E55" s="132"/>
      <c r="F55" s="132"/>
      <c r="G55" s="132"/>
    </row>
    <row r="56" spans="1:7" ht="18" customHeight="1">
      <c r="A56" s="132"/>
      <c r="B56" s="132"/>
      <c r="C56" s="132"/>
      <c r="D56" s="132"/>
      <c r="E56" s="132"/>
      <c r="F56" s="132"/>
      <c r="G56" s="132"/>
    </row>
    <row r="57" spans="1:7" ht="18" customHeight="1">
      <c r="A57" s="132"/>
      <c r="B57" s="132"/>
      <c r="C57" s="132"/>
      <c r="D57" s="132"/>
      <c r="E57" s="132"/>
      <c r="F57" s="132"/>
      <c r="G57" s="132"/>
    </row>
    <row r="58" spans="1:7" ht="18" customHeight="1">
      <c r="A58" s="132"/>
      <c r="B58" s="132"/>
      <c r="C58" s="132"/>
      <c r="D58" s="132"/>
      <c r="E58" s="132"/>
      <c r="F58" s="132"/>
      <c r="G58" s="132"/>
    </row>
    <row r="59" spans="1:7" ht="18" customHeight="1">
      <c r="A59" s="132"/>
      <c r="B59" s="132"/>
      <c r="C59" s="132"/>
      <c r="D59" s="132"/>
      <c r="E59" s="132"/>
      <c r="F59" s="132"/>
      <c r="G59" s="132"/>
    </row>
    <row r="60" spans="1:7" ht="18" customHeight="1">
      <c r="A60" s="132"/>
      <c r="B60" s="132"/>
      <c r="C60" s="132"/>
      <c r="D60" s="132"/>
      <c r="E60" s="132"/>
      <c r="F60" s="132"/>
      <c r="G60" s="132"/>
    </row>
    <row r="61" spans="1:7" ht="18" customHeight="1">
      <c r="A61" s="131"/>
      <c r="B61" s="131"/>
      <c r="C61" s="131"/>
      <c r="D61" s="131"/>
      <c r="F61" s="131"/>
      <c r="G61" s="131"/>
    </row>
    <row r="62" spans="1:7" ht="18" customHeight="1">
      <c r="A62" s="131"/>
      <c r="B62" s="131"/>
      <c r="C62" s="131"/>
      <c r="D62" s="131"/>
      <c r="F62" s="131"/>
      <c r="G62" s="131"/>
    </row>
    <row r="63" spans="1:7" ht="18" customHeight="1">
      <c r="A63" s="131"/>
      <c r="B63" s="131"/>
      <c r="C63" s="131"/>
      <c r="D63" s="131"/>
      <c r="F63" s="131"/>
      <c r="G63" s="131"/>
    </row>
    <row r="64" spans="1:7" ht="18" customHeight="1">
      <c r="A64" s="131"/>
      <c r="B64" s="131"/>
      <c r="C64" s="131"/>
      <c r="D64" s="131"/>
      <c r="F64" s="131"/>
      <c r="G64" s="131"/>
    </row>
    <row r="65" spans="1:7" ht="18" customHeight="1">
      <c r="A65" s="131"/>
      <c r="B65" s="131"/>
      <c r="C65" s="131"/>
      <c r="D65" s="131"/>
      <c r="F65" s="131"/>
      <c r="G65" s="131"/>
    </row>
    <row r="66" spans="1:7" ht="18" customHeight="1">
      <c r="A66" s="131"/>
      <c r="B66" s="131"/>
      <c r="C66" s="131"/>
      <c r="D66" s="131"/>
      <c r="F66" s="131"/>
      <c r="G66" s="131"/>
    </row>
    <row r="67" spans="1:7" ht="18" customHeight="1">
      <c r="A67" s="131"/>
      <c r="B67" s="131"/>
      <c r="C67" s="131"/>
      <c r="D67" s="131"/>
      <c r="F67" s="131"/>
      <c r="G67" s="131"/>
    </row>
    <row r="68" spans="1:7" ht="18" customHeight="1">
      <c r="A68" s="131"/>
      <c r="B68" s="131"/>
      <c r="C68" s="131"/>
      <c r="D68" s="131"/>
      <c r="F68" s="131"/>
      <c r="G68" s="131"/>
    </row>
    <row r="69" spans="1:7" ht="18" customHeight="1">
      <c r="A69" s="131"/>
      <c r="B69" s="131"/>
      <c r="C69" s="131"/>
      <c r="D69" s="131"/>
      <c r="F69" s="131"/>
      <c r="G69" s="131"/>
    </row>
    <row r="70" spans="1:7" ht="18" customHeight="1">
      <c r="A70" s="131"/>
      <c r="B70" s="131"/>
      <c r="C70" s="131"/>
      <c r="D70" s="131"/>
      <c r="F70" s="131"/>
      <c r="G70" s="131"/>
    </row>
    <row r="71" spans="1:7" ht="18" customHeight="1">
      <c r="A71" s="131"/>
      <c r="B71" s="131"/>
      <c r="C71" s="131"/>
      <c r="D71" s="131"/>
      <c r="F71" s="131"/>
      <c r="G71" s="131"/>
    </row>
    <row r="72" spans="1:7" ht="18" customHeight="1">
      <c r="A72" s="132"/>
      <c r="B72" s="132"/>
      <c r="C72" s="132"/>
      <c r="D72" s="132"/>
      <c r="E72" s="132"/>
      <c r="F72" s="132"/>
      <c r="G72" s="132"/>
    </row>
    <row r="73" spans="1:7" ht="18" customHeight="1">
      <c r="A73" s="132"/>
      <c r="B73" s="132"/>
      <c r="C73" s="132"/>
      <c r="D73" s="132"/>
      <c r="E73" s="132"/>
      <c r="F73" s="132"/>
      <c r="G73" s="132"/>
    </row>
    <row r="74" spans="1:7" ht="18" customHeight="1">
      <c r="A74" s="132"/>
      <c r="B74" s="132"/>
      <c r="C74" s="132"/>
      <c r="D74" s="132"/>
      <c r="E74" s="132"/>
      <c r="F74" s="132"/>
      <c r="G74" s="132"/>
    </row>
    <row r="75" spans="1:7" ht="18" customHeight="1">
      <c r="A75" s="132"/>
      <c r="B75" s="132"/>
      <c r="C75" s="132"/>
      <c r="D75" s="132"/>
      <c r="E75" s="132"/>
      <c r="F75" s="132"/>
      <c r="G75" s="132"/>
    </row>
    <row r="76" spans="1:7" ht="18" customHeight="1">
      <c r="A76" s="132"/>
      <c r="B76" s="132"/>
      <c r="C76" s="132"/>
      <c r="D76" s="132"/>
      <c r="E76" s="132"/>
      <c r="F76" s="132"/>
      <c r="G76" s="132"/>
    </row>
    <row r="77" spans="1:7" ht="18" customHeight="1">
      <c r="A77" s="131"/>
      <c r="B77" s="131"/>
      <c r="C77" s="131"/>
      <c r="D77" s="131"/>
      <c r="F77" s="131"/>
      <c r="G77" s="131"/>
    </row>
    <row r="78" spans="1:7" ht="18" customHeight="1">
      <c r="A78" s="131"/>
      <c r="B78" s="131"/>
      <c r="C78" s="131"/>
      <c r="D78" s="131"/>
      <c r="F78" s="131"/>
      <c r="G78" s="131"/>
    </row>
    <row r="79" spans="1:7" ht="18" customHeight="1"/>
    <row r="80" spans="1:7" ht="18" customHeight="1"/>
    <row r="81" spans="3:8" ht="18" customHeight="1"/>
    <row r="82" spans="3:8" ht="18" customHeight="1"/>
    <row r="83" spans="3:8" s="133" customFormat="1" ht="18" customHeight="1">
      <c r="C83" s="4"/>
      <c r="D83" s="4"/>
      <c r="F83" s="4"/>
      <c r="G83" s="4"/>
      <c r="H83" s="4"/>
    </row>
    <row r="84" spans="3:8" s="133" customFormat="1" ht="18" customHeight="1">
      <c r="C84" s="4"/>
      <c r="D84" s="4"/>
      <c r="F84" s="4"/>
      <c r="G84" s="4"/>
      <c r="H84" s="4"/>
    </row>
    <row r="85" spans="3:8" s="133" customFormat="1" ht="18" customHeight="1">
      <c r="C85" s="4"/>
      <c r="D85" s="4"/>
      <c r="F85" s="4"/>
      <c r="G85" s="4"/>
      <c r="H85" s="4"/>
    </row>
    <row r="86" spans="3:8" s="133" customFormat="1" ht="18" customHeight="1">
      <c r="C86" s="4"/>
      <c r="D86" s="4"/>
      <c r="F86" s="4"/>
      <c r="G86" s="4"/>
      <c r="H86" s="4"/>
    </row>
    <row r="87" spans="3:8" s="133" customFormat="1" ht="18" customHeight="1">
      <c r="C87" s="4"/>
      <c r="D87" s="4"/>
      <c r="F87" s="4"/>
      <c r="G87" s="4"/>
      <c r="H87" s="4"/>
    </row>
    <row r="88" spans="3:8" s="133" customFormat="1" ht="18" customHeight="1">
      <c r="C88" s="4"/>
      <c r="D88" s="4"/>
      <c r="F88" s="4"/>
      <c r="G88" s="4"/>
      <c r="H88" s="4"/>
    </row>
    <row r="89" spans="3:8" s="133" customFormat="1" ht="18" customHeight="1">
      <c r="C89" s="4"/>
      <c r="D89" s="4"/>
      <c r="F89" s="4"/>
      <c r="G89" s="4"/>
      <c r="H89" s="4"/>
    </row>
    <row r="90" spans="3:8" s="133" customFormat="1" ht="18" customHeight="1">
      <c r="C90" s="4"/>
      <c r="D90" s="4"/>
      <c r="F90" s="4"/>
      <c r="G90" s="4"/>
      <c r="H90" s="4"/>
    </row>
    <row r="91" spans="3:8" s="133" customFormat="1" ht="18" customHeight="1">
      <c r="C91" s="4"/>
      <c r="D91" s="4"/>
      <c r="F91" s="4"/>
      <c r="G91" s="4"/>
      <c r="H91" s="4"/>
    </row>
    <row r="92" spans="3:8" s="133" customFormat="1" ht="18" customHeight="1">
      <c r="C92" s="4"/>
      <c r="D92" s="4"/>
      <c r="F92" s="4"/>
      <c r="G92" s="4"/>
      <c r="H92" s="4"/>
    </row>
    <row r="93" spans="3:8" s="133" customFormat="1" ht="18" customHeight="1">
      <c r="C93" s="4"/>
      <c r="D93" s="4"/>
      <c r="F93" s="4"/>
      <c r="G93" s="4"/>
      <c r="H93" s="4"/>
    </row>
    <row r="94" spans="3:8" s="133" customFormat="1" ht="18" customHeight="1">
      <c r="C94" s="4"/>
      <c r="D94" s="4"/>
      <c r="F94" s="4"/>
      <c r="G94" s="4"/>
      <c r="H94" s="4"/>
    </row>
    <row r="95" spans="3:8" s="133" customFormat="1" ht="18" customHeight="1">
      <c r="C95" s="4"/>
      <c r="D95" s="4"/>
      <c r="F95" s="4"/>
      <c r="G95" s="4"/>
      <c r="H95" s="4"/>
    </row>
    <row r="96" spans="3:8" s="133" customFormat="1" ht="18" customHeight="1">
      <c r="C96" s="4"/>
      <c r="D96" s="4"/>
      <c r="F96" s="4"/>
      <c r="G96" s="4"/>
      <c r="H96" s="4"/>
    </row>
    <row r="97" spans="3:8" s="133" customFormat="1" ht="18" customHeight="1">
      <c r="C97" s="4"/>
      <c r="D97" s="4"/>
      <c r="F97" s="4"/>
      <c r="G97" s="4"/>
      <c r="H97" s="4"/>
    </row>
    <row r="98" spans="3:8" s="133" customFormat="1" ht="18" customHeight="1">
      <c r="C98" s="4"/>
      <c r="D98" s="4"/>
      <c r="F98" s="4"/>
      <c r="G98" s="4"/>
      <c r="H98" s="4"/>
    </row>
    <row r="99" spans="3:8" s="133" customFormat="1" ht="18" customHeight="1">
      <c r="C99" s="4"/>
      <c r="D99" s="4"/>
      <c r="F99" s="4"/>
      <c r="G99" s="4"/>
      <c r="H99" s="4"/>
    </row>
    <row r="100" spans="3:8" s="133" customFormat="1" ht="18" customHeight="1">
      <c r="C100" s="4"/>
      <c r="D100" s="4"/>
      <c r="F100" s="4"/>
      <c r="G100" s="4"/>
      <c r="H100" s="4"/>
    </row>
    <row r="101" spans="3:8" s="133" customFormat="1" ht="18" customHeight="1">
      <c r="C101" s="4"/>
      <c r="D101" s="4"/>
      <c r="F101" s="4"/>
      <c r="G101" s="4"/>
      <c r="H101" s="4"/>
    </row>
  </sheetData>
  <mergeCells count="8">
    <mergeCell ref="A1:G1"/>
    <mergeCell ref="A2:G2"/>
    <mergeCell ref="A3:G3"/>
    <mergeCell ref="C5:D5"/>
    <mergeCell ref="A25:C25"/>
    <mergeCell ref="F25:G25"/>
    <mergeCell ref="B6:C6"/>
    <mergeCell ref="B12:C12"/>
  </mergeCells>
  <pageMargins left="0.5" right="0.25" top="0.5" bottom="0.5" header="0" footer="0.2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view="pageBreakPreview" topLeftCell="A73" zoomScaleNormal="100" workbookViewId="0">
      <selection activeCell="A72" sqref="A72:XFD72"/>
    </sheetView>
  </sheetViews>
  <sheetFormatPr defaultRowHeight="15"/>
  <cols>
    <col min="1" max="1" width="4.625" style="71" customWidth="1"/>
    <col min="2" max="2" width="8.625" style="71" customWidth="1"/>
    <col min="3" max="3" width="19.625" style="4" customWidth="1"/>
    <col min="4" max="4" width="7.125" style="4" customWidth="1"/>
    <col min="5" max="5" width="10.625" style="71" customWidth="1"/>
    <col min="6" max="6" width="24.625" style="4" customWidth="1"/>
    <col min="7" max="7" width="21.625" style="4" customWidth="1"/>
    <col min="8" max="8" width="28.75" style="4" bestFit="1" customWidth="1"/>
    <col min="9" max="16384" width="9" style="4"/>
  </cols>
  <sheetData>
    <row r="1" spans="1:8" ht="18" customHeight="1">
      <c r="A1" s="346" t="s">
        <v>7</v>
      </c>
      <c r="B1" s="346"/>
      <c r="C1" s="346"/>
      <c r="D1" s="346"/>
      <c r="E1" s="347" t="s">
        <v>23</v>
      </c>
      <c r="F1" s="347"/>
      <c r="G1" s="347"/>
    </row>
    <row r="2" spans="1:8" ht="18" customHeight="1">
      <c r="A2" s="347" t="s">
        <v>18</v>
      </c>
      <c r="B2" s="347"/>
      <c r="C2" s="347"/>
      <c r="D2" s="347"/>
      <c r="E2" s="348" t="s">
        <v>24</v>
      </c>
      <c r="F2" s="348"/>
      <c r="G2" s="348"/>
    </row>
    <row r="3" spans="1:8" ht="18" customHeight="1">
      <c r="A3" s="347" t="s">
        <v>31</v>
      </c>
      <c r="B3" s="347"/>
      <c r="C3" s="347"/>
      <c r="D3" s="347"/>
      <c r="E3" s="347"/>
      <c r="F3" s="347"/>
      <c r="G3" s="347"/>
    </row>
    <row r="4" spans="1:8" ht="18" customHeight="1">
      <c r="A4" s="350"/>
      <c r="B4" s="350"/>
      <c r="C4" s="350"/>
      <c r="D4" s="350"/>
      <c r="E4" s="22"/>
      <c r="F4" s="368" t="s">
        <v>515</v>
      </c>
      <c r="G4" s="368"/>
    </row>
    <row r="5" spans="1:8" s="15" customFormat="1" ht="50.1" customHeight="1">
      <c r="A5" s="364" t="s">
        <v>1375</v>
      </c>
      <c r="B5" s="351"/>
      <c r="C5" s="365"/>
      <c r="D5" s="365"/>
      <c r="E5" s="365"/>
      <c r="F5" s="365"/>
      <c r="G5" s="365"/>
    </row>
    <row r="6" spans="1:8" s="10" customFormat="1" ht="35.1" customHeight="1">
      <c r="A6" s="378" t="s">
        <v>1376</v>
      </c>
      <c r="B6" s="378"/>
      <c r="C6" s="378"/>
      <c r="D6" s="378"/>
      <c r="E6" s="378"/>
      <c r="F6" s="378"/>
      <c r="G6" s="378"/>
    </row>
    <row r="7" spans="1:8" ht="15" customHeight="1">
      <c r="A7" s="6"/>
      <c r="B7" s="6"/>
      <c r="C7" s="6"/>
      <c r="D7" s="6"/>
      <c r="E7" s="6"/>
      <c r="F7" s="23"/>
      <c r="G7" s="108"/>
    </row>
    <row r="8" spans="1:8" s="8" customFormat="1" ht="24.95" customHeight="1">
      <c r="A8" s="115" t="s">
        <v>22</v>
      </c>
      <c r="B8" s="153" t="s">
        <v>5</v>
      </c>
      <c r="C8" s="354" t="s">
        <v>25</v>
      </c>
      <c r="D8" s="355"/>
      <c r="E8" s="115" t="s">
        <v>26</v>
      </c>
      <c r="F8" s="115" t="s">
        <v>27</v>
      </c>
      <c r="G8" s="12" t="s">
        <v>28</v>
      </c>
      <c r="H8" s="107"/>
    </row>
    <row r="9" spans="1:8" s="8" customFormat="1" ht="20.100000000000001" customHeight="1">
      <c r="A9" s="115"/>
      <c r="B9" s="387" t="s">
        <v>281</v>
      </c>
      <c r="C9" s="388"/>
      <c r="D9" s="158">
        <f>A18</f>
        <v>3</v>
      </c>
      <c r="E9" s="48"/>
      <c r="F9" s="48"/>
      <c r="G9" s="61"/>
    </row>
    <row r="10" spans="1:8" s="10" customFormat="1" ht="18.95" customHeight="1">
      <c r="A10" s="34">
        <v>1</v>
      </c>
      <c r="B10" s="58"/>
      <c r="C10" s="96"/>
      <c r="D10" s="97"/>
      <c r="E10" s="46"/>
      <c r="F10" s="78"/>
      <c r="G10" s="50"/>
      <c r="H10" s="40"/>
    </row>
    <row r="11" spans="1:8" s="10" customFormat="1" ht="18.95" customHeight="1">
      <c r="A11" s="34"/>
      <c r="B11" s="58"/>
      <c r="C11" s="96"/>
      <c r="D11" s="97"/>
      <c r="E11" s="46"/>
      <c r="F11" s="78"/>
      <c r="G11" s="50"/>
      <c r="H11" s="40"/>
    </row>
    <row r="12" spans="1:8" s="10" customFormat="1" ht="18.95" customHeight="1">
      <c r="A12" s="34"/>
      <c r="B12" s="58"/>
      <c r="C12" s="96"/>
      <c r="D12" s="97"/>
      <c r="E12" s="46"/>
      <c r="F12" s="78"/>
      <c r="G12" s="50"/>
      <c r="H12" s="40"/>
    </row>
    <row r="13" spans="1:8" s="10" customFormat="1" ht="18.95" customHeight="1">
      <c r="A13" s="34"/>
      <c r="B13" s="58"/>
      <c r="C13" s="96"/>
      <c r="D13" s="97"/>
      <c r="E13" s="46"/>
      <c r="F13" s="78"/>
      <c r="G13" s="50"/>
      <c r="H13" s="40"/>
    </row>
    <row r="14" spans="1:8" s="10" customFormat="1" ht="18.95" customHeight="1">
      <c r="A14" s="34"/>
      <c r="B14" s="58"/>
      <c r="C14" s="96"/>
      <c r="D14" s="97"/>
      <c r="E14" s="46"/>
      <c r="F14" s="78"/>
      <c r="G14" s="50"/>
      <c r="H14" s="40"/>
    </row>
    <row r="15" spans="1:8" s="10" customFormat="1" ht="18.95" customHeight="1">
      <c r="A15" s="34"/>
      <c r="B15" s="58"/>
      <c r="C15" s="96"/>
      <c r="D15" s="97"/>
      <c r="E15" s="46"/>
      <c r="F15" s="78"/>
      <c r="G15" s="50"/>
      <c r="H15" s="40"/>
    </row>
    <row r="16" spans="1:8" s="10" customFormat="1" ht="18.95" customHeight="1">
      <c r="A16" s="34"/>
      <c r="B16" s="58"/>
      <c r="C16" s="96"/>
      <c r="D16" s="97"/>
      <c r="E16" s="46"/>
      <c r="F16" s="78"/>
      <c r="G16" s="50"/>
      <c r="H16" s="40"/>
    </row>
    <row r="17" spans="1:8" s="10" customFormat="1" ht="18.95" customHeight="1">
      <c r="A17" s="34">
        <v>2</v>
      </c>
      <c r="B17" s="58"/>
      <c r="C17" s="96"/>
      <c r="D17" s="97"/>
      <c r="E17" s="46"/>
      <c r="F17" s="78"/>
      <c r="G17" s="50"/>
      <c r="H17" s="40"/>
    </row>
    <row r="18" spans="1:8" s="10" customFormat="1" ht="18.95" customHeight="1">
      <c r="A18" s="34">
        <v>3</v>
      </c>
      <c r="B18" s="56"/>
      <c r="C18" s="96"/>
      <c r="D18" s="97"/>
      <c r="E18" s="46"/>
      <c r="F18" s="78"/>
      <c r="G18" s="50"/>
      <c r="H18" s="40"/>
    </row>
    <row r="19" spans="1:8" s="10" customFormat="1" ht="20.100000000000001" customHeight="1">
      <c r="A19" s="81"/>
      <c r="B19" s="383" t="s">
        <v>279</v>
      </c>
      <c r="C19" s="389"/>
      <c r="D19" s="130">
        <f>A28</f>
        <v>9</v>
      </c>
      <c r="E19" s="46"/>
      <c r="F19" s="40"/>
      <c r="G19" s="108"/>
      <c r="H19" s="77"/>
    </row>
    <row r="20" spans="1:8" s="10" customFormat="1" ht="18.95" customHeight="1">
      <c r="A20" s="34">
        <v>1</v>
      </c>
      <c r="B20" s="56"/>
      <c r="C20" s="96"/>
      <c r="D20" s="97"/>
      <c r="E20" s="46"/>
      <c r="F20" s="78"/>
      <c r="G20" s="157"/>
      <c r="H20" s="40"/>
    </row>
    <row r="21" spans="1:8" s="10" customFormat="1" ht="18.95" customHeight="1">
      <c r="A21" s="34">
        <v>2</v>
      </c>
      <c r="B21" s="56"/>
      <c r="C21" s="96"/>
      <c r="D21" s="97"/>
      <c r="E21" s="46"/>
      <c r="F21" s="78"/>
      <c r="G21" s="160"/>
      <c r="H21" s="40"/>
    </row>
    <row r="22" spans="1:8" s="10" customFormat="1" ht="18.95" customHeight="1">
      <c r="A22" s="34">
        <v>3</v>
      </c>
      <c r="B22" s="56"/>
      <c r="C22" s="96"/>
      <c r="D22" s="97"/>
      <c r="E22" s="46"/>
      <c r="F22" s="78"/>
      <c r="G22" s="160"/>
      <c r="H22" s="40"/>
    </row>
    <row r="23" spans="1:8" s="10" customFormat="1" ht="18.95" customHeight="1">
      <c r="A23" s="34">
        <v>4</v>
      </c>
      <c r="B23" s="56"/>
      <c r="C23" s="96"/>
      <c r="D23" s="97"/>
      <c r="E23" s="46"/>
      <c r="F23" s="78"/>
      <c r="G23" s="50"/>
      <c r="H23" s="40"/>
    </row>
    <row r="24" spans="1:8" s="10" customFormat="1" ht="18.95" customHeight="1">
      <c r="A24" s="34">
        <v>5</v>
      </c>
      <c r="B24" s="56"/>
      <c r="C24" s="96"/>
      <c r="D24" s="97"/>
      <c r="E24" s="46"/>
      <c r="F24" s="78"/>
      <c r="G24" s="157"/>
      <c r="H24" s="40"/>
    </row>
    <row r="25" spans="1:8" s="10" customFormat="1" ht="18.95" customHeight="1">
      <c r="A25" s="34">
        <v>6</v>
      </c>
      <c r="B25" s="56"/>
      <c r="C25" s="96"/>
      <c r="D25" s="97"/>
      <c r="E25" s="46"/>
      <c r="F25" s="78"/>
      <c r="G25" s="160"/>
      <c r="H25" s="40"/>
    </row>
    <row r="26" spans="1:8" s="10" customFormat="1" ht="18.95" customHeight="1">
      <c r="A26" s="34">
        <v>7</v>
      </c>
      <c r="B26" s="56"/>
      <c r="C26" s="96"/>
      <c r="D26" s="97"/>
      <c r="E26" s="46"/>
      <c r="F26" s="78"/>
      <c r="G26" s="50"/>
      <c r="H26" s="40"/>
    </row>
    <row r="27" spans="1:8" s="10" customFormat="1" ht="18.95" customHeight="1">
      <c r="A27" s="34">
        <v>8</v>
      </c>
      <c r="B27" s="56"/>
      <c r="C27" s="96"/>
      <c r="D27" s="97"/>
      <c r="E27" s="46"/>
      <c r="F27" s="78"/>
      <c r="G27" s="50"/>
      <c r="H27" s="40"/>
    </row>
    <row r="28" spans="1:8" s="10" customFormat="1" ht="18.95" customHeight="1">
      <c r="A28" s="34">
        <v>9</v>
      </c>
      <c r="B28" s="56"/>
      <c r="C28" s="96"/>
      <c r="D28" s="97"/>
      <c r="E28" s="46"/>
      <c r="F28" s="78"/>
      <c r="G28" s="49"/>
      <c r="H28" s="40"/>
    </row>
    <row r="29" spans="1:8" s="128" customFormat="1" ht="20.100000000000001" customHeight="1">
      <c r="A29" s="127"/>
      <c r="B29" s="379" t="s">
        <v>282</v>
      </c>
      <c r="C29" s="380"/>
      <c r="D29" s="129">
        <f>A34</f>
        <v>5</v>
      </c>
      <c r="E29" s="113"/>
      <c r="F29" s="78"/>
      <c r="G29" s="61"/>
      <c r="H29" s="126"/>
    </row>
    <row r="30" spans="1:8" s="10" customFormat="1" ht="18.95" customHeight="1">
      <c r="A30" s="34">
        <v>1</v>
      </c>
      <c r="B30" s="56"/>
      <c r="C30" s="96"/>
      <c r="D30" s="97"/>
      <c r="E30" s="46"/>
      <c r="F30" s="78"/>
      <c r="G30" s="157"/>
      <c r="H30" s="40"/>
    </row>
    <row r="31" spans="1:8" s="10" customFormat="1" ht="18.95" customHeight="1">
      <c r="A31" s="34">
        <v>2</v>
      </c>
      <c r="B31" s="56"/>
      <c r="C31" s="96"/>
      <c r="D31" s="97"/>
      <c r="E31" s="46"/>
      <c r="F31" s="78"/>
      <c r="G31" s="157"/>
      <c r="H31" s="40"/>
    </row>
    <row r="32" spans="1:8" s="10" customFormat="1" ht="18.95" customHeight="1">
      <c r="A32" s="34">
        <v>3</v>
      </c>
      <c r="B32" s="56"/>
      <c r="C32" s="96"/>
      <c r="D32" s="97"/>
      <c r="E32" s="46"/>
      <c r="F32" s="78"/>
      <c r="G32" s="157"/>
      <c r="H32" s="40"/>
    </row>
    <row r="33" spans="1:8" s="10" customFormat="1" ht="18.95" customHeight="1">
      <c r="A33" s="34">
        <v>4</v>
      </c>
      <c r="B33" s="56"/>
      <c r="C33" s="96"/>
      <c r="D33" s="97"/>
      <c r="E33" s="46"/>
      <c r="F33" s="78"/>
      <c r="G33" s="157"/>
      <c r="H33" s="40"/>
    </row>
    <row r="34" spans="1:8" s="10" customFormat="1" ht="18.95" customHeight="1">
      <c r="A34" s="34">
        <v>5</v>
      </c>
      <c r="B34" s="56"/>
      <c r="C34" s="96"/>
      <c r="D34" s="97"/>
      <c r="E34" s="46"/>
      <c r="F34" s="78"/>
      <c r="G34" s="157"/>
      <c r="H34" s="40"/>
    </row>
    <row r="35" spans="1:8" s="128" customFormat="1" ht="20.100000000000001" customHeight="1">
      <c r="A35" s="127"/>
      <c r="B35" s="379" t="s">
        <v>280</v>
      </c>
      <c r="C35" s="380"/>
      <c r="D35" s="129">
        <f>A45</f>
        <v>10</v>
      </c>
      <c r="E35" s="113"/>
      <c r="F35" s="78"/>
      <c r="G35" s="61"/>
      <c r="H35" s="126"/>
    </row>
    <row r="36" spans="1:8" s="10" customFormat="1" ht="18" customHeight="1">
      <c r="A36" s="34">
        <v>1</v>
      </c>
      <c r="B36" s="56"/>
      <c r="C36" s="96"/>
      <c r="D36" s="97"/>
      <c r="E36" s="46"/>
      <c r="F36" s="78"/>
      <c r="G36" s="50"/>
      <c r="H36" s="40"/>
    </row>
    <row r="37" spans="1:8" s="10" customFormat="1" ht="18" customHeight="1">
      <c r="A37" s="34">
        <v>2</v>
      </c>
      <c r="B37" s="56"/>
      <c r="C37" s="96"/>
      <c r="D37" s="97"/>
      <c r="E37" s="46"/>
      <c r="F37" s="78"/>
      <c r="G37" s="50"/>
      <c r="H37" s="40"/>
    </row>
    <row r="38" spans="1:8" s="10" customFormat="1" ht="18" customHeight="1">
      <c r="A38" s="34">
        <v>3</v>
      </c>
      <c r="B38" s="56"/>
      <c r="C38" s="96"/>
      <c r="D38" s="97"/>
      <c r="E38" s="46"/>
      <c r="F38" s="78"/>
      <c r="G38" s="50"/>
      <c r="H38" s="40"/>
    </row>
    <row r="39" spans="1:8" s="10" customFormat="1" ht="18" customHeight="1">
      <c r="A39" s="34">
        <v>4</v>
      </c>
      <c r="B39" s="56"/>
      <c r="C39" s="96"/>
      <c r="D39" s="97"/>
      <c r="E39" s="46"/>
      <c r="F39" s="78"/>
      <c r="G39" s="50"/>
      <c r="H39" s="40"/>
    </row>
    <row r="40" spans="1:8" s="10" customFormat="1" ht="18" customHeight="1">
      <c r="A40" s="34">
        <v>5</v>
      </c>
      <c r="B40" s="56"/>
      <c r="C40" s="96"/>
      <c r="D40" s="97"/>
      <c r="E40" s="46"/>
      <c r="F40" s="78"/>
      <c r="G40" s="50"/>
      <c r="H40" s="40"/>
    </row>
    <row r="41" spans="1:8" s="10" customFormat="1" ht="18" customHeight="1">
      <c r="A41" s="34">
        <v>6</v>
      </c>
      <c r="B41" s="56"/>
      <c r="C41" s="96"/>
      <c r="D41" s="97"/>
      <c r="E41" s="46"/>
      <c r="F41" s="78"/>
      <c r="G41" s="49"/>
      <c r="H41" s="40"/>
    </row>
    <row r="42" spans="1:8" s="10" customFormat="1" ht="18" customHeight="1">
      <c r="A42" s="34">
        <v>7</v>
      </c>
      <c r="B42" s="56"/>
      <c r="C42" s="96"/>
      <c r="D42" s="97"/>
      <c r="E42" s="46"/>
      <c r="F42" s="78"/>
      <c r="G42" s="50"/>
      <c r="H42" s="40"/>
    </row>
    <row r="43" spans="1:8" s="10" customFormat="1" ht="18" customHeight="1">
      <c r="A43" s="34">
        <v>8</v>
      </c>
      <c r="B43" s="56"/>
      <c r="C43" s="96"/>
      <c r="D43" s="97"/>
      <c r="E43" s="46"/>
      <c r="F43" s="78"/>
      <c r="G43" s="50"/>
      <c r="H43" s="40"/>
    </row>
    <row r="44" spans="1:8" s="10" customFormat="1" ht="18" customHeight="1">
      <c r="A44" s="34">
        <v>9</v>
      </c>
      <c r="B44" s="56"/>
      <c r="C44" s="96"/>
      <c r="D44" s="97"/>
      <c r="E44" s="46"/>
      <c r="F44" s="78"/>
      <c r="G44" s="50"/>
      <c r="H44" s="40"/>
    </row>
    <row r="45" spans="1:8" s="10" customFormat="1" ht="18" customHeight="1">
      <c r="A45" s="34">
        <v>10</v>
      </c>
      <c r="B45" s="56"/>
      <c r="C45" s="96"/>
      <c r="D45" s="97"/>
      <c r="E45" s="46"/>
      <c r="F45" s="78"/>
      <c r="G45" s="49"/>
      <c r="H45" s="40"/>
    </row>
    <row r="46" spans="1:8" s="128" customFormat="1" ht="20.100000000000001" customHeight="1">
      <c r="A46" s="127"/>
      <c r="B46" s="379" t="s">
        <v>512</v>
      </c>
      <c r="C46" s="380"/>
      <c r="D46" s="129">
        <f>A50</f>
        <v>4</v>
      </c>
      <c r="E46" s="113"/>
      <c r="F46" s="78"/>
      <c r="G46" s="61"/>
      <c r="H46" s="126"/>
    </row>
    <row r="47" spans="1:8" s="10" customFormat="1" ht="20.100000000000001" customHeight="1">
      <c r="A47" s="34">
        <v>1</v>
      </c>
      <c r="B47" s="56"/>
      <c r="C47" s="96"/>
      <c r="D47" s="97"/>
      <c r="E47" s="46"/>
      <c r="F47" s="78"/>
      <c r="G47" s="50"/>
      <c r="H47" s="40"/>
    </row>
    <row r="48" spans="1:8" s="10" customFormat="1" ht="20.100000000000001" customHeight="1">
      <c r="A48" s="34">
        <v>2</v>
      </c>
      <c r="B48" s="56"/>
      <c r="C48" s="96"/>
      <c r="D48" s="97"/>
      <c r="E48" s="46"/>
      <c r="F48" s="78"/>
      <c r="G48" s="50"/>
      <c r="H48" s="40"/>
    </row>
    <row r="49" spans="1:8" s="10" customFormat="1" ht="20.100000000000001" customHeight="1">
      <c r="A49" s="34">
        <v>3</v>
      </c>
      <c r="B49" s="56"/>
      <c r="C49" s="96"/>
      <c r="D49" s="97"/>
      <c r="E49" s="46"/>
      <c r="F49" s="78"/>
      <c r="G49" s="50"/>
      <c r="H49" s="40"/>
    </row>
    <row r="50" spans="1:8" s="10" customFormat="1" ht="20.100000000000001" customHeight="1">
      <c r="A50" s="34">
        <v>4</v>
      </c>
      <c r="B50" s="56"/>
      <c r="C50" s="96"/>
      <c r="D50" s="97"/>
      <c r="E50" s="46"/>
      <c r="F50" s="78"/>
      <c r="G50" s="50"/>
      <c r="H50" s="40"/>
    </row>
    <row r="51" spans="1:8" s="8" customFormat="1" ht="20.100000000000001" customHeight="1">
      <c r="A51" s="115"/>
      <c r="B51" s="387" t="s">
        <v>297</v>
      </c>
      <c r="C51" s="388"/>
      <c r="D51" s="159">
        <f>A61</f>
        <v>10</v>
      </c>
      <c r="E51" s="48"/>
      <c r="F51" s="48"/>
      <c r="G51" s="61"/>
    </row>
    <row r="52" spans="1:8" s="10" customFormat="1" ht="18" customHeight="1">
      <c r="A52" s="34">
        <v>1</v>
      </c>
      <c r="B52" s="58"/>
      <c r="C52" s="96"/>
      <c r="D52" s="97"/>
      <c r="E52" s="46"/>
      <c r="F52" s="78"/>
      <c r="G52" s="50"/>
      <c r="H52" s="40"/>
    </row>
    <row r="53" spans="1:8" s="10" customFormat="1" ht="18" customHeight="1">
      <c r="A53" s="34">
        <v>2</v>
      </c>
      <c r="B53" s="56"/>
      <c r="C53" s="96"/>
      <c r="D53" s="97"/>
      <c r="E53" s="46"/>
      <c r="F53" s="78"/>
      <c r="G53" s="50"/>
      <c r="H53" s="40"/>
    </row>
    <row r="54" spans="1:8" s="10" customFormat="1" ht="18" customHeight="1">
      <c r="A54" s="34">
        <v>3</v>
      </c>
      <c r="B54" s="56"/>
      <c r="C54" s="96"/>
      <c r="D54" s="97"/>
      <c r="E54" s="46"/>
      <c r="F54" s="78"/>
      <c r="G54" s="50"/>
      <c r="H54" s="40"/>
    </row>
    <row r="55" spans="1:8" s="10" customFormat="1" ht="18" customHeight="1">
      <c r="A55" s="34">
        <v>4</v>
      </c>
      <c r="B55" s="56"/>
      <c r="C55" s="96"/>
      <c r="D55" s="97"/>
      <c r="E55" s="46"/>
      <c r="F55" s="78"/>
      <c r="G55" s="50"/>
      <c r="H55" s="40"/>
    </row>
    <row r="56" spans="1:8" s="10" customFormat="1" ht="18" customHeight="1">
      <c r="A56" s="34">
        <v>5</v>
      </c>
      <c r="B56" s="56"/>
      <c r="C56" s="96"/>
      <c r="D56" s="97"/>
      <c r="E56" s="46"/>
      <c r="F56" s="78"/>
      <c r="G56" s="160"/>
      <c r="H56" s="40"/>
    </row>
    <row r="57" spans="1:8" s="10" customFormat="1" ht="18" customHeight="1">
      <c r="A57" s="34">
        <v>6</v>
      </c>
      <c r="B57" s="56"/>
      <c r="C57" s="96"/>
      <c r="D57" s="97"/>
      <c r="E57" s="46"/>
      <c r="F57" s="78"/>
      <c r="G57" s="50"/>
      <c r="H57" s="40"/>
    </row>
    <row r="58" spans="1:8" s="10" customFormat="1" ht="18" customHeight="1">
      <c r="A58" s="34">
        <v>7</v>
      </c>
      <c r="B58" s="56"/>
      <c r="C58" s="96"/>
      <c r="D58" s="97"/>
      <c r="E58" s="46"/>
      <c r="F58" s="78"/>
      <c r="G58" s="160"/>
      <c r="H58" s="40"/>
    </row>
    <row r="59" spans="1:8" s="10" customFormat="1" ht="18" customHeight="1">
      <c r="A59" s="34">
        <v>8</v>
      </c>
      <c r="B59" s="56"/>
      <c r="C59" s="96"/>
      <c r="D59" s="97"/>
      <c r="E59" s="46"/>
      <c r="F59" s="78"/>
      <c r="G59" s="160"/>
      <c r="H59" s="40"/>
    </row>
    <row r="60" spans="1:8" s="10" customFormat="1" ht="18" customHeight="1">
      <c r="A60" s="34">
        <v>9</v>
      </c>
      <c r="B60" s="56"/>
      <c r="C60" s="96"/>
      <c r="D60" s="97"/>
      <c r="E60" s="46"/>
      <c r="F60" s="78"/>
      <c r="G60" s="50"/>
      <c r="H60" s="40"/>
    </row>
    <row r="61" spans="1:8" s="10" customFormat="1" ht="18" customHeight="1">
      <c r="A61" s="34">
        <v>10</v>
      </c>
      <c r="B61" s="56"/>
      <c r="C61" s="96"/>
      <c r="D61" s="97"/>
      <c r="E61" s="46"/>
      <c r="F61" s="78"/>
      <c r="G61" s="50"/>
      <c r="H61" s="40"/>
    </row>
    <row r="62" spans="1:8" s="8" customFormat="1" ht="20.100000000000001" customHeight="1">
      <c r="A62" s="115"/>
      <c r="B62" s="387" t="s">
        <v>322</v>
      </c>
      <c r="C62" s="388"/>
      <c r="D62" s="159">
        <f>A65</f>
        <v>3</v>
      </c>
      <c r="E62" s="48"/>
      <c r="F62" s="48"/>
      <c r="G62" s="61"/>
    </row>
    <row r="63" spans="1:8" s="10" customFormat="1" ht="18" customHeight="1">
      <c r="A63" s="34">
        <v>1</v>
      </c>
      <c r="B63" s="58"/>
      <c r="C63" s="96"/>
      <c r="D63" s="97"/>
      <c r="E63" s="46"/>
      <c r="F63" s="78"/>
      <c r="G63" s="50"/>
      <c r="H63" s="40"/>
    </row>
    <row r="64" spans="1:8" s="10" customFormat="1" ht="18" customHeight="1">
      <c r="A64" s="34">
        <v>2</v>
      </c>
      <c r="B64" s="56"/>
      <c r="C64" s="96"/>
      <c r="D64" s="97"/>
      <c r="E64" s="46"/>
      <c r="F64" s="78"/>
      <c r="G64" s="49"/>
      <c r="H64" s="40"/>
    </row>
    <row r="65" spans="1:8" s="10" customFormat="1" ht="18" customHeight="1">
      <c r="A65" s="34">
        <v>3</v>
      </c>
      <c r="B65" s="56"/>
      <c r="C65" s="96"/>
      <c r="D65" s="97"/>
      <c r="E65" s="46"/>
      <c r="F65" s="78"/>
      <c r="G65" s="49"/>
      <c r="H65" s="40"/>
    </row>
    <row r="66" spans="1:8" s="128" customFormat="1" ht="20.100000000000001" customHeight="1">
      <c r="A66" s="127"/>
      <c r="B66" s="379" t="s">
        <v>283</v>
      </c>
      <c r="C66" s="380"/>
      <c r="D66" s="129">
        <f>A69</f>
        <v>2</v>
      </c>
      <c r="E66" s="113"/>
      <c r="F66" s="78"/>
      <c r="G66" s="61"/>
      <c r="H66" s="126"/>
    </row>
    <row r="67" spans="1:8" s="10" customFormat="1" ht="20.100000000000001" customHeight="1">
      <c r="A67" s="34">
        <v>1</v>
      </c>
      <c r="B67" s="56"/>
      <c r="C67" s="96"/>
      <c r="D67" s="97"/>
      <c r="E67" s="46"/>
      <c r="F67" s="78"/>
      <c r="G67" s="50"/>
      <c r="H67" s="40"/>
    </row>
    <row r="68" spans="1:8" s="10" customFormat="1" ht="20.100000000000001" customHeight="1">
      <c r="A68" s="34"/>
      <c r="B68" s="56"/>
      <c r="C68" s="96"/>
      <c r="D68" s="97"/>
      <c r="E68" s="46"/>
      <c r="F68" s="78"/>
      <c r="G68" s="50"/>
      <c r="H68" s="40"/>
    </row>
    <row r="69" spans="1:8" s="10" customFormat="1" ht="20.100000000000001" customHeight="1">
      <c r="A69" s="34">
        <v>2</v>
      </c>
      <c r="B69" s="56"/>
      <c r="C69" s="96"/>
      <c r="D69" s="97"/>
      <c r="E69" s="46"/>
      <c r="F69" s="78"/>
      <c r="G69" s="49"/>
      <c r="H69" s="40"/>
    </row>
    <row r="70" spans="1:8" s="128" customFormat="1" ht="20.100000000000001" customHeight="1">
      <c r="A70" s="127"/>
      <c r="B70" s="379" t="s">
        <v>1377</v>
      </c>
      <c r="C70" s="380"/>
      <c r="D70" s="129">
        <f>A73</f>
        <v>2</v>
      </c>
      <c r="E70" s="113"/>
      <c r="F70" s="78"/>
      <c r="G70" s="61"/>
      <c r="H70" s="126"/>
    </row>
    <row r="71" spans="1:8" s="10" customFormat="1" ht="20.100000000000001" customHeight="1">
      <c r="A71" s="34">
        <v>1</v>
      </c>
      <c r="B71" s="56"/>
      <c r="C71" s="96"/>
      <c r="D71" s="97"/>
      <c r="E71" s="46"/>
      <c r="F71" s="78"/>
      <c r="G71" s="50"/>
      <c r="H71" s="40"/>
    </row>
    <row r="72" spans="1:8" s="10" customFormat="1" ht="20.100000000000001" customHeight="1">
      <c r="A72" s="34"/>
      <c r="B72" s="56"/>
      <c r="C72" s="96"/>
      <c r="D72" s="97"/>
      <c r="E72" s="46"/>
      <c r="F72" s="78"/>
      <c r="G72" s="50"/>
      <c r="H72" s="40"/>
    </row>
    <row r="73" spans="1:8" s="10" customFormat="1" ht="20.100000000000001" customHeight="1">
      <c r="A73" s="34">
        <v>2</v>
      </c>
      <c r="B73" s="56"/>
      <c r="C73" s="96"/>
      <c r="D73" s="97"/>
      <c r="E73" s="46"/>
      <c r="F73" s="78"/>
      <c r="G73" s="49"/>
      <c r="H73" s="40"/>
    </row>
    <row r="74" spans="1:8" s="10" customFormat="1" ht="24.95" customHeight="1">
      <c r="A74" s="359" t="s">
        <v>30</v>
      </c>
      <c r="B74" s="360"/>
      <c r="C74" s="360"/>
      <c r="D74" s="154">
        <f>SUM(D9,D51,D19,D29,D62,D35,D66,D46)</f>
        <v>46</v>
      </c>
      <c r="E74" s="155"/>
      <c r="F74" s="386"/>
      <c r="G74" s="386"/>
      <c r="H74" s="107"/>
    </row>
    <row r="75" spans="1:8" ht="24.95" customHeight="1">
      <c r="A75" s="152"/>
      <c r="B75" s="27"/>
      <c r="C75" s="28"/>
      <c r="D75" s="28"/>
      <c r="E75" s="298" t="s">
        <v>93</v>
      </c>
      <c r="F75" s="299"/>
      <c r="G75" s="60"/>
    </row>
    <row r="76" spans="1:8" ht="18" customHeight="1">
      <c r="A76" s="152"/>
      <c r="B76" s="37"/>
      <c r="C76" s="38"/>
      <c r="D76" s="38"/>
      <c r="E76" s="63"/>
      <c r="F76" s="106"/>
      <c r="G76" s="60"/>
    </row>
    <row r="77" spans="1:8" ht="18" customHeight="1">
      <c r="A77" s="152"/>
      <c r="B77" s="37"/>
      <c r="C77" s="38"/>
      <c r="D77" s="38"/>
      <c r="E77" s="63"/>
      <c r="F77" s="106"/>
      <c r="G77" s="60"/>
    </row>
    <row r="78" spans="1:8" ht="18" customHeight="1">
      <c r="A78" s="163"/>
      <c r="B78" s="37"/>
      <c r="C78" s="38"/>
      <c r="D78" s="38"/>
      <c r="E78" s="63"/>
      <c r="F78" s="106"/>
      <c r="G78" s="60"/>
    </row>
    <row r="79" spans="1:8" ht="18" customHeight="1">
      <c r="A79" s="163"/>
      <c r="B79" s="37"/>
      <c r="C79" s="38"/>
      <c r="D79" s="38"/>
      <c r="E79" s="63"/>
      <c r="F79" s="106"/>
      <c r="G79" s="60"/>
    </row>
    <row r="80" spans="1:8" ht="15.95" customHeight="1">
      <c r="A80" s="149"/>
      <c r="B80" s="37"/>
      <c r="C80" s="38"/>
      <c r="D80" s="38"/>
      <c r="E80" s="63"/>
      <c r="F80" s="106"/>
      <c r="G80" s="60"/>
    </row>
    <row r="81" spans="1:7" ht="18" customHeight="1">
      <c r="B81" s="73"/>
    </row>
    <row r="82" spans="1:7" s="10" customFormat="1" ht="18" customHeight="1">
      <c r="A82" s="19"/>
      <c r="B82" s="19"/>
      <c r="C82" s="19"/>
      <c r="D82" s="137" t="s">
        <v>122</v>
      </c>
      <c r="E82" s="137" t="s">
        <v>12</v>
      </c>
      <c r="F82" s="39" t="s">
        <v>303</v>
      </c>
      <c r="G82" s="39"/>
    </row>
    <row r="83" spans="1:7" ht="20.100000000000001" customHeight="1">
      <c r="A83" s="136"/>
      <c r="B83" s="136"/>
      <c r="C83" s="136" t="s">
        <v>4</v>
      </c>
      <c r="D83" s="136" t="e">
        <f>SUM(#REF!,#REF!,#REF!,#REF!,#REF!,#REF!,#REF!,#REF!,#REF!,#REF!,#REF!)</f>
        <v>#REF!</v>
      </c>
      <c r="E83" s="52"/>
      <c r="F83" s="52"/>
      <c r="G83" s="136"/>
    </row>
    <row r="84" spans="1:7" ht="18" customHeight="1">
      <c r="A84" s="68"/>
      <c r="B84" s="68"/>
      <c r="C84" s="68"/>
      <c r="D84" s="68"/>
      <c r="E84" s="68"/>
      <c r="F84" s="68"/>
      <c r="G84" s="68"/>
    </row>
    <row r="85" spans="1:7" ht="18" customHeight="1">
      <c r="A85" s="68"/>
      <c r="B85" s="68"/>
      <c r="C85" s="68"/>
      <c r="D85" s="68"/>
      <c r="E85" s="68"/>
      <c r="F85" s="68"/>
      <c r="G85" s="68"/>
    </row>
    <row r="86" spans="1:7" ht="18" customHeight="1">
      <c r="A86" s="68"/>
      <c r="B86" s="68"/>
      <c r="C86" s="68"/>
      <c r="D86" s="68"/>
      <c r="E86" s="68"/>
      <c r="F86" s="68"/>
      <c r="G86" s="68"/>
    </row>
    <row r="87" spans="1:7" ht="18" customHeight="1">
      <c r="A87" s="68"/>
      <c r="B87" s="68"/>
      <c r="C87" s="68"/>
      <c r="D87" s="68"/>
      <c r="E87" s="68"/>
      <c r="F87" s="68"/>
      <c r="G87" s="68"/>
    </row>
    <row r="88" spans="1:7" ht="18" customHeight="1">
      <c r="A88" s="68"/>
      <c r="B88" s="68"/>
      <c r="C88" s="68"/>
      <c r="D88" s="68"/>
      <c r="E88" s="68"/>
      <c r="F88" s="68"/>
      <c r="G88" s="68"/>
    </row>
    <row r="89" spans="1:7" ht="18" customHeight="1">
      <c r="A89" s="68"/>
      <c r="B89" s="68"/>
      <c r="C89" s="68"/>
      <c r="D89" s="68"/>
      <c r="E89" s="68"/>
      <c r="F89" s="68"/>
      <c r="G89" s="68"/>
    </row>
    <row r="90" spans="1:7" ht="18" customHeight="1">
      <c r="A90" s="68"/>
      <c r="B90" s="68"/>
      <c r="C90" s="68"/>
      <c r="D90" s="68"/>
      <c r="E90" s="68"/>
      <c r="F90" s="68"/>
      <c r="G90" s="68"/>
    </row>
    <row r="91" spans="1:7" ht="18" customHeight="1">
      <c r="A91" s="68"/>
      <c r="B91" s="68"/>
      <c r="C91" s="68"/>
      <c r="D91" s="68"/>
      <c r="E91" s="68"/>
      <c r="F91" s="68"/>
      <c r="G91" s="68"/>
    </row>
    <row r="92" spans="1:7" ht="18" customHeight="1">
      <c r="A92" s="68"/>
      <c r="B92" s="68"/>
      <c r="C92" s="68"/>
      <c r="D92" s="68"/>
      <c r="E92" s="68"/>
      <c r="F92" s="68"/>
      <c r="G92" s="68"/>
    </row>
    <row r="93" spans="1:7" ht="18" customHeight="1">
      <c r="A93" s="68"/>
      <c r="B93" s="68"/>
      <c r="C93" s="68"/>
      <c r="D93" s="68"/>
      <c r="E93" s="68"/>
      <c r="F93" s="68"/>
      <c r="G93" s="68"/>
    </row>
    <row r="94" spans="1:7" ht="18" customHeight="1">
      <c r="A94" s="70"/>
      <c r="B94" s="70"/>
      <c r="C94" s="70"/>
      <c r="D94" s="70"/>
      <c r="F94" s="70"/>
      <c r="G94" s="70"/>
    </row>
    <row r="95" spans="1:7" ht="18" customHeight="1">
      <c r="A95" s="70"/>
      <c r="B95" s="70"/>
      <c r="C95" s="70"/>
      <c r="D95" s="70"/>
      <c r="F95" s="70"/>
      <c r="G95" s="70"/>
    </row>
    <row r="96" spans="1:7" ht="18" customHeight="1">
      <c r="A96" s="70"/>
      <c r="B96" s="70"/>
      <c r="C96" s="70"/>
      <c r="D96" s="70"/>
      <c r="F96" s="70"/>
      <c r="G96" s="70"/>
    </row>
    <row r="97" spans="1:7" ht="18" customHeight="1">
      <c r="A97" s="70"/>
      <c r="B97" s="70"/>
      <c r="C97" s="70"/>
      <c r="D97" s="70"/>
      <c r="F97" s="70"/>
      <c r="G97" s="70"/>
    </row>
    <row r="98" spans="1:7" ht="18" customHeight="1">
      <c r="A98" s="70"/>
      <c r="B98" s="70"/>
      <c r="C98" s="70"/>
      <c r="D98" s="70"/>
      <c r="F98" s="70"/>
      <c r="G98" s="70"/>
    </row>
    <row r="99" spans="1:7" ht="18" customHeight="1">
      <c r="A99" s="70"/>
      <c r="B99" s="70"/>
      <c r="C99" s="70"/>
      <c r="D99" s="70"/>
      <c r="F99" s="70"/>
      <c r="G99" s="70"/>
    </row>
    <row r="100" spans="1:7" ht="18" customHeight="1">
      <c r="A100" s="70"/>
      <c r="B100" s="70"/>
      <c r="C100" s="70"/>
      <c r="D100" s="70"/>
      <c r="F100" s="70"/>
      <c r="G100" s="70"/>
    </row>
    <row r="101" spans="1:7" ht="18" customHeight="1">
      <c r="A101" s="70"/>
      <c r="B101" s="70"/>
      <c r="C101" s="70"/>
      <c r="D101" s="70"/>
      <c r="F101" s="70"/>
      <c r="G101" s="70"/>
    </row>
    <row r="102" spans="1:7" ht="18" customHeight="1">
      <c r="A102" s="70"/>
      <c r="B102" s="70"/>
      <c r="C102" s="70"/>
      <c r="D102" s="70"/>
      <c r="F102" s="70"/>
      <c r="G102" s="70"/>
    </row>
    <row r="103" spans="1:7" ht="18" customHeight="1">
      <c r="A103" s="70"/>
      <c r="B103" s="70"/>
      <c r="C103" s="70"/>
      <c r="D103" s="70"/>
      <c r="F103" s="70"/>
      <c r="G103" s="70"/>
    </row>
    <row r="104" spans="1:7" ht="18" customHeight="1">
      <c r="A104" s="70"/>
      <c r="B104" s="70"/>
      <c r="C104" s="70"/>
      <c r="D104" s="70"/>
      <c r="F104" s="70"/>
      <c r="G104" s="70"/>
    </row>
    <row r="105" spans="1:7" ht="18" customHeight="1">
      <c r="A105" s="68"/>
      <c r="B105" s="68"/>
      <c r="C105" s="68"/>
      <c r="D105" s="68"/>
      <c r="E105" s="68"/>
      <c r="F105" s="68"/>
      <c r="G105" s="68"/>
    </row>
    <row r="106" spans="1:7" ht="18" customHeight="1">
      <c r="A106" s="68"/>
      <c r="B106" s="68"/>
      <c r="C106" s="68"/>
      <c r="D106" s="68"/>
      <c r="E106" s="68"/>
      <c r="F106" s="68"/>
      <c r="G106" s="68"/>
    </row>
    <row r="107" spans="1:7" ht="18" customHeight="1">
      <c r="A107" s="68"/>
      <c r="B107" s="68"/>
      <c r="C107" s="68"/>
      <c r="D107" s="68"/>
      <c r="E107" s="68"/>
      <c r="F107" s="68"/>
      <c r="G107" s="68"/>
    </row>
    <row r="108" spans="1:7" ht="18" customHeight="1">
      <c r="A108" s="68"/>
      <c r="B108" s="68"/>
      <c r="C108" s="68"/>
      <c r="D108" s="68"/>
      <c r="E108" s="68"/>
      <c r="F108" s="68"/>
      <c r="G108" s="68"/>
    </row>
    <row r="109" spans="1:7" ht="18" customHeight="1">
      <c r="A109" s="68"/>
      <c r="B109" s="68"/>
      <c r="C109" s="68"/>
      <c r="D109" s="68"/>
      <c r="E109" s="68"/>
      <c r="F109" s="68"/>
      <c r="G109" s="68"/>
    </row>
    <row r="110" spans="1:7" ht="18" customHeight="1">
      <c r="A110" s="70"/>
      <c r="B110" s="70"/>
      <c r="C110" s="70"/>
      <c r="D110" s="70"/>
      <c r="F110" s="70"/>
      <c r="G110" s="70"/>
    </row>
    <row r="111" spans="1:7" ht="18" customHeight="1">
      <c r="A111" s="70"/>
      <c r="B111" s="70"/>
      <c r="C111" s="70"/>
      <c r="D111" s="70"/>
      <c r="F111" s="70"/>
      <c r="G111" s="70"/>
    </row>
    <row r="112" spans="1:7" ht="18" customHeight="1"/>
    <row r="113" spans="1:5" ht="18" customHeight="1"/>
    <row r="114" spans="1:5" ht="18" customHeight="1"/>
    <row r="115" spans="1:5" ht="18" customHeight="1"/>
    <row r="116" spans="1:5" ht="18" customHeight="1"/>
    <row r="117" spans="1:5" ht="18" customHeight="1">
      <c r="A117" s="4"/>
      <c r="B117" s="4"/>
      <c r="E117" s="4"/>
    </row>
    <row r="118" spans="1:5" ht="18" customHeight="1">
      <c r="A118" s="4"/>
      <c r="B118" s="4"/>
      <c r="E118" s="4"/>
    </row>
    <row r="119" spans="1:5" ht="18" customHeight="1">
      <c r="A119" s="4"/>
      <c r="B119" s="4"/>
      <c r="E119" s="4"/>
    </row>
    <row r="120" spans="1:5" ht="18" customHeight="1">
      <c r="A120" s="4"/>
      <c r="B120" s="4"/>
      <c r="E120" s="4"/>
    </row>
    <row r="121" spans="1:5" ht="18" customHeight="1">
      <c r="A121" s="4"/>
      <c r="B121" s="4"/>
      <c r="E121" s="4"/>
    </row>
    <row r="122" spans="1:5" ht="18" customHeight="1">
      <c r="A122" s="4"/>
      <c r="B122" s="4"/>
      <c r="E122" s="4"/>
    </row>
    <row r="123" spans="1:5" ht="18" customHeight="1">
      <c r="A123" s="4"/>
      <c r="B123" s="4"/>
      <c r="E123" s="4"/>
    </row>
    <row r="124" spans="1:5" ht="18" customHeight="1">
      <c r="A124" s="4"/>
      <c r="B124" s="4"/>
      <c r="E124" s="4"/>
    </row>
    <row r="125" spans="1:5" ht="18" customHeight="1">
      <c r="A125" s="4"/>
      <c r="B125" s="4"/>
      <c r="E125" s="4"/>
    </row>
    <row r="126" spans="1:5" ht="18" customHeight="1">
      <c r="A126" s="4"/>
      <c r="B126" s="4"/>
      <c r="E126" s="4"/>
    </row>
    <row r="127" spans="1:5" ht="18" customHeight="1">
      <c r="A127" s="4"/>
      <c r="B127" s="4"/>
      <c r="E127" s="4"/>
    </row>
    <row r="128" spans="1:5" ht="18" customHeight="1">
      <c r="A128" s="4"/>
      <c r="B128" s="4"/>
      <c r="E128" s="4"/>
    </row>
    <row r="129" spans="1:5" ht="18" customHeight="1">
      <c r="A129" s="4"/>
      <c r="B129" s="4"/>
      <c r="E129" s="4"/>
    </row>
    <row r="130" spans="1:5" ht="18" customHeight="1">
      <c r="A130" s="4"/>
      <c r="B130" s="4"/>
      <c r="E130" s="4"/>
    </row>
    <row r="131" spans="1:5" ht="18" customHeight="1">
      <c r="A131" s="4"/>
      <c r="B131" s="4"/>
      <c r="E131" s="4"/>
    </row>
    <row r="132" spans="1:5" ht="18" customHeight="1">
      <c r="A132" s="4"/>
      <c r="B132" s="4"/>
      <c r="E132" s="4"/>
    </row>
    <row r="133" spans="1:5">
      <c r="A133" s="4"/>
      <c r="B133" s="4"/>
      <c r="E133" s="4"/>
    </row>
    <row r="134" spans="1:5">
      <c r="A134" s="4"/>
      <c r="B134" s="4"/>
      <c r="E134" s="4"/>
    </row>
  </sheetData>
  <sortState ref="A186:H187">
    <sortCondition ref="A67"/>
  </sortState>
  <mergeCells count="22">
    <mergeCell ref="A74:C74"/>
    <mergeCell ref="F74:G74"/>
    <mergeCell ref="A4:D4"/>
    <mergeCell ref="F4:G4"/>
    <mergeCell ref="A5:G5"/>
    <mergeCell ref="A6:G6"/>
    <mergeCell ref="C8:D8"/>
    <mergeCell ref="B46:C46"/>
    <mergeCell ref="B66:C66"/>
    <mergeCell ref="B9:C9"/>
    <mergeCell ref="B19:C19"/>
    <mergeCell ref="B35:C35"/>
    <mergeCell ref="B29:C29"/>
    <mergeCell ref="B51:C51"/>
    <mergeCell ref="B62:C62"/>
    <mergeCell ref="B70:C70"/>
    <mergeCell ref="A3:D3"/>
    <mergeCell ref="A1:D1"/>
    <mergeCell ref="E1:G1"/>
    <mergeCell ref="A2:D2"/>
    <mergeCell ref="E2:G2"/>
    <mergeCell ref="E3:G3"/>
  </mergeCells>
  <phoneticPr fontId="2" type="noConversion"/>
  <pageMargins left="0.5" right="0.25" top="0.5" bottom="0.5" header="0" footer="0.25"/>
  <pageSetup paperSize="9" scale="98" orientation="portrait" r:id="rId1"/>
  <headerFooter alignWithMargins="0">
    <oddFooter>&amp;L&amp;"Times New Roman,Regular"&amp;8DS.TNH.2019-2020.Trung cap&amp;R&amp;P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4"/>
  <sheetViews>
    <sheetView view="pageBreakPreview" topLeftCell="A256" zoomScaleNormal="100" workbookViewId="0">
      <selection activeCell="D303" sqref="D303"/>
    </sheetView>
  </sheetViews>
  <sheetFormatPr defaultRowHeight="15"/>
  <cols>
    <col min="1" max="1" width="4.625" style="262" customWidth="1"/>
    <col min="2" max="2" width="8.625" style="262" customWidth="1"/>
    <col min="3" max="3" width="19.625" style="4" customWidth="1"/>
    <col min="4" max="4" width="7.125" style="4" customWidth="1"/>
    <col min="5" max="5" width="10.625" style="262" customWidth="1"/>
    <col min="6" max="6" width="24.625" style="4" customWidth="1"/>
    <col min="7" max="7" width="21.625" style="4" customWidth="1"/>
    <col min="8" max="8" width="21.5" style="4" bestFit="1" customWidth="1"/>
    <col min="9" max="16384" width="9" style="4"/>
  </cols>
  <sheetData>
    <row r="1" spans="1:8" ht="18" customHeight="1">
      <c r="A1" s="346" t="s">
        <v>7</v>
      </c>
      <c r="B1" s="346"/>
      <c r="C1" s="346"/>
      <c r="D1" s="346"/>
      <c r="E1" s="347" t="s">
        <v>23</v>
      </c>
      <c r="F1" s="347"/>
      <c r="G1" s="347"/>
    </row>
    <row r="2" spans="1:8" ht="18" customHeight="1">
      <c r="A2" s="347" t="s">
        <v>18</v>
      </c>
      <c r="B2" s="347"/>
      <c r="C2" s="347"/>
      <c r="D2" s="347"/>
      <c r="E2" s="348" t="s">
        <v>24</v>
      </c>
      <c r="F2" s="348"/>
      <c r="G2" s="348"/>
    </row>
    <row r="3" spans="1:8" ht="18" customHeight="1">
      <c r="A3" s="347" t="s">
        <v>31</v>
      </c>
      <c r="B3" s="347"/>
      <c r="C3" s="347"/>
      <c r="D3" s="347"/>
      <c r="E3" s="347"/>
      <c r="F3" s="347"/>
      <c r="G3" s="347"/>
    </row>
    <row r="4" spans="1:8" ht="18" customHeight="1">
      <c r="A4" s="350"/>
      <c r="B4" s="350"/>
      <c r="C4" s="350"/>
      <c r="D4" s="350"/>
      <c r="E4" s="22"/>
      <c r="F4" s="395" t="s">
        <v>298</v>
      </c>
      <c r="G4" s="395"/>
    </row>
    <row r="5" spans="1:8" s="15" customFormat="1" ht="50.1" customHeight="1">
      <c r="A5" s="364" t="s">
        <v>1202</v>
      </c>
      <c r="B5" s="351"/>
      <c r="C5" s="365"/>
      <c r="D5" s="365"/>
      <c r="E5" s="365"/>
      <c r="F5" s="365"/>
      <c r="G5" s="365"/>
    </row>
    <row r="6" spans="1:8" s="15" customFormat="1" ht="20.100000000000001" customHeight="1">
      <c r="A6" s="394" t="s">
        <v>1075</v>
      </c>
      <c r="B6" s="394"/>
      <c r="C6" s="394"/>
      <c r="D6" s="394"/>
      <c r="E6" s="394"/>
      <c r="F6" s="394"/>
      <c r="G6" s="394"/>
    </row>
    <row r="7" spans="1:8" s="10" customFormat="1" ht="35.1" customHeight="1">
      <c r="A7" s="378" t="s">
        <v>652</v>
      </c>
      <c r="B7" s="378"/>
      <c r="C7" s="378"/>
      <c r="D7" s="378"/>
      <c r="E7" s="378"/>
      <c r="F7" s="378"/>
      <c r="G7" s="378"/>
    </row>
    <row r="8" spans="1:8" ht="15" customHeight="1">
      <c r="A8" s="6"/>
      <c r="B8" s="6"/>
      <c r="C8" s="6"/>
      <c r="D8" s="6"/>
      <c r="E8" s="6"/>
      <c r="F8" s="23"/>
      <c r="G8" s="31"/>
    </row>
    <row r="9" spans="1:8" s="8" customFormat="1" ht="24.95" customHeight="1">
      <c r="A9" s="266" t="s">
        <v>22</v>
      </c>
      <c r="B9" s="263" t="s">
        <v>5</v>
      </c>
      <c r="C9" s="354" t="s">
        <v>25</v>
      </c>
      <c r="D9" s="355"/>
      <c r="E9" s="266" t="s">
        <v>26</v>
      </c>
      <c r="F9" s="266" t="s">
        <v>27</v>
      </c>
      <c r="G9" s="12" t="s">
        <v>28</v>
      </c>
    </row>
    <row r="10" spans="1:8" s="8" customFormat="1" ht="20.100000000000001" customHeight="1">
      <c r="A10" s="266"/>
      <c r="B10" s="383" t="s">
        <v>281</v>
      </c>
      <c r="C10" s="384"/>
      <c r="D10" s="264">
        <f>A68</f>
        <v>58</v>
      </c>
      <c r="E10" s="48"/>
      <c r="F10" s="48"/>
      <c r="G10" s="61"/>
    </row>
    <row r="11" spans="1:8" s="10" customFormat="1" ht="16.5" customHeight="1">
      <c r="A11" s="49">
        <v>1</v>
      </c>
      <c r="B11" s="56" t="s">
        <v>653</v>
      </c>
      <c r="C11" s="66" t="s">
        <v>133</v>
      </c>
      <c r="D11" s="67" t="s">
        <v>36</v>
      </c>
      <c r="E11" s="46" t="s">
        <v>654</v>
      </c>
      <c r="F11" s="78" t="s">
        <v>1074</v>
      </c>
      <c r="G11" s="50"/>
      <c r="H11" s="40" t="s">
        <v>744</v>
      </c>
    </row>
    <row r="12" spans="1:8" s="10" customFormat="1" ht="16.5" customHeight="1">
      <c r="A12" s="49">
        <v>2</v>
      </c>
      <c r="B12" s="56" t="s">
        <v>655</v>
      </c>
      <c r="C12" s="66" t="s">
        <v>143</v>
      </c>
      <c r="D12" s="67" t="s">
        <v>157</v>
      </c>
      <c r="E12" s="46" t="s">
        <v>654</v>
      </c>
      <c r="F12" s="113" t="s">
        <v>1</v>
      </c>
      <c r="G12" s="50"/>
      <c r="H12" s="40" t="s">
        <v>744</v>
      </c>
    </row>
    <row r="13" spans="1:8" s="10" customFormat="1" ht="16.5" customHeight="1">
      <c r="A13" s="49">
        <v>3</v>
      </c>
      <c r="B13" s="56" t="s">
        <v>656</v>
      </c>
      <c r="C13" s="66" t="s">
        <v>124</v>
      </c>
      <c r="D13" s="67" t="s">
        <v>78</v>
      </c>
      <c r="E13" s="46" t="s">
        <v>654</v>
      </c>
      <c r="F13" s="113" t="s">
        <v>1</v>
      </c>
      <c r="G13" s="50"/>
      <c r="H13" s="40" t="s">
        <v>744</v>
      </c>
    </row>
    <row r="14" spans="1:8" s="10" customFormat="1" ht="16.5" customHeight="1">
      <c r="A14" s="49">
        <v>4</v>
      </c>
      <c r="B14" s="56" t="s">
        <v>657</v>
      </c>
      <c r="C14" s="66" t="s">
        <v>637</v>
      </c>
      <c r="D14" s="67" t="s">
        <v>593</v>
      </c>
      <c r="E14" s="46" t="s">
        <v>654</v>
      </c>
      <c r="F14" s="113" t="s">
        <v>1</v>
      </c>
      <c r="G14" s="50"/>
      <c r="H14" s="40" t="s">
        <v>744</v>
      </c>
    </row>
    <row r="15" spans="1:8" s="10" customFormat="1" ht="16.5" customHeight="1">
      <c r="A15" s="49">
        <v>5</v>
      </c>
      <c r="B15" s="56" t="s">
        <v>658</v>
      </c>
      <c r="C15" s="66" t="s">
        <v>659</v>
      </c>
      <c r="D15" s="67" t="s">
        <v>48</v>
      </c>
      <c r="E15" s="46" t="s">
        <v>654</v>
      </c>
      <c r="F15" s="113" t="s">
        <v>1</v>
      </c>
      <c r="G15" s="50"/>
      <c r="H15" s="40" t="s">
        <v>744</v>
      </c>
    </row>
    <row r="16" spans="1:8" s="10" customFormat="1" ht="16.5" customHeight="1">
      <c r="A16" s="49">
        <v>6</v>
      </c>
      <c r="B16" s="56" t="s">
        <v>660</v>
      </c>
      <c r="C16" s="66" t="s">
        <v>166</v>
      </c>
      <c r="D16" s="67" t="s">
        <v>661</v>
      </c>
      <c r="E16" s="46" t="s">
        <v>654</v>
      </c>
      <c r="F16" s="113" t="s">
        <v>1</v>
      </c>
      <c r="G16" s="50"/>
      <c r="H16" s="40" t="s">
        <v>744</v>
      </c>
    </row>
    <row r="17" spans="1:8" s="10" customFormat="1" ht="16.5" customHeight="1">
      <c r="A17" s="49">
        <v>7</v>
      </c>
      <c r="B17" s="56" t="s">
        <v>662</v>
      </c>
      <c r="C17" s="66" t="s">
        <v>107</v>
      </c>
      <c r="D17" s="67" t="s">
        <v>663</v>
      </c>
      <c r="E17" s="46" t="s">
        <v>654</v>
      </c>
      <c r="F17" s="113" t="s">
        <v>1</v>
      </c>
      <c r="G17" s="50"/>
      <c r="H17" s="40" t="s">
        <v>744</v>
      </c>
    </row>
    <row r="18" spans="1:8" s="10" customFormat="1" ht="16.5" customHeight="1">
      <c r="A18" s="49">
        <v>8</v>
      </c>
      <c r="B18" s="56" t="s">
        <v>664</v>
      </c>
      <c r="C18" s="66" t="s">
        <v>69</v>
      </c>
      <c r="D18" s="67" t="s">
        <v>158</v>
      </c>
      <c r="E18" s="46" t="s">
        <v>654</v>
      </c>
      <c r="F18" s="113" t="s">
        <v>1</v>
      </c>
      <c r="G18" s="50"/>
      <c r="H18" s="40" t="s">
        <v>744</v>
      </c>
    </row>
    <row r="19" spans="1:8" s="10" customFormat="1" ht="16.5" customHeight="1">
      <c r="A19" s="49">
        <v>9</v>
      </c>
      <c r="B19" s="56" t="s">
        <v>665</v>
      </c>
      <c r="C19" s="66" t="s">
        <v>577</v>
      </c>
      <c r="D19" s="67" t="s">
        <v>126</v>
      </c>
      <c r="E19" s="46" t="s">
        <v>654</v>
      </c>
      <c r="F19" s="113" t="s">
        <v>1</v>
      </c>
      <c r="G19" s="50"/>
      <c r="H19" s="40" t="s">
        <v>744</v>
      </c>
    </row>
    <row r="20" spans="1:8" s="10" customFormat="1" ht="16.5" customHeight="1">
      <c r="A20" s="49">
        <v>10</v>
      </c>
      <c r="B20" s="56" t="s">
        <v>666</v>
      </c>
      <c r="C20" s="66" t="s">
        <v>304</v>
      </c>
      <c r="D20" s="67" t="s">
        <v>152</v>
      </c>
      <c r="E20" s="46" t="s">
        <v>654</v>
      </c>
      <c r="F20" s="113" t="s">
        <v>1</v>
      </c>
      <c r="G20" s="50"/>
      <c r="H20" s="40" t="s">
        <v>744</v>
      </c>
    </row>
    <row r="21" spans="1:8" s="10" customFormat="1" ht="16.5" customHeight="1">
      <c r="A21" s="49">
        <v>11</v>
      </c>
      <c r="B21" s="56" t="s">
        <v>667</v>
      </c>
      <c r="C21" s="66" t="s">
        <v>220</v>
      </c>
      <c r="D21" s="67" t="s">
        <v>67</v>
      </c>
      <c r="E21" s="46" t="s">
        <v>654</v>
      </c>
      <c r="F21" s="113" t="s">
        <v>1</v>
      </c>
      <c r="G21" s="50"/>
      <c r="H21" s="40" t="s">
        <v>744</v>
      </c>
    </row>
    <row r="22" spans="1:8" s="10" customFormat="1" ht="16.5" customHeight="1">
      <c r="A22" s="49">
        <v>12</v>
      </c>
      <c r="B22" s="56" t="s">
        <v>668</v>
      </c>
      <c r="C22" s="66" t="s">
        <v>669</v>
      </c>
      <c r="D22" s="67" t="s">
        <v>114</v>
      </c>
      <c r="E22" s="46" t="s">
        <v>654</v>
      </c>
      <c r="F22" s="113" t="s">
        <v>1</v>
      </c>
      <c r="G22" s="50"/>
      <c r="H22" s="40" t="s">
        <v>744</v>
      </c>
    </row>
    <row r="23" spans="1:8" s="10" customFormat="1" ht="16.5" customHeight="1">
      <c r="A23" s="49">
        <v>13</v>
      </c>
      <c r="B23" s="56" t="s">
        <v>670</v>
      </c>
      <c r="C23" s="66" t="s">
        <v>197</v>
      </c>
      <c r="D23" s="67" t="s">
        <v>179</v>
      </c>
      <c r="E23" s="46" t="s">
        <v>671</v>
      </c>
      <c r="F23" s="113" t="s">
        <v>1</v>
      </c>
      <c r="G23" s="50"/>
      <c r="H23" s="40" t="s">
        <v>744</v>
      </c>
    </row>
    <row r="24" spans="1:8" s="10" customFormat="1" ht="16.5" customHeight="1">
      <c r="A24" s="49">
        <v>14</v>
      </c>
      <c r="B24" s="56" t="s">
        <v>672</v>
      </c>
      <c r="C24" s="66" t="s">
        <v>208</v>
      </c>
      <c r="D24" s="67" t="s">
        <v>201</v>
      </c>
      <c r="E24" s="46" t="s">
        <v>671</v>
      </c>
      <c r="F24" s="113" t="s">
        <v>1</v>
      </c>
      <c r="G24" s="50"/>
      <c r="H24" s="40" t="s">
        <v>744</v>
      </c>
    </row>
    <row r="25" spans="1:8" s="10" customFormat="1" ht="16.5" customHeight="1">
      <c r="A25" s="49">
        <v>15</v>
      </c>
      <c r="B25" s="56" t="s">
        <v>673</v>
      </c>
      <c r="C25" s="66" t="s">
        <v>170</v>
      </c>
      <c r="D25" s="67" t="s">
        <v>48</v>
      </c>
      <c r="E25" s="46" t="s">
        <v>671</v>
      </c>
      <c r="F25" s="113" t="s">
        <v>1</v>
      </c>
      <c r="G25" s="50"/>
      <c r="H25" s="40" t="s">
        <v>744</v>
      </c>
    </row>
    <row r="26" spans="1:8" s="10" customFormat="1" ht="16.5" customHeight="1">
      <c r="A26" s="49">
        <v>16</v>
      </c>
      <c r="B26" s="56" t="s">
        <v>674</v>
      </c>
      <c r="C26" s="66" t="s">
        <v>675</v>
      </c>
      <c r="D26" s="67" t="s">
        <v>135</v>
      </c>
      <c r="E26" s="46" t="s">
        <v>671</v>
      </c>
      <c r="F26" s="113" t="s">
        <v>1</v>
      </c>
      <c r="G26" s="50"/>
      <c r="H26" s="40" t="s">
        <v>744</v>
      </c>
    </row>
    <row r="27" spans="1:8" s="10" customFormat="1" ht="16.5" customHeight="1">
      <c r="A27" s="49">
        <v>17</v>
      </c>
      <c r="B27" s="56" t="s">
        <v>676</v>
      </c>
      <c r="C27" s="66" t="s">
        <v>88</v>
      </c>
      <c r="D27" s="67" t="s">
        <v>129</v>
      </c>
      <c r="E27" s="46" t="s">
        <v>671</v>
      </c>
      <c r="F27" s="113" t="s">
        <v>1</v>
      </c>
      <c r="G27" s="50"/>
      <c r="H27" s="40" t="s">
        <v>744</v>
      </c>
    </row>
    <row r="28" spans="1:8" s="10" customFormat="1" ht="16.5" customHeight="1">
      <c r="A28" s="49">
        <v>18</v>
      </c>
      <c r="B28" s="56" t="s">
        <v>677</v>
      </c>
      <c r="C28" s="66" t="s">
        <v>678</v>
      </c>
      <c r="D28" s="67" t="s">
        <v>123</v>
      </c>
      <c r="E28" s="46" t="s">
        <v>671</v>
      </c>
      <c r="F28" s="113" t="s">
        <v>1</v>
      </c>
      <c r="G28" s="50"/>
      <c r="H28" s="40" t="s">
        <v>744</v>
      </c>
    </row>
    <row r="29" spans="1:8" s="10" customFormat="1" ht="16.5" customHeight="1">
      <c r="A29" s="49">
        <v>19</v>
      </c>
      <c r="B29" s="56" t="s">
        <v>679</v>
      </c>
      <c r="C29" s="66" t="s">
        <v>611</v>
      </c>
      <c r="D29" s="67" t="s">
        <v>156</v>
      </c>
      <c r="E29" s="46" t="s">
        <v>671</v>
      </c>
      <c r="F29" s="113" t="s">
        <v>1</v>
      </c>
      <c r="G29" s="50"/>
      <c r="H29" s="40" t="s">
        <v>744</v>
      </c>
    </row>
    <row r="30" spans="1:8" s="10" customFormat="1" ht="16.5" customHeight="1">
      <c r="A30" s="49">
        <v>20</v>
      </c>
      <c r="B30" s="56" t="s">
        <v>680</v>
      </c>
      <c r="C30" s="66" t="s">
        <v>223</v>
      </c>
      <c r="D30" s="67" t="s">
        <v>207</v>
      </c>
      <c r="E30" s="46" t="s">
        <v>671</v>
      </c>
      <c r="F30" s="113" t="s">
        <v>1</v>
      </c>
      <c r="G30" s="50"/>
      <c r="H30" s="40" t="s">
        <v>744</v>
      </c>
    </row>
    <row r="31" spans="1:8" s="10" customFormat="1" ht="16.5" customHeight="1">
      <c r="A31" s="49">
        <v>21</v>
      </c>
      <c r="B31" s="56" t="s">
        <v>681</v>
      </c>
      <c r="C31" s="66" t="s">
        <v>41</v>
      </c>
      <c r="D31" s="67" t="s">
        <v>224</v>
      </c>
      <c r="E31" s="46" t="s">
        <v>671</v>
      </c>
      <c r="F31" s="113" t="s">
        <v>1</v>
      </c>
      <c r="G31" s="50"/>
      <c r="H31" s="40" t="s">
        <v>744</v>
      </c>
    </row>
    <row r="32" spans="1:8" s="10" customFormat="1" ht="16.5" customHeight="1">
      <c r="A32" s="49">
        <v>22</v>
      </c>
      <c r="B32" s="56" t="s">
        <v>682</v>
      </c>
      <c r="C32" s="66" t="s">
        <v>218</v>
      </c>
      <c r="D32" s="67" t="s">
        <v>163</v>
      </c>
      <c r="E32" s="46" t="s">
        <v>671</v>
      </c>
      <c r="F32" s="113" t="s">
        <v>1</v>
      </c>
      <c r="G32" s="50"/>
      <c r="H32" s="40" t="s">
        <v>744</v>
      </c>
    </row>
    <row r="33" spans="1:8" s="10" customFormat="1" ht="16.5" customHeight="1">
      <c r="A33" s="49">
        <v>23</v>
      </c>
      <c r="B33" s="56" t="s">
        <v>683</v>
      </c>
      <c r="C33" s="66" t="s">
        <v>76</v>
      </c>
      <c r="D33" s="67" t="s">
        <v>173</v>
      </c>
      <c r="E33" s="46" t="s">
        <v>671</v>
      </c>
      <c r="F33" s="113" t="s">
        <v>1</v>
      </c>
      <c r="G33" s="50"/>
      <c r="H33" s="40" t="s">
        <v>744</v>
      </c>
    </row>
    <row r="34" spans="1:8" s="10" customFormat="1" ht="16.5" customHeight="1">
      <c r="A34" s="49">
        <v>24</v>
      </c>
      <c r="B34" s="56" t="s">
        <v>684</v>
      </c>
      <c r="C34" s="66" t="s">
        <v>153</v>
      </c>
      <c r="D34" s="67" t="s">
        <v>11</v>
      </c>
      <c r="E34" s="46" t="s">
        <v>685</v>
      </c>
      <c r="F34" s="113" t="s">
        <v>1</v>
      </c>
      <c r="G34" s="50"/>
      <c r="H34" s="40" t="s">
        <v>744</v>
      </c>
    </row>
    <row r="35" spans="1:8" s="10" customFormat="1" ht="16.5" customHeight="1">
      <c r="A35" s="49">
        <v>25</v>
      </c>
      <c r="B35" s="56" t="s">
        <v>686</v>
      </c>
      <c r="C35" s="66" t="s">
        <v>100</v>
      </c>
      <c r="D35" s="67" t="s">
        <v>211</v>
      </c>
      <c r="E35" s="46" t="s">
        <v>685</v>
      </c>
      <c r="F35" s="113" t="s">
        <v>1</v>
      </c>
      <c r="G35" s="50"/>
      <c r="H35" s="40" t="s">
        <v>744</v>
      </c>
    </row>
    <row r="36" spans="1:8" s="10" customFormat="1" ht="16.5" customHeight="1">
      <c r="A36" s="49">
        <v>26</v>
      </c>
      <c r="B36" s="56" t="s">
        <v>687</v>
      </c>
      <c r="C36" s="66" t="s">
        <v>84</v>
      </c>
      <c r="D36" s="67" t="s">
        <v>92</v>
      </c>
      <c r="E36" s="46" t="s">
        <v>685</v>
      </c>
      <c r="F36" s="113" t="s">
        <v>1</v>
      </c>
      <c r="G36" s="50"/>
      <c r="H36" s="40" t="s">
        <v>744</v>
      </c>
    </row>
    <row r="37" spans="1:8" s="10" customFormat="1" ht="16.5" customHeight="1">
      <c r="A37" s="49">
        <v>27</v>
      </c>
      <c r="B37" s="56" t="s">
        <v>688</v>
      </c>
      <c r="C37" s="66" t="s">
        <v>689</v>
      </c>
      <c r="D37" s="67" t="s">
        <v>690</v>
      </c>
      <c r="E37" s="46" t="s">
        <v>685</v>
      </c>
      <c r="F37" s="113" t="s">
        <v>1</v>
      </c>
      <c r="G37" s="50"/>
      <c r="H37" s="40" t="s">
        <v>744</v>
      </c>
    </row>
    <row r="38" spans="1:8" s="10" customFormat="1" ht="16.5" customHeight="1">
      <c r="A38" s="49">
        <v>28</v>
      </c>
      <c r="B38" s="56" t="s">
        <v>691</v>
      </c>
      <c r="C38" s="66" t="s">
        <v>76</v>
      </c>
      <c r="D38" s="67" t="s">
        <v>173</v>
      </c>
      <c r="E38" s="46" t="s">
        <v>685</v>
      </c>
      <c r="F38" s="113" t="s">
        <v>1</v>
      </c>
      <c r="G38" s="50"/>
      <c r="H38" s="40" t="s">
        <v>744</v>
      </c>
    </row>
    <row r="39" spans="1:8" s="10" customFormat="1" ht="16.5" customHeight="1">
      <c r="A39" s="49">
        <v>29</v>
      </c>
      <c r="B39" s="56" t="s">
        <v>692</v>
      </c>
      <c r="C39" s="66" t="s">
        <v>693</v>
      </c>
      <c r="D39" s="67" t="s">
        <v>62</v>
      </c>
      <c r="E39" s="46" t="s">
        <v>685</v>
      </c>
      <c r="F39" s="113" t="s">
        <v>1</v>
      </c>
      <c r="G39" s="50"/>
      <c r="H39" s="40" t="s">
        <v>744</v>
      </c>
    </row>
    <row r="40" spans="1:8" s="10" customFormat="1" ht="16.5" customHeight="1">
      <c r="A40" s="49">
        <v>30</v>
      </c>
      <c r="B40" s="56" t="s">
        <v>694</v>
      </c>
      <c r="C40" s="66" t="s">
        <v>588</v>
      </c>
      <c r="D40" s="67" t="s">
        <v>89</v>
      </c>
      <c r="E40" s="46" t="s">
        <v>685</v>
      </c>
      <c r="F40" s="113" t="s">
        <v>1</v>
      </c>
      <c r="G40" s="50"/>
      <c r="H40" s="40" t="s">
        <v>744</v>
      </c>
    </row>
    <row r="41" spans="1:8" s="10" customFormat="1" ht="16.5" customHeight="1">
      <c r="A41" s="49">
        <v>31</v>
      </c>
      <c r="B41" s="56" t="s">
        <v>695</v>
      </c>
      <c r="C41" s="66" t="s">
        <v>73</v>
      </c>
      <c r="D41" s="67" t="s">
        <v>50</v>
      </c>
      <c r="E41" s="46" t="s">
        <v>685</v>
      </c>
      <c r="F41" s="113" t="s">
        <v>1</v>
      </c>
      <c r="G41" s="50"/>
      <c r="H41" s="40" t="s">
        <v>744</v>
      </c>
    </row>
    <row r="42" spans="1:8" s="10" customFormat="1" ht="16.5" customHeight="1">
      <c r="A42" s="49">
        <v>32</v>
      </c>
      <c r="B42" s="56" t="s">
        <v>696</v>
      </c>
      <c r="C42" s="66" t="s">
        <v>513</v>
      </c>
      <c r="D42" s="67" t="s">
        <v>697</v>
      </c>
      <c r="E42" s="46" t="s">
        <v>685</v>
      </c>
      <c r="F42" s="113" t="s">
        <v>1</v>
      </c>
      <c r="G42" s="50"/>
      <c r="H42" s="40" t="s">
        <v>744</v>
      </c>
    </row>
    <row r="43" spans="1:8" s="10" customFormat="1" ht="16.5" customHeight="1">
      <c r="A43" s="49">
        <v>33</v>
      </c>
      <c r="B43" s="56" t="s">
        <v>698</v>
      </c>
      <c r="C43" s="66" t="s">
        <v>699</v>
      </c>
      <c r="D43" s="67" t="s">
        <v>179</v>
      </c>
      <c r="E43" s="46" t="s">
        <v>700</v>
      </c>
      <c r="F43" s="113" t="s">
        <v>1</v>
      </c>
      <c r="G43" s="50"/>
      <c r="H43" s="40" t="s">
        <v>744</v>
      </c>
    </row>
    <row r="44" spans="1:8" s="10" customFormat="1" ht="16.5" customHeight="1">
      <c r="A44" s="49">
        <v>34</v>
      </c>
      <c r="B44" s="56" t="s">
        <v>701</v>
      </c>
      <c r="C44" s="66" t="s">
        <v>614</v>
      </c>
      <c r="D44" s="67" t="s">
        <v>702</v>
      </c>
      <c r="E44" s="46" t="s">
        <v>700</v>
      </c>
      <c r="F44" s="113" t="s">
        <v>1</v>
      </c>
      <c r="G44" s="50"/>
      <c r="H44" s="40" t="s">
        <v>744</v>
      </c>
    </row>
    <row r="45" spans="1:8" s="10" customFormat="1" ht="16.5" customHeight="1">
      <c r="A45" s="49">
        <v>35</v>
      </c>
      <c r="B45" s="56" t="s">
        <v>703</v>
      </c>
      <c r="C45" s="66" t="s">
        <v>704</v>
      </c>
      <c r="D45" s="67" t="s">
        <v>150</v>
      </c>
      <c r="E45" s="46" t="s">
        <v>700</v>
      </c>
      <c r="F45" s="78" t="s">
        <v>1074</v>
      </c>
      <c r="G45" s="50"/>
      <c r="H45" s="40" t="s">
        <v>744</v>
      </c>
    </row>
    <row r="46" spans="1:8" s="10" customFormat="1" ht="16.5" customHeight="1">
      <c r="A46" s="49">
        <v>36</v>
      </c>
      <c r="B46" s="56" t="s">
        <v>706</v>
      </c>
      <c r="C46" s="66" t="s">
        <v>218</v>
      </c>
      <c r="D46" s="67" t="s">
        <v>78</v>
      </c>
      <c r="E46" s="46" t="s">
        <v>700</v>
      </c>
      <c r="F46" s="113" t="s">
        <v>1</v>
      </c>
      <c r="G46" s="50"/>
      <c r="H46" s="40" t="s">
        <v>744</v>
      </c>
    </row>
    <row r="47" spans="1:8" s="10" customFormat="1" ht="16.5" customHeight="1">
      <c r="A47" s="49">
        <v>37</v>
      </c>
      <c r="B47" s="56" t="s">
        <v>707</v>
      </c>
      <c r="C47" s="66" t="s">
        <v>220</v>
      </c>
      <c r="D47" s="67" t="s">
        <v>58</v>
      </c>
      <c r="E47" s="46" t="s">
        <v>700</v>
      </c>
      <c r="F47" s="113" t="s">
        <v>1</v>
      </c>
      <c r="G47" s="50"/>
      <c r="H47" s="40" t="s">
        <v>744</v>
      </c>
    </row>
    <row r="48" spans="1:8" s="10" customFormat="1" ht="16.5" customHeight="1">
      <c r="A48" s="49">
        <v>38</v>
      </c>
      <c r="B48" s="56" t="s">
        <v>708</v>
      </c>
      <c r="C48" s="66" t="s">
        <v>168</v>
      </c>
      <c r="D48" s="67" t="s">
        <v>58</v>
      </c>
      <c r="E48" s="46" t="s">
        <v>700</v>
      </c>
      <c r="F48" s="113" t="s">
        <v>1</v>
      </c>
      <c r="G48" s="50"/>
      <c r="H48" s="40" t="s">
        <v>744</v>
      </c>
    </row>
    <row r="49" spans="1:8" s="10" customFormat="1" ht="16.5" customHeight="1">
      <c r="A49" s="49">
        <v>39</v>
      </c>
      <c r="B49" s="56" t="s">
        <v>709</v>
      </c>
      <c r="C49" s="66" t="s">
        <v>710</v>
      </c>
      <c r="D49" s="67" t="s">
        <v>135</v>
      </c>
      <c r="E49" s="46" t="s">
        <v>700</v>
      </c>
      <c r="F49" s="113" t="s">
        <v>1</v>
      </c>
      <c r="G49" s="50"/>
      <c r="H49" s="40" t="s">
        <v>744</v>
      </c>
    </row>
    <row r="50" spans="1:8" s="10" customFormat="1" ht="16.5" customHeight="1">
      <c r="A50" s="49">
        <v>40</v>
      </c>
      <c r="B50" s="56" t="s">
        <v>711</v>
      </c>
      <c r="C50" s="66" t="s">
        <v>631</v>
      </c>
      <c r="D50" s="67" t="s">
        <v>180</v>
      </c>
      <c r="E50" s="46" t="s">
        <v>700</v>
      </c>
      <c r="F50" s="113" t="s">
        <v>1</v>
      </c>
      <c r="G50" s="50"/>
      <c r="H50" s="40" t="s">
        <v>744</v>
      </c>
    </row>
    <row r="51" spans="1:8" s="10" customFormat="1" ht="16.5" customHeight="1">
      <c r="A51" s="49">
        <v>41</v>
      </c>
      <c r="B51" s="56" t="s">
        <v>712</v>
      </c>
      <c r="C51" s="66" t="s">
        <v>713</v>
      </c>
      <c r="D51" s="67" t="s">
        <v>204</v>
      </c>
      <c r="E51" s="46" t="s">
        <v>700</v>
      </c>
      <c r="F51" s="113" t="s">
        <v>1</v>
      </c>
      <c r="G51" s="50"/>
      <c r="H51" s="40" t="s">
        <v>744</v>
      </c>
    </row>
    <row r="52" spans="1:8" s="10" customFormat="1" ht="16.5" customHeight="1">
      <c r="A52" s="49">
        <v>42</v>
      </c>
      <c r="B52" s="56" t="s">
        <v>714</v>
      </c>
      <c r="C52" s="66" t="s">
        <v>715</v>
      </c>
      <c r="D52" s="67" t="s">
        <v>129</v>
      </c>
      <c r="E52" s="46" t="s">
        <v>700</v>
      </c>
      <c r="F52" s="113" t="s">
        <v>1</v>
      </c>
      <c r="G52" s="50"/>
      <c r="H52" s="40" t="s">
        <v>744</v>
      </c>
    </row>
    <row r="53" spans="1:8" s="10" customFormat="1" ht="16.5" customHeight="1">
      <c r="A53" s="49">
        <v>43</v>
      </c>
      <c r="B53" s="56" t="s">
        <v>716</v>
      </c>
      <c r="C53" s="66" t="s">
        <v>100</v>
      </c>
      <c r="D53" s="67" t="s">
        <v>129</v>
      </c>
      <c r="E53" s="46" t="s">
        <v>700</v>
      </c>
      <c r="F53" s="113" t="s">
        <v>1</v>
      </c>
      <c r="G53" s="50"/>
      <c r="H53" s="40" t="s">
        <v>744</v>
      </c>
    </row>
    <row r="54" spans="1:8" s="10" customFormat="1" ht="16.5" customHeight="1">
      <c r="A54" s="49">
        <v>44</v>
      </c>
      <c r="B54" s="56" t="s">
        <v>717</v>
      </c>
      <c r="C54" s="66" t="s">
        <v>513</v>
      </c>
      <c r="D54" s="67" t="s">
        <v>222</v>
      </c>
      <c r="E54" s="46" t="s">
        <v>700</v>
      </c>
      <c r="F54" s="113" t="s">
        <v>1</v>
      </c>
      <c r="G54" s="50"/>
      <c r="H54" s="40" t="s">
        <v>744</v>
      </c>
    </row>
    <row r="55" spans="1:8" s="10" customFormat="1" ht="16.5" customHeight="1">
      <c r="A55" s="49">
        <v>45</v>
      </c>
      <c r="B55" s="56" t="s">
        <v>718</v>
      </c>
      <c r="C55" s="66" t="s">
        <v>61</v>
      </c>
      <c r="D55" s="67" t="s">
        <v>222</v>
      </c>
      <c r="E55" s="46" t="s">
        <v>700</v>
      </c>
      <c r="F55" s="113" t="s">
        <v>1</v>
      </c>
      <c r="G55" s="50"/>
      <c r="H55" s="40" t="s">
        <v>744</v>
      </c>
    </row>
    <row r="56" spans="1:8" s="10" customFormat="1" ht="16.5" customHeight="1">
      <c r="A56" s="49">
        <v>46</v>
      </c>
      <c r="B56" s="56" t="s">
        <v>719</v>
      </c>
      <c r="C56" s="66" t="s">
        <v>134</v>
      </c>
      <c r="D56" s="67" t="s">
        <v>157</v>
      </c>
      <c r="E56" s="46" t="s">
        <v>720</v>
      </c>
      <c r="F56" s="113" t="s">
        <v>1</v>
      </c>
      <c r="G56" s="50"/>
      <c r="H56" s="40" t="s">
        <v>526</v>
      </c>
    </row>
    <row r="57" spans="1:8" s="10" customFormat="1" ht="16.5" customHeight="1">
      <c r="A57" s="49">
        <v>47</v>
      </c>
      <c r="B57" s="56" t="s">
        <v>721</v>
      </c>
      <c r="C57" s="66" t="s">
        <v>722</v>
      </c>
      <c r="D57" s="67" t="s">
        <v>10</v>
      </c>
      <c r="E57" s="46" t="s">
        <v>720</v>
      </c>
      <c r="F57" s="113" t="s">
        <v>1</v>
      </c>
      <c r="G57" s="50"/>
      <c r="H57" s="40" t="s">
        <v>526</v>
      </c>
    </row>
    <row r="58" spans="1:8" s="10" customFormat="1" ht="16.5" customHeight="1">
      <c r="A58" s="49">
        <v>48</v>
      </c>
      <c r="B58" s="56" t="s">
        <v>723</v>
      </c>
      <c r="C58" s="66" t="s">
        <v>724</v>
      </c>
      <c r="D58" s="67" t="s">
        <v>152</v>
      </c>
      <c r="E58" s="46" t="s">
        <v>720</v>
      </c>
      <c r="F58" s="113" t="s">
        <v>1</v>
      </c>
      <c r="G58" s="50"/>
      <c r="H58" s="40" t="s">
        <v>526</v>
      </c>
    </row>
    <row r="59" spans="1:8" s="10" customFormat="1" ht="16.5" customHeight="1">
      <c r="A59" s="49">
        <v>49</v>
      </c>
      <c r="B59" s="56" t="s">
        <v>725</v>
      </c>
      <c r="C59" s="66" t="s">
        <v>726</v>
      </c>
      <c r="D59" s="67" t="s">
        <v>159</v>
      </c>
      <c r="E59" s="46" t="s">
        <v>720</v>
      </c>
      <c r="F59" s="113" t="s">
        <v>1</v>
      </c>
      <c r="G59" s="50"/>
      <c r="H59" s="40" t="s">
        <v>526</v>
      </c>
    </row>
    <row r="60" spans="1:8" s="10" customFormat="1" ht="16.5" customHeight="1">
      <c r="A60" s="49">
        <v>50</v>
      </c>
      <c r="B60" s="56" t="s">
        <v>727</v>
      </c>
      <c r="C60" s="66" t="s">
        <v>728</v>
      </c>
      <c r="D60" s="67" t="s">
        <v>83</v>
      </c>
      <c r="E60" s="46" t="s">
        <v>720</v>
      </c>
      <c r="F60" s="113" t="s">
        <v>1</v>
      </c>
      <c r="G60" s="50"/>
      <c r="H60" s="40" t="s">
        <v>526</v>
      </c>
    </row>
    <row r="61" spans="1:8" s="10" customFormat="1" ht="16.5" customHeight="1">
      <c r="A61" s="49">
        <v>51</v>
      </c>
      <c r="B61" s="56" t="s">
        <v>729</v>
      </c>
      <c r="C61" s="66" t="s">
        <v>49</v>
      </c>
      <c r="D61" s="67" t="s">
        <v>643</v>
      </c>
      <c r="E61" s="46" t="s">
        <v>720</v>
      </c>
      <c r="F61" s="113" t="s">
        <v>1</v>
      </c>
      <c r="G61" s="50"/>
      <c r="H61" s="40" t="s">
        <v>526</v>
      </c>
    </row>
    <row r="62" spans="1:8" s="10" customFormat="1" ht="16.5" customHeight="1">
      <c r="A62" s="49">
        <v>52</v>
      </c>
      <c r="B62" s="56" t="s">
        <v>730</v>
      </c>
      <c r="C62" s="66" t="s">
        <v>166</v>
      </c>
      <c r="D62" s="67" t="s">
        <v>648</v>
      </c>
      <c r="E62" s="46" t="s">
        <v>731</v>
      </c>
      <c r="F62" s="113" t="s">
        <v>1</v>
      </c>
      <c r="G62" s="50"/>
      <c r="H62" s="78" t="s">
        <v>745</v>
      </c>
    </row>
    <row r="63" spans="1:8" s="10" customFormat="1" ht="16.5" customHeight="1">
      <c r="A63" s="49">
        <v>53</v>
      </c>
      <c r="B63" s="56" t="s">
        <v>732</v>
      </c>
      <c r="C63" s="66" t="s">
        <v>215</v>
      </c>
      <c r="D63" s="67" t="s">
        <v>199</v>
      </c>
      <c r="E63" s="46" t="s">
        <v>731</v>
      </c>
      <c r="F63" s="113" t="s">
        <v>1</v>
      </c>
      <c r="G63" s="50"/>
      <c r="H63" s="78" t="s">
        <v>745</v>
      </c>
    </row>
    <row r="64" spans="1:8" s="10" customFormat="1" ht="16.5" customHeight="1">
      <c r="A64" s="49">
        <v>54</v>
      </c>
      <c r="B64" s="56" t="s">
        <v>733</v>
      </c>
      <c r="C64" s="66" t="s">
        <v>734</v>
      </c>
      <c r="D64" s="67" t="s">
        <v>735</v>
      </c>
      <c r="E64" s="46" t="s">
        <v>731</v>
      </c>
      <c r="F64" s="113" t="s">
        <v>1</v>
      </c>
      <c r="G64" s="50"/>
      <c r="H64" s="78" t="s">
        <v>745</v>
      </c>
    </row>
    <row r="65" spans="1:8" s="10" customFormat="1" ht="16.5" customHeight="1">
      <c r="A65" s="49">
        <v>55</v>
      </c>
      <c r="B65" s="56" t="s">
        <v>736</v>
      </c>
      <c r="C65" s="66" t="s">
        <v>737</v>
      </c>
      <c r="D65" s="67" t="s">
        <v>94</v>
      </c>
      <c r="E65" s="46" t="s">
        <v>731</v>
      </c>
      <c r="F65" s="113" t="s">
        <v>1</v>
      </c>
      <c r="G65" s="50"/>
      <c r="H65" s="78" t="s">
        <v>745</v>
      </c>
    </row>
    <row r="66" spans="1:8" s="10" customFormat="1" ht="16.5" customHeight="1">
      <c r="A66" s="49">
        <v>56</v>
      </c>
      <c r="B66" s="56" t="s">
        <v>738</v>
      </c>
      <c r="C66" s="66" t="s">
        <v>739</v>
      </c>
      <c r="D66" s="67" t="s">
        <v>48</v>
      </c>
      <c r="E66" s="46" t="s">
        <v>731</v>
      </c>
      <c r="F66" s="113" t="s">
        <v>1</v>
      </c>
      <c r="G66" s="50"/>
      <c r="H66" s="78" t="s">
        <v>745</v>
      </c>
    </row>
    <row r="67" spans="1:8" s="10" customFormat="1" ht="16.5" customHeight="1">
      <c r="A67" s="49">
        <v>57</v>
      </c>
      <c r="B67" s="56" t="s">
        <v>740</v>
      </c>
      <c r="C67" s="66" t="s">
        <v>741</v>
      </c>
      <c r="D67" s="67" t="s">
        <v>46</v>
      </c>
      <c r="E67" s="46" t="s">
        <v>731</v>
      </c>
      <c r="F67" s="113" t="s">
        <v>1</v>
      </c>
      <c r="G67" s="50"/>
      <c r="H67" s="78" t="s">
        <v>745</v>
      </c>
    </row>
    <row r="68" spans="1:8" s="10" customFormat="1" ht="16.5" customHeight="1">
      <c r="A68" s="49">
        <v>58</v>
      </c>
      <c r="B68" s="56" t="s">
        <v>742</v>
      </c>
      <c r="C68" s="66" t="s">
        <v>743</v>
      </c>
      <c r="D68" s="67" t="s">
        <v>616</v>
      </c>
      <c r="E68" s="46" t="s">
        <v>731</v>
      </c>
      <c r="F68" s="113" t="s">
        <v>1</v>
      </c>
      <c r="G68" s="50"/>
      <c r="H68" s="78" t="s">
        <v>745</v>
      </c>
    </row>
    <row r="69" spans="1:8" s="8" customFormat="1" ht="20.100000000000001" customHeight="1">
      <c r="A69" s="266"/>
      <c r="B69" s="391" t="s">
        <v>297</v>
      </c>
      <c r="C69" s="392"/>
      <c r="D69" s="264">
        <f>A99</f>
        <v>30</v>
      </c>
      <c r="E69" s="48"/>
      <c r="F69" s="48"/>
      <c r="G69" s="61"/>
    </row>
    <row r="70" spans="1:8" s="10" customFormat="1" ht="16.5" customHeight="1">
      <c r="A70" s="49">
        <v>1</v>
      </c>
      <c r="B70" s="56" t="s">
        <v>746</v>
      </c>
      <c r="C70" s="66" t="s">
        <v>323</v>
      </c>
      <c r="D70" s="67" t="s">
        <v>11</v>
      </c>
      <c r="E70" s="46" t="s">
        <v>788</v>
      </c>
      <c r="F70" s="78" t="s">
        <v>1074</v>
      </c>
      <c r="G70" s="49"/>
      <c r="H70" s="40" t="s">
        <v>790</v>
      </c>
    </row>
    <row r="71" spans="1:8" s="10" customFormat="1" ht="16.5" customHeight="1">
      <c r="A71" s="49">
        <v>2</v>
      </c>
      <c r="B71" s="56" t="s">
        <v>747</v>
      </c>
      <c r="C71" s="66" t="s">
        <v>600</v>
      </c>
      <c r="D71" s="67" t="s">
        <v>589</v>
      </c>
      <c r="E71" s="46" t="s">
        <v>788</v>
      </c>
      <c r="F71" s="113" t="s">
        <v>1</v>
      </c>
      <c r="G71" s="50"/>
      <c r="H71" s="40" t="s">
        <v>790</v>
      </c>
    </row>
    <row r="72" spans="1:8" s="10" customFormat="1" ht="16.5" customHeight="1">
      <c r="A72" s="49">
        <v>3</v>
      </c>
      <c r="B72" s="56" t="s">
        <v>748</v>
      </c>
      <c r="C72" s="66" t="s">
        <v>40</v>
      </c>
      <c r="D72" s="67" t="s">
        <v>142</v>
      </c>
      <c r="E72" s="46" t="s">
        <v>788</v>
      </c>
      <c r="F72" s="113" t="s">
        <v>1</v>
      </c>
      <c r="G72" s="50"/>
      <c r="H72" s="40" t="s">
        <v>790</v>
      </c>
    </row>
    <row r="73" spans="1:8" s="10" customFormat="1" ht="16.5" customHeight="1">
      <c r="A73" s="49">
        <v>4</v>
      </c>
      <c r="B73" s="56" t="s">
        <v>749</v>
      </c>
      <c r="C73" s="66" t="s">
        <v>60</v>
      </c>
      <c r="D73" s="67" t="s">
        <v>8</v>
      </c>
      <c r="E73" s="46" t="s">
        <v>788</v>
      </c>
      <c r="F73" s="113" t="s">
        <v>1</v>
      </c>
      <c r="G73" s="50"/>
      <c r="H73" s="40" t="s">
        <v>790</v>
      </c>
    </row>
    <row r="74" spans="1:8" s="10" customFormat="1" ht="16.5" customHeight="1">
      <c r="A74" s="49">
        <v>5</v>
      </c>
      <c r="B74" s="56" t="s">
        <v>750</v>
      </c>
      <c r="C74" s="66" t="s">
        <v>751</v>
      </c>
      <c r="D74" s="67" t="s">
        <v>191</v>
      </c>
      <c r="E74" s="46" t="s">
        <v>788</v>
      </c>
      <c r="F74" s="113" t="s">
        <v>1</v>
      </c>
      <c r="G74" s="50"/>
      <c r="H74" s="40" t="s">
        <v>790</v>
      </c>
    </row>
    <row r="75" spans="1:8" s="10" customFormat="1" ht="16.5" customHeight="1">
      <c r="A75" s="49">
        <v>6</v>
      </c>
      <c r="B75" s="56" t="s">
        <v>752</v>
      </c>
      <c r="C75" s="66" t="s">
        <v>439</v>
      </c>
      <c r="D75" s="67" t="s">
        <v>135</v>
      </c>
      <c r="E75" s="46" t="s">
        <v>788</v>
      </c>
      <c r="F75" s="113" t="s">
        <v>1</v>
      </c>
      <c r="G75" s="50"/>
      <c r="H75" s="40" t="s">
        <v>790</v>
      </c>
    </row>
    <row r="76" spans="1:8" s="10" customFormat="1" ht="16.5" customHeight="1">
      <c r="A76" s="49">
        <v>7</v>
      </c>
      <c r="B76" s="56" t="s">
        <v>753</v>
      </c>
      <c r="C76" s="66" t="s">
        <v>754</v>
      </c>
      <c r="D76" s="67" t="s">
        <v>180</v>
      </c>
      <c r="E76" s="46" t="s">
        <v>788</v>
      </c>
      <c r="F76" s="113" t="s">
        <v>1</v>
      </c>
      <c r="G76" s="50"/>
      <c r="H76" s="40" t="s">
        <v>790</v>
      </c>
    </row>
    <row r="77" spans="1:8" s="10" customFormat="1" ht="16.5" customHeight="1">
      <c r="A77" s="49">
        <v>8</v>
      </c>
      <c r="B77" s="56" t="s">
        <v>755</v>
      </c>
      <c r="C77" s="66" t="s">
        <v>218</v>
      </c>
      <c r="D77" s="67" t="s">
        <v>98</v>
      </c>
      <c r="E77" s="46" t="s">
        <v>788</v>
      </c>
      <c r="F77" s="113" t="s">
        <v>1</v>
      </c>
      <c r="G77" s="50"/>
      <c r="H77" s="40" t="s">
        <v>790</v>
      </c>
    </row>
    <row r="78" spans="1:8" s="10" customFormat="1" ht="16.5" customHeight="1">
      <c r="A78" s="49">
        <v>9</v>
      </c>
      <c r="B78" s="56" t="s">
        <v>756</v>
      </c>
      <c r="C78" s="66" t="s">
        <v>171</v>
      </c>
      <c r="D78" s="67" t="s">
        <v>129</v>
      </c>
      <c r="E78" s="46" t="s">
        <v>788</v>
      </c>
      <c r="F78" s="113" t="s">
        <v>1</v>
      </c>
      <c r="G78" s="50"/>
      <c r="H78" s="40" t="s">
        <v>790</v>
      </c>
    </row>
    <row r="79" spans="1:8" s="10" customFormat="1" ht="16.5" customHeight="1">
      <c r="A79" s="49">
        <v>10</v>
      </c>
      <c r="B79" s="56" t="s">
        <v>757</v>
      </c>
      <c r="C79" s="66" t="s">
        <v>148</v>
      </c>
      <c r="D79" s="67" t="s">
        <v>87</v>
      </c>
      <c r="E79" s="46" t="s">
        <v>788</v>
      </c>
      <c r="F79" s="113" t="s">
        <v>1</v>
      </c>
      <c r="G79" s="50"/>
      <c r="H79" s="40" t="s">
        <v>790</v>
      </c>
    </row>
    <row r="80" spans="1:8" s="10" customFormat="1" ht="16.5" customHeight="1">
      <c r="A80" s="49">
        <v>11</v>
      </c>
      <c r="B80" s="56" t="s">
        <v>758</v>
      </c>
      <c r="C80" s="66" t="s">
        <v>41</v>
      </c>
      <c r="D80" s="67" t="s">
        <v>87</v>
      </c>
      <c r="E80" s="46" t="s">
        <v>788</v>
      </c>
      <c r="F80" s="113" t="s">
        <v>1</v>
      </c>
      <c r="G80" s="50"/>
      <c r="H80" s="40" t="s">
        <v>790</v>
      </c>
    </row>
    <row r="81" spans="1:8" s="10" customFormat="1" ht="16.5" customHeight="1">
      <c r="A81" s="49">
        <v>12</v>
      </c>
      <c r="B81" s="56" t="s">
        <v>759</v>
      </c>
      <c r="C81" s="66" t="s">
        <v>218</v>
      </c>
      <c r="D81" s="67" t="s">
        <v>36</v>
      </c>
      <c r="E81" s="46" t="s">
        <v>789</v>
      </c>
      <c r="F81" s="113" t="s">
        <v>1</v>
      </c>
      <c r="G81" s="50"/>
      <c r="H81" s="40" t="s">
        <v>790</v>
      </c>
    </row>
    <row r="82" spans="1:8" s="10" customFormat="1" ht="16.5" customHeight="1">
      <c r="A82" s="49">
        <v>13</v>
      </c>
      <c r="B82" s="56" t="s">
        <v>760</v>
      </c>
      <c r="C82" s="66" t="s">
        <v>202</v>
      </c>
      <c r="D82" s="67" t="s">
        <v>214</v>
      </c>
      <c r="E82" s="46" t="s">
        <v>789</v>
      </c>
      <c r="F82" s="113" t="s">
        <v>1</v>
      </c>
      <c r="G82" s="50"/>
      <c r="H82" s="40" t="s">
        <v>790</v>
      </c>
    </row>
    <row r="83" spans="1:8" s="10" customFormat="1" ht="16.5" customHeight="1">
      <c r="A83" s="49">
        <v>14</v>
      </c>
      <c r="B83" s="56" t="s">
        <v>761</v>
      </c>
      <c r="C83" s="66" t="s">
        <v>762</v>
      </c>
      <c r="D83" s="67" t="s">
        <v>164</v>
      </c>
      <c r="E83" s="46" t="s">
        <v>789</v>
      </c>
      <c r="F83" s="113" t="s">
        <v>1</v>
      </c>
      <c r="G83" s="50"/>
      <c r="H83" s="40" t="s">
        <v>790</v>
      </c>
    </row>
    <row r="84" spans="1:8" s="10" customFormat="1" ht="16.5" customHeight="1">
      <c r="A84" s="49">
        <v>15</v>
      </c>
      <c r="B84" s="56" t="s">
        <v>763</v>
      </c>
      <c r="C84" s="66" t="s">
        <v>651</v>
      </c>
      <c r="D84" s="67" t="s">
        <v>194</v>
      </c>
      <c r="E84" s="46" t="s">
        <v>789</v>
      </c>
      <c r="F84" s="113" t="s">
        <v>1</v>
      </c>
      <c r="G84" s="50"/>
      <c r="H84" s="40" t="s">
        <v>790</v>
      </c>
    </row>
    <row r="85" spans="1:8" s="10" customFormat="1" ht="16.5" customHeight="1">
      <c r="A85" s="49">
        <v>16</v>
      </c>
      <c r="B85" s="56" t="s">
        <v>764</v>
      </c>
      <c r="C85" s="66" t="s">
        <v>594</v>
      </c>
      <c r="D85" s="67" t="s">
        <v>765</v>
      </c>
      <c r="E85" s="46" t="s">
        <v>789</v>
      </c>
      <c r="F85" s="113" t="s">
        <v>1</v>
      </c>
      <c r="G85" s="50"/>
      <c r="H85" s="40" t="s">
        <v>790</v>
      </c>
    </row>
    <row r="86" spans="1:8" s="10" customFormat="1" ht="16.5" customHeight="1">
      <c r="A86" s="49">
        <v>17</v>
      </c>
      <c r="B86" s="56" t="s">
        <v>766</v>
      </c>
      <c r="C86" s="66" t="s">
        <v>264</v>
      </c>
      <c r="D86" s="67" t="s">
        <v>10</v>
      </c>
      <c r="E86" s="46" t="s">
        <v>789</v>
      </c>
      <c r="F86" s="113" t="s">
        <v>1</v>
      </c>
      <c r="G86" s="50"/>
      <c r="H86" s="40" t="s">
        <v>790</v>
      </c>
    </row>
    <row r="87" spans="1:8" s="10" customFormat="1" ht="16.5" customHeight="1">
      <c r="A87" s="49">
        <v>18</v>
      </c>
      <c r="B87" s="56" t="s">
        <v>767</v>
      </c>
      <c r="C87" s="66" t="s">
        <v>637</v>
      </c>
      <c r="D87" s="67" t="s">
        <v>638</v>
      </c>
      <c r="E87" s="46" t="s">
        <v>789</v>
      </c>
      <c r="F87" s="113" t="s">
        <v>1</v>
      </c>
      <c r="G87" s="50"/>
      <c r="H87" s="40" t="s">
        <v>790</v>
      </c>
    </row>
    <row r="88" spans="1:8" s="10" customFormat="1" ht="16.5" customHeight="1">
      <c r="A88" s="49">
        <v>19</v>
      </c>
      <c r="B88" s="56" t="s">
        <v>768</v>
      </c>
      <c r="C88" s="66" t="s">
        <v>769</v>
      </c>
      <c r="D88" s="67" t="s">
        <v>207</v>
      </c>
      <c r="E88" s="46" t="s">
        <v>789</v>
      </c>
      <c r="F88" s="113" t="s">
        <v>1</v>
      </c>
      <c r="G88" s="50"/>
      <c r="H88" s="40" t="s">
        <v>790</v>
      </c>
    </row>
    <row r="89" spans="1:8" s="10" customFormat="1" ht="16.5" customHeight="1">
      <c r="A89" s="49">
        <v>20</v>
      </c>
      <c r="B89" s="56" t="s">
        <v>770</v>
      </c>
      <c r="C89" s="66" t="s">
        <v>771</v>
      </c>
      <c r="D89" s="67" t="s">
        <v>54</v>
      </c>
      <c r="E89" s="46" t="s">
        <v>789</v>
      </c>
      <c r="F89" s="113" t="s">
        <v>1</v>
      </c>
      <c r="G89" s="50"/>
      <c r="H89" s="40" t="s">
        <v>790</v>
      </c>
    </row>
    <row r="90" spans="1:8" s="10" customFormat="1" ht="16.5" customHeight="1">
      <c r="A90" s="49">
        <v>21</v>
      </c>
      <c r="B90" s="56" t="s">
        <v>772</v>
      </c>
      <c r="C90" s="66" t="s">
        <v>773</v>
      </c>
      <c r="D90" s="67" t="s">
        <v>222</v>
      </c>
      <c r="E90" s="46" t="s">
        <v>789</v>
      </c>
      <c r="F90" s="113" t="s">
        <v>1</v>
      </c>
      <c r="G90" s="50"/>
      <c r="H90" s="40" t="s">
        <v>790</v>
      </c>
    </row>
    <row r="91" spans="1:8" s="10" customFormat="1" ht="16.5" customHeight="1">
      <c r="A91" s="49">
        <v>22</v>
      </c>
      <c r="B91" s="56" t="s">
        <v>774</v>
      </c>
      <c r="C91" s="66" t="s">
        <v>775</v>
      </c>
      <c r="D91" s="67" t="s">
        <v>776</v>
      </c>
      <c r="E91" s="46" t="s">
        <v>789</v>
      </c>
      <c r="F91" s="113" t="s">
        <v>1</v>
      </c>
      <c r="G91" s="50"/>
      <c r="H91" s="40" t="s">
        <v>790</v>
      </c>
    </row>
    <row r="92" spans="1:8" s="10" customFormat="1" ht="16.5" customHeight="1">
      <c r="A92" s="49">
        <v>23</v>
      </c>
      <c r="B92" s="56" t="s">
        <v>777</v>
      </c>
      <c r="C92" s="66" t="s">
        <v>778</v>
      </c>
      <c r="D92" s="67" t="s">
        <v>75</v>
      </c>
      <c r="E92" s="46" t="s">
        <v>789</v>
      </c>
      <c r="F92" s="78" t="s">
        <v>1074</v>
      </c>
      <c r="G92" s="50"/>
      <c r="H92" s="40" t="s">
        <v>790</v>
      </c>
    </row>
    <row r="93" spans="1:8" s="10" customFormat="1" ht="16.5" customHeight="1">
      <c r="A93" s="49">
        <v>24</v>
      </c>
      <c r="B93" s="56" t="s">
        <v>779</v>
      </c>
      <c r="C93" s="66" t="s">
        <v>84</v>
      </c>
      <c r="D93" s="67" t="s">
        <v>82</v>
      </c>
      <c r="E93" s="46" t="s">
        <v>789</v>
      </c>
      <c r="F93" s="113" t="s">
        <v>1</v>
      </c>
      <c r="G93" s="50"/>
      <c r="H93" s="40" t="s">
        <v>790</v>
      </c>
    </row>
    <row r="94" spans="1:8" s="10" customFormat="1" ht="16.5" customHeight="1">
      <c r="A94" s="49">
        <v>25</v>
      </c>
      <c r="B94" s="56" t="s">
        <v>780</v>
      </c>
      <c r="C94" s="66" t="s">
        <v>781</v>
      </c>
      <c r="D94" s="67" t="s">
        <v>121</v>
      </c>
      <c r="E94" s="46" t="s">
        <v>789</v>
      </c>
      <c r="F94" s="113" t="s">
        <v>1</v>
      </c>
      <c r="G94" s="50"/>
      <c r="H94" s="40" t="s">
        <v>790</v>
      </c>
    </row>
    <row r="95" spans="1:8" s="10" customFormat="1" ht="16.5" customHeight="1">
      <c r="A95" s="49">
        <v>26</v>
      </c>
      <c r="B95" s="56" t="s">
        <v>782</v>
      </c>
      <c r="C95" s="66" t="s">
        <v>181</v>
      </c>
      <c r="D95" s="67" t="s">
        <v>71</v>
      </c>
      <c r="E95" s="46" t="s">
        <v>789</v>
      </c>
      <c r="F95" s="113" t="s">
        <v>1</v>
      </c>
      <c r="G95" s="50"/>
      <c r="H95" s="40" t="s">
        <v>790</v>
      </c>
    </row>
    <row r="96" spans="1:8" s="10" customFormat="1" ht="16.5" customHeight="1">
      <c r="A96" s="49">
        <v>27</v>
      </c>
      <c r="B96" s="56" t="s">
        <v>783</v>
      </c>
      <c r="C96" s="66" t="s">
        <v>60</v>
      </c>
      <c r="D96" s="67" t="s">
        <v>56</v>
      </c>
      <c r="E96" s="46" t="s">
        <v>789</v>
      </c>
      <c r="F96" s="113" t="s">
        <v>1</v>
      </c>
      <c r="G96" s="50"/>
      <c r="H96" s="40" t="s">
        <v>790</v>
      </c>
    </row>
    <row r="97" spans="1:8" s="10" customFormat="1" ht="16.5" customHeight="1">
      <c r="A97" s="49">
        <v>28</v>
      </c>
      <c r="B97" s="56" t="s">
        <v>784</v>
      </c>
      <c r="C97" s="66" t="s">
        <v>225</v>
      </c>
      <c r="D97" s="67" t="s">
        <v>175</v>
      </c>
      <c r="E97" s="46" t="s">
        <v>789</v>
      </c>
      <c r="F97" s="113" t="s">
        <v>1</v>
      </c>
      <c r="G97" s="50"/>
      <c r="H97" s="40" t="s">
        <v>790</v>
      </c>
    </row>
    <row r="98" spans="1:8" s="10" customFormat="1" ht="16.5" customHeight="1">
      <c r="A98" s="49">
        <v>29</v>
      </c>
      <c r="B98" s="56" t="s">
        <v>785</v>
      </c>
      <c r="C98" s="66" t="s">
        <v>786</v>
      </c>
      <c r="D98" s="67" t="s">
        <v>165</v>
      </c>
      <c r="E98" s="46" t="s">
        <v>789</v>
      </c>
      <c r="F98" s="113" t="s">
        <v>1</v>
      </c>
      <c r="G98" s="50"/>
      <c r="H98" s="40" t="s">
        <v>790</v>
      </c>
    </row>
    <row r="99" spans="1:8" s="10" customFormat="1" ht="16.5" customHeight="1">
      <c r="A99" s="49">
        <v>30</v>
      </c>
      <c r="B99" s="56" t="s">
        <v>787</v>
      </c>
      <c r="C99" s="66" t="s">
        <v>624</v>
      </c>
      <c r="D99" s="67" t="s">
        <v>72</v>
      </c>
      <c r="E99" s="46" t="s">
        <v>789</v>
      </c>
      <c r="F99" s="113" t="s">
        <v>1</v>
      </c>
      <c r="G99" s="50"/>
      <c r="H99" s="40" t="s">
        <v>790</v>
      </c>
    </row>
    <row r="100" spans="1:8" s="10" customFormat="1" ht="20.100000000000001" customHeight="1">
      <c r="A100" s="81"/>
      <c r="B100" s="383" t="s">
        <v>279</v>
      </c>
      <c r="C100" s="389"/>
      <c r="D100" s="130">
        <f>A159</f>
        <v>59</v>
      </c>
      <c r="E100" s="46"/>
      <c r="F100" s="40"/>
      <c r="G100" s="61"/>
    </row>
    <row r="101" spans="1:8" s="10" customFormat="1" ht="16.5" customHeight="1">
      <c r="A101" s="34">
        <v>1</v>
      </c>
      <c r="B101" s="56" t="s">
        <v>791</v>
      </c>
      <c r="C101" s="66" t="s">
        <v>792</v>
      </c>
      <c r="D101" s="67" t="s">
        <v>58</v>
      </c>
      <c r="E101" s="46" t="s">
        <v>868</v>
      </c>
      <c r="F101" s="78" t="s">
        <v>1074</v>
      </c>
      <c r="G101" s="50"/>
      <c r="H101" s="40" t="s">
        <v>875</v>
      </c>
    </row>
    <row r="102" spans="1:8" s="10" customFormat="1" ht="16.5" customHeight="1">
      <c r="A102" s="49">
        <v>2</v>
      </c>
      <c r="B102" s="56" t="s">
        <v>793</v>
      </c>
      <c r="C102" s="66" t="s">
        <v>73</v>
      </c>
      <c r="D102" s="67" t="s">
        <v>115</v>
      </c>
      <c r="E102" s="46" t="s">
        <v>868</v>
      </c>
      <c r="F102" s="113" t="s">
        <v>1</v>
      </c>
      <c r="G102" s="49"/>
      <c r="H102" s="40" t="s">
        <v>875</v>
      </c>
    </row>
    <row r="103" spans="1:8" s="10" customFormat="1" ht="16.5" customHeight="1">
      <c r="A103" s="34">
        <v>3</v>
      </c>
      <c r="B103" s="56" t="s">
        <v>794</v>
      </c>
      <c r="C103" s="66" t="s">
        <v>257</v>
      </c>
      <c r="D103" s="67" t="s">
        <v>795</v>
      </c>
      <c r="E103" s="46" t="s">
        <v>869</v>
      </c>
      <c r="F103" s="113" t="s">
        <v>1</v>
      </c>
      <c r="G103" s="50"/>
      <c r="H103" s="40" t="s">
        <v>522</v>
      </c>
    </row>
    <row r="104" spans="1:8" s="10" customFormat="1" ht="16.5" customHeight="1">
      <c r="A104" s="49">
        <v>4</v>
      </c>
      <c r="B104" s="56" t="s">
        <v>796</v>
      </c>
      <c r="C104" s="66" t="s">
        <v>797</v>
      </c>
      <c r="D104" s="67" t="s">
        <v>78</v>
      </c>
      <c r="E104" s="46" t="s">
        <v>869</v>
      </c>
      <c r="F104" s="113" t="s">
        <v>1</v>
      </c>
      <c r="G104" s="50"/>
      <c r="H104" s="40" t="s">
        <v>522</v>
      </c>
    </row>
    <row r="105" spans="1:8" s="10" customFormat="1" ht="16.5" customHeight="1">
      <c r="A105" s="34">
        <v>5</v>
      </c>
      <c r="B105" s="56" t="s">
        <v>798</v>
      </c>
      <c r="C105" s="66" t="s">
        <v>261</v>
      </c>
      <c r="D105" s="67" t="s">
        <v>10</v>
      </c>
      <c r="E105" s="46" t="s">
        <v>869</v>
      </c>
      <c r="F105" s="113" t="s">
        <v>1</v>
      </c>
      <c r="G105" s="50"/>
      <c r="H105" s="40" t="s">
        <v>522</v>
      </c>
    </row>
    <row r="106" spans="1:8" s="10" customFormat="1" ht="16.5" customHeight="1">
      <c r="A106" s="49">
        <v>6</v>
      </c>
      <c r="B106" s="56" t="s">
        <v>799</v>
      </c>
      <c r="C106" s="66" t="s">
        <v>592</v>
      </c>
      <c r="D106" s="67" t="s">
        <v>137</v>
      </c>
      <c r="E106" s="46" t="s">
        <v>869</v>
      </c>
      <c r="F106" s="113" t="s">
        <v>1</v>
      </c>
      <c r="G106" s="50"/>
      <c r="H106" s="40" t="s">
        <v>522</v>
      </c>
    </row>
    <row r="107" spans="1:8" s="10" customFormat="1" ht="16.5" customHeight="1">
      <c r="A107" s="34">
        <v>7</v>
      </c>
      <c r="B107" s="56" t="s">
        <v>800</v>
      </c>
      <c r="C107" s="66" t="s">
        <v>801</v>
      </c>
      <c r="D107" s="67" t="s">
        <v>160</v>
      </c>
      <c r="E107" s="46" t="s">
        <v>869</v>
      </c>
      <c r="F107" s="113" t="s">
        <v>1</v>
      </c>
      <c r="G107" s="50"/>
      <c r="H107" s="40" t="s">
        <v>522</v>
      </c>
    </row>
    <row r="108" spans="1:8" s="10" customFormat="1" ht="16.5" customHeight="1">
      <c r="A108" s="49">
        <v>8</v>
      </c>
      <c r="B108" s="56" t="s">
        <v>802</v>
      </c>
      <c r="C108" s="66" t="s">
        <v>42</v>
      </c>
      <c r="D108" s="67" t="s">
        <v>167</v>
      </c>
      <c r="E108" s="46" t="s">
        <v>869</v>
      </c>
      <c r="F108" s="113" t="s">
        <v>1</v>
      </c>
      <c r="G108" s="50"/>
      <c r="H108" s="40" t="s">
        <v>522</v>
      </c>
    </row>
    <row r="109" spans="1:8" s="10" customFormat="1" ht="16.5" customHeight="1">
      <c r="A109" s="34">
        <v>9</v>
      </c>
      <c r="B109" s="56" t="s">
        <v>803</v>
      </c>
      <c r="C109" s="66" t="s">
        <v>603</v>
      </c>
      <c r="D109" s="67" t="s">
        <v>147</v>
      </c>
      <c r="E109" s="46" t="s">
        <v>870</v>
      </c>
      <c r="F109" s="113" t="s">
        <v>1</v>
      </c>
      <c r="G109" s="50"/>
      <c r="H109" s="40" t="s">
        <v>876</v>
      </c>
    </row>
    <row r="110" spans="1:8" s="10" customFormat="1" ht="16.5" customHeight="1">
      <c r="A110" s="49">
        <v>10</v>
      </c>
      <c r="B110" s="56" t="s">
        <v>804</v>
      </c>
      <c r="C110" s="66" t="s">
        <v>307</v>
      </c>
      <c r="D110" s="67" t="s">
        <v>180</v>
      </c>
      <c r="E110" s="46" t="s">
        <v>870</v>
      </c>
      <c r="F110" s="113" t="s">
        <v>1</v>
      </c>
      <c r="G110" s="50"/>
      <c r="H110" s="40" t="s">
        <v>876</v>
      </c>
    </row>
    <row r="111" spans="1:8" s="10" customFormat="1" ht="16.5" customHeight="1">
      <c r="A111" s="34">
        <v>11</v>
      </c>
      <c r="B111" s="56" t="s">
        <v>805</v>
      </c>
      <c r="C111" s="66" t="s">
        <v>101</v>
      </c>
      <c r="D111" s="67" t="s">
        <v>520</v>
      </c>
      <c r="E111" s="46" t="s">
        <v>870</v>
      </c>
      <c r="F111" s="113" t="s">
        <v>1</v>
      </c>
      <c r="G111" s="50"/>
      <c r="H111" s="40" t="s">
        <v>876</v>
      </c>
    </row>
    <row r="112" spans="1:8" s="10" customFormat="1" ht="16.5" customHeight="1">
      <c r="A112" s="49">
        <v>12</v>
      </c>
      <c r="B112" s="56" t="s">
        <v>806</v>
      </c>
      <c r="C112" s="66" t="s">
        <v>675</v>
      </c>
      <c r="D112" s="67" t="s">
        <v>129</v>
      </c>
      <c r="E112" s="46" t="s">
        <v>870</v>
      </c>
      <c r="F112" s="113" t="s">
        <v>1</v>
      </c>
      <c r="G112" s="50"/>
      <c r="H112" s="40" t="s">
        <v>876</v>
      </c>
    </row>
    <row r="113" spans="1:8" s="10" customFormat="1" ht="16.5" customHeight="1">
      <c r="A113" s="34">
        <v>13</v>
      </c>
      <c r="B113" s="56" t="s">
        <v>807</v>
      </c>
      <c r="C113" s="66" t="s">
        <v>808</v>
      </c>
      <c r="D113" s="67" t="s">
        <v>137</v>
      </c>
      <c r="E113" s="46" t="s">
        <v>870</v>
      </c>
      <c r="F113" s="113" t="s">
        <v>1</v>
      </c>
      <c r="G113" s="50"/>
      <c r="H113" s="40" t="s">
        <v>876</v>
      </c>
    </row>
    <row r="114" spans="1:8" s="10" customFormat="1" ht="16.5" customHeight="1">
      <c r="A114" s="49">
        <v>14</v>
      </c>
      <c r="B114" s="56" t="s">
        <v>809</v>
      </c>
      <c r="C114" s="66" t="s">
        <v>810</v>
      </c>
      <c r="D114" s="67" t="s">
        <v>152</v>
      </c>
      <c r="E114" s="46" t="s">
        <v>870</v>
      </c>
      <c r="F114" s="113" t="s">
        <v>1</v>
      </c>
      <c r="G114" s="50"/>
      <c r="H114" s="40" t="s">
        <v>876</v>
      </c>
    </row>
    <row r="115" spans="1:8" s="10" customFormat="1" ht="16.5" customHeight="1">
      <c r="A115" s="34">
        <v>15</v>
      </c>
      <c r="B115" s="56" t="s">
        <v>811</v>
      </c>
      <c r="C115" s="66" t="s">
        <v>585</v>
      </c>
      <c r="D115" s="67" t="s">
        <v>182</v>
      </c>
      <c r="E115" s="46" t="s">
        <v>870</v>
      </c>
      <c r="F115" s="113" t="s">
        <v>1</v>
      </c>
      <c r="G115" s="50"/>
      <c r="H115" s="40" t="s">
        <v>876</v>
      </c>
    </row>
    <row r="116" spans="1:8" s="10" customFormat="1" ht="16.5" customHeight="1">
      <c r="A116" s="49">
        <v>16</v>
      </c>
      <c r="B116" s="56" t="s">
        <v>812</v>
      </c>
      <c r="C116" s="66" t="s">
        <v>813</v>
      </c>
      <c r="D116" s="67" t="s">
        <v>173</v>
      </c>
      <c r="E116" s="46" t="s">
        <v>870</v>
      </c>
      <c r="F116" s="113" t="s">
        <v>1</v>
      </c>
      <c r="G116" s="50"/>
      <c r="H116" s="40" t="s">
        <v>876</v>
      </c>
    </row>
    <row r="117" spans="1:8" s="10" customFormat="1" ht="16.5" customHeight="1">
      <c r="A117" s="34">
        <v>17</v>
      </c>
      <c r="B117" s="56" t="s">
        <v>814</v>
      </c>
      <c r="C117" s="66" t="s">
        <v>130</v>
      </c>
      <c r="D117" s="67" t="s">
        <v>46</v>
      </c>
      <c r="E117" s="46" t="s">
        <v>870</v>
      </c>
      <c r="F117" s="113" t="s">
        <v>1</v>
      </c>
      <c r="G117" s="50"/>
      <c r="H117" s="40" t="s">
        <v>876</v>
      </c>
    </row>
    <row r="118" spans="1:8" s="10" customFormat="1" ht="16.5" customHeight="1">
      <c r="A118" s="49">
        <v>18</v>
      </c>
      <c r="B118" s="56" t="s">
        <v>815</v>
      </c>
      <c r="C118" s="66" t="s">
        <v>647</v>
      </c>
      <c r="D118" s="67" t="s">
        <v>174</v>
      </c>
      <c r="E118" s="46" t="s">
        <v>870</v>
      </c>
      <c r="F118" s="113" t="s">
        <v>1</v>
      </c>
      <c r="G118" s="50"/>
      <c r="H118" s="40" t="s">
        <v>876</v>
      </c>
    </row>
    <row r="119" spans="1:8" s="10" customFormat="1" ht="16.5" customHeight="1">
      <c r="A119" s="34">
        <v>19</v>
      </c>
      <c r="B119" s="56" t="s">
        <v>816</v>
      </c>
      <c r="C119" s="66" t="s">
        <v>190</v>
      </c>
      <c r="D119" s="67" t="s">
        <v>157</v>
      </c>
      <c r="E119" s="46" t="s">
        <v>871</v>
      </c>
      <c r="F119" s="113" t="s">
        <v>1</v>
      </c>
      <c r="G119" s="50"/>
      <c r="H119" s="40" t="s">
        <v>876</v>
      </c>
    </row>
    <row r="120" spans="1:8" s="10" customFormat="1" ht="16.5" customHeight="1">
      <c r="A120" s="49">
        <v>20</v>
      </c>
      <c r="B120" s="56" t="s">
        <v>817</v>
      </c>
      <c r="C120" s="66" t="s">
        <v>615</v>
      </c>
      <c r="D120" s="67" t="s">
        <v>57</v>
      </c>
      <c r="E120" s="46" t="s">
        <v>871</v>
      </c>
      <c r="F120" s="113" t="s">
        <v>1</v>
      </c>
      <c r="G120" s="50"/>
      <c r="H120" s="40" t="s">
        <v>876</v>
      </c>
    </row>
    <row r="121" spans="1:8" s="10" customFormat="1" ht="16.5" customHeight="1">
      <c r="A121" s="34">
        <v>21</v>
      </c>
      <c r="B121" s="56" t="s">
        <v>818</v>
      </c>
      <c r="C121" s="66" t="s">
        <v>144</v>
      </c>
      <c r="D121" s="67" t="s">
        <v>164</v>
      </c>
      <c r="E121" s="46" t="s">
        <v>871</v>
      </c>
      <c r="F121" s="113" t="s">
        <v>1</v>
      </c>
      <c r="G121" s="50"/>
      <c r="H121" s="40" t="s">
        <v>876</v>
      </c>
    </row>
    <row r="122" spans="1:8" s="10" customFormat="1" ht="16.5" customHeight="1">
      <c r="A122" s="49">
        <v>22</v>
      </c>
      <c r="B122" s="56" t="s">
        <v>819</v>
      </c>
      <c r="C122" s="66" t="s">
        <v>66</v>
      </c>
      <c r="D122" s="67" t="s">
        <v>80</v>
      </c>
      <c r="E122" s="46" t="s">
        <v>871</v>
      </c>
      <c r="F122" s="113" t="s">
        <v>1</v>
      </c>
      <c r="G122" s="50"/>
      <c r="H122" s="40" t="s">
        <v>876</v>
      </c>
    </row>
    <row r="123" spans="1:8" s="10" customFormat="1" ht="16.5" customHeight="1">
      <c r="A123" s="34">
        <v>23</v>
      </c>
      <c r="B123" s="56" t="s">
        <v>820</v>
      </c>
      <c r="C123" s="66" t="s">
        <v>128</v>
      </c>
      <c r="D123" s="67" t="s">
        <v>180</v>
      </c>
      <c r="E123" s="46" t="s">
        <v>871</v>
      </c>
      <c r="F123" s="113" t="s">
        <v>1</v>
      </c>
      <c r="G123" s="50"/>
      <c r="H123" s="40" t="s">
        <v>876</v>
      </c>
    </row>
    <row r="124" spans="1:8" s="10" customFormat="1" ht="16.5" customHeight="1">
      <c r="A124" s="49">
        <v>24</v>
      </c>
      <c r="B124" s="56" t="s">
        <v>821</v>
      </c>
      <c r="C124" s="66" t="s">
        <v>822</v>
      </c>
      <c r="D124" s="67" t="s">
        <v>112</v>
      </c>
      <c r="E124" s="46" t="s">
        <v>871</v>
      </c>
      <c r="F124" s="113" t="s">
        <v>1</v>
      </c>
      <c r="G124" s="50"/>
      <c r="H124" s="40" t="s">
        <v>876</v>
      </c>
    </row>
    <row r="125" spans="1:8" s="10" customFormat="1" ht="16.5" customHeight="1">
      <c r="A125" s="34">
        <v>25</v>
      </c>
      <c r="B125" s="56" t="s">
        <v>823</v>
      </c>
      <c r="C125" s="66" t="s">
        <v>128</v>
      </c>
      <c r="D125" s="67" t="s">
        <v>158</v>
      </c>
      <c r="E125" s="46" t="s">
        <v>871</v>
      </c>
      <c r="F125" s="113" t="s">
        <v>1</v>
      </c>
      <c r="G125" s="50"/>
      <c r="H125" s="40" t="s">
        <v>876</v>
      </c>
    </row>
    <row r="126" spans="1:8" s="10" customFormat="1" ht="16.5" customHeight="1">
      <c r="A126" s="49">
        <v>26</v>
      </c>
      <c r="B126" s="56" t="s">
        <v>824</v>
      </c>
      <c r="C126" s="66" t="s">
        <v>81</v>
      </c>
      <c r="D126" s="67" t="s">
        <v>182</v>
      </c>
      <c r="E126" s="46" t="s">
        <v>871</v>
      </c>
      <c r="F126" s="113" t="s">
        <v>1</v>
      </c>
      <c r="G126" s="50"/>
      <c r="H126" s="40" t="s">
        <v>876</v>
      </c>
    </row>
    <row r="127" spans="1:8" s="10" customFormat="1" ht="16.5" customHeight="1">
      <c r="A127" s="34">
        <v>27</v>
      </c>
      <c r="B127" s="56" t="s">
        <v>825</v>
      </c>
      <c r="C127" s="66" t="s">
        <v>614</v>
      </c>
      <c r="D127" s="67" t="s">
        <v>826</v>
      </c>
      <c r="E127" s="46" t="s">
        <v>871</v>
      </c>
      <c r="F127" s="113" t="s">
        <v>1</v>
      </c>
      <c r="G127" s="50"/>
      <c r="H127" s="40" t="s">
        <v>876</v>
      </c>
    </row>
    <row r="128" spans="1:8" s="10" customFormat="1" ht="16.5" customHeight="1">
      <c r="A128" s="49">
        <v>28</v>
      </c>
      <c r="B128" s="56" t="s">
        <v>827</v>
      </c>
      <c r="C128" s="66" t="s">
        <v>828</v>
      </c>
      <c r="D128" s="67" t="s">
        <v>320</v>
      </c>
      <c r="E128" s="46" t="s">
        <v>871</v>
      </c>
      <c r="F128" s="113" t="s">
        <v>1</v>
      </c>
      <c r="G128" s="50"/>
      <c r="H128" s="40" t="s">
        <v>876</v>
      </c>
    </row>
    <row r="129" spans="1:8" s="10" customFormat="1" ht="16.5" customHeight="1">
      <c r="A129" s="34">
        <v>29</v>
      </c>
      <c r="B129" s="56" t="s">
        <v>829</v>
      </c>
      <c r="C129" s="66" t="s">
        <v>37</v>
      </c>
      <c r="D129" s="67" t="s">
        <v>830</v>
      </c>
      <c r="E129" s="46" t="s">
        <v>871</v>
      </c>
      <c r="F129" s="113" t="s">
        <v>1</v>
      </c>
      <c r="G129" s="50"/>
      <c r="H129" s="40" t="s">
        <v>876</v>
      </c>
    </row>
    <row r="130" spans="1:8" s="10" customFormat="1" ht="16.5" customHeight="1">
      <c r="A130" s="49">
        <v>30</v>
      </c>
      <c r="B130" s="56" t="s">
        <v>831</v>
      </c>
      <c r="C130" s="66" t="s">
        <v>628</v>
      </c>
      <c r="D130" s="67" t="s">
        <v>179</v>
      </c>
      <c r="E130" s="46" t="s">
        <v>872</v>
      </c>
      <c r="F130" s="113" t="s">
        <v>1</v>
      </c>
      <c r="G130" s="50"/>
      <c r="H130" s="40" t="s">
        <v>876</v>
      </c>
    </row>
    <row r="131" spans="1:8" s="10" customFormat="1" ht="16.5" customHeight="1">
      <c r="A131" s="34">
        <v>31</v>
      </c>
      <c r="B131" s="56" t="s">
        <v>832</v>
      </c>
      <c r="C131" s="66" t="s">
        <v>833</v>
      </c>
      <c r="D131" s="67" t="s">
        <v>216</v>
      </c>
      <c r="E131" s="46" t="s">
        <v>872</v>
      </c>
      <c r="F131" s="113" t="s">
        <v>1</v>
      </c>
      <c r="G131" s="50"/>
      <c r="H131" s="40" t="s">
        <v>876</v>
      </c>
    </row>
    <row r="132" spans="1:8" s="10" customFormat="1" ht="16.5" customHeight="1">
      <c r="A132" s="49">
        <v>32</v>
      </c>
      <c r="B132" s="56" t="s">
        <v>834</v>
      </c>
      <c r="C132" s="66" t="s">
        <v>579</v>
      </c>
      <c r="D132" s="67" t="s">
        <v>157</v>
      </c>
      <c r="E132" s="46" t="s">
        <v>872</v>
      </c>
      <c r="F132" s="113" t="s">
        <v>1</v>
      </c>
      <c r="G132" s="49"/>
      <c r="H132" s="40" t="s">
        <v>876</v>
      </c>
    </row>
    <row r="133" spans="1:8" s="10" customFormat="1" ht="16.5" customHeight="1">
      <c r="A133" s="34">
        <v>33</v>
      </c>
      <c r="B133" s="56" t="s">
        <v>835</v>
      </c>
      <c r="C133" s="66" t="s">
        <v>143</v>
      </c>
      <c r="D133" s="67" t="s">
        <v>157</v>
      </c>
      <c r="E133" s="46" t="s">
        <v>872</v>
      </c>
      <c r="F133" s="113" t="s">
        <v>1</v>
      </c>
      <c r="G133" s="50"/>
      <c r="H133" s="40" t="s">
        <v>876</v>
      </c>
    </row>
    <row r="134" spans="1:8" s="10" customFormat="1" ht="16.5" customHeight="1">
      <c r="A134" s="49">
        <v>34</v>
      </c>
      <c r="B134" s="56" t="s">
        <v>836</v>
      </c>
      <c r="C134" s="66" t="s">
        <v>837</v>
      </c>
      <c r="D134" s="67" t="s">
        <v>78</v>
      </c>
      <c r="E134" s="46" t="s">
        <v>872</v>
      </c>
      <c r="F134" s="113" t="s">
        <v>1</v>
      </c>
      <c r="G134" s="50"/>
      <c r="H134" s="40" t="s">
        <v>876</v>
      </c>
    </row>
    <row r="135" spans="1:8" s="10" customFormat="1" ht="16.5" customHeight="1">
      <c r="A135" s="34">
        <v>35</v>
      </c>
      <c r="B135" s="56" t="s">
        <v>838</v>
      </c>
      <c r="C135" s="66" t="s">
        <v>229</v>
      </c>
      <c r="D135" s="67" t="s">
        <v>147</v>
      </c>
      <c r="E135" s="46" t="s">
        <v>872</v>
      </c>
      <c r="F135" s="113" t="s">
        <v>1</v>
      </c>
      <c r="G135" s="50"/>
      <c r="H135" s="40" t="s">
        <v>876</v>
      </c>
    </row>
    <row r="136" spans="1:8" s="10" customFormat="1" ht="16.5" customHeight="1">
      <c r="A136" s="49">
        <v>36</v>
      </c>
      <c r="B136" s="56" t="s">
        <v>839</v>
      </c>
      <c r="C136" s="66" t="s">
        <v>105</v>
      </c>
      <c r="D136" s="67" t="s">
        <v>152</v>
      </c>
      <c r="E136" s="46" t="s">
        <v>872</v>
      </c>
      <c r="F136" s="113" t="s">
        <v>1</v>
      </c>
      <c r="G136" s="50"/>
      <c r="H136" s="40" t="s">
        <v>876</v>
      </c>
    </row>
    <row r="137" spans="1:8" s="10" customFormat="1" ht="16.5" customHeight="1">
      <c r="A137" s="34">
        <v>37</v>
      </c>
      <c r="B137" s="56" t="s">
        <v>840</v>
      </c>
      <c r="C137" s="66" t="s">
        <v>841</v>
      </c>
      <c r="D137" s="67" t="s">
        <v>152</v>
      </c>
      <c r="E137" s="46" t="s">
        <v>872</v>
      </c>
      <c r="F137" s="113" t="s">
        <v>1</v>
      </c>
      <c r="G137" s="50"/>
      <c r="H137" s="40" t="s">
        <v>876</v>
      </c>
    </row>
    <row r="138" spans="1:8" s="10" customFormat="1" ht="16.5" customHeight="1">
      <c r="A138" s="49">
        <v>38</v>
      </c>
      <c r="B138" s="56" t="s">
        <v>842</v>
      </c>
      <c r="C138" s="66" t="s">
        <v>103</v>
      </c>
      <c r="D138" s="67" t="s">
        <v>50</v>
      </c>
      <c r="E138" s="46" t="s">
        <v>872</v>
      </c>
      <c r="F138" s="113" t="s">
        <v>1</v>
      </c>
      <c r="G138" s="50"/>
      <c r="H138" s="40" t="s">
        <v>876</v>
      </c>
    </row>
    <row r="139" spans="1:8" s="10" customFormat="1" ht="16.5" customHeight="1">
      <c r="A139" s="34">
        <v>39</v>
      </c>
      <c r="B139" s="56" t="s">
        <v>843</v>
      </c>
      <c r="C139" s="66" t="s">
        <v>629</v>
      </c>
      <c r="D139" s="67" t="s">
        <v>203</v>
      </c>
      <c r="E139" s="46" t="s">
        <v>873</v>
      </c>
      <c r="F139" s="78" t="s">
        <v>1074</v>
      </c>
      <c r="G139" s="50"/>
      <c r="H139" s="40" t="s">
        <v>876</v>
      </c>
    </row>
    <row r="140" spans="1:8" s="10" customFormat="1" ht="16.5" customHeight="1">
      <c r="A140" s="49">
        <v>40</v>
      </c>
      <c r="B140" s="56" t="s">
        <v>844</v>
      </c>
      <c r="C140" s="66" t="s">
        <v>202</v>
      </c>
      <c r="D140" s="67" t="s">
        <v>78</v>
      </c>
      <c r="E140" s="46" t="s">
        <v>873</v>
      </c>
      <c r="F140" s="113" t="s">
        <v>1</v>
      </c>
      <c r="G140" s="50"/>
      <c r="H140" s="40" t="s">
        <v>876</v>
      </c>
    </row>
    <row r="141" spans="1:8" s="10" customFormat="1" ht="16.5" customHeight="1">
      <c r="A141" s="34">
        <v>41</v>
      </c>
      <c r="B141" s="56" t="s">
        <v>845</v>
      </c>
      <c r="C141" s="66" t="s">
        <v>155</v>
      </c>
      <c r="D141" s="67" t="s">
        <v>94</v>
      </c>
      <c r="E141" s="46" t="s">
        <v>873</v>
      </c>
      <c r="F141" s="113" t="s">
        <v>1</v>
      </c>
      <c r="G141" s="50"/>
      <c r="H141" s="40" t="s">
        <v>876</v>
      </c>
    </row>
    <row r="142" spans="1:8" s="10" customFormat="1" ht="16.5" customHeight="1">
      <c r="A142" s="49">
        <v>42</v>
      </c>
      <c r="B142" s="56" t="s">
        <v>846</v>
      </c>
      <c r="C142" s="66" t="s">
        <v>595</v>
      </c>
      <c r="D142" s="67" t="s">
        <v>126</v>
      </c>
      <c r="E142" s="46" t="s">
        <v>873</v>
      </c>
      <c r="F142" s="113" t="s">
        <v>1</v>
      </c>
      <c r="G142" s="50"/>
      <c r="H142" s="40" t="s">
        <v>876</v>
      </c>
    </row>
    <row r="143" spans="1:8" s="10" customFormat="1" ht="16.5" customHeight="1">
      <c r="A143" s="34">
        <v>43</v>
      </c>
      <c r="B143" s="56" t="s">
        <v>847</v>
      </c>
      <c r="C143" s="66" t="s">
        <v>848</v>
      </c>
      <c r="D143" s="67" t="s">
        <v>106</v>
      </c>
      <c r="E143" s="46" t="s">
        <v>873</v>
      </c>
      <c r="F143" s="113" t="s">
        <v>1</v>
      </c>
      <c r="G143" s="50"/>
      <c r="H143" s="40" t="s">
        <v>876</v>
      </c>
    </row>
    <row r="144" spans="1:8" s="10" customFormat="1" ht="16.5" customHeight="1">
      <c r="A144" s="49">
        <v>44</v>
      </c>
      <c r="B144" s="56" t="s">
        <v>849</v>
      </c>
      <c r="C144" s="66" t="s">
        <v>176</v>
      </c>
      <c r="D144" s="67" t="s">
        <v>79</v>
      </c>
      <c r="E144" s="46" t="s">
        <v>873</v>
      </c>
      <c r="F144" s="113" t="s">
        <v>1</v>
      </c>
      <c r="G144" s="50"/>
      <c r="H144" s="40" t="s">
        <v>876</v>
      </c>
    </row>
    <row r="145" spans="1:8" s="10" customFormat="1" ht="16.5" customHeight="1">
      <c r="A145" s="34">
        <v>45</v>
      </c>
      <c r="B145" s="56" t="s">
        <v>850</v>
      </c>
      <c r="C145" s="66" t="s">
        <v>63</v>
      </c>
      <c r="D145" s="67" t="s">
        <v>152</v>
      </c>
      <c r="E145" s="46" t="s">
        <v>873</v>
      </c>
      <c r="F145" s="113" t="s">
        <v>1</v>
      </c>
      <c r="G145" s="50"/>
      <c r="H145" s="40" t="s">
        <v>876</v>
      </c>
    </row>
    <row r="146" spans="1:8" s="10" customFormat="1" ht="16.5" customHeight="1">
      <c r="A146" s="49">
        <v>46</v>
      </c>
      <c r="B146" s="56" t="s">
        <v>851</v>
      </c>
      <c r="C146" s="66" t="s">
        <v>192</v>
      </c>
      <c r="D146" s="67" t="s">
        <v>87</v>
      </c>
      <c r="E146" s="46" t="s">
        <v>873</v>
      </c>
      <c r="F146" s="113" t="s">
        <v>1</v>
      </c>
      <c r="G146" s="50"/>
      <c r="H146" s="40" t="s">
        <v>876</v>
      </c>
    </row>
    <row r="147" spans="1:8" s="10" customFormat="1" ht="16.5" customHeight="1">
      <c r="A147" s="34">
        <v>47</v>
      </c>
      <c r="B147" s="56" t="s">
        <v>852</v>
      </c>
      <c r="C147" s="66" t="s">
        <v>218</v>
      </c>
      <c r="D147" s="67" t="s">
        <v>90</v>
      </c>
      <c r="E147" s="46" t="s">
        <v>873</v>
      </c>
      <c r="F147" s="113" t="s">
        <v>1</v>
      </c>
      <c r="G147" s="50"/>
      <c r="H147" s="40" t="s">
        <v>876</v>
      </c>
    </row>
    <row r="148" spans="1:8" s="10" customFormat="1" ht="16.5" customHeight="1">
      <c r="A148" s="49">
        <v>48</v>
      </c>
      <c r="B148" s="56" t="s">
        <v>853</v>
      </c>
      <c r="C148" s="66" t="s">
        <v>43</v>
      </c>
      <c r="D148" s="67" t="s">
        <v>119</v>
      </c>
      <c r="E148" s="46" t="s">
        <v>873</v>
      </c>
      <c r="F148" s="113" t="s">
        <v>1</v>
      </c>
      <c r="G148" s="50"/>
      <c r="H148" s="40" t="s">
        <v>876</v>
      </c>
    </row>
    <row r="149" spans="1:8" s="10" customFormat="1" ht="16.5" customHeight="1">
      <c r="A149" s="34">
        <v>49</v>
      </c>
      <c r="B149" s="56" t="s">
        <v>854</v>
      </c>
      <c r="C149" s="66" t="s">
        <v>517</v>
      </c>
      <c r="D149" s="67" t="s">
        <v>77</v>
      </c>
      <c r="E149" s="46" t="s">
        <v>873</v>
      </c>
      <c r="F149" s="113" t="s">
        <v>1</v>
      </c>
      <c r="G149" s="50"/>
      <c r="H149" s="40" t="s">
        <v>876</v>
      </c>
    </row>
    <row r="150" spans="1:8" s="10" customFormat="1" ht="16.5" customHeight="1">
      <c r="A150" s="49">
        <v>50</v>
      </c>
      <c r="B150" s="56" t="s">
        <v>855</v>
      </c>
      <c r="C150" s="66" t="s">
        <v>155</v>
      </c>
      <c r="D150" s="67" t="s">
        <v>179</v>
      </c>
      <c r="E150" s="46" t="s">
        <v>874</v>
      </c>
      <c r="F150" s="113" t="s">
        <v>1</v>
      </c>
      <c r="G150" s="50"/>
      <c r="H150" s="40" t="s">
        <v>876</v>
      </c>
    </row>
    <row r="151" spans="1:8" s="10" customFormat="1" ht="16.5" customHeight="1">
      <c r="A151" s="34">
        <v>51</v>
      </c>
      <c r="B151" s="56" t="s">
        <v>856</v>
      </c>
      <c r="C151" s="66" t="s">
        <v>612</v>
      </c>
      <c r="D151" s="67" t="s">
        <v>199</v>
      </c>
      <c r="E151" s="46" t="s">
        <v>874</v>
      </c>
      <c r="F151" s="113" t="s">
        <v>1</v>
      </c>
      <c r="G151" s="50"/>
      <c r="H151" s="40" t="s">
        <v>876</v>
      </c>
    </row>
    <row r="152" spans="1:8" s="10" customFormat="1" ht="16.5" customHeight="1">
      <c r="A152" s="49">
        <v>52</v>
      </c>
      <c r="B152" s="56" t="s">
        <v>857</v>
      </c>
      <c r="C152" s="66" t="s">
        <v>580</v>
      </c>
      <c r="D152" s="67" t="s">
        <v>78</v>
      </c>
      <c r="E152" s="46" t="s">
        <v>874</v>
      </c>
      <c r="F152" s="113" t="s">
        <v>1</v>
      </c>
      <c r="G152" s="50"/>
      <c r="H152" s="40" t="s">
        <v>876</v>
      </c>
    </row>
    <row r="153" spans="1:8" s="10" customFormat="1" ht="16.5" customHeight="1">
      <c r="A153" s="34">
        <v>53</v>
      </c>
      <c r="B153" s="56" t="s">
        <v>858</v>
      </c>
      <c r="C153" s="66" t="s">
        <v>35</v>
      </c>
      <c r="D153" s="67" t="s">
        <v>663</v>
      </c>
      <c r="E153" s="46" t="s">
        <v>874</v>
      </c>
      <c r="F153" s="113" t="s">
        <v>1</v>
      </c>
      <c r="G153" s="50"/>
      <c r="H153" s="40" t="s">
        <v>876</v>
      </c>
    </row>
    <row r="154" spans="1:8" s="10" customFormat="1" ht="16.5" customHeight="1">
      <c r="A154" s="49">
        <v>54</v>
      </c>
      <c r="B154" s="56" t="s">
        <v>859</v>
      </c>
      <c r="C154" s="66" t="s">
        <v>625</v>
      </c>
      <c r="D154" s="67" t="s">
        <v>129</v>
      </c>
      <c r="E154" s="46" t="s">
        <v>874</v>
      </c>
      <c r="F154" s="113" t="s">
        <v>1</v>
      </c>
      <c r="G154" s="50"/>
      <c r="H154" s="40" t="s">
        <v>876</v>
      </c>
    </row>
    <row r="155" spans="1:8" s="10" customFormat="1" ht="16.5" customHeight="1">
      <c r="A155" s="34">
        <v>55</v>
      </c>
      <c r="B155" s="56" t="s">
        <v>860</v>
      </c>
      <c r="C155" s="66" t="s">
        <v>861</v>
      </c>
      <c r="D155" s="67" t="s">
        <v>123</v>
      </c>
      <c r="E155" s="46" t="s">
        <v>874</v>
      </c>
      <c r="F155" s="113" t="s">
        <v>1</v>
      </c>
      <c r="G155" s="50"/>
      <c r="H155" s="40" t="s">
        <v>876</v>
      </c>
    </row>
    <row r="156" spans="1:8" s="10" customFormat="1" ht="16.5" customHeight="1">
      <c r="A156" s="49">
        <v>56</v>
      </c>
      <c r="B156" s="56" t="s">
        <v>862</v>
      </c>
      <c r="C156" s="66" t="s">
        <v>863</v>
      </c>
      <c r="D156" s="67" t="s">
        <v>219</v>
      </c>
      <c r="E156" s="46" t="s">
        <v>874</v>
      </c>
      <c r="F156" s="113" t="s">
        <v>1</v>
      </c>
      <c r="G156" s="50"/>
      <c r="H156" s="40" t="s">
        <v>876</v>
      </c>
    </row>
    <row r="157" spans="1:8" s="10" customFormat="1" ht="16.5" customHeight="1">
      <c r="A157" s="34">
        <v>57</v>
      </c>
      <c r="B157" s="56" t="s">
        <v>864</v>
      </c>
      <c r="C157" s="66" t="s">
        <v>148</v>
      </c>
      <c r="D157" s="67" t="s">
        <v>165</v>
      </c>
      <c r="E157" s="46" t="s">
        <v>874</v>
      </c>
      <c r="F157" s="113" t="s">
        <v>1</v>
      </c>
      <c r="G157" s="50"/>
      <c r="H157" s="40" t="s">
        <v>876</v>
      </c>
    </row>
    <row r="158" spans="1:8" s="10" customFormat="1" ht="16.5" customHeight="1">
      <c r="A158" s="49">
        <v>58</v>
      </c>
      <c r="B158" s="56" t="s">
        <v>865</v>
      </c>
      <c r="C158" s="66" t="s">
        <v>61</v>
      </c>
      <c r="D158" s="67" t="s">
        <v>47</v>
      </c>
      <c r="E158" s="46" t="s">
        <v>874</v>
      </c>
      <c r="F158" s="113" t="s">
        <v>1</v>
      </c>
      <c r="G158" s="50"/>
      <c r="H158" s="40" t="s">
        <v>876</v>
      </c>
    </row>
    <row r="159" spans="1:8" s="10" customFormat="1" ht="16.5" customHeight="1">
      <c r="A159" s="34">
        <v>59</v>
      </c>
      <c r="B159" s="56" t="s">
        <v>866</v>
      </c>
      <c r="C159" s="66" t="s">
        <v>867</v>
      </c>
      <c r="D159" s="67" t="s">
        <v>115</v>
      </c>
      <c r="E159" s="46" t="s">
        <v>874</v>
      </c>
      <c r="F159" s="113" t="s">
        <v>1</v>
      </c>
      <c r="G159" s="50"/>
      <c r="H159" s="40" t="s">
        <v>876</v>
      </c>
    </row>
    <row r="160" spans="1:8" s="128" customFormat="1" ht="20.100000000000001" customHeight="1">
      <c r="A160" s="127"/>
      <c r="B160" s="379" t="s">
        <v>282</v>
      </c>
      <c r="C160" s="380"/>
      <c r="D160" s="150">
        <f>A225</f>
        <v>65</v>
      </c>
      <c r="E160" s="113"/>
      <c r="F160" s="78"/>
      <c r="G160" s="61"/>
    </row>
    <row r="161" spans="1:8" s="10" customFormat="1" ht="17.100000000000001" customHeight="1">
      <c r="A161" s="34">
        <v>1</v>
      </c>
      <c r="B161" s="56" t="s">
        <v>877</v>
      </c>
      <c r="C161" s="66" t="s">
        <v>69</v>
      </c>
      <c r="D161" s="67" t="s">
        <v>646</v>
      </c>
      <c r="E161" s="46" t="s">
        <v>977</v>
      </c>
      <c r="F161" s="78" t="s">
        <v>1074</v>
      </c>
      <c r="G161" s="50"/>
      <c r="H161" s="40" t="s">
        <v>983</v>
      </c>
    </row>
    <row r="162" spans="1:8" s="10" customFormat="1" ht="17.100000000000001" customHeight="1">
      <c r="A162" s="34">
        <v>2</v>
      </c>
      <c r="B162" s="56" t="s">
        <v>878</v>
      </c>
      <c r="C162" s="66" t="s">
        <v>879</v>
      </c>
      <c r="D162" s="67" t="s">
        <v>48</v>
      </c>
      <c r="E162" s="46" t="s">
        <v>977</v>
      </c>
      <c r="F162" s="113" t="s">
        <v>1</v>
      </c>
      <c r="G162" s="50"/>
      <c r="H162" s="40" t="s">
        <v>983</v>
      </c>
    </row>
    <row r="163" spans="1:8" s="10" customFormat="1" ht="17.100000000000001" customHeight="1">
      <c r="A163" s="34">
        <v>3</v>
      </c>
      <c r="B163" s="56" t="s">
        <v>880</v>
      </c>
      <c r="C163" s="66" t="s">
        <v>881</v>
      </c>
      <c r="D163" s="67" t="s">
        <v>135</v>
      </c>
      <c r="E163" s="46" t="s">
        <v>977</v>
      </c>
      <c r="F163" s="113" t="s">
        <v>1</v>
      </c>
      <c r="G163" s="49"/>
      <c r="H163" s="40" t="s">
        <v>983</v>
      </c>
    </row>
    <row r="164" spans="1:8" s="10" customFormat="1" ht="17.100000000000001" customHeight="1">
      <c r="A164" s="34">
        <v>4</v>
      </c>
      <c r="B164" s="56" t="s">
        <v>882</v>
      </c>
      <c r="C164" s="66" t="s">
        <v>153</v>
      </c>
      <c r="D164" s="67" t="s">
        <v>180</v>
      </c>
      <c r="E164" s="46" t="s">
        <v>977</v>
      </c>
      <c r="F164" s="113" t="s">
        <v>1</v>
      </c>
      <c r="G164" s="50"/>
      <c r="H164" s="40" t="s">
        <v>983</v>
      </c>
    </row>
    <row r="165" spans="1:8" s="10" customFormat="1" ht="17.100000000000001" customHeight="1">
      <c r="A165" s="34">
        <v>5</v>
      </c>
      <c r="B165" s="56" t="s">
        <v>883</v>
      </c>
      <c r="C165" s="66" t="s">
        <v>884</v>
      </c>
      <c r="D165" s="67" t="s">
        <v>162</v>
      </c>
      <c r="E165" s="46" t="s">
        <v>977</v>
      </c>
      <c r="F165" s="113" t="s">
        <v>1</v>
      </c>
      <c r="G165" s="50"/>
      <c r="H165" s="40" t="s">
        <v>983</v>
      </c>
    </row>
    <row r="166" spans="1:8" s="10" customFormat="1" ht="17.100000000000001" customHeight="1">
      <c r="A166" s="34">
        <v>6</v>
      </c>
      <c r="B166" s="56" t="s">
        <v>885</v>
      </c>
      <c r="C166" s="66" t="s">
        <v>886</v>
      </c>
      <c r="D166" s="67" t="s">
        <v>162</v>
      </c>
      <c r="E166" s="46" t="s">
        <v>977</v>
      </c>
      <c r="F166" s="113" t="s">
        <v>1</v>
      </c>
      <c r="G166" s="50"/>
      <c r="H166" s="40" t="s">
        <v>983</v>
      </c>
    </row>
    <row r="167" spans="1:8" s="10" customFormat="1" ht="17.100000000000001" customHeight="1">
      <c r="A167" s="34">
        <v>7</v>
      </c>
      <c r="B167" s="56" t="s">
        <v>887</v>
      </c>
      <c r="C167" s="66" t="s">
        <v>225</v>
      </c>
      <c r="D167" s="67" t="s">
        <v>67</v>
      </c>
      <c r="E167" s="46" t="s">
        <v>977</v>
      </c>
      <c r="F167" s="113" t="s">
        <v>1</v>
      </c>
      <c r="G167" s="50"/>
      <c r="H167" s="40" t="s">
        <v>983</v>
      </c>
    </row>
    <row r="168" spans="1:8" s="10" customFormat="1" ht="17.100000000000001" customHeight="1">
      <c r="A168" s="34">
        <v>8</v>
      </c>
      <c r="B168" s="56" t="s">
        <v>888</v>
      </c>
      <c r="C168" s="66" t="s">
        <v>221</v>
      </c>
      <c r="D168" s="67" t="s">
        <v>115</v>
      </c>
      <c r="E168" s="46" t="s">
        <v>977</v>
      </c>
      <c r="F168" s="113" t="s">
        <v>1</v>
      </c>
      <c r="G168" s="50"/>
      <c r="H168" s="40" t="s">
        <v>983</v>
      </c>
    </row>
    <row r="169" spans="1:8" s="10" customFormat="1" ht="17.100000000000001" customHeight="1">
      <c r="A169" s="34">
        <v>9</v>
      </c>
      <c r="B169" s="56" t="s">
        <v>889</v>
      </c>
      <c r="C169" s="66" t="s">
        <v>184</v>
      </c>
      <c r="D169" s="67" t="s">
        <v>6</v>
      </c>
      <c r="E169" s="46" t="s">
        <v>977</v>
      </c>
      <c r="F169" s="113" t="s">
        <v>1</v>
      </c>
      <c r="G169" s="50"/>
      <c r="H169" s="40" t="s">
        <v>983</v>
      </c>
    </row>
    <row r="170" spans="1:8" s="10" customFormat="1" ht="17.100000000000001" customHeight="1">
      <c r="A170" s="34">
        <v>10</v>
      </c>
      <c r="B170" s="56" t="s">
        <v>890</v>
      </c>
      <c r="C170" s="66" t="s">
        <v>210</v>
      </c>
      <c r="D170" s="67" t="s">
        <v>6</v>
      </c>
      <c r="E170" s="46" t="s">
        <v>977</v>
      </c>
      <c r="F170" s="113" t="s">
        <v>1</v>
      </c>
      <c r="G170" s="50"/>
      <c r="H170" s="40" t="s">
        <v>983</v>
      </c>
    </row>
    <row r="171" spans="1:8" s="10" customFormat="1" ht="17.100000000000001" customHeight="1">
      <c r="A171" s="34">
        <v>11</v>
      </c>
      <c r="B171" s="56" t="s">
        <v>891</v>
      </c>
      <c r="C171" s="66" t="s">
        <v>177</v>
      </c>
      <c r="D171" s="67" t="s">
        <v>179</v>
      </c>
      <c r="E171" s="46" t="s">
        <v>978</v>
      </c>
      <c r="F171" s="113" t="s">
        <v>1</v>
      </c>
      <c r="G171" s="50"/>
      <c r="H171" s="40" t="s">
        <v>983</v>
      </c>
    </row>
    <row r="172" spans="1:8" s="10" customFormat="1" ht="17.100000000000001" customHeight="1">
      <c r="A172" s="34">
        <v>12</v>
      </c>
      <c r="B172" s="56" t="s">
        <v>892</v>
      </c>
      <c r="C172" s="66" t="s">
        <v>893</v>
      </c>
      <c r="D172" s="67" t="s">
        <v>894</v>
      </c>
      <c r="E172" s="46" t="s">
        <v>978</v>
      </c>
      <c r="F172" s="113" t="s">
        <v>1</v>
      </c>
      <c r="G172" s="50"/>
      <c r="H172" s="40" t="s">
        <v>983</v>
      </c>
    </row>
    <row r="173" spans="1:8" s="10" customFormat="1" ht="17.100000000000001" customHeight="1">
      <c r="A173" s="34">
        <v>13</v>
      </c>
      <c r="B173" s="56" t="s">
        <v>895</v>
      </c>
      <c r="C173" s="66" t="s">
        <v>896</v>
      </c>
      <c r="D173" s="67" t="s">
        <v>201</v>
      </c>
      <c r="E173" s="46" t="s">
        <v>978</v>
      </c>
      <c r="F173" s="113" t="s">
        <v>1</v>
      </c>
      <c r="G173" s="50"/>
      <c r="H173" s="40" t="s">
        <v>983</v>
      </c>
    </row>
    <row r="174" spans="1:8" s="10" customFormat="1" ht="17.100000000000001" customHeight="1">
      <c r="A174" s="34">
        <v>14</v>
      </c>
      <c r="B174" s="56" t="s">
        <v>897</v>
      </c>
      <c r="C174" s="66" t="s">
        <v>128</v>
      </c>
      <c r="D174" s="67" t="s">
        <v>78</v>
      </c>
      <c r="E174" s="46" t="s">
        <v>978</v>
      </c>
      <c r="F174" s="113" t="s">
        <v>1</v>
      </c>
      <c r="G174" s="50"/>
      <c r="H174" s="40" t="s">
        <v>983</v>
      </c>
    </row>
    <row r="175" spans="1:8" s="10" customFormat="1" ht="17.100000000000001" customHeight="1">
      <c r="A175" s="34">
        <v>15</v>
      </c>
      <c r="B175" s="56" t="s">
        <v>898</v>
      </c>
      <c r="C175" s="66" t="s">
        <v>76</v>
      </c>
      <c r="D175" s="67" t="s">
        <v>58</v>
      </c>
      <c r="E175" s="46" t="s">
        <v>978</v>
      </c>
      <c r="F175" s="113" t="s">
        <v>1</v>
      </c>
      <c r="G175" s="50"/>
      <c r="H175" s="40" t="s">
        <v>983</v>
      </c>
    </row>
    <row r="176" spans="1:8" s="10" customFormat="1" ht="17.100000000000001" customHeight="1">
      <c r="A176" s="34">
        <v>16</v>
      </c>
      <c r="B176" s="56" t="s">
        <v>899</v>
      </c>
      <c r="C176" s="66" t="s">
        <v>155</v>
      </c>
      <c r="D176" s="67" t="s">
        <v>8</v>
      </c>
      <c r="E176" s="46" t="s">
        <v>978</v>
      </c>
      <c r="F176" s="113" t="s">
        <v>1</v>
      </c>
      <c r="G176" s="50"/>
      <c r="H176" s="40" t="s">
        <v>983</v>
      </c>
    </row>
    <row r="177" spans="1:8" s="10" customFormat="1" ht="17.100000000000001" customHeight="1">
      <c r="A177" s="34">
        <v>17</v>
      </c>
      <c r="B177" s="56" t="s">
        <v>900</v>
      </c>
      <c r="C177" s="66" t="s">
        <v>901</v>
      </c>
      <c r="D177" s="67" t="s">
        <v>902</v>
      </c>
      <c r="E177" s="46" t="s">
        <v>978</v>
      </c>
      <c r="F177" s="113" t="s">
        <v>1</v>
      </c>
      <c r="G177" s="50"/>
      <c r="H177" s="40" t="s">
        <v>983</v>
      </c>
    </row>
    <row r="178" spans="1:8" s="10" customFormat="1" ht="17.100000000000001" customHeight="1">
      <c r="A178" s="34">
        <v>18</v>
      </c>
      <c r="B178" s="56" t="s">
        <v>903</v>
      </c>
      <c r="C178" s="66" t="s">
        <v>904</v>
      </c>
      <c r="D178" s="67" t="s">
        <v>207</v>
      </c>
      <c r="E178" s="46" t="s">
        <v>978</v>
      </c>
      <c r="F178" s="113" t="s">
        <v>1</v>
      </c>
      <c r="G178" s="50"/>
      <c r="H178" s="40" t="s">
        <v>983</v>
      </c>
    </row>
    <row r="179" spans="1:8" s="10" customFormat="1" ht="17.100000000000001" customHeight="1">
      <c r="A179" s="34">
        <v>19</v>
      </c>
      <c r="B179" s="56" t="s">
        <v>905</v>
      </c>
      <c r="C179" s="66" t="s">
        <v>107</v>
      </c>
      <c r="D179" s="67" t="s">
        <v>87</v>
      </c>
      <c r="E179" s="46" t="s">
        <v>978</v>
      </c>
      <c r="F179" s="113" t="s">
        <v>1</v>
      </c>
      <c r="G179" s="50"/>
      <c r="H179" s="40" t="s">
        <v>983</v>
      </c>
    </row>
    <row r="180" spans="1:8" s="10" customFormat="1" ht="17.100000000000001" customHeight="1">
      <c r="A180" s="34">
        <v>20</v>
      </c>
      <c r="B180" s="56" t="s">
        <v>906</v>
      </c>
      <c r="C180" s="66" t="s">
        <v>632</v>
      </c>
      <c r="D180" s="67" t="s">
        <v>47</v>
      </c>
      <c r="E180" s="46" t="s">
        <v>978</v>
      </c>
      <c r="F180" s="113" t="s">
        <v>1</v>
      </c>
      <c r="G180" s="50"/>
      <c r="H180" s="40" t="s">
        <v>983</v>
      </c>
    </row>
    <row r="181" spans="1:8" s="10" customFormat="1" ht="17.100000000000001" customHeight="1">
      <c r="A181" s="34">
        <v>21</v>
      </c>
      <c r="B181" s="56" t="s">
        <v>907</v>
      </c>
      <c r="C181" s="66" t="s">
        <v>908</v>
      </c>
      <c r="D181" s="67" t="s">
        <v>511</v>
      </c>
      <c r="E181" s="46" t="s">
        <v>978</v>
      </c>
      <c r="F181" s="113" t="s">
        <v>1</v>
      </c>
      <c r="G181" s="50"/>
      <c r="H181" s="40" t="s">
        <v>983</v>
      </c>
    </row>
    <row r="182" spans="1:8" s="10" customFormat="1" ht="17.100000000000001" customHeight="1">
      <c r="A182" s="34">
        <v>22</v>
      </c>
      <c r="B182" s="56" t="s">
        <v>909</v>
      </c>
      <c r="C182" s="66" t="s">
        <v>181</v>
      </c>
      <c r="D182" s="67" t="s">
        <v>115</v>
      </c>
      <c r="E182" s="46" t="s">
        <v>978</v>
      </c>
      <c r="F182" s="113" t="s">
        <v>1</v>
      </c>
      <c r="G182" s="50"/>
      <c r="H182" s="40" t="s">
        <v>983</v>
      </c>
    </row>
    <row r="183" spans="1:8" s="10" customFormat="1" ht="17.100000000000001" customHeight="1">
      <c r="A183" s="34">
        <v>23</v>
      </c>
      <c r="B183" s="56" t="s">
        <v>910</v>
      </c>
      <c r="C183" s="66" t="s">
        <v>587</v>
      </c>
      <c r="D183" s="67" t="s">
        <v>6</v>
      </c>
      <c r="E183" s="46" t="s">
        <v>978</v>
      </c>
      <c r="F183" s="113" t="s">
        <v>1</v>
      </c>
      <c r="G183" s="50"/>
      <c r="H183" s="40" t="s">
        <v>983</v>
      </c>
    </row>
    <row r="184" spans="1:8" s="10" customFormat="1" ht="17.100000000000001" customHeight="1">
      <c r="A184" s="34">
        <v>24</v>
      </c>
      <c r="B184" s="56" t="s">
        <v>911</v>
      </c>
      <c r="C184" s="66" t="s">
        <v>196</v>
      </c>
      <c r="D184" s="67" t="s">
        <v>6</v>
      </c>
      <c r="E184" s="46" t="s">
        <v>978</v>
      </c>
      <c r="F184" s="113" t="s">
        <v>1</v>
      </c>
      <c r="G184" s="50"/>
      <c r="H184" s="40" t="s">
        <v>983</v>
      </c>
    </row>
    <row r="185" spans="1:8" s="10" customFormat="1" ht="17.100000000000001" customHeight="1">
      <c r="A185" s="34">
        <v>25</v>
      </c>
      <c r="B185" s="56" t="s">
        <v>912</v>
      </c>
      <c r="C185" s="66" t="s">
        <v>913</v>
      </c>
      <c r="D185" s="67" t="s">
        <v>50</v>
      </c>
      <c r="E185" s="46" t="s">
        <v>978</v>
      </c>
      <c r="F185" s="78" t="s">
        <v>1074</v>
      </c>
      <c r="G185" s="50"/>
      <c r="H185" s="40" t="s">
        <v>983</v>
      </c>
    </row>
    <row r="186" spans="1:8" s="10" customFormat="1" ht="17.100000000000001" customHeight="1">
      <c r="A186" s="34">
        <v>26</v>
      </c>
      <c r="B186" s="56" t="s">
        <v>914</v>
      </c>
      <c r="C186" s="66" t="s">
        <v>915</v>
      </c>
      <c r="D186" s="67" t="s">
        <v>735</v>
      </c>
      <c r="E186" s="46" t="s">
        <v>979</v>
      </c>
      <c r="F186" s="113" t="s">
        <v>1</v>
      </c>
      <c r="G186" s="50"/>
      <c r="H186" s="40" t="s">
        <v>983</v>
      </c>
    </row>
    <row r="187" spans="1:8" s="10" customFormat="1" ht="17.100000000000001" customHeight="1">
      <c r="A187" s="34">
        <v>27</v>
      </c>
      <c r="B187" s="56" t="s">
        <v>916</v>
      </c>
      <c r="C187" s="66" t="s">
        <v>917</v>
      </c>
      <c r="D187" s="67" t="s">
        <v>78</v>
      </c>
      <c r="E187" s="46" t="s">
        <v>979</v>
      </c>
      <c r="F187" s="113" t="s">
        <v>1</v>
      </c>
      <c r="G187" s="50"/>
      <c r="H187" s="40" t="s">
        <v>983</v>
      </c>
    </row>
    <row r="188" spans="1:8" s="10" customFormat="1" ht="17.100000000000001" customHeight="1">
      <c r="A188" s="34">
        <v>28</v>
      </c>
      <c r="B188" s="56" t="s">
        <v>918</v>
      </c>
      <c r="C188" s="66" t="s">
        <v>264</v>
      </c>
      <c r="D188" s="67" t="s">
        <v>8</v>
      </c>
      <c r="E188" s="46" t="s">
        <v>979</v>
      </c>
      <c r="F188" s="113" t="s">
        <v>1</v>
      </c>
      <c r="G188" s="50"/>
      <c r="H188" s="40" t="s">
        <v>983</v>
      </c>
    </row>
    <row r="189" spans="1:8" s="10" customFormat="1" ht="17.100000000000001" customHeight="1">
      <c r="A189" s="34">
        <v>29</v>
      </c>
      <c r="B189" s="56" t="s">
        <v>919</v>
      </c>
      <c r="C189" s="66" t="s">
        <v>920</v>
      </c>
      <c r="D189" s="67" t="s">
        <v>82</v>
      </c>
      <c r="E189" s="46" t="s">
        <v>979</v>
      </c>
      <c r="F189" s="113" t="s">
        <v>1</v>
      </c>
      <c r="G189" s="50"/>
      <c r="H189" s="40" t="s">
        <v>983</v>
      </c>
    </row>
    <row r="190" spans="1:8" s="10" customFormat="1" ht="17.100000000000001" customHeight="1">
      <c r="A190" s="34">
        <v>30</v>
      </c>
      <c r="B190" s="56" t="s">
        <v>921</v>
      </c>
      <c r="C190" s="66" t="s">
        <v>630</v>
      </c>
      <c r="D190" s="67" t="s">
        <v>167</v>
      </c>
      <c r="E190" s="46" t="s">
        <v>979</v>
      </c>
      <c r="F190" s="113" t="s">
        <v>1</v>
      </c>
      <c r="G190" s="50"/>
      <c r="H190" s="40" t="s">
        <v>983</v>
      </c>
    </row>
    <row r="191" spans="1:8" s="10" customFormat="1" ht="17.100000000000001" customHeight="1">
      <c r="A191" s="34">
        <v>31</v>
      </c>
      <c r="B191" s="56" t="s">
        <v>922</v>
      </c>
      <c r="C191" s="66" t="s">
        <v>125</v>
      </c>
      <c r="D191" s="67" t="s">
        <v>56</v>
      </c>
      <c r="E191" s="46" t="s">
        <v>979</v>
      </c>
      <c r="F191" s="113" t="s">
        <v>1</v>
      </c>
      <c r="G191" s="50"/>
      <c r="H191" s="40" t="s">
        <v>983</v>
      </c>
    </row>
    <row r="192" spans="1:8" s="10" customFormat="1" ht="17.100000000000001" customHeight="1">
      <c r="A192" s="34">
        <v>32</v>
      </c>
      <c r="B192" s="56" t="s">
        <v>923</v>
      </c>
      <c r="C192" s="66" t="s">
        <v>100</v>
      </c>
      <c r="D192" s="67" t="s">
        <v>195</v>
      </c>
      <c r="E192" s="46" t="s">
        <v>979</v>
      </c>
      <c r="F192" s="113" t="s">
        <v>1</v>
      </c>
      <c r="G192" s="50"/>
      <c r="H192" s="40" t="s">
        <v>983</v>
      </c>
    </row>
    <row r="193" spans="1:8" s="10" customFormat="1" ht="17.100000000000001" customHeight="1">
      <c r="A193" s="34">
        <v>33</v>
      </c>
      <c r="B193" s="56" t="s">
        <v>924</v>
      </c>
      <c r="C193" s="66" t="s">
        <v>612</v>
      </c>
      <c r="D193" s="67" t="s">
        <v>616</v>
      </c>
      <c r="E193" s="46" t="s">
        <v>979</v>
      </c>
      <c r="F193" s="113" t="s">
        <v>1</v>
      </c>
      <c r="G193" s="49"/>
      <c r="H193" s="40" t="s">
        <v>983</v>
      </c>
    </row>
    <row r="194" spans="1:8" s="10" customFormat="1" ht="17.100000000000001" customHeight="1">
      <c r="A194" s="34">
        <v>34</v>
      </c>
      <c r="B194" s="56" t="s">
        <v>925</v>
      </c>
      <c r="C194" s="66" t="s">
        <v>639</v>
      </c>
      <c r="D194" s="67" t="s">
        <v>582</v>
      </c>
      <c r="E194" s="46" t="s">
        <v>980</v>
      </c>
      <c r="F194" s="113" t="s">
        <v>1</v>
      </c>
      <c r="G194" s="50"/>
      <c r="H194" s="40" t="s">
        <v>983</v>
      </c>
    </row>
    <row r="195" spans="1:8" s="10" customFormat="1" ht="17.100000000000001" customHeight="1">
      <c r="A195" s="34">
        <v>35</v>
      </c>
      <c r="B195" s="56" t="s">
        <v>926</v>
      </c>
      <c r="C195" s="66" t="s">
        <v>927</v>
      </c>
      <c r="D195" s="67" t="s">
        <v>48</v>
      </c>
      <c r="E195" s="46" t="s">
        <v>980</v>
      </c>
      <c r="F195" s="113" t="s">
        <v>1</v>
      </c>
      <c r="G195" s="50"/>
      <c r="H195" s="40" t="s">
        <v>983</v>
      </c>
    </row>
    <row r="196" spans="1:8" s="10" customFormat="1" ht="17.100000000000001" customHeight="1">
      <c r="A196" s="34">
        <v>36</v>
      </c>
      <c r="B196" s="56" t="s">
        <v>928</v>
      </c>
      <c r="C196" s="66" t="s">
        <v>929</v>
      </c>
      <c r="D196" s="67" t="s">
        <v>180</v>
      </c>
      <c r="E196" s="46" t="s">
        <v>980</v>
      </c>
      <c r="F196" s="113" t="s">
        <v>1</v>
      </c>
      <c r="G196" s="50"/>
      <c r="H196" s="40" t="s">
        <v>983</v>
      </c>
    </row>
    <row r="197" spans="1:8" s="10" customFormat="1" ht="17.100000000000001" customHeight="1">
      <c r="A197" s="34">
        <v>37</v>
      </c>
      <c r="B197" s="56" t="s">
        <v>930</v>
      </c>
      <c r="C197" s="66" t="s">
        <v>931</v>
      </c>
      <c r="D197" s="67" t="s">
        <v>162</v>
      </c>
      <c r="E197" s="46" t="s">
        <v>980</v>
      </c>
      <c r="F197" s="113" t="s">
        <v>1</v>
      </c>
      <c r="G197" s="50"/>
      <c r="H197" s="40" t="s">
        <v>983</v>
      </c>
    </row>
    <row r="198" spans="1:8" s="10" customFormat="1" ht="17.100000000000001" customHeight="1">
      <c r="A198" s="34">
        <v>38</v>
      </c>
      <c r="B198" s="56" t="s">
        <v>932</v>
      </c>
      <c r="C198" s="66" t="s">
        <v>604</v>
      </c>
      <c r="D198" s="67" t="s">
        <v>162</v>
      </c>
      <c r="E198" s="46" t="s">
        <v>980</v>
      </c>
      <c r="F198" s="113" t="s">
        <v>1</v>
      </c>
      <c r="G198" s="50"/>
      <c r="H198" s="40" t="s">
        <v>983</v>
      </c>
    </row>
    <row r="199" spans="1:8" s="10" customFormat="1" ht="17.100000000000001" customHeight="1">
      <c r="A199" s="34">
        <v>39</v>
      </c>
      <c r="B199" s="56" t="s">
        <v>933</v>
      </c>
      <c r="C199" s="66" t="s">
        <v>934</v>
      </c>
      <c r="D199" s="67" t="s">
        <v>126</v>
      </c>
      <c r="E199" s="46" t="s">
        <v>980</v>
      </c>
      <c r="F199" s="113" t="s">
        <v>1</v>
      </c>
      <c r="G199" s="50"/>
      <c r="H199" s="40" t="s">
        <v>983</v>
      </c>
    </row>
    <row r="200" spans="1:8" s="10" customFormat="1" ht="17.100000000000001" customHeight="1">
      <c r="A200" s="34">
        <v>40</v>
      </c>
      <c r="B200" s="56" t="s">
        <v>935</v>
      </c>
      <c r="C200" s="66" t="s">
        <v>936</v>
      </c>
      <c r="D200" s="67" t="s">
        <v>10</v>
      </c>
      <c r="E200" s="46" t="s">
        <v>980</v>
      </c>
      <c r="F200" s="113" t="s">
        <v>1</v>
      </c>
      <c r="G200" s="50"/>
      <c r="H200" s="40" t="s">
        <v>983</v>
      </c>
    </row>
    <row r="201" spans="1:8" s="10" customFormat="1" ht="17.100000000000001" customHeight="1">
      <c r="A201" s="34">
        <v>41</v>
      </c>
      <c r="B201" s="56" t="s">
        <v>937</v>
      </c>
      <c r="C201" s="66" t="s">
        <v>349</v>
      </c>
      <c r="D201" s="67" t="s">
        <v>938</v>
      </c>
      <c r="E201" s="46" t="s">
        <v>980</v>
      </c>
      <c r="F201" s="113" t="s">
        <v>1</v>
      </c>
      <c r="G201" s="50"/>
      <c r="H201" s="40" t="s">
        <v>983</v>
      </c>
    </row>
    <row r="202" spans="1:8" s="10" customFormat="1" ht="17.100000000000001" customHeight="1">
      <c r="A202" s="34">
        <v>42</v>
      </c>
      <c r="B202" s="56" t="s">
        <v>939</v>
      </c>
      <c r="C202" s="66" t="s">
        <v>640</v>
      </c>
      <c r="D202" s="67" t="s">
        <v>167</v>
      </c>
      <c r="E202" s="46" t="s">
        <v>980</v>
      </c>
      <c r="F202" s="113" t="s">
        <v>1</v>
      </c>
      <c r="G202" s="50"/>
      <c r="H202" s="40" t="s">
        <v>983</v>
      </c>
    </row>
    <row r="203" spans="1:8" s="10" customFormat="1" ht="17.100000000000001" customHeight="1">
      <c r="A203" s="34">
        <v>43</v>
      </c>
      <c r="B203" s="56" t="s">
        <v>940</v>
      </c>
      <c r="C203" s="66" t="s">
        <v>613</v>
      </c>
      <c r="D203" s="67" t="s">
        <v>175</v>
      </c>
      <c r="E203" s="46" t="s">
        <v>980</v>
      </c>
      <c r="F203" s="113" t="s">
        <v>1</v>
      </c>
      <c r="G203" s="50"/>
      <c r="H203" s="40" t="s">
        <v>983</v>
      </c>
    </row>
    <row r="204" spans="1:8" s="10" customFormat="1" ht="17.100000000000001" customHeight="1">
      <c r="A204" s="34">
        <v>44</v>
      </c>
      <c r="B204" s="56" t="s">
        <v>941</v>
      </c>
      <c r="C204" s="66" t="s">
        <v>942</v>
      </c>
      <c r="D204" s="67" t="s">
        <v>175</v>
      </c>
      <c r="E204" s="46" t="s">
        <v>980</v>
      </c>
      <c r="F204" s="113" t="s">
        <v>1</v>
      </c>
      <c r="G204" s="50"/>
      <c r="H204" s="40" t="s">
        <v>983</v>
      </c>
    </row>
    <row r="205" spans="1:8" s="10" customFormat="1" ht="17.100000000000001" customHeight="1">
      <c r="A205" s="34">
        <v>45</v>
      </c>
      <c r="B205" s="56" t="s">
        <v>943</v>
      </c>
      <c r="C205" s="66" t="s">
        <v>508</v>
      </c>
      <c r="D205" s="67" t="s">
        <v>47</v>
      </c>
      <c r="E205" s="46" t="s">
        <v>980</v>
      </c>
      <c r="F205" s="113" t="s">
        <v>1</v>
      </c>
      <c r="G205" s="50"/>
      <c r="H205" s="40" t="s">
        <v>983</v>
      </c>
    </row>
    <row r="206" spans="1:8" s="10" customFormat="1" ht="17.100000000000001" customHeight="1">
      <c r="A206" s="34">
        <v>46</v>
      </c>
      <c r="B206" s="56" t="s">
        <v>944</v>
      </c>
      <c r="C206" s="66" t="s">
        <v>945</v>
      </c>
      <c r="D206" s="67" t="s">
        <v>85</v>
      </c>
      <c r="E206" s="46" t="s">
        <v>980</v>
      </c>
      <c r="F206" s="113" t="s">
        <v>1</v>
      </c>
      <c r="G206" s="50"/>
      <c r="H206" s="40" t="s">
        <v>983</v>
      </c>
    </row>
    <row r="207" spans="1:8" s="10" customFormat="1" ht="17.100000000000001" customHeight="1">
      <c r="A207" s="34">
        <v>47</v>
      </c>
      <c r="B207" s="56" t="s">
        <v>946</v>
      </c>
      <c r="C207" s="66" t="s">
        <v>649</v>
      </c>
      <c r="D207" s="67" t="s">
        <v>157</v>
      </c>
      <c r="E207" s="46" t="s">
        <v>981</v>
      </c>
      <c r="F207" s="113" t="s">
        <v>1</v>
      </c>
      <c r="G207" s="50"/>
      <c r="H207" s="40" t="s">
        <v>983</v>
      </c>
    </row>
    <row r="208" spans="1:8" s="10" customFormat="1" ht="17.100000000000001" customHeight="1">
      <c r="A208" s="34">
        <v>48</v>
      </c>
      <c r="B208" s="56" t="s">
        <v>947</v>
      </c>
      <c r="C208" s="66" t="s">
        <v>172</v>
      </c>
      <c r="D208" s="67" t="s">
        <v>57</v>
      </c>
      <c r="E208" s="46" t="s">
        <v>981</v>
      </c>
      <c r="F208" s="113" t="s">
        <v>1</v>
      </c>
      <c r="G208" s="50"/>
      <c r="H208" s="40" t="s">
        <v>983</v>
      </c>
    </row>
    <row r="209" spans="1:8" s="10" customFormat="1" ht="17.100000000000001" customHeight="1">
      <c r="A209" s="34">
        <v>49</v>
      </c>
      <c r="B209" s="56" t="s">
        <v>948</v>
      </c>
      <c r="C209" s="66" t="s">
        <v>949</v>
      </c>
      <c r="D209" s="67" t="s">
        <v>162</v>
      </c>
      <c r="E209" s="46" t="s">
        <v>981</v>
      </c>
      <c r="F209" s="113" t="s">
        <v>1</v>
      </c>
      <c r="G209" s="50"/>
      <c r="H209" s="40" t="s">
        <v>983</v>
      </c>
    </row>
    <row r="210" spans="1:8" s="10" customFormat="1" ht="17.100000000000001" customHeight="1">
      <c r="A210" s="34">
        <v>50</v>
      </c>
      <c r="B210" s="56" t="s">
        <v>950</v>
      </c>
      <c r="C210" s="66" t="s">
        <v>86</v>
      </c>
      <c r="D210" s="67" t="s">
        <v>263</v>
      </c>
      <c r="E210" s="46" t="s">
        <v>981</v>
      </c>
      <c r="F210" s="113" t="s">
        <v>1</v>
      </c>
      <c r="G210" s="50"/>
      <c r="H210" s="40" t="s">
        <v>983</v>
      </c>
    </row>
    <row r="211" spans="1:8" s="10" customFormat="1" ht="17.100000000000001" customHeight="1">
      <c r="A211" s="34">
        <v>51</v>
      </c>
      <c r="B211" s="56" t="s">
        <v>951</v>
      </c>
      <c r="C211" s="66" t="s">
        <v>952</v>
      </c>
      <c r="D211" s="67" t="s">
        <v>129</v>
      </c>
      <c r="E211" s="46" t="s">
        <v>981</v>
      </c>
      <c r="F211" s="113" t="s">
        <v>1</v>
      </c>
      <c r="G211" s="50"/>
      <c r="H211" s="40" t="s">
        <v>983</v>
      </c>
    </row>
    <row r="212" spans="1:8" s="10" customFormat="1" ht="17.100000000000001" customHeight="1">
      <c r="A212" s="34">
        <v>52</v>
      </c>
      <c r="B212" s="56" t="s">
        <v>953</v>
      </c>
      <c r="C212" s="66" t="s">
        <v>954</v>
      </c>
      <c r="D212" s="67" t="s">
        <v>955</v>
      </c>
      <c r="E212" s="46" t="s">
        <v>981</v>
      </c>
      <c r="F212" s="113" t="s">
        <v>1</v>
      </c>
      <c r="G212" s="50"/>
      <c r="H212" s="40" t="s">
        <v>983</v>
      </c>
    </row>
    <row r="213" spans="1:8" s="10" customFormat="1" ht="17.100000000000001" customHeight="1">
      <c r="A213" s="34">
        <v>53</v>
      </c>
      <c r="B213" s="56" t="s">
        <v>956</v>
      </c>
      <c r="C213" s="66" t="s">
        <v>957</v>
      </c>
      <c r="D213" s="67" t="s">
        <v>68</v>
      </c>
      <c r="E213" s="46" t="s">
        <v>981</v>
      </c>
      <c r="F213" s="113" t="s">
        <v>1</v>
      </c>
      <c r="G213" s="50"/>
      <c r="H213" s="40" t="s">
        <v>983</v>
      </c>
    </row>
    <row r="214" spans="1:8" s="10" customFormat="1" ht="17.100000000000001" customHeight="1">
      <c r="A214" s="34">
        <v>54</v>
      </c>
      <c r="B214" s="56" t="s">
        <v>958</v>
      </c>
      <c r="C214" s="66" t="s">
        <v>959</v>
      </c>
      <c r="D214" s="67" t="s">
        <v>87</v>
      </c>
      <c r="E214" s="46" t="s">
        <v>981</v>
      </c>
      <c r="F214" s="113" t="s">
        <v>1</v>
      </c>
      <c r="G214" s="50"/>
      <c r="H214" s="40" t="s">
        <v>983</v>
      </c>
    </row>
    <row r="215" spans="1:8" s="10" customFormat="1" ht="17.100000000000001" customHeight="1">
      <c r="A215" s="34">
        <v>55</v>
      </c>
      <c r="B215" s="56" t="s">
        <v>960</v>
      </c>
      <c r="C215" s="66" t="s">
        <v>961</v>
      </c>
      <c r="D215" s="67" t="s">
        <v>175</v>
      </c>
      <c r="E215" s="46" t="s">
        <v>981</v>
      </c>
      <c r="F215" s="113" t="s">
        <v>1</v>
      </c>
      <c r="G215" s="50"/>
      <c r="H215" s="40" t="s">
        <v>983</v>
      </c>
    </row>
    <row r="216" spans="1:8" s="10" customFormat="1" ht="17.100000000000001" customHeight="1">
      <c r="A216" s="34">
        <v>56</v>
      </c>
      <c r="B216" s="56" t="s">
        <v>962</v>
      </c>
      <c r="C216" s="66" t="s">
        <v>963</v>
      </c>
      <c r="D216" s="67" t="s">
        <v>11</v>
      </c>
      <c r="E216" s="46" t="s">
        <v>982</v>
      </c>
      <c r="F216" s="113" t="s">
        <v>1</v>
      </c>
      <c r="G216" s="50"/>
      <c r="H216" s="40" t="s">
        <v>983</v>
      </c>
    </row>
    <row r="217" spans="1:8" s="10" customFormat="1" ht="17.100000000000001" customHeight="1">
      <c r="A217" s="34">
        <v>57</v>
      </c>
      <c r="B217" s="56" t="s">
        <v>964</v>
      </c>
      <c r="C217" s="66" t="s">
        <v>86</v>
      </c>
      <c r="D217" s="67" t="s">
        <v>199</v>
      </c>
      <c r="E217" s="46" t="s">
        <v>982</v>
      </c>
      <c r="F217" s="113" t="s">
        <v>1</v>
      </c>
      <c r="G217" s="50"/>
      <c r="H217" s="40" t="s">
        <v>983</v>
      </c>
    </row>
    <row r="218" spans="1:8" s="10" customFormat="1" ht="17.100000000000001" customHeight="1">
      <c r="A218" s="34">
        <v>58</v>
      </c>
      <c r="B218" s="56" t="s">
        <v>965</v>
      </c>
      <c r="C218" s="66" t="s">
        <v>218</v>
      </c>
      <c r="D218" s="67" t="s">
        <v>58</v>
      </c>
      <c r="E218" s="46" t="s">
        <v>982</v>
      </c>
      <c r="F218" s="113" t="s">
        <v>1</v>
      </c>
      <c r="G218" s="50"/>
      <c r="H218" s="40" t="s">
        <v>983</v>
      </c>
    </row>
    <row r="219" spans="1:8" s="10" customFormat="1" ht="17.100000000000001" customHeight="1">
      <c r="A219" s="34">
        <v>59</v>
      </c>
      <c r="B219" s="56" t="s">
        <v>966</v>
      </c>
      <c r="C219" s="66" t="s">
        <v>41</v>
      </c>
      <c r="D219" s="67" t="s">
        <v>156</v>
      </c>
      <c r="E219" s="46" t="s">
        <v>982</v>
      </c>
      <c r="F219" s="113" t="s">
        <v>1</v>
      </c>
      <c r="G219" s="50"/>
      <c r="H219" s="40" t="s">
        <v>983</v>
      </c>
    </row>
    <row r="220" spans="1:8" s="10" customFormat="1" ht="17.100000000000001" customHeight="1">
      <c r="A220" s="34">
        <v>60</v>
      </c>
      <c r="B220" s="56" t="s">
        <v>967</v>
      </c>
      <c r="C220" s="66" t="s">
        <v>96</v>
      </c>
      <c r="D220" s="67" t="s">
        <v>207</v>
      </c>
      <c r="E220" s="46" t="s">
        <v>982</v>
      </c>
      <c r="F220" s="113" t="s">
        <v>1</v>
      </c>
      <c r="G220" s="50"/>
      <c r="H220" s="40" t="s">
        <v>983</v>
      </c>
    </row>
    <row r="221" spans="1:8" s="10" customFormat="1" ht="17.100000000000001" customHeight="1">
      <c r="A221" s="34">
        <v>61</v>
      </c>
      <c r="B221" s="56" t="s">
        <v>968</v>
      </c>
      <c r="C221" s="66" t="s">
        <v>321</v>
      </c>
      <c r="D221" s="67" t="s">
        <v>222</v>
      </c>
      <c r="E221" s="46" t="s">
        <v>982</v>
      </c>
      <c r="F221" s="113" t="s">
        <v>1</v>
      </c>
      <c r="G221" s="50"/>
      <c r="H221" s="40" t="s">
        <v>983</v>
      </c>
    </row>
    <row r="222" spans="1:8" s="10" customFormat="1" ht="17.100000000000001" customHeight="1">
      <c r="A222" s="34">
        <v>62</v>
      </c>
      <c r="B222" s="56" t="s">
        <v>969</v>
      </c>
      <c r="C222" s="66" t="s">
        <v>970</v>
      </c>
      <c r="D222" s="67" t="s">
        <v>971</v>
      </c>
      <c r="E222" s="46" t="s">
        <v>982</v>
      </c>
      <c r="F222" s="113" t="s">
        <v>1</v>
      </c>
      <c r="G222" s="50"/>
      <c r="H222" s="40" t="s">
        <v>983</v>
      </c>
    </row>
    <row r="223" spans="1:8" s="10" customFormat="1" ht="17.100000000000001" customHeight="1">
      <c r="A223" s="34">
        <v>63</v>
      </c>
      <c r="B223" s="56" t="s">
        <v>972</v>
      </c>
      <c r="C223" s="66" t="s">
        <v>973</v>
      </c>
      <c r="D223" s="67" t="s">
        <v>163</v>
      </c>
      <c r="E223" s="46" t="s">
        <v>982</v>
      </c>
      <c r="F223" s="113" t="s">
        <v>1</v>
      </c>
      <c r="G223" s="50"/>
      <c r="H223" s="40" t="s">
        <v>983</v>
      </c>
    </row>
    <row r="224" spans="1:8" s="10" customFormat="1" ht="17.100000000000001" customHeight="1">
      <c r="A224" s="34">
        <v>64</v>
      </c>
      <c r="B224" s="56" t="s">
        <v>974</v>
      </c>
      <c r="C224" s="66" t="s">
        <v>116</v>
      </c>
      <c r="D224" s="67" t="s">
        <v>89</v>
      </c>
      <c r="E224" s="46" t="s">
        <v>982</v>
      </c>
      <c r="F224" s="113" t="s">
        <v>1</v>
      </c>
      <c r="G224" s="50"/>
      <c r="H224" s="40" t="s">
        <v>983</v>
      </c>
    </row>
    <row r="225" spans="1:8" s="10" customFormat="1" ht="17.100000000000001" customHeight="1">
      <c r="A225" s="34">
        <v>65</v>
      </c>
      <c r="B225" s="56" t="s">
        <v>975</v>
      </c>
      <c r="C225" s="66" t="s">
        <v>976</v>
      </c>
      <c r="D225" s="67" t="s">
        <v>119</v>
      </c>
      <c r="E225" s="46" t="s">
        <v>982</v>
      </c>
      <c r="F225" s="113" t="s">
        <v>1</v>
      </c>
      <c r="G225" s="50"/>
      <c r="H225" s="40" t="s">
        <v>983</v>
      </c>
    </row>
    <row r="226" spans="1:8" s="10" customFormat="1" ht="20.100000000000001" customHeight="1">
      <c r="A226" s="81"/>
      <c r="B226" s="383" t="s">
        <v>278</v>
      </c>
      <c r="C226" s="389"/>
      <c r="D226" s="130">
        <f>A230</f>
        <v>4</v>
      </c>
      <c r="E226" s="46"/>
      <c r="F226" s="78"/>
      <c r="G226" s="61"/>
    </row>
    <row r="227" spans="1:8" s="10" customFormat="1" ht="17.100000000000001" customHeight="1">
      <c r="A227" s="34">
        <v>1</v>
      </c>
      <c r="B227" s="56" t="s">
        <v>984</v>
      </c>
      <c r="C227" s="66" t="s">
        <v>985</v>
      </c>
      <c r="D227" s="67" t="s">
        <v>53</v>
      </c>
      <c r="E227" s="46" t="s">
        <v>993</v>
      </c>
      <c r="F227" s="78" t="s">
        <v>1074</v>
      </c>
      <c r="G227" s="49"/>
      <c r="H227" s="40" t="s">
        <v>994</v>
      </c>
    </row>
    <row r="228" spans="1:8" s="10" customFormat="1" ht="17.100000000000001" customHeight="1">
      <c r="A228" s="34">
        <v>2</v>
      </c>
      <c r="B228" s="56" t="s">
        <v>986</v>
      </c>
      <c r="C228" s="66" t="s">
        <v>987</v>
      </c>
      <c r="D228" s="67" t="s">
        <v>136</v>
      </c>
      <c r="E228" s="46" t="s">
        <v>993</v>
      </c>
      <c r="F228" s="113" t="s">
        <v>1</v>
      </c>
      <c r="G228" s="49"/>
      <c r="H228" s="40" t="s">
        <v>994</v>
      </c>
    </row>
    <row r="229" spans="1:8" s="10" customFormat="1" ht="17.100000000000001" customHeight="1">
      <c r="A229" s="34">
        <v>3</v>
      </c>
      <c r="B229" s="56" t="s">
        <v>988</v>
      </c>
      <c r="C229" s="66" t="s">
        <v>989</v>
      </c>
      <c r="D229" s="67" t="s">
        <v>990</v>
      </c>
      <c r="E229" s="46" t="s">
        <v>993</v>
      </c>
      <c r="F229" s="113" t="s">
        <v>1</v>
      </c>
      <c r="G229" s="50"/>
      <c r="H229" s="40" t="s">
        <v>994</v>
      </c>
    </row>
    <row r="230" spans="1:8" s="10" customFormat="1" ht="17.100000000000001" customHeight="1">
      <c r="A230" s="34">
        <v>4</v>
      </c>
      <c r="B230" s="56" t="s">
        <v>991</v>
      </c>
      <c r="C230" s="66" t="s">
        <v>992</v>
      </c>
      <c r="D230" s="67" t="s">
        <v>187</v>
      </c>
      <c r="E230" s="46" t="s">
        <v>993</v>
      </c>
      <c r="F230" s="113" t="s">
        <v>1</v>
      </c>
      <c r="G230" s="164"/>
      <c r="H230" s="40" t="s">
        <v>994</v>
      </c>
    </row>
    <row r="231" spans="1:8" s="128" customFormat="1" ht="20.100000000000001" customHeight="1">
      <c r="A231" s="127"/>
      <c r="B231" s="379" t="s">
        <v>280</v>
      </c>
      <c r="C231" s="380"/>
      <c r="D231" s="150">
        <f>A276</f>
        <v>45</v>
      </c>
      <c r="E231" s="113"/>
      <c r="F231" s="78"/>
      <c r="G231" s="61"/>
    </row>
    <row r="232" spans="1:8" s="10" customFormat="1" ht="15.95" customHeight="1">
      <c r="A232" s="49">
        <v>1</v>
      </c>
      <c r="B232" s="56" t="s">
        <v>1045</v>
      </c>
      <c r="C232" s="66" t="s">
        <v>55</v>
      </c>
      <c r="D232" s="67" t="s">
        <v>209</v>
      </c>
      <c r="E232" s="46" t="s">
        <v>1071</v>
      </c>
      <c r="F232" s="78" t="s">
        <v>1074</v>
      </c>
      <c r="G232" s="164"/>
      <c r="H232" s="40" t="s">
        <v>1073</v>
      </c>
    </row>
    <row r="233" spans="1:8" s="10" customFormat="1" ht="15.95" customHeight="1">
      <c r="A233" s="34">
        <v>2</v>
      </c>
      <c r="B233" s="56" t="s">
        <v>1046</v>
      </c>
      <c r="C233" s="66" t="s">
        <v>1047</v>
      </c>
      <c r="D233" s="67" t="s">
        <v>64</v>
      </c>
      <c r="E233" s="46" t="s">
        <v>1071</v>
      </c>
      <c r="F233" s="113" t="s">
        <v>1</v>
      </c>
      <c r="G233" s="50"/>
      <c r="H233" s="40" t="s">
        <v>1073</v>
      </c>
    </row>
    <row r="234" spans="1:8" s="10" customFormat="1" ht="15.95" customHeight="1">
      <c r="A234" s="49">
        <v>3</v>
      </c>
      <c r="B234" s="56" t="s">
        <v>1048</v>
      </c>
      <c r="C234" s="66" t="s">
        <v>1049</v>
      </c>
      <c r="D234" s="67" t="s">
        <v>58</v>
      </c>
      <c r="E234" s="46" t="s">
        <v>1071</v>
      </c>
      <c r="F234" s="113" t="s">
        <v>1</v>
      </c>
      <c r="G234" s="50"/>
      <c r="H234" s="40" t="s">
        <v>1073</v>
      </c>
    </row>
    <row r="235" spans="1:8" s="10" customFormat="1" ht="15.95" customHeight="1">
      <c r="A235" s="34">
        <v>4</v>
      </c>
      <c r="B235" s="56" t="s">
        <v>1050</v>
      </c>
      <c r="C235" s="66" t="s">
        <v>39</v>
      </c>
      <c r="D235" s="67" t="s">
        <v>8</v>
      </c>
      <c r="E235" s="46" t="s">
        <v>1071</v>
      </c>
      <c r="F235" s="113" t="s">
        <v>1</v>
      </c>
      <c r="G235" s="49"/>
      <c r="H235" s="40" t="s">
        <v>1073</v>
      </c>
    </row>
    <row r="236" spans="1:8" s="10" customFormat="1" ht="15.95" customHeight="1">
      <c r="A236" s="49">
        <v>5</v>
      </c>
      <c r="B236" s="56" t="s">
        <v>1051</v>
      </c>
      <c r="C236" s="66" t="s">
        <v>84</v>
      </c>
      <c r="D236" s="67" t="s">
        <v>661</v>
      </c>
      <c r="E236" s="46" t="s">
        <v>1071</v>
      </c>
      <c r="F236" s="113" t="s">
        <v>1</v>
      </c>
      <c r="G236" s="50"/>
      <c r="H236" s="40" t="s">
        <v>1073</v>
      </c>
    </row>
    <row r="237" spans="1:8" s="10" customFormat="1" ht="15.95" customHeight="1">
      <c r="A237" s="34">
        <v>6</v>
      </c>
      <c r="B237" s="56" t="s">
        <v>1052</v>
      </c>
      <c r="C237" s="66" t="s">
        <v>1053</v>
      </c>
      <c r="D237" s="67" t="s">
        <v>180</v>
      </c>
      <c r="E237" s="46" t="s">
        <v>1071</v>
      </c>
      <c r="F237" s="113" t="s">
        <v>1</v>
      </c>
      <c r="G237" s="50"/>
      <c r="H237" s="40" t="s">
        <v>1073</v>
      </c>
    </row>
    <row r="238" spans="1:8" s="10" customFormat="1" ht="15.95" customHeight="1">
      <c r="A238" s="49">
        <v>7</v>
      </c>
      <c r="B238" s="56" t="s">
        <v>1054</v>
      </c>
      <c r="C238" s="66" t="s">
        <v>610</v>
      </c>
      <c r="D238" s="67" t="s">
        <v>129</v>
      </c>
      <c r="E238" s="46" t="s">
        <v>1071</v>
      </c>
      <c r="F238" s="113" t="s">
        <v>1</v>
      </c>
      <c r="G238" s="50"/>
      <c r="H238" s="40" t="s">
        <v>1073</v>
      </c>
    </row>
    <row r="239" spans="1:8" s="10" customFormat="1" ht="15.95" customHeight="1">
      <c r="A239" s="34">
        <v>8</v>
      </c>
      <c r="B239" s="56" t="s">
        <v>1055</v>
      </c>
      <c r="C239" s="66" t="s">
        <v>1056</v>
      </c>
      <c r="D239" s="67" t="s">
        <v>207</v>
      </c>
      <c r="E239" s="46" t="s">
        <v>1071</v>
      </c>
      <c r="F239" s="113" t="s">
        <v>1</v>
      </c>
      <c r="G239" s="50"/>
      <c r="H239" s="40" t="s">
        <v>1073</v>
      </c>
    </row>
    <row r="240" spans="1:8" s="10" customFormat="1" ht="15.95" customHeight="1">
      <c r="A240" s="49">
        <v>9</v>
      </c>
      <c r="B240" s="56" t="s">
        <v>1057</v>
      </c>
      <c r="C240" s="66" t="s">
        <v>153</v>
      </c>
      <c r="D240" s="67" t="s">
        <v>127</v>
      </c>
      <c r="E240" s="46" t="s">
        <v>1071</v>
      </c>
      <c r="F240" s="113" t="s">
        <v>1</v>
      </c>
      <c r="G240" s="50"/>
      <c r="H240" s="40" t="s">
        <v>1073</v>
      </c>
    </row>
    <row r="241" spans="1:8" s="10" customFormat="1" ht="15.95" customHeight="1">
      <c r="A241" s="34">
        <v>10</v>
      </c>
      <c r="B241" s="56" t="s">
        <v>1058</v>
      </c>
      <c r="C241" s="66" t="s">
        <v>196</v>
      </c>
      <c r="D241" s="67" t="s">
        <v>6</v>
      </c>
      <c r="E241" s="46" t="s">
        <v>1071</v>
      </c>
      <c r="F241" s="113" t="s">
        <v>1</v>
      </c>
      <c r="G241" s="50"/>
      <c r="H241" s="40" t="s">
        <v>1073</v>
      </c>
    </row>
    <row r="242" spans="1:8" s="10" customFormat="1" ht="15.95" customHeight="1">
      <c r="A242" s="49">
        <v>11</v>
      </c>
      <c r="B242" s="56" t="s">
        <v>1059</v>
      </c>
      <c r="C242" s="66" t="s">
        <v>311</v>
      </c>
      <c r="D242" s="67" t="s">
        <v>697</v>
      </c>
      <c r="E242" s="46" t="s">
        <v>1071</v>
      </c>
      <c r="F242" s="113" t="s">
        <v>1</v>
      </c>
      <c r="G242" s="50"/>
      <c r="H242" s="40" t="s">
        <v>1073</v>
      </c>
    </row>
    <row r="243" spans="1:8" s="10" customFormat="1" ht="15.95" customHeight="1">
      <c r="A243" s="34">
        <v>12</v>
      </c>
      <c r="B243" s="56" t="s">
        <v>1060</v>
      </c>
      <c r="C243" s="66" t="s">
        <v>1061</v>
      </c>
      <c r="D243" s="67" t="s">
        <v>129</v>
      </c>
      <c r="E243" s="46" t="s">
        <v>1072</v>
      </c>
      <c r="F243" s="113" t="s">
        <v>1</v>
      </c>
      <c r="G243" s="50"/>
      <c r="H243" s="40" t="s">
        <v>1073</v>
      </c>
    </row>
    <row r="244" spans="1:8" s="10" customFormat="1" ht="15.95" customHeight="1">
      <c r="A244" s="49">
        <v>13</v>
      </c>
      <c r="B244" s="56" t="s">
        <v>1062</v>
      </c>
      <c r="C244" s="66" t="s">
        <v>1063</v>
      </c>
      <c r="D244" s="67" t="s">
        <v>82</v>
      </c>
      <c r="E244" s="46" t="s">
        <v>1072</v>
      </c>
      <c r="F244" s="113" t="s">
        <v>1</v>
      </c>
      <c r="G244" s="50"/>
      <c r="H244" s="40" t="s">
        <v>1073</v>
      </c>
    </row>
    <row r="245" spans="1:8" s="10" customFormat="1" ht="15.95" customHeight="1">
      <c r="A245" s="34">
        <v>14</v>
      </c>
      <c r="B245" s="56" t="s">
        <v>1064</v>
      </c>
      <c r="C245" s="66" t="s">
        <v>1065</v>
      </c>
      <c r="D245" s="67" t="s">
        <v>90</v>
      </c>
      <c r="E245" s="46" t="s">
        <v>1072</v>
      </c>
      <c r="F245" s="113" t="s">
        <v>1</v>
      </c>
      <c r="G245" s="50"/>
      <c r="H245" s="40" t="s">
        <v>1073</v>
      </c>
    </row>
    <row r="246" spans="1:8" s="10" customFormat="1" ht="15.95" customHeight="1">
      <c r="A246" s="49">
        <v>15</v>
      </c>
      <c r="B246" s="56" t="s">
        <v>1066</v>
      </c>
      <c r="C246" s="66" t="s">
        <v>1067</v>
      </c>
      <c r="D246" s="67" t="s">
        <v>616</v>
      </c>
      <c r="E246" s="46" t="s">
        <v>1072</v>
      </c>
      <c r="F246" s="113" t="s">
        <v>1</v>
      </c>
      <c r="G246" s="50"/>
      <c r="H246" s="40" t="s">
        <v>1073</v>
      </c>
    </row>
    <row r="247" spans="1:8" s="10" customFormat="1" ht="15.95" customHeight="1">
      <c r="A247" s="34">
        <v>16</v>
      </c>
      <c r="B247" s="56" t="s">
        <v>1068</v>
      </c>
      <c r="C247" s="66" t="s">
        <v>44</v>
      </c>
      <c r="D247" s="67" t="s">
        <v>6</v>
      </c>
      <c r="E247" s="46" t="s">
        <v>1072</v>
      </c>
      <c r="F247" s="113" t="s">
        <v>1</v>
      </c>
      <c r="G247" s="50"/>
      <c r="H247" s="40" t="s">
        <v>1073</v>
      </c>
    </row>
    <row r="248" spans="1:8" s="10" customFormat="1" ht="15.95" customHeight="1">
      <c r="A248" s="49">
        <v>17</v>
      </c>
      <c r="B248" s="56" t="s">
        <v>1069</v>
      </c>
      <c r="C248" s="66" t="s">
        <v>1070</v>
      </c>
      <c r="D248" s="67" t="s">
        <v>77</v>
      </c>
      <c r="E248" s="46" t="s">
        <v>1072</v>
      </c>
      <c r="F248" s="113" t="s">
        <v>1</v>
      </c>
      <c r="G248" s="50"/>
      <c r="H248" s="40" t="s">
        <v>1073</v>
      </c>
    </row>
    <row r="249" spans="1:8" s="10" customFormat="1" ht="15.95" customHeight="1">
      <c r="A249" s="34">
        <v>18</v>
      </c>
      <c r="B249" s="56" t="s">
        <v>995</v>
      </c>
      <c r="C249" s="66" t="s">
        <v>996</v>
      </c>
      <c r="D249" s="67" t="s">
        <v>11</v>
      </c>
      <c r="E249" s="46" t="s">
        <v>1040</v>
      </c>
      <c r="F249" s="113" t="s">
        <v>1</v>
      </c>
      <c r="G249" s="50"/>
      <c r="H249" s="40" t="s">
        <v>1073</v>
      </c>
    </row>
    <row r="250" spans="1:8" s="10" customFormat="1" ht="15.95" customHeight="1">
      <c r="A250" s="49">
        <v>19</v>
      </c>
      <c r="B250" s="56" t="s">
        <v>997</v>
      </c>
      <c r="C250" s="66" t="s">
        <v>221</v>
      </c>
      <c r="D250" s="67" t="s">
        <v>164</v>
      </c>
      <c r="E250" s="46" t="s">
        <v>1040</v>
      </c>
      <c r="F250" s="113" t="s">
        <v>1</v>
      </c>
      <c r="G250" s="50"/>
      <c r="H250" s="40" t="s">
        <v>1043</v>
      </c>
    </row>
    <row r="251" spans="1:8" s="10" customFormat="1" ht="15.95" customHeight="1">
      <c r="A251" s="34">
        <v>20</v>
      </c>
      <c r="B251" s="56" t="s">
        <v>998</v>
      </c>
      <c r="C251" s="66" t="s">
        <v>117</v>
      </c>
      <c r="D251" s="67" t="s">
        <v>147</v>
      </c>
      <c r="E251" s="46" t="s">
        <v>1040</v>
      </c>
      <c r="F251" s="113" t="s">
        <v>1</v>
      </c>
      <c r="G251" s="50"/>
      <c r="H251" s="40" t="s">
        <v>1043</v>
      </c>
    </row>
    <row r="252" spans="1:8" s="10" customFormat="1" ht="15.95" customHeight="1">
      <c r="A252" s="49">
        <v>21</v>
      </c>
      <c r="B252" s="56" t="s">
        <v>999</v>
      </c>
      <c r="C252" s="66" t="s">
        <v>45</v>
      </c>
      <c r="D252" s="67" t="s">
        <v>180</v>
      </c>
      <c r="E252" s="46" t="s">
        <v>1040</v>
      </c>
      <c r="F252" s="113" t="s">
        <v>1</v>
      </c>
      <c r="G252" s="50"/>
      <c r="H252" s="40" t="s">
        <v>1043</v>
      </c>
    </row>
    <row r="253" spans="1:8" s="10" customFormat="1" ht="15.95" customHeight="1">
      <c r="A253" s="34">
        <v>22</v>
      </c>
      <c r="B253" s="56" t="s">
        <v>1000</v>
      </c>
      <c r="C253" s="66" t="s">
        <v>1001</v>
      </c>
      <c r="D253" s="67" t="s">
        <v>180</v>
      </c>
      <c r="E253" s="46" t="s">
        <v>1040</v>
      </c>
      <c r="F253" s="113" t="s">
        <v>1</v>
      </c>
      <c r="G253" s="50"/>
      <c r="H253" s="40" t="s">
        <v>1043</v>
      </c>
    </row>
    <row r="254" spans="1:8" s="10" customFormat="1" ht="15.95" customHeight="1">
      <c r="A254" s="49">
        <v>23</v>
      </c>
      <c r="B254" s="56" t="s">
        <v>1002</v>
      </c>
      <c r="C254" s="66" t="s">
        <v>517</v>
      </c>
      <c r="D254" s="67" t="s">
        <v>158</v>
      </c>
      <c r="E254" s="46" t="s">
        <v>1040</v>
      </c>
      <c r="F254" s="113" t="s">
        <v>1</v>
      </c>
      <c r="G254" s="50"/>
      <c r="H254" s="40" t="s">
        <v>1043</v>
      </c>
    </row>
    <row r="255" spans="1:8" s="10" customFormat="1" ht="15.95" customHeight="1">
      <c r="A255" s="34">
        <v>24</v>
      </c>
      <c r="B255" s="56" t="s">
        <v>1003</v>
      </c>
      <c r="C255" s="66" t="s">
        <v>539</v>
      </c>
      <c r="D255" s="67" t="s">
        <v>207</v>
      </c>
      <c r="E255" s="46" t="s">
        <v>1040</v>
      </c>
      <c r="F255" s="113" t="s">
        <v>1</v>
      </c>
      <c r="G255" s="50"/>
      <c r="H255" s="40" t="s">
        <v>1043</v>
      </c>
    </row>
    <row r="256" spans="1:8" s="10" customFormat="1" ht="15.95" customHeight="1">
      <c r="A256" s="49">
        <v>25</v>
      </c>
      <c r="B256" s="56" t="s">
        <v>1004</v>
      </c>
      <c r="C256" s="66" t="s">
        <v>181</v>
      </c>
      <c r="D256" s="67" t="s">
        <v>47</v>
      </c>
      <c r="E256" s="46" t="s">
        <v>1040</v>
      </c>
      <c r="F256" s="113" t="s">
        <v>1</v>
      </c>
      <c r="G256" s="50"/>
      <c r="H256" s="40" t="s">
        <v>1043</v>
      </c>
    </row>
    <row r="257" spans="1:8" s="10" customFormat="1" ht="15.95" customHeight="1">
      <c r="A257" s="34">
        <v>26</v>
      </c>
      <c r="B257" s="56" t="s">
        <v>1005</v>
      </c>
      <c r="C257" s="66" t="s">
        <v>1006</v>
      </c>
      <c r="D257" s="67" t="s">
        <v>91</v>
      </c>
      <c r="E257" s="46" t="s">
        <v>1040</v>
      </c>
      <c r="F257" s="113" t="s">
        <v>1</v>
      </c>
      <c r="G257" s="50"/>
      <c r="H257" s="40" t="s">
        <v>1043</v>
      </c>
    </row>
    <row r="258" spans="1:8" s="10" customFormat="1" ht="15.95" customHeight="1">
      <c r="A258" s="49">
        <v>27</v>
      </c>
      <c r="B258" s="56" t="s">
        <v>1007</v>
      </c>
      <c r="C258" s="66" t="s">
        <v>76</v>
      </c>
      <c r="D258" s="67" t="s">
        <v>77</v>
      </c>
      <c r="E258" s="46" t="s">
        <v>1040</v>
      </c>
      <c r="F258" s="113" t="s">
        <v>1</v>
      </c>
      <c r="G258" s="50"/>
      <c r="H258" s="40" t="s">
        <v>1043</v>
      </c>
    </row>
    <row r="259" spans="1:8" s="10" customFormat="1" ht="15.95" customHeight="1">
      <c r="A259" s="34">
        <v>28</v>
      </c>
      <c r="B259" s="56" t="s">
        <v>1008</v>
      </c>
      <c r="C259" s="66" t="s">
        <v>1009</v>
      </c>
      <c r="D259" s="67" t="s">
        <v>199</v>
      </c>
      <c r="E259" s="46" t="s">
        <v>1041</v>
      </c>
      <c r="F259" s="113" t="s">
        <v>1</v>
      </c>
      <c r="G259" s="50"/>
      <c r="H259" s="40" t="s">
        <v>1043</v>
      </c>
    </row>
    <row r="260" spans="1:8" s="10" customFormat="1" ht="15.95" customHeight="1">
      <c r="A260" s="49">
        <v>29</v>
      </c>
      <c r="B260" s="56" t="s">
        <v>1010</v>
      </c>
      <c r="C260" s="66" t="s">
        <v>1011</v>
      </c>
      <c r="D260" s="67" t="s">
        <v>123</v>
      </c>
      <c r="E260" s="46" t="s">
        <v>1041</v>
      </c>
      <c r="F260" s="113" t="s">
        <v>1</v>
      </c>
      <c r="G260" s="50"/>
      <c r="H260" s="40" t="s">
        <v>1043</v>
      </c>
    </row>
    <row r="261" spans="1:8" s="10" customFormat="1" ht="15.95" customHeight="1">
      <c r="A261" s="34">
        <v>30</v>
      </c>
      <c r="B261" s="56" t="s">
        <v>1012</v>
      </c>
      <c r="C261" s="66" t="s">
        <v>186</v>
      </c>
      <c r="D261" s="67" t="s">
        <v>219</v>
      </c>
      <c r="E261" s="46" t="s">
        <v>1041</v>
      </c>
      <c r="F261" s="113" t="s">
        <v>1</v>
      </c>
      <c r="G261" s="50"/>
      <c r="H261" s="40" t="s">
        <v>1043</v>
      </c>
    </row>
    <row r="262" spans="1:8" s="10" customFormat="1" ht="15.95" customHeight="1">
      <c r="A262" s="49">
        <v>31</v>
      </c>
      <c r="B262" s="56" t="s">
        <v>1013</v>
      </c>
      <c r="C262" s="66" t="s">
        <v>1014</v>
      </c>
      <c r="D262" s="67" t="s">
        <v>160</v>
      </c>
      <c r="E262" s="46" t="s">
        <v>1041</v>
      </c>
      <c r="F262" s="113" t="s">
        <v>1</v>
      </c>
      <c r="G262" s="50"/>
      <c r="H262" s="40" t="s">
        <v>1043</v>
      </c>
    </row>
    <row r="263" spans="1:8" s="10" customFormat="1" ht="15.95" customHeight="1">
      <c r="A263" s="34">
        <v>32</v>
      </c>
      <c r="B263" s="56" t="s">
        <v>1015</v>
      </c>
      <c r="C263" s="66" t="s">
        <v>1016</v>
      </c>
      <c r="D263" s="67" t="s">
        <v>1017</v>
      </c>
      <c r="E263" s="46" t="s">
        <v>1041</v>
      </c>
      <c r="F263" s="113" t="s">
        <v>1</v>
      </c>
      <c r="G263" s="50"/>
      <c r="H263" s="40" t="s">
        <v>1043</v>
      </c>
    </row>
    <row r="264" spans="1:8" s="10" customFormat="1" ht="15.95" customHeight="1">
      <c r="A264" s="49">
        <v>33</v>
      </c>
      <c r="B264" s="56" t="s">
        <v>1018</v>
      </c>
      <c r="C264" s="66" t="s">
        <v>1019</v>
      </c>
      <c r="D264" s="67" t="s">
        <v>68</v>
      </c>
      <c r="E264" s="46" t="s">
        <v>1041</v>
      </c>
      <c r="F264" s="113" t="s">
        <v>1</v>
      </c>
      <c r="G264" s="50"/>
      <c r="H264" s="40" t="s">
        <v>1043</v>
      </c>
    </row>
    <row r="265" spans="1:8" s="10" customFormat="1" ht="15.95" customHeight="1">
      <c r="A265" s="34">
        <v>34</v>
      </c>
      <c r="B265" s="56" t="s">
        <v>1020</v>
      </c>
      <c r="C265" s="66" t="s">
        <v>181</v>
      </c>
      <c r="D265" s="67" t="s">
        <v>6</v>
      </c>
      <c r="E265" s="46" t="s">
        <v>1041</v>
      </c>
      <c r="F265" s="113" t="s">
        <v>1</v>
      </c>
      <c r="G265" s="49"/>
      <c r="H265" s="40" t="s">
        <v>1043</v>
      </c>
    </row>
    <row r="266" spans="1:8" s="10" customFormat="1" ht="15.95" customHeight="1">
      <c r="A266" s="49">
        <v>35</v>
      </c>
      <c r="B266" s="56" t="s">
        <v>1021</v>
      </c>
      <c r="C266" s="66" t="s">
        <v>193</v>
      </c>
      <c r="D266" s="67" t="s">
        <v>119</v>
      </c>
      <c r="E266" s="46" t="s">
        <v>1041</v>
      </c>
      <c r="F266" s="113" t="s">
        <v>1</v>
      </c>
      <c r="G266" s="50"/>
      <c r="H266" s="40" t="s">
        <v>1043</v>
      </c>
    </row>
    <row r="267" spans="1:8" s="10" customFormat="1" ht="15.95" customHeight="1">
      <c r="A267" s="34">
        <v>36</v>
      </c>
      <c r="B267" s="56" t="s">
        <v>1022</v>
      </c>
      <c r="C267" s="66" t="s">
        <v>1023</v>
      </c>
      <c r="D267" s="67" t="s">
        <v>11</v>
      </c>
      <c r="E267" s="46" t="s">
        <v>1042</v>
      </c>
      <c r="F267" s="113" t="s">
        <v>1</v>
      </c>
      <c r="G267" s="50"/>
      <c r="H267" s="40" t="s">
        <v>1043</v>
      </c>
    </row>
    <row r="268" spans="1:8" s="10" customFormat="1" ht="15.95" customHeight="1">
      <c r="A268" s="49">
        <v>37</v>
      </c>
      <c r="B268" s="56" t="s">
        <v>1024</v>
      </c>
      <c r="C268" s="66" t="s">
        <v>125</v>
      </c>
      <c r="D268" s="67" t="s">
        <v>199</v>
      </c>
      <c r="E268" s="46" t="s">
        <v>1042</v>
      </c>
      <c r="F268" s="113" t="s">
        <v>1</v>
      </c>
      <c r="G268" s="50"/>
      <c r="H268" s="40" t="s">
        <v>1043</v>
      </c>
    </row>
    <row r="269" spans="1:8" s="10" customFormat="1" ht="15.95" customHeight="1">
      <c r="A269" s="34">
        <v>38</v>
      </c>
      <c r="B269" s="56" t="s">
        <v>1025</v>
      </c>
      <c r="C269" s="66" t="s">
        <v>128</v>
      </c>
      <c r="D269" s="67" t="s">
        <v>199</v>
      </c>
      <c r="E269" s="46" t="s">
        <v>1042</v>
      </c>
      <c r="F269" s="113" t="s">
        <v>1</v>
      </c>
      <c r="G269" s="50"/>
      <c r="H269" s="40" t="s">
        <v>1043</v>
      </c>
    </row>
    <row r="270" spans="1:8" s="10" customFormat="1" ht="15.95" customHeight="1">
      <c r="A270" s="49">
        <v>39</v>
      </c>
      <c r="B270" s="56" t="s">
        <v>1026</v>
      </c>
      <c r="C270" s="66" t="s">
        <v>100</v>
      </c>
      <c r="D270" s="67" t="s">
        <v>58</v>
      </c>
      <c r="E270" s="46" t="s">
        <v>1042</v>
      </c>
      <c r="F270" s="113" t="s">
        <v>1</v>
      </c>
      <c r="G270" s="50"/>
      <c r="H270" s="40" t="s">
        <v>1044</v>
      </c>
    </row>
    <row r="271" spans="1:8" s="10" customFormat="1" ht="15.95" customHeight="1">
      <c r="A271" s="34">
        <v>40</v>
      </c>
      <c r="B271" s="56" t="s">
        <v>1027</v>
      </c>
      <c r="C271" s="66" t="s">
        <v>1028</v>
      </c>
      <c r="D271" s="67" t="s">
        <v>1029</v>
      </c>
      <c r="E271" s="46" t="s">
        <v>1042</v>
      </c>
      <c r="F271" s="113" t="s">
        <v>1</v>
      </c>
      <c r="G271" s="50"/>
      <c r="H271" s="40" t="s">
        <v>1044</v>
      </c>
    </row>
    <row r="272" spans="1:8" s="10" customFormat="1" ht="15.95" customHeight="1">
      <c r="A272" s="49">
        <v>41</v>
      </c>
      <c r="B272" s="56" t="s">
        <v>1030</v>
      </c>
      <c r="C272" s="66" t="s">
        <v>100</v>
      </c>
      <c r="D272" s="67" t="s">
        <v>126</v>
      </c>
      <c r="E272" s="46" t="s">
        <v>1042</v>
      </c>
      <c r="F272" s="113" t="s">
        <v>1</v>
      </c>
      <c r="G272" s="50"/>
      <c r="H272" s="40" t="s">
        <v>1044</v>
      </c>
    </row>
    <row r="273" spans="1:8" s="10" customFormat="1" ht="15.95" customHeight="1">
      <c r="A273" s="34">
        <v>42</v>
      </c>
      <c r="B273" s="56" t="s">
        <v>1031</v>
      </c>
      <c r="C273" s="66" t="s">
        <v>1032</v>
      </c>
      <c r="D273" s="67" t="s">
        <v>56</v>
      </c>
      <c r="E273" s="46" t="s">
        <v>1042</v>
      </c>
      <c r="F273" s="113" t="s">
        <v>1</v>
      </c>
      <c r="G273" s="164"/>
      <c r="H273" s="40" t="s">
        <v>1044</v>
      </c>
    </row>
    <row r="274" spans="1:8" s="10" customFormat="1" ht="15.95" customHeight="1">
      <c r="A274" s="49">
        <v>43</v>
      </c>
      <c r="B274" s="56" t="s">
        <v>1033</v>
      </c>
      <c r="C274" s="66" t="s">
        <v>1034</v>
      </c>
      <c r="D274" s="67" t="s">
        <v>89</v>
      </c>
      <c r="E274" s="46" t="s">
        <v>1042</v>
      </c>
      <c r="F274" s="113" t="s">
        <v>1</v>
      </c>
      <c r="G274" s="164"/>
      <c r="H274" s="40" t="s">
        <v>1044</v>
      </c>
    </row>
    <row r="275" spans="1:8" s="10" customFormat="1" ht="15.95" customHeight="1">
      <c r="A275" s="34">
        <v>44</v>
      </c>
      <c r="B275" s="56" t="s">
        <v>1035</v>
      </c>
      <c r="C275" s="66" t="s">
        <v>1036</v>
      </c>
      <c r="D275" s="67" t="s">
        <v>1037</v>
      </c>
      <c r="E275" s="46" t="s">
        <v>1042</v>
      </c>
      <c r="F275" s="113" t="s">
        <v>1</v>
      </c>
      <c r="G275" s="164"/>
      <c r="H275" s="40" t="s">
        <v>1044</v>
      </c>
    </row>
    <row r="276" spans="1:8" s="10" customFormat="1" ht="15.95" customHeight="1">
      <c r="A276" s="49">
        <v>45</v>
      </c>
      <c r="B276" s="56" t="s">
        <v>1038</v>
      </c>
      <c r="C276" s="57" t="s">
        <v>1039</v>
      </c>
      <c r="D276" s="55" t="s">
        <v>6</v>
      </c>
      <c r="E276" s="46" t="s">
        <v>1042</v>
      </c>
      <c r="F276" s="113" t="s">
        <v>1</v>
      </c>
      <c r="G276" s="49"/>
      <c r="H276" s="40" t="s">
        <v>1044</v>
      </c>
    </row>
    <row r="277" spans="1:8" s="10" customFormat="1" ht="20.100000000000001" hidden="1" customHeight="1">
      <c r="A277" s="34">
        <v>46</v>
      </c>
      <c r="B277" s="393" t="s">
        <v>283</v>
      </c>
      <c r="C277" s="393"/>
      <c r="D277" s="130">
        <f>A287</f>
        <v>56</v>
      </c>
      <c r="E277" s="46"/>
      <c r="F277" s="78"/>
      <c r="G277" s="61"/>
    </row>
    <row r="278" spans="1:8" s="10" customFormat="1" ht="17.100000000000001" hidden="1" customHeight="1">
      <c r="A278" s="49">
        <v>47</v>
      </c>
      <c r="B278" s="56"/>
      <c r="C278" s="66"/>
      <c r="D278" s="67"/>
      <c r="E278" s="46"/>
      <c r="F278" s="78"/>
      <c r="G278" s="49"/>
    </row>
    <row r="279" spans="1:8" s="10" customFormat="1" ht="17.100000000000001" hidden="1" customHeight="1">
      <c r="A279" s="34">
        <v>48</v>
      </c>
      <c r="B279" s="56"/>
      <c r="C279" s="66"/>
      <c r="D279" s="67"/>
      <c r="E279" s="46"/>
      <c r="F279" s="78"/>
      <c r="G279" s="49"/>
    </row>
    <row r="280" spans="1:8" s="10" customFormat="1" ht="17.100000000000001" hidden="1" customHeight="1">
      <c r="A280" s="49">
        <v>49</v>
      </c>
      <c r="B280" s="56"/>
      <c r="C280" s="66"/>
      <c r="D280" s="67"/>
      <c r="E280" s="46"/>
      <c r="F280" s="78"/>
      <c r="G280" s="49"/>
    </row>
    <row r="281" spans="1:8" s="10" customFormat="1" ht="17.100000000000001" hidden="1" customHeight="1">
      <c r="A281" s="34">
        <v>50</v>
      </c>
      <c r="B281" s="56"/>
      <c r="C281" s="66"/>
      <c r="D281" s="67"/>
      <c r="E281" s="46"/>
      <c r="F281" s="78"/>
      <c r="G281" s="49"/>
    </row>
    <row r="282" spans="1:8" s="10" customFormat="1" ht="17.100000000000001" hidden="1" customHeight="1">
      <c r="A282" s="49">
        <v>51</v>
      </c>
      <c r="B282" s="56"/>
      <c r="C282" s="66"/>
      <c r="D282" s="67"/>
      <c r="E282" s="46"/>
      <c r="F282" s="78"/>
      <c r="G282" s="49"/>
    </row>
    <row r="283" spans="1:8" s="10" customFormat="1" ht="17.100000000000001" hidden="1" customHeight="1">
      <c r="A283" s="34">
        <v>52</v>
      </c>
      <c r="B283" s="56"/>
      <c r="C283" s="66"/>
      <c r="D283" s="67"/>
      <c r="E283" s="46"/>
      <c r="F283" s="78"/>
      <c r="G283" s="49"/>
    </row>
    <row r="284" spans="1:8" s="10" customFormat="1" ht="17.100000000000001" hidden="1" customHeight="1">
      <c r="A284" s="49">
        <v>53</v>
      </c>
      <c r="B284" s="56"/>
      <c r="C284" s="66"/>
      <c r="D284" s="67"/>
      <c r="E284" s="46"/>
      <c r="F284" s="78"/>
      <c r="G284" s="49"/>
    </row>
    <row r="285" spans="1:8" s="10" customFormat="1" ht="17.100000000000001" hidden="1" customHeight="1">
      <c r="A285" s="34">
        <v>54</v>
      </c>
      <c r="B285" s="56"/>
      <c r="C285" s="66"/>
      <c r="D285" s="67"/>
      <c r="E285" s="46"/>
      <c r="F285" s="78"/>
      <c r="G285" s="49"/>
    </row>
    <row r="286" spans="1:8" s="10" customFormat="1" ht="17.100000000000001" hidden="1" customHeight="1">
      <c r="A286" s="49">
        <v>55</v>
      </c>
      <c r="B286" s="56"/>
      <c r="C286" s="66"/>
      <c r="D286" s="67"/>
      <c r="E286" s="46"/>
      <c r="F286" s="78"/>
      <c r="G286" s="49"/>
    </row>
    <row r="287" spans="1:8" s="10" customFormat="1" ht="17.100000000000001" hidden="1" customHeight="1">
      <c r="A287" s="34">
        <v>56</v>
      </c>
      <c r="B287" s="56"/>
      <c r="C287" s="66"/>
      <c r="D287" s="67"/>
      <c r="E287" s="46"/>
      <c r="F287" s="78"/>
      <c r="G287" s="49"/>
    </row>
    <row r="288" spans="1:8" s="10" customFormat="1" ht="20.100000000000001" hidden="1" customHeight="1">
      <c r="A288" s="49">
        <v>57</v>
      </c>
      <c r="B288" s="381" t="s">
        <v>296</v>
      </c>
      <c r="C288" s="390"/>
      <c r="D288" s="130">
        <f>A298</f>
        <v>67</v>
      </c>
      <c r="E288" s="46"/>
      <c r="F288" s="78"/>
      <c r="G288" s="61"/>
    </row>
    <row r="289" spans="1:7" s="10" customFormat="1" ht="17.100000000000001" hidden="1" customHeight="1">
      <c r="A289" s="34">
        <v>58</v>
      </c>
      <c r="B289" s="56"/>
      <c r="C289" s="66"/>
      <c r="D289" s="67"/>
      <c r="E289" s="46"/>
      <c r="F289" s="78"/>
      <c r="G289" s="49"/>
    </row>
    <row r="290" spans="1:7" s="10" customFormat="1" ht="17.100000000000001" hidden="1" customHeight="1">
      <c r="A290" s="49">
        <v>59</v>
      </c>
      <c r="B290" s="56"/>
      <c r="C290" s="66"/>
      <c r="D290" s="67"/>
      <c r="E290" s="46"/>
      <c r="F290" s="78"/>
      <c r="G290" s="49"/>
    </row>
    <row r="291" spans="1:7" s="10" customFormat="1" ht="17.100000000000001" hidden="1" customHeight="1">
      <c r="A291" s="34">
        <v>60</v>
      </c>
      <c r="B291" s="56"/>
      <c r="C291" s="66"/>
      <c r="D291" s="67"/>
      <c r="E291" s="46"/>
      <c r="F291" s="78"/>
      <c r="G291" s="49"/>
    </row>
    <row r="292" spans="1:7" s="10" customFormat="1" ht="17.100000000000001" hidden="1" customHeight="1">
      <c r="A292" s="49">
        <v>61</v>
      </c>
      <c r="B292" s="56"/>
      <c r="C292" s="66"/>
      <c r="D292" s="67"/>
      <c r="E292" s="46"/>
      <c r="F292" s="78"/>
      <c r="G292" s="49"/>
    </row>
    <row r="293" spans="1:7" s="10" customFormat="1" ht="17.100000000000001" hidden="1" customHeight="1">
      <c r="A293" s="34">
        <v>62</v>
      </c>
      <c r="B293" s="56"/>
      <c r="C293" s="66"/>
      <c r="D293" s="67"/>
      <c r="E293" s="46"/>
      <c r="F293" s="78"/>
      <c r="G293" s="49"/>
    </row>
    <row r="294" spans="1:7" s="10" customFormat="1" ht="17.100000000000001" hidden="1" customHeight="1">
      <c r="A294" s="49">
        <v>63</v>
      </c>
      <c r="B294" s="56"/>
      <c r="C294" s="66"/>
      <c r="D294" s="67"/>
      <c r="E294" s="46"/>
      <c r="F294" s="78"/>
      <c r="G294" s="50"/>
    </row>
    <row r="295" spans="1:7" s="10" customFormat="1" ht="17.100000000000001" hidden="1" customHeight="1">
      <c r="A295" s="34">
        <v>64</v>
      </c>
      <c r="B295" s="56"/>
      <c r="C295" s="66"/>
      <c r="D295" s="67"/>
      <c r="E295" s="46"/>
      <c r="F295" s="78"/>
      <c r="G295" s="50"/>
    </row>
    <row r="296" spans="1:7" s="10" customFormat="1" ht="17.100000000000001" hidden="1" customHeight="1">
      <c r="A296" s="49">
        <v>65</v>
      </c>
      <c r="B296" s="56"/>
      <c r="C296" s="66"/>
      <c r="D296" s="67"/>
      <c r="E296" s="46"/>
      <c r="F296" s="78"/>
      <c r="G296" s="50"/>
    </row>
    <row r="297" spans="1:7" s="10" customFormat="1" ht="17.100000000000001" hidden="1" customHeight="1">
      <c r="A297" s="34">
        <v>66</v>
      </c>
      <c r="B297" s="56"/>
      <c r="C297" s="66"/>
      <c r="D297" s="67"/>
      <c r="E297" s="46"/>
      <c r="F297" s="78"/>
      <c r="G297" s="49"/>
    </row>
    <row r="298" spans="1:7" s="10" customFormat="1" ht="17.100000000000001" hidden="1" customHeight="1">
      <c r="A298" s="49">
        <v>67</v>
      </c>
      <c r="B298" s="56"/>
      <c r="C298" s="66"/>
      <c r="D298" s="67"/>
      <c r="E298" s="46"/>
      <c r="F298" s="78"/>
      <c r="G298" s="47"/>
    </row>
    <row r="299" spans="1:7" s="10" customFormat="1" ht="20.100000000000001" customHeight="1">
      <c r="A299" s="359" t="s">
        <v>30</v>
      </c>
      <c r="B299" s="360"/>
      <c r="C299" s="360"/>
      <c r="D299" s="265">
        <f>SUM(D10,D69,D100,D160,D226,D231)</f>
        <v>261</v>
      </c>
      <c r="E299" s="264"/>
      <c r="F299" s="361"/>
      <c r="G299" s="362"/>
    </row>
    <row r="300" spans="1:7" ht="20.100000000000001" customHeight="1">
      <c r="B300" s="27"/>
      <c r="C300" s="28"/>
      <c r="D300" s="28"/>
      <c r="E300" s="114" t="s">
        <v>93</v>
      </c>
      <c r="F300" s="148"/>
      <c r="G300" s="60"/>
    </row>
    <row r="301" spans="1:7" ht="18" customHeight="1">
      <c r="B301" s="37"/>
      <c r="C301" s="38"/>
      <c r="D301" s="38"/>
      <c r="E301" s="63"/>
      <c r="F301" s="106"/>
      <c r="G301" s="60"/>
    </row>
    <row r="302" spans="1:7" ht="18" customHeight="1">
      <c r="B302" s="37"/>
      <c r="C302" s="38"/>
      <c r="D302" s="38"/>
      <c r="E302" s="63"/>
      <c r="F302" s="106"/>
      <c r="G302" s="60"/>
    </row>
    <row r="303" spans="1:7" ht="18" customHeight="1">
      <c r="B303" s="37"/>
      <c r="C303" s="38"/>
      <c r="D303" s="38"/>
      <c r="E303" s="63"/>
      <c r="F303" s="106"/>
      <c r="G303" s="60"/>
    </row>
    <row r="304" spans="1:7" ht="18" customHeight="1">
      <c r="A304" s="261"/>
      <c r="B304" s="261"/>
      <c r="C304" s="261"/>
      <c r="D304" s="261"/>
      <c r="E304" s="261"/>
      <c r="F304" s="261"/>
      <c r="G304" s="261"/>
    </row>
    <row r="305" spans="1:7" ht="18" customHeight="1">
      <c r="A305" s="261"/>
      <c r="B305" s="261"/>
      <c r="C305" s="261"/>
      <c r="D305" s="261"/>
      <c r="E305" s="261"/>
      <c r="F305" s="261"/>
      <c r="G305" s="261"/>
    </row>
    <row r="306" spans="1:7" ht="18" customHeight="1">
      <c r="A306" s="261"/>
      <c r="B306" s="261"/>
      <c r="C306" s="261"/>
      <c r="D306" s="261"/>
      <c r="E306" s="261"/>
      <c r="F306" s="261"/>
      <c r="G306" s="261"/>
    </row>
    <row r="307" spans="1:7" ht="18" customHeight="1">
      <c r="A307" s="261"/>
      <c r="B307" s="261"/>
      <c r="C307" s="261"/>
      <c r="D307" s="261"/>
      <c r="E307" s="261"/>
      <c r="F307" s="261"/>
      <c r="G307" s="261"/>
    </row>
    <row r="308" spans="1:7" ht="18" customHeight="1">
      <c r="A308" s="261"/>
      <c r="B308" s="261"/>
      <c r="C308" s="261"/>
      <c r="D308" s="261"/>
      <c r="E308" s="261"/>
      <c r="F308" s="261"/>
      <c r="G308" s="261"/>
    </row>
    <row r="309" spans="1:7" ht="18" customHeight="1">
      <c r="A309" s="261"/>
      <c r="B309" s="261"/>
      <c r="C309" s="261"/>
      <c r="D309" s="261"/>
      <c r="E309" s="261"/>
      <c r="F309" s="261"/>
      <c r="G309" s="261"/>
    </row>
    <row r="310" spans="1:7" ht="18" customHeight="1">
      <c r="A310" s="261"/>
      <c r="B310" s="261"/>
      <c r="C310" s="261"/>
      <c r="D310" s="261"/>
      <c r="E310" s="261"/>
      <c r="F310" s="261"/>
      <c r="G310" s="261"/>
    </row>
    <row r="311" spans="1:7" ht="18" customHeight="1">
      <c r="A311" s="261"/>
      <c r="B311" s="261"/>
      <c r="C311" s="261"/>
      <c r="D311" s="261"/>
      <c r="E311" s="261"/>
      <c r="F311" s="261"/>
      <c r="G311" s="261"/>
    </row>
    <row r="312" spans="1:7" ht="18" customHeight="1">
      <c r="A312" s="261"/>
      <c r="B312" s="261"/>
      <c r="C312" s="261"/>
      <c r="D312" s="261"/>
      <c r="E312" s="261"/>
      <c r="F312" s="261"/>
      <c r="G312" s="261"/>
    </row>
    <row r="313" spans="1:7" ht="18" customHeight="1">
      <c r="A313" s="261"/>
      <c r="B313" s="261"/>
      <c r="C313" s="261"/>
      <c r="D313" s="261"/>
      <c r="E313" s="261"/>
      <c r="F313" s="261"/>
      <c r="G313" s="261"/>
    </row>
    <row r="314" spans="1:7" ht="18" customHeight="1">
      <c r="A314" s="260"/>
      <c r="B314" s="260"/>
      <c r="C314" s="260"/>
      <c r="D314" s="260"/>
      <c r="F314" s="260"/>
      <c r="G314" s="260"/>
    </row>
    <row r="315" spans="1:7" ht="18" customHeight="1">
      <c r="A315" s="260"/>
      <c r="B315" s="260"/>
      <c r="C315" s="260"/>
      <c r="D315" s="260"/>
      <c r="F315" s="260"/>
      <c r="G315" s="260"/>
    </row>
    <row r="316" spans="1:7" ht="18" customHeight="1">
      <c r="A316" s="260"/>
      <c r="B316" s="260"/>
      <c r="C316" s="260"/>
      <c r="D316" s="260"/>
      <c r="F316" s="260"/>
      <c r="G316" s="260"/>
    </row>
    <row r="317" spans="1:7" ht="18" customHeight="1">
      <c r="A317" s="260"/>
      <c r="B317" s="260"/>
      <c r="C317" s="260"/>
      <c r="D317" s="260"/>
      <c r="F317" s="260"/>
      <c r="G317" s="260"/>
    </row>
    <row r="318" spans="1:7" ht="18" customHeight="1">
      <c r="A318" s="260"/>
      <c r="B318" s="260"/>
      <c r="C318" s="260"/>
      <c r="D318" s="260"/>
      <c r="F318" s="260"/>
      <c r="G318" s="260"/>
    </row>
    <row r="319" spans="1:7" ht="18" customHeight="1">
      <c r="A319" s="260"/>
      <c r="B319" s="260"/>
      <c r="C319" s="260"/>
      <c r="D319" s="260"/>
      <c r="F319" s="260"/>
      <c r="G319" s="260"/>
    </row>
    <row r="320" spans="1:7" ht="18" customHeight="1">
      <c r="A320" s="260"/>
      <c r="B320" s="260"/>
      <c r="C320" s="260"/>
      <c r="D320" s="260"/>
      <c r="F320" s="260"/>
      <c r="G320" s="260"/>
    </row>
    <row r="321" spans="1:7" ht="18" customHeight="1">
      <c r="A321" s="260"/>
      <c r="B321" s="260"/>
      <c r="C321" s="260"/>
      <c r="D321" s="260"/>
      <c r="F321" s="260"/>
      <c r="G321" s="260"/>
    </row>
    <row r="322" spans="1:7" ht="18" customHeight="1">
      <c r="A322" s="260"/>
      <c r="B322" s="260"/>
      <c r="C322" s="260"/>
      <c r="D322" s="260"/>
      <c r="F322" s="260"/>
      <c r="G322" s="260"/>
    </row>
    <row r="323" spans="1:7" ht="18" customHeight="1">
      <c r="A323" s="260"/>
      <c r="B323" s="260"/>
      <c r="C323" s="260"/>
      <c r="D323" s="260"/>
      <c r="F323" s="260"/>
      <c r="G323" s="260"/>
    </row>
    <row r="324" spans="1:7" ht="18" customHeight="1">
      <c r="A324" s="260"/>
      <c r="B324" s="260"/>
      <c r="C324" s="260"/>
      <c r="D324" s="260"/>
      <c r="F324" s="260"/>
      <c r="G324" s="260"/>
    </row>
    <row r="325" spans="1:7" ht="18" customHeight="1">
      <c r="A325" s="261"/>
      <c r="B325" s="261"/>
      <c r="C325" s="261"/>
      <c r="D325" s="261"/>
      <c r="E325" s="261"/>
      <c r="F325" s="261"/>
      <c r="G325" s="261"/>
    </row>
    <row r="326" spans="1:7" ht="18" customHeight="1">
      <c r="A326" s="261"/>
      <c r="B326" s="261"/>
      <c r="C326" s="261"/>
      <c r="D326" s="261"/>
      <c r="E326" s="261"/>
      <c r="F326" s="261"/>
      <c r="G326" s="261"/>
    </row>
    <row r="327" spans="1:7" ht="18" customHeight="1">
      <c r="A327" s="261"/>
      <c r="B327" s="261"/>
      <c r="C327" s="261"/>
      <c r="D327" s="261"/>
      <c r="E327" s="261"/>
      <c r="F327" s="261"/>
      <c r="G327" s="261"/>
    </row>
    <row r="328" spans="1:7" ht="18" customHeight="1">
      <c r="A328" s="261"/>
      <c r="B328" s="261"/>
      <c r="C328" s="261"/>
      <c r="D328" s="261"/>
      <c r="E328" s="261"/>
      <c r="F328" s="261"/>
      <c r="G328" s="261"/>
    </row>
    <row r="329" spans="1:7" ht="18" customHeight="1">
      <c r="A329" s="261"/>
      <c r="B329" s="261"/>
      <c r="C329" s="261"/>
      <c r="D329" s="261"/>
      <c r="E329" s="261"/>
      <c r="F329" s="261"/>
      <c r="G329" s="261"/>
    </row>
    <row r="330" spans="1:7" ht="18" customHeight="1">
      <c r="A330" s="260"/>
      <c r="B330" s="260"/>
      <c r="C330" s="260"/>
      <c r="D330" s="260"/>
      <c r="F330" s="260"/>
      <c r="G330" s="260"/>
    </row>
    <row r="331" spans="1:7" ht="18" customHeight="1">
      <c r="A331" s="260"/>
      <c r="B331" s="260"/>
      <c r="C331" s="260"/>
      <c r="D331" s="260"/>
      <c r="F331" s="260"/>
      <c r="G331" s="260"/>
    </row>
    <row r="332" spans="1:7" ht="18" customHeight="1"/>
    <row r="333" spans="1:7" ht="18" customHeight="1"/>
    <row r="334" spans="1:7" ht="18" customHeight="1"/>
    <row r="335" spans="1:7" ht="18" customHeight="1"/>
    <row r="336" spans="1:7" ht="18" customHeight="1"/>
    <row r="337" spans="1:5" ht="18" customHeight="1">
      <c r="A337" s="4"/>
      <c r="B337" s="4"/>
      <c r="E337" s="4"/>
    </row>
    <row r="338" spans="1:5" ht="18" customHeight="1">
      <c r="A338" s="4"/>
      <c r="B338" s="4"/>
      <c r="E338" s="4"/>
    </row>
    <row r="339" spans="1:5" ht="18" customHeight="1">
      <c r="A339" s="4"/>
      <c r="B339" s="4"/>
      <c r="E339" s="4"/>
    </row>
    <row r="340" spans="1:5" ht="18" customHeight="1">
      <c r="A340" s="4"/>
      <c r="B340" s="4"/>
      <c r="E340" s="4"/>
    </row>
    <row r="341" spans="1:5" ht="18" customHeight="1">
      <c r="A341" s="4"/>
      <c r="B341" s="4"/>
      <c r="E341" s="4"/>
    </row>
    <row r="342" spans="1:5" ht="18" customHeight="1">
      <c r="A342" s="4"/>
      <c r="B342" s="4"/>
      <c r="E342" s="4"/>
    </row>
    <row r="343" spans="1:5" ht="18" customHeight="1">
      <c r="A343" s="4"/>
      <c r="B343" s="4"/>
      <c r="E343" s="4"/>
    </row>
    <row r="344" spans="1:5" ht="18" customHeight="1">
      <c r="A344" s="4"/>
      <c r="B344" s="4"/>
      <c r="E344" s="4"/>
    </row>
    <row r="345" spans="1:5" ht="18" customHeight="1">
      <c r="A345" s="4"/>
      <c r="B345" s="4"/>
      <c r="E345" s="4"/>
    </row>
    <row r="346" spans="1:5" ht="18" customHeight="1">
      <c r="A346" s="4"/>
      <c r="B346" s="4"/>
      <c r="E346" s="4"/>
    </row>
    <row r="347" spans="1:5" ht="18" customHeight="1">
      <c r="A347" s="4"/>
      <c r="B347" s="4"/>
      <c r="E347" s="4"/>
    </row>
    <row r="348" spans="1:5" ht="18" customHeight="1">
      <c r="A348" s="4"/>
      <c r="B348" s="4"/>
      <c r="E348" s="4"/>
    </row>
    <row r="349" spans="1:5" ht="18" customHeight="1">
      <c r="A349" s="4"/>
      <c r="B349" s="4"/>
      <c r="E349" s="4"/>
    </row>
    <row r="350" spans="1:5" ht="18" customHeight="1">
      <c r="A350" s="4"/>
      <c r="B350" s="4"/>
      <c r="E350" s="4"/>
    </row>
    <row r="351" spans="1:5" ht="18" customHeight="1">
      <c r="A351" s="4"/>
      <c r="B351" s="4"/>
      <c r="E351" s="4"/>
    </row>
    <row r="352" spans="1:5" ht="18" customHeight="1">
      <c r="A352" s="4"/>
      <c r="B352" s="4"/>
      <c r="E352" s="4"/>
    </row>
    <row r="353" spans="1:5">
      <c r="A353" s="4"/>
      <c r="B353" s="4"/>
      <c r="E353" s="4"/>
    </row>
    <row r="354" spans="1:5">
      <c r="A354" s="4"/>
      <c r="B354" s="4"/>
      <c r="E354" s="4"/>
    </row>
  </sheetData>
  <mergeCells count="22">
    <mergeCell ref="B10:C10"/>
    <mergeCell ref="A6:G6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7:G7"/>
    <mergeCell ref="C9:D9"/>
    <mergeCell ref="B288:C288"/>
    <mergeCell ref="A299:C299"/>
    <mergeCell ref="F299:G299"/>
    <mergeCell ref="B69:C69"/>
    <mergeCell ref="B100:C100"/>
    <mergeCell ref="B160:C160"/>
    <mergeCell ref="B226:C226"/>
    <mergeCell ref="B231:C231"/>
    <mergeCell ref="B277:C277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view="pageBreakPreview" zoomScaleNormal="100" workbookViewId="0">
      <selection activeCell="E12" sqref="E12"/>
    </sheetView>
  </sheetViews>
  <sheetFormatPr defaultRowHeight="15"/>
  <cols>
    <col min="1" max="1" width="4.625" style="270" customWidth="1"/>
    <col min="2" max="2" width="8.625" style="270" customWidth="1"/>
    <col min="3" max="3" width="19.625" style="4" customWidth="1"/>
    <col min="4" max="4" width="7.125" style="4" customWidth="1"/>
    <col min="5" max="5" width="10.625" style="270" customWidth="1"/>
    <col min="6" max="6" width="24.625" style="4" customWidth="1"/>
    <col min="7" max="7" width="21.625" style="4" customWidth="1"/>
    <col min="8" max="16384" width="9" style="4"/>
  </cols>
  <sheetData>
    <row r="1" spans="1:8" ht="18" customHeight="1">
      <c r="A1" s="346" t="s">
        <v>7</v>
      </c>
      <c r="B1" s="346"/>
      <c r="C1" s="346"/>
      <c r="D1" s="346"/>
      <c r="E1" s="347" t="s">
        <v>23</v>
      </c>
      <c r="F1" s="347"/>
      <c r="G1" s="347"/>
    </row>
    <row r="2" spans="1:8" ht="18" customHeight="1">
      <c r="A2" s="347" t="s">
        <v>18</v>
      </c>
      <c r="B2" s="347"/>
      <c r="C2" s="347"/>
      <c r="D2" s="347"/>
      <c r="E2" s="348" t="s">
        <v>24</v>
      </c>
      <c r="F2" s="348"/>
      <c r="G2" s="348"/>
    </row>
    <row r="3" spans="1:8" ht="18" customHeight="1">
      <c r="A3" s="347" t="s">
        <v>31</v>
      </c>
      <c r="B3" s="347"/>
      <c r="C3" s="347"/>
      <c r="D3" s="347"/>
      <c r="E3" s="347"/>
      <c r="F3" s="347"/>
      <c r="G3" s="347"/>
    </row>
    <row r="4" spans="1:8" ht="18" customHeight="1">
      <c r="A4" s="350"/>
      <c r="B4" s="350"/>
      <c r="C4" s="350"/>
      <c r="D4" s="350"/>
      <c r="E4" s="22"/>
      <c r="F4" s="395" t="s">
        <v>298</v>
      </c>
      <c r="G4" s="395"/>
    </row>
    <row r="5" spans="1:8" s="15" customFormat="1" ht="50.1" customHeight="1">
      <c r="A5" s="364" t="s">
        <v>1203</v>
      </c>
      <c r="B5" s="351"/>
      <c r="C5" s="365"/>
      <c r="D5" s="365"/>
      <c r="E5" s="365"/>
      <c r="F5" s="365"/>
      <c r="G5" s="365"/>
    </row>
    <row r="6" spans="1:8" s="15" customFormat="1" ht="20.100000000000001" customHeight="1">
      <c r="A6" s="394" t="s">
        <v>1076</v>
      </c>
      <c r="B6" s="394"/>
      <c r="C6" s="394"/>
      <c r="D6" s="394"/>
      <c r="E6" s="394"/>
      <c r="F6" s="394"/>
      <c r="G6" s="394"/>
    </row>
    <row r="7" spans="1:8" s="10" customFormat="1" ht="35.1" customHeight="1">
      <c r="A7" s="378" t="s">
        <v>652</v>
      </c>
      <c r="B7" s="378"/>
      <c r="C7" s="378"/>
      <c r="D7" s="378"/>
      <c r="E7" s="378"/>
      <c r="F7" s="378"/>
      <c r="G7" s="378"/>
    </row>
    <row r="8" spans="1:8" ht="15" customHeight="1">
      <c r="A8" s="6"/>
      <c r="B8" s="6"/>
      <c r="C8" s="6"/>
      <c r="D8" s="6"/>
      <c r="E8" s="6"/>
      <c r="F8" s="23"/>
      <c r="G8" s="31"/>
    </row>
    <row r="9" spans="1:8" s="8" customFormat="1" ht="24.95" customHeight="1">
      <c r="A9" s="271" t="s">
        <v>22</v>
      </c>
      <c r="B9" s="268" t="s">
        <v>5</v>
      </c>
      <c r="C9" s="354" t="s">
        <v>25</v>
      </c>
      <c r="D9" s="355"/>
      <c r="E9" s="271" t="s">
        <v>26</v>
      </c>
      <c r="F9" s="271" t="s">
        <v>27</v>
      </c>
      <c r="G9" s="12" t="s">
        <v>28</v>
      </c>
    </row>
    <row r="10" spans="1:8" s="8" customFormat="1" ht="20.100000000000001" customHeight="1">
      <c r="A10" s="271"/>
      <c r="B10" s="383" t="s">
        <v>281</v>
      </c>
      <c r="C10" s="384"/>
      <c r="D10" s="272">
        <f>A19</f>
        <v>9</v>
      </c>
      <c r="E10" s="48"/>
      <c r="F10" s="48"/>
      <c r="G10" s="61"/>
    </row>
    <row r="11" spans="1:8" s="10" customFormat="1" ht="17.100000000000001" customHeight="1">
      <c r="A11" s="49">
        <v>1</v>
      </c>
      <c r="B11" s="56" t="s">
        <v>1077</v>
      </c>
      <c r="C11" s="66" t="s">
        <v>1078</v>
      </c>
      <c r="D11" s="67" t="s">
        <v>78</v>
      </c>
      <c r="E11" s="46" t="s">
        <v>1089</v>
      </c>
      <c r="F11" s="78" t="s">
        <v>1074</v>
      </c>
      <c r="G11" s="50"/>
      <c r="H11" s="40" t="s">
        <v>1090</v>
      </c>
    </row>
    <row r="12" spans="1:8" s="10" customFormat="1" ht="17.100000000000001" customHeight="1">
      <c r="A12" s="49">
        <v>2</v>
      </c>
      <c r="B12" s="56" t="s">
        <v>1079</v>
      </c>
      <c r="C12" s="66" t="s">
        <v>151</v>
      </c>
      <c r="D12" s="67" t="s">
        <v>207</v>
      </c>
      <c r="E12" s="46" t="s">
        <v>1089</v>
      </c>
      <c r="F12" s="113" t="s">
        <v>1</v>
      </c>
      <c r="G12" s="50"/>
      <c r="H12" s="40" t="s">
        <v>1090</v>
      </c>
    </row>
    <row r="13" spans="1:8" s="10" customFormat="1" ht="17.100000000000001" customHeight="1">
      <c r="A13" s="49">
        <v>3</v>
      </c>
      <c r="B13" s="56" t="s">
        <v>1080</v>
      </c>
      <c r="C13" s="66" t="s">
        <v>516</v>
      </c>
      <c r="D13" s="67" t="s">
        <v>219</v>
      </c>
      <c r="E13" s="46" t="s">
        <v>1089</v>
      </c>
      <c r="F13" s="113" t="s">
        <v>1</v>
      </c>
      <c r="G13" s="50"/>
      <c r="H13" s="40" t="s">
        <v>1090</v>
      </c>
    </row>
    <row r="14" spans="1:8" s="10" customFormat="1" ht="17.100000000000001" customHeight="1">
      <c r="A14" s="49">
        <v>4</v>
      </c>
      <c r="B14" s="56" t="s">
        <v>1081</v>
      </c>
      <c r="C14" s="66" t="s">
        <v>192</v>
      </c>
      <c r="D14" s="67" t="s">
        <v>99</v>
      </c>
      <c r="E14" s="46" t="s">
        <v>1089</v>
      </c>
      <c r="F14" s="113" t="s">
        <v>1</v>
      </c>
      <c r="G14" s="50"/>
      <c r="H14" s="40" t="s">
        <v>1090</v>
      </c>
    </row>
    <row r="15" spans="1:8" s="10" customFormat="1" ht="17.100000000000001" customHeight="1">
      <c r="A15" s="49">
        <v>5</v>
      </c>
      <c r="B15" s="56" t="s">
        <v>1082</v>
      </c>
      <c r="C15" s="66" t="s">
        <v>583</v>
      </c>
      <c r="D15" s="67" t="s">
        <v>584</v>
      </c>
      <c r="E15" s="46" t="s">
        <v>1089</v>
      </c>
      <c r="F15" s="113" t="s">
        <v>1</v>
      </c>
      <c r="G15" s="50"/>
      <c r="H15" s="40" t="s">
        <v>1090</v>
      </c>
    </row>
    <row r="16" spans="1:8" s="10" customFormat="1" ht="17.100000000000001" customHeight="1">
      <c r="A16" s="49">
        <v>6</v>
      </c>
      <c r="B16" s="56" t="s">
        <v>1083</v>
      </c>
      <c r="C16" s="66" t="s">
        <v>43</v>
      </c>
      <c r="D16" s="67" t="s">
        <v>13</v>
      </c>
      <c r="E16" s="46" t="s">
        <v>1089</v>
      </c>
      <c r="F16" s="113" t="s">
        <v>1</v>
      </c>
      <c r="G16" s="50"/>
      <c r="H16" s="40" t="s">
        <v>1090</v>
      </c>
    </row>
    <row r="17" spans="1:8" s="10" customFormat="1" ht="17.100000000000001" customHeight="1">
      <c r="A17" s="49">
        <v>7</v>
      </c>
      <c r="B17" s="56" t="s">
        <v>1084</v>
      </c>
      <c r="C17" s="66" t="s">
        <v>102</v>
      </c>
      <c r="D17" s="67" t="s">
        <v>1085</v>
      </c>
      <c r="E17" s="46" t="s">
        <v>1089</v>
      </c>
      <c r="F17" s="113" t="s">
        <v>1</v>
      </c>
      <c r="G17" s="50"/>
      <c r="H17" s="40" t="s">
        <v>1090</v>
      </c>
    </row>
    <row r="18" spans="1:8" s="10" customFormat="1" ht="17.100000000000001" customHeight="1">
      <c r="A18" s="49">
        <v>8</v>
      </c>
      <c r="B18" s="56" t="s">
        <v>1086</v>
      </c>
      <c r="C18" s="66" t="s">
        <v>321</v>
      </c>
      <c r="D18" s="67" t="s">
        <v>83</v>
      </c>
      <c r="E18" s="46" t="s">
        <v>1089</v>
      </c>
      <c r="F18" s="113" t="s">
        <v>1</v>
      </c>
      <c r="G18" s="50"/>
      <c r="H18" s="40" t="s">
        <v>1090</v>
      </c>
    </row>
    <row r="19" spans="1:8" s="10" customFormat="1" ht="17.100000000000001" customHeight="1">
      <c r="A19" s="49">
        <v>9</v>
      </c>
      <c r="B19" s="56" t="s">
        <v>1087</v>
      </c>
      <c r="C19" s="66" t="s">
        <v>213</v>
      </c>
      <c r="D19" s="67" t="s">
        <v>1088</v>
      </c>
      <c r="E19" s="46" t="s">
        <v>1089</v>
      </c>
      <c r="F19" s="113" t="s">
        <v>1</v>
      </c>
      <c r="G19" s="50"/>
      <c r="H19" s="40" t="s">
        <v>1090</v>
      </c>
    </row>
    <row r="20" spans="1:8" s="8" customFormat="1" ht="20.100000000000001" customHeight="1">
      <c r="A20" s="271"/>
      <c r="B20" s="391" t="s">
        <v>297</v>
      </c>
      <c r="C20" s="392"/>
      <c r="D20" s="272">
        <f>A31</f>
        <v>11</v>
      </c>
      <c r="E20" s="48"/>
      <c r="F20" s="48"/>
      <c r="G20" s="61"/>
    </row>
    <row r="21" spans="1:8" s="10" customFormat="1" ht="16.5" customHeight="1">
      <c r="A21" s="49">
        <v>1</v>
      </c>
      <c r="B21" s="56" t="s">
        <v>1091</v>
      </c>
      <c r="C21" s="66" t="s">
        <v>1092</v>
      </c>
      <c r="D21" s="67" t="s">
        <v>57</v>
      </c>
      <c r="E21" s="46" t="s">
        <v>1108</v>
      </c>
      <c r="F21" s="78" t="s">
        <v>1074</v>
      </c>
      <c r="G21" s="49"/>
      <c r="H21" s="40" t="s">
        <v>790</v>
      </c>
    </row>
    <row r="22" spans="1:8" s="10" customFormat="1" ht="16.5" customHeight="1">
      <c r="A22" s="49">
        <v>2</v>
      </c>
      <c r="B22" s="56" t="s">
        <v>1093</v>
      </c>
      <c r="C22" s="66" t="s">
        <v>220</v>
      </c>
      <c r="D22" s="67" t="s">
        <v>48</v>
      </c>
      <c r="E22" s="46" t="s">
        <v>1108</v>
      </c>
      <c r="F22" s="113" t="s">
        <v>1</v>
      </c>
      <c r="G22" s="50"/>
      <c r="H22" s="40" t="s">
        <v>790</v>
      </c>
    </row>
    <row r="23" spans="1:8" s="10" customFormat="1" ht="16.5" customHeight="1">
      <c r="A23" s="49">
        <v>3</v>
      </c>
      <c r="B23" s="56" t="s">
        <v>1094</v>
      </c>
      <c r="C23" s="66" t="s">
        <v>107</v>
      </c>
      <c r="D23" s="67" t="s">
        <v>9</v>
      </c>
      <c r="E23" s="46" t="s">
        <v>1108</v>
      </c>
      <c r="F23" s="113" t="s">
        <v>1</v>
      </c>
      <c r="G23" s="50"/>
      <c r="H23" s="40" t="s">
        <v>790</v>
      </c>
    </row>
    <row r="24" spans="1:8" s="10" customFormat="1" ht="16.5" customHeight="1">
      <c r="A24" s="49">
        <v>4</v>
      </c>
      <c r="B24" s="56" t="s">
        <v>1095</v>
      </c>
      <c r="C24" s="66" t="s">
        <v>1096</v>
      </c>
      <c r="D24" s="67" t="s">
        <v>129</v>
      </c>
      <c r="E24" s="46" t="s">
        <v>1108</v>
      </c>
      <c r="F24" s="113" t="s">
        <v>1</v>
      </c>
      <c r="G24" s="50"/>
      <c r="H24" s="40" t="s">
        <v>790</v>
      </c>
    </row>
    <row r="25" spans="1:8" s="10" customFormat="1" ht="16.5" customHeight="1">
      <c r="A25" s="49">
        <v>5</v>
      </c>
      <c r="B25" s="56" t="s">
        <v>1097</v>
      </c>
      <c r="C25" s="66" t="s">
        <v>84</v>
      </c>
      <c r="D25" s="67" t="s">
        <v>584</v>
      </c>
      <c r="E25" s="46" t="s">
        <v>1108</v>
      </c>
      <c r="F25" s="113" t="s">
        <v>1</v>
      </c>
      <c r="G25" s="50"/>
      <c r="H25" s="40" t="s">
        <v>790</v>
      </c>
    </row>
    <row r="26" spans="1:8" s="10" customFormat="1" ht="16.5" customHeight="1">
      <c r="A26" s="49">
        <v>6</v>
      </c>
      <c r="B26" s="56" t="s">
        <v>1098</v>
      </c>
      <c r="C26" s="66" t="s">
        <v>1099</v>
      </c>
      <c r="D26" s="67" t="s">
        <v>87</v>
      </c>
      <c r="E26" s="46" t="s">
        <v>1108</v>
      </c>
      <c r="F26" s="113" t="s">
        <v>1</v>
      </c>
      <c r="G26" s="50"/>
      <c r="H26" s="40" t="s">
        <v>790</v>
      </c>
    </row>
    <row r="27" spans="1:8" s="10" customFormat="1" ht="16.5" customHeight="1">
      <c r="A27" s="49">
        <v>7</v>
      </c>
      <c r="B27" s="56" t="s">
        <v>1100</v>
      </c>
      <c r="C27" s="66" t="s">
        <v>601</v>
      </c>
      <c r="D27" s="67" t="s">
        <v>175</v>
      </c>
      <c r="E27" s="46" t="s">
        <v>1108</v>
      </c>
      <c r="F27" s="113" t="s">
        <v>1</v>
      </c>
      <c r="G27" s="50"/>
      <c r="H27" s="40" t="s">
        <v>790</v>
      </c>
    </row>
    <row r="28" spans="1:8" s="10" customFormat="1" ht="16.5" customHeight="1">
      <c r="A28" s="49">
        <v>8</v>
      </c>
      <c r="B28" s="56" t="s">
        <v>1101</v>
      </c>
      <c r="C28" s="66" t="s">
        <v>108</v>
      </c>
      <c r="D28" s="67" t="s">
        <v>627</v>
      </c>
      <c r="E28" s="46" t="s">
        <v>1108</v>
      </c>
      <c r="F28" s="113" t="s">
        <v>1</v>
      </c>
      <c r="G28" s="50"/>
      <c r="H28" s="40" t="s">
        <v>790</v>
      </c>
    </row>
    <row r="29" spans="1:8" s="10" customFormat="1" ht="16.5" customHeight="1">
      <c r="A29" s="49">
        <v>9</v>
      </c>
      <c r="B29" s="56" t="s">
        <v>1102</v>
      </c>
      <c r="C29" s="66" t="s">
        <v>1103</v>
      </c>
      <c r="D29" s="67" t="s">
        <v>91</v>
      </c>
      <c r="E29" s="46" t="s">
        <v>1108</v>
      </c>
      <c r="F29" s="113" t="s">
        <v>1</v>
      </c>
      <c r="G29" s="50"/>
      <c r="H29" s="40" t="s">
        <v>790</v>
      </c>
    </row>
    <row r="30" spans="1:8" s="10" customFormat="1" ht="16.5" customHeight="1">
      <c r="A30" s="49">
        <v>10</v>
      </c>
      <c r="B30" s="56" t="s">
        <v>1104</v>
      </c>
      <c r="C30" s="66" t="s">
        <v>15</v>
      </c>
      <c r="D30" s="67" t="s">
        <v>1105</v>
      </c>
      <c r="E30" s="46" t="s">
        <v>1108</v>
      </c>
      <c r="F30" s="113" t="s">
        <v>1</v>
      </c>
      <c r="G30" s="50"/>
      <c r="H30" s="40" t="s">
        <v>790</v>
      </c>
    </row>
    <row r="31" spans="1:8" s="10" customFormat="1" ht="16.5" customHeight="1">
      <c r="A31" s="49">
        <v>11</v>
      </c>
      <c r="B31" s="56" t="s">
        <v>1106</v>
      </c>
      <c r="C31" s="66" t="s">
        <v>213</v>
      </c>
      <c r="D31" s="67" t="s">
        <v>1107</v>
      </c>
      <c r="E31" s="46" t="s">
        <v>1108</v>
      </c>
      <c r="F31" s="113" t="s">
        <v>1</v>
      </c>
      <c r="G31" s="50"/>
      <c r="H31" s="40" t="s">
        <v>790</v>
      </c>
    </row>
    <row r="32" spans="1:8" s="10" customFormat="1" ht="20.100000000000001" customHeight="1">
      <c r="A32" s="81"/>
      <c r="B32" s="383" t="s">
        <v>279</v>
      </c>
      <c r="C32" s="389"/>
      <c r="D32" s="130">
        <f>A43</f>
        <v>11</v>
      </c>
      <c r="E32" s="46"/>
      <c r="F32" s="40"/>
      <c r="G32" s="61"/>
    </row>
    <row r="33" spans="1:8" s="10" customFormat="1" ht="16.5" customHeight="1">
      <c r="A33" s="34">
        <v>1</v>
      </c>
      <c r="B33" s="56" t="s">
        <v>1109</v>
      </c>
      <c r="C33" s="66" t="s">
        <v>190</v>
      </c>
      <c r="D33" s="67" t="s">
        <v>157</v>
      </c>
      <c r="E33" s="46"/>
      <c r="F33" s="78" t="s">
        <v>1074</v>
      </c>
      <c r="G33" s="50"/>
      <c r="H33" s="40" t="s">
        <v>1125</v>
      </c>
    </row>
    <row r="34" spans="1:8" s="10" customFormat="1" ht="16.5" customHeight="1">
      <c r="A34" s="49">
        <v>2</v>
      </c>
      <c r="B34" s="56" t="s">
        <v>1110</v>
      </c>
      <c r="C34" s="66" t="s">
        <v>1111</v>
      </c>
      <c r="D34" s="67" t="s">
        <v>306</v>
      </c>
      <c r="E34" s="46"/>
      <c r="F34" s="113" t="s">
        <v>1</v>
      </c>
      <c r="G34" s="49"/>
      <c r="H34" s="40" t="s">
        <v>1125</v>
      </c>
    </row>
    <row r="35" spans="1:8" s="10" customFormat="1" ht="16.5" customHeight="1">
      <c r="A35" s="34">
        <v>3</v>
      </c>
      <c r="B35" s="56" t="s">
        <v>1112</v>
      </c>
      <c r="C35" s="66" t="s">
        <v>223</v>
      </c>
      <c r="D35" s="67" t="s">
        <v>207</v>
      </c>
      <c r="E35" s="46"/>
      <c r="F35" s="113" t="s">
        <v>1</v>
      </c>
      <c r="G35" s="50"/>
      <c r="H35" s="40" t="s">
        <v>1125</v>
      </c>
    </row>
    <row r="36" spans="1:8" s="10" customFormat="1" ht="16.5" customHeight="1">
      <c r="A36" s="49">
        <v>4</v>
      </c>
      <c r="B36" s="56" t="s">
        <v>1113</v>
      </c>
      <c r="C36" s="66" t="s">
        <v>1114</v>
      </c>
      <c r="D36" s="67" t="s">
        <v>159</v>
      </c>
      <c r="E36" s="46"/>
      <c r="F36" s="113" t="s">
        <v>1</v>
      </c>
      <c r="G36" s="50"/>
      <c r="H36" s="40" t="s">
        <v>1125</v>
      </c>
    </row>
    <row r="37" spans="1:8" s="10" customFormat="1" ht="16.5" customHeight="1">
      <c r="A37" s="34">
        <v>5</v>
      </c>
      <c r="B37" s="56" t="s">
        <v>1115</v>
      </c>
      <c r="C37" s="66" t="s">
        <v>598</v>
      </c>
      <c r="D37" s="67" t="s">
        <v>13</v>
      </c>
      <c r="E37" s="46"/>
      <c r="F37" s="113" t="s">
        <v>1</v>
      </c>
      <c r="G37" s="50"/>
      <c r="H37" s="40" t="s">
        <v>1125</v>
      </c>
    </row>
    <row r="38" spans="1:8" s="10" customFormat="1" ht="16.5" customHeight="1">
      <c r="A38" s="49">
        <v>6</v>
      </c>
      <c r="B38" s="56" t="s">
        <v>1116</v>
      </c>
      <c r="C38" s="66" t="s">
        <v>1117</v>
      </c>
      <c r="D38" s="67" t="s">
        <v>115</v>
      </c>
      <c r="E38" s="46"/>
      <c r="F38" s="113" t="s">
        <v>1</v>
      </c>
      <c r="G38" s="50"/>
      <c r="H38" s="40" t="s">
        <v>1125</v>
      </c>
    </row>
    <row r="39" spans="1:8" s="10" customFormat="1" ht="16.5" customHeight="1">
      <c r="A39" s="34">
        <v>7</v>
      </c>
      <c r="B39" s="56" t="s">
        <v>1118</v>
      </c>
      <c r="C39" s="66" t="s">
        <v>704</v>
      </c>
      <c r="D39" s="67" t="s">
        <v>48</v>
      </c>
      <c r="E39" s="46"/>
      <c r="F39" s="113" t="s">
        <v>1</v>
      </c>
      <c r="G39" s="50"/>
      <c r="H39" s="40" t="s">
        <v>1126</v>
      </c>
    </row>
    <row r="40" spans="1:8" s="10" customFormat="1" ht="16.5" customHeight="1">
      <c r="A40" s="49">
        <v>8</v>
      </c>
      <c r="B40" s="56" t="s">
        <v>1119</v>
      </c>
      <c r="C40" s="66" t="s">
        <v>218</v>
      </c>
      <c r="D40" s="67" t="s">
        <v>46</v>
      </c>
      <c r="E40" s="46"/>
      <c r="F40" s="113" t="s">
        <v>1</v>
      </c>
      <c r="G40" s="50"/>
      <c r="H40" s="40" t="s">
        <v>1126</v>
      </c>
    </row>
    <row r="41" spans="1:8" s="10" customFormat="1" ht="16.5" customHeight="1">
      <c r="A41" s="34">
        <v>9</v>
      </c>
      <c r="B41" s="56" t="s">
        <v>1120</v>
      </c>
      <c r="C41" s="66" t="s">
        <v>146</v>
      </c>
      <c r="D41" s="67" t="s">
        <v>645</v>
      </c>
      <c r="E41" s="46"/>
      <c r="F41" s="113" t="s">
        <v>1</v>
      </c>
      <c r="G41" s="50"/>
      <c r="H41" s="40" t="s">
        <v>1126</v>
      </c>
    </row>
    <row r="42" spans="1:8" s="10" customFormat="1" ht="16.5" customHeight="1">
      <c r="A42" s="49">
        <v>10</v>
      </c>
      <c r="B42" s="56" t="s">
        <v>1121</v>
      </c>
      <c r="C42" s="66" t="s">
        <v>295</v>
      </c>
      <c r="D42" s="67" t="s">
        <v>1122</v>
      </c>
      <c r="E42" s="46"/>
      <c r="F42" s="113" t="s">
        <v>1</v>
      </c>
      <c r="G42" s="50"/>
      <c r="H42" s="40" t="s">
        <v>1126</v>
      </c>
    </row>
    <row r="43" spans="1:8" s="10" customFormat="1" ht="16.5" customHeight="1">
      <c r="A43" s="34">
        <v>11</v>
      </c>
      <c r="B43" s="56" t="s">
        <v>1123</v>
      </c>
      <c r="C43" s="66" t="s">
        <v>596</v>
      </c>
      <c r="D43" s="67" t="s">
        <v>1124</v>
      </c>
      <c r="E43" s="46"/>
      <c r="F43" s="113" t="s">
        <v>1</v>
      </c>
      <c r="G43" s="50"/>
      <c r="H43" s="40" t="s">
        <v>1126</v>
      </c>
    </row>
    <row r="44" spans="1:8" s="128" customFormat="1" ht="20.100000000000001" customHeight="1">
      <c r="A44" s="127"/>
      <c r="B44" s="379" t="s">
        <v>282</v>
      </c>
      <c r="C44" s="380"/>
      <c r="D44" s="150">
        <f>A66</f>
        <v>22</v>
      </c>
      <c r="E44" s="113"/>
      <c r="F44" s="78"/>
      <c r="G44" s="61"/>
    </row>
    <row r="45" spans="1:8" s="10" customFormat="1" ht="17.100000000000001" customHeight="1">
      <c r="A45" s="34">
        <v>1</v>
      </c>
      <c r="B45" s="56" t="s">
        <v>1127</v>
      </c>
      <c r="C45" s="66" t="s">
        <v>186</v>
      </c>
      <c r="D45" s="67" t="s">
        <v>58</v>
      </c>
      <c r="E45" s="46" t="s">
        <v>1161</v>
      </c>
      <c r="F45" s="78" t="s">
        <v>1074</v>
      </c>
      <c r="G45" s="50"/>
      <c r="H45" s="40" t="s">
        <v>1160</v>
      </c>
    </row>
    <row r="46" spans="1:8" s="10" customFormat="1" ht="17.100000000000001" customHeight="1">
      <c r="A46" s="34">
        <v>2</v>
      </c>
      <c r="B46" s="56" t="s">
        <v>1128</v>
      </c>
      <c r="C46" s="66" t="s">
        <v>35</v>
      </c>
      <c r="D46" s="67" t="s">
        <v>9</v>
      </c>
      <c r="E46" s="46" t="s">
        <v>1161</v>
      </c>
      <c r="F46" s="113" t="s">
        <v>1</v>
      </c>
      <c r="G46" s="50"/>
      <c r="H46" s="40" t="s">
        <v>1160</v>
      </c>
    </row>
    <row r="47" spans="1:8" s="10" customFormat="1" ht="17.100000000000001" customHeight="1">
      <c r="A47" s="34">
        <v>3</v>
      </c>
      <c r="B47" s="56" t="s">
        <v>1129</v>
      </c>
      <c r="C47" s="66" t="s">
        <v>293</v>
      </c>
      <c r="D47" s="67" t="s">
        <v>180</v>
      </c>
      <c r="E47" s="46" t="s">
        <v>1161</v>
      </c>
      <c r="F47" s="113" t="s">
        <v>1</v>
      </c>
      <c r="G47" s="49"/>
      <c r="H47" s="40" t="s">
        <v>1160</v>
      </c>
    </row>
    <row r="48" spans="1:8" s="10" customFormat="1" ht="17.100000000000001" customHeight="1">
      <c r="A48" s="34">
        <v>4</v>
      </c>
      <c r="B48" s="56" t="s">
        <v>1130</v>
      </c>
      <c r="C48" s="66" t="s">
        <v>625</v>
      </c>
      <c r="D48" s="67" t="s">
        <v>65</v>
      </c>
      <c r="E48" s="46" t="s">
        <v>1161</v>
      </c>
      <c r="F48" s="113" t="s">
        <v>1</v>
      </c>
      <c r="G48" s="50"/>
      <c r="H48" s="40" t="s">
        <v>1160</v>
      </c>
    </row>
    <row r="49" spans="1:8" s="10" customFormat="1" ht="17.100000000000001" customHeight="1">
      <c r="A49" s="34">
        <v>5</v>
      </c>
      <c r="B49" s="56" t="s">
        <v>1131</v>
      </c>
      <c r="C49" s="66" t="s">
        <v>1132</v>
      </c>
      <c r="D49" s="67" t="s">
        <v>10</v>
      </c>
      <c r="E49" s="46" t="s">
        <v>1161</v>
      </c>
      <c r="F49" s="113" t="s">
        <v>1</v>
      </c>
      <c r="G49" s="50"/>
      <c r="H49" s="40" t="s">
        <v>1160</v>
      </c>
    </row>
    <row r="50" spans="1:8" s="10" customFormat="1" ht="17.100000000000001" customHeight="1">
      <c r="A50" s="34">
        <v>6</v>
      </c>
      <c r="B50" s="56" t="s">
        <v>1133</v>
      </c>
      <c r="C50" s="66" t="s">
        <v>14</v>
      </c>
      <c r="D50" s="67" t="s">
        <v>123</v>
      </c>
      <c r="E50" s="46" t="s">
        <v>1161</v>
      </c>
      <c r="F50" s="113" t="s">
        <v>1</v>
      </c>
      <c r="G50" s="50"/>
      <c r="H50" s="40" t="s">
        <v>1160</v>
      </c>
    </row>
    <row r="51" spans="1:8" s="10" customFormat="1" ht="17.100000000000001" customHeight="1">
      <c r="A51" s="34">
        <v>7</v>
      </c>
      <c r="B51" s="56" t="s">
        <v>1134</v>
      </c>
      <c r="C51" s="66" t="s">
        <v>177</v>
      </c>
      <c r="D51" s="67" t="s">
        <v>92</v>
      </c>
      <c r="E51" s="46" t="s">
        <v>1161</v>
      </c>
      <c r="F51" s="113" t="s">
        <v>1</v>
      </c>
      <c r="G51" s="50"/>
      <c r="H51" s="40" t="s">
        <v>1160</v>
      </c>
    </row>
    <row r="52" spans="1:8" s="10" customFormat="1" ht="17.100000000000001" customHeight="1">
      <c r="A52" s="34">
        <v>8</v>
      </c>
      <c r="B52" s="56" t="s">
        <v>1135</v>
      </c>
      <c r="C52" s="66" t="s">
        <v>1136</v>
      </c>
      <c r="D52" s="67" t="s">
        <v>222</v>
      </c>
      <c r="E52" s="46" t="s">
        <v>1161</v>
      </c>
      <c r="F52" s="113" t="s">
        <v>1</v>
      </c>
      <c r="G52" s="50"/>
      <c r="H52" s="40" t="s">
        <v>1160</v>
      </c>
    </row>
    <row r="53" spans="1:8" s="10" customFormat="1" ht="17.100000000000001" customHeight="1">
      <c r="A53" s="34">
        <v>9</v>
      </c>
      <c r="B53" s="56" t="s">
        <v>1137</v>
      </c>
      <c r="C53" s="66" t="s">
        <v>132</v>
      </c>
      <c r="D53" s="67" t="s">
        <v>159</v>
      </c>
      <c r="E53" s="46" t="s">
        <v>1161</v>
      </c>
      <c r="F53" s="78" t="s">
        <v>1074</v>
      </c>
      <c r="G53" s="50"/>
      <c r="H53" s="40" t="s">
        <v>1160</v>
      </c>
    </row>
    <row r="54" spans="1:8" s="10" customFormat="1" ht="17.100000000000001" customHeight="1">
      <c r="A54" s="34">
        <v>10</v>
      </c>
      <c r="B54" s="56" t="s">
        <v>1138</v>
      </c>
      <c r="C54" s="66" t="s">
        <v>1139</v>
      </c>
      <c r="D54" s="67" t="s">
        <v>127</v>
      </c>
      <c r="E54" s="46" t="s">
        <v>1161</v>
      </c>
      <c r="F54" s="113" t="s">
        <v>1</v>
      </c>
      <c r="G54" s="50"/>
      <c r="H54" s="40" t="s">
        <v>1160</v>
      </c>
    </row>
    <row r="55" spans="1:8" s="10" customFormat="1" ht="17.100000000000001" customHeight="1">
      <c r="A55" s="34">
        <v>11</v>
      </c>
      <c r="B55" s="56" t="s">
        <v>1140</v>
      </c>
      <c r="C55" s="66" t="s">
        <v>1141</v>
      </c>
      <c r="D55" s="67" t="s">
        <v>173</v>
      </c>
      <c r="E55" s="46" t="s">
        <v>1161</v>
      </c>
      <c r="F55" s="113" t="s">
        <v>1</v>
      </c>
      <c r="G55" s="50"/>
      <c r="H55" s="40" t="s">
        <v>1160</v>
      </c>
    </row>
    <row r="56" spans="1:8" s="10" customFormat="1" ht="17.100000000000001" customHeight="1">
      <c r="A56" s="34">
        <v>12</v>
      </c>
      <c r="B56" s="56" t="s">
        <v>1142</v>
      </c>
      <c r="C56" s="66" t="s">
        <v>171</v>
      </c>
      <c r="D56" s="67" t="s">
        <v>1143</v>
      </c>
      <c r="E56" s="46" t="s">
        <v>1161</v>
      </c>
      <c r="F56" s="113" t="s">
        <v>1</v>
      </c>
      <c r="G56" s="50"/>
      <c r="H56" s="40" t="s">
        <v>1160</v>
      </c>
    </row>
    <row r="57" spans="1:8" s="10" customFormat="1" ht="17.100000000000001" customHeight="1">
      <c r="A57" s="34">
        <v>13</v>
      </c>
      <c r="B57" s="56" t="s">
        <v>1144</v>
      </c>
      <c r="C57" s="66" t="s">
        <v>1145</v>
      </c>
      <c r="D57" s="67" t="s">
        <v>6</v>
      </c>
      <c r="E57" s="46" t="s">
        <v>1161</v>
      </c>
      <c r="F57" s="113" t="s">
        <v>1</v>
      </c>
      <c r="G57" s="50"/>
      <c r="H57" s="40" t="s">
        <v>1160</v>
      </c>
    </row>
    <row r="58" spans="1:8" s="10" customFormat="1" ht="17.100000000000001" customHeight="1">
      <c r="A58" s="34">
        <v>14</v>
      </c>
      <c r="B58" s="56" t="s">
        <v>1146</v>
      </c>
      <c r="C58" s="66" t="s">
        <v>642</v>
      </c>
      <c r="D58" s="67" t="s">
        <v>1147</v>
      </c>
      <c r="E58" s="46" t="s">
        <v>1162</v>
      </c>
      <c r="F58" s="113" t="s">
        <v>1</v>
      </c>
      <c r="G58" s="50"/>
      <c r="H58" s="40" t="s">
        <v>1160</v>
      </c>
    </row>
    <row r="59" spans="1:8" s="10" customFormat="1" ht="17.100000000000001" customHeight="1">
      <c r="A59" s="34">
        <v>15</v>
      </c>
      <c r="B59" s="56" t="s">
        <v>1148</v>
      </c>
      <c r="C59" s="66" t="s">
        <v>1149</v>
      </c>
      <c r="D59" s="67" t="s">
        <v>97</v>
      </c>
      <c r="E59" s="46" t="s">
        <v>1162</v>
      </c>
      <c r="F59" s="113" t="s">
        <v>1</v>
      </c>
      <c r="G59" s="50"/>
      <c r="H59" s="40" t="s">
        <v>1160</v>
      </c>
    </row>
    <row r="60" spans="1:8" s="10" customFormat="1" ht="17.100000000000001" customHeight="1">
      <c r="A60" s="34">
        <v>16</v>
      </c>
      <c r="B60" s="56" t="s">
        <v>1150</v>
      </c>
      <c r="C60" s="66" t="s">
        <v>221</v>
      </c>
      <c r="D60" s="67" t="s">
        <v>129</v>
      </c>
      <c r="E60" s="46" t="s">
        <v>1162</v>
      </c>
      <c r="F60" s="113" t="s">
        <v>1</v>
      </c>
      <c r="G60" s="50"/>
      <c r="H60" s="40" t="s">
        <v>1160</v>
      </c>
    </row>
    <row r="61" spans="1:8" s="10" customFormat="1" ht="17.100000000000001" customHeight="1">
      <c r="A61" s="34">
        <v>17</v>
      </c>
      <c r="B61" s="56" t="s">
        <v>1151</v>
      </c>
      <c r="C61" s="66" t="s">
        <v>1152</v>
      </c>
      <c r="D61" s="67" t="s">
        <v>222</v>
      </c>
      <c r="E61" s="46" t="s">
        <v>1162</v>
      </c>
      <c r="F61" s="113" t="s">
        <v>1</v>
      </c>
      <c r="G61" s="50"/>
      <c r="H61" s="40" t="s">
        <v>1160</v>
      </c>
    </row>
    <row r="62" spans="1:8" s="10" customFormat="1" ht="17.100000000000001" customHeight="1">
      <c r="A62" s="34">
        <v>18</v>
      </c>
      <c r="B62" s="56" t="s">
        <v>1153</v>
      </c>
      <c r="C62" s="66" t="s">
        <v>223</v>
      </c>
      <c r="D62" s="67" t="s">
        <v>121</v>
      </c>
      <c r="E62" s="46" t="s">
        <v>1162</v>
      </c>
      <c r="F62" s="113" t="s">
        <v>1</v>
      </c>
      <c r="G62" s="50"/>
      <c r="H62" s="40" t="s">
        <v>1160</v>
      </c>
    </row>
    <row r="63" spans="1:8" s="10" customFormat="1" ht="17.100000000000001" customHeight="1">
      <c r="A63" s="34">
        <v>19</v>
      </c>
      <c r="B63" s="56" t="s">
        <v>1154</v>
      </c>
      <c r="C63" s="66" t="s">
        <v>1155</v>
      </c>
      <c r="D63" s="67" t="s">
        <v>1156</v>
      </c>
      <c r="E63" s="46" t="s">
        <v>1162</v>
      </c>
      <c r="F63" s="113" t="s">
        <v>1</v>
      </c>
      <c r="G63" s="50"/>
      <c r="H63" s="40" t="s">
        <v>1160</v>
      </c>
    </row>
    <row r="64" spans="1:8" s="10" customFormat="1" ht="17.100000000000001" customHeight="1">
      <c r="A64" s="34">
        <v>20</v>
      </c>
      <c r="B64" s="56" t="s">
        <v>1157</v>
      </c>
      <c r="C64" s="66" t="s">
        <v>448</v>
      </c>
      <c r="D64" s="67" t="s">
        <v>175</v>
      </c>
      <c r="E64" s="46" t="s">
        <v>1162</v>
      </c>
      <c r="F64" s="113" t="s">
        <v>1</v>
      </c>
      <c r="G64" s="50"/>
      <c r="H64" s="40" t="s">
        <v>1160</v>
      </c>
    </row>
    <row r="65" spans="1:8" s="10" customFormat="1" ht="17.100000000000001" customHeight="1">
      <c r="A65" s="34">
        <v>21</v>
      </c>
      <c r="B65" s="56" t="s">
        <v>1158</v>
      </c>
      <c r="C65" s="66" t="s">
        <v>116</v>
      </c>
      <c r="D65" s="67" t="s">
        <v>47</v>
      </c>
      <c r="E65" s="46" t="s">
        <v>1162</v>
      </c>
      <c r="F65" s="113" t="s">
        <v>1</v>
      </c>
      <c r="G65" s="50"/>
      <c r="H65" s="40" t="s">
        <v>1160</v>
      </c>
    </row>
    <row r="66" spans="1:8" s="10" customFormat="1" ht="17.100000000000001" customHeight="1">
      <c r="A66" s="34">
        <v>22</v>
      </c>
      <c r="B66" s="56" t="s">
        <v>1159</v>
      </c>
      <c r="C66" s="66" t="s">
        <v>223</v>
      </c>
      <c r="D66" s="67" t="s">
        <v>114</v>
      </c>
      <c r="E66" s="46" t="s">
        <v>1162</v>
      </c>
      <c r="F66" s="113" t="s">
        <v>1</v>
      </c>
      <c r="G66" s="50"/>
      <c r="H66" s="40" t="s">
        <v>1160</v>
      </c>
    </row>
    <row r="67" spans="1:8" s="10" customFormat="1" ht="20.100000000000001" customHeight="1">
      <c r="A67" s="81"/>
      <c r="B67" s="383" t="s">
        <v>278</v>
      </c>
      <c r="C67" s="389"/>
      <c r="D67" s="130">
        <f>A71</f>
        <v>4</v>
      </c>
      <c r="E67" s="46"/>
      <c r="F67" s="78"/>
      <c r="G67" s="61"/>
    </row>
    <row r="68" spans="1:8" s="10" customFormat="1" ht="17.100000000000001" customHeight="1">
      <c r="A68" s="34">
        <v>1</v>
      </c>
      <c r="B68" s="56" t="s">
        <v>1163</v>
      </c>
      <c r="C68" s="66" t="s">
        <v>1164</v>
      </c>
      <c r="D68" s="67" t="s">
        <v>635</v>
      </c>
      <c r="E68" s="46" t="s">
        <v>1172</v>
      </c>
      <c r="F68" s="78" t="s">
        <v>1074</v>
      </c>
      <c r="G68" s="49"/>
      <c r="H68" s="40" t="s">
        <v>994</v>
      </c>
    </row>
    <row r="69" spans="1:8" s="10" customFormat="1" ht="17.100000000000001" customHeight="1">
      <c r="A69" s="34">
        <v>2</v>
      </c>
      <c r="B69" s="56" t="s">
        <v>1165</v>
      </c>
      <c r="C69" s="66" t="s">
        <v>1166</v>
      </c>
      <c r="D69" s="67" t="s">
        <v>131</v>
      </c>
      <c r="E69" s="46" t="s">
        <v>1172</v>
      </c>
      <c r="F69" s="113" t="s">
        <v>1</v>
      </c>
      <c r="G69" s="49"/>
      <c r="H69" s="40" t="s">
        <v>994</v>
      </c>
    </row>
    <row r="70" spans="1:8" s="10" customFormat="1" ht="17.100000000000001" customHeight="1">
      <c r="A70" s="34">
        <v>3</v>
      </c>
      <c r="B70" s="56" t="s">
        <v>1167</v>
      </c>
      <c r="C70" s="66" t="s">
        <v>1168</v>
      </c>
      <c r="D70" s="67" t="s">
        <v>187</v>
      </c>
      <c r="E70" s="46" t="s">
        <v>1172</v>
      </c>
      <c r="F70" s="113" t="s">
        <v>1</v>
      </c>
      <c r="G70" s="50"/>
      <c r="H70" s="40" t="s">
        <v>994</v>
      </c>
    </row>
    <row r="71" spans="1:8" s="10" customFormat="1" ht="17.100000000000001" customHeight="1">
      <c r="A71" s="34">
        <v>4</v>
      </c>
      <c r="B71" s="56" t="s">
        <v>1169</v>
      </c>
      <c r="C71" s="66" t="s">
        <v>1170</v>
      </c>
      <c r="D71" s="67" t="s">
        <v>1171</v>
      </c>
      <c r="E71" s="46" t="s">
        <v>1172</v>
      </c>
      <c r="F71" s="113" t="s">
        <v>1</v>
      </c>
      <c r="G71" s="164"/>
      <c r="H71" s="40" t="s">
        <v>994</v>
      </c>
    </row>
    <row r="72" spans="1:8" s="128" customFormat="1" ht="20.100000000000001" customHeight="1">
      <c r="A72" s="127"/>
      <c r="B72" s="379" t="s">
        <v>280</v>
      </c>
      <c r="C72" s="380"/>
      <c r="D72" s="150">
        <f>A79</f>
        <v>7</v>
      </c>
      <c r="E72" s="113"/>
      <c r="F72" s="78"/>
      <c r="G72" s="61"/>
    </row>
    <row r="73" spans="1:8" s="10" customFormat="1" ht="17.100000000000001" customHeight="1">
      <c r="A73" s="49">
        <v>1</v>
      </c>
      <c r="B73" s="56" t="s">
        <v>1173</v>
      </c>
      <c r="C73" s="66" t="s">
        <v>1174</v>
      </c>
      <c r="D73" s="67" t="s">
        <v>11</v>
      </c>
      <c r="E73" s="46" t="s">
        <v>1184</v>
      </c>
      <c r="F73" s="78" t="s">
        <v>1074</v>
      </c>
      <c r="G73" s="164"/>
      <c r="H73" s="40" t="s">
        <v>544</v>
      </c>
    </row>
    <row r="74" spans="1:8" s="10" customFormat="1" ht="17.100000000000001" customHeight="1">
      <c r="A74" s="34">
        <v>2</v>
      </c>
      <c r="B74" s="56" t="s">
        <v>1175</v>
      </c>
      <c r="C74" s="66" t="s">
        <v>1176</v>
      </c>
      <c r="D74" s="67" t="s">
        <v>157</v>
      </c>
      <c r="E74" s="46" t="s">
        <v>1184</v>
      </c>
      <c r="F74" s="113" t="s">
        <v>1</v>
      </c>
      <c r="G74" s="50"/>
      <c r="H74" s="40" t="s">
        <v>544</v>
      </c>
    </row>
    <row r="75" spans="1:8" s="10" customFormat="1" ht="17.100000000000001" customHeight="1">
      <c r="A75" s="49">
        <v>3</v>
      </c>
      <c r="B75" s="56" t="s">
        <v>1177</v>
      </c>
      <c r="C75" s="66" t="s">
        <v>1178</v>
      </c>
      <c r="D75" s="67" t="s">
        <v>162</v>
      </c>
      <c r="E75" s="46" t="s">
        <v>1184</v>
      </c>
      <c r="F75" s="113" t="s">
        <v>1</v>
      </c>
      <c r="G75" s="50"/>
      <c r="H75" s="40" t="s">
        <v>544</v>
      </c>
    </row>
    <row r="76" spans="1:8" s="10" customFormat="1" ht="17.100000000000001" customHeight="1">
      <c r="A76" s="34">
        <v>4</v>
      </c>
      <c r="B76" s="56" t="s">
        <v>1179</v>
      </c>
      <c r="C76" s="66" t="s">
        <v>253</v>
      </c>
      <c r="D76" s="67" t="s">
        <v>584</v>
      </c>
      <c r="E76" s="46" t="s">
        <v>1184</v>
      </c>
      <c r="F76" s="113" t="s">
        <v>1</v>
      </c>
      <c r="G76" s="49"/>
      <c r="H76" s="40" t="s">
        <v>544</v>
      </c>
    </row>
    <row r="77" spans="1:8" s="10" customFormat="1" ht="17.100000000000001" customHeight="1">
      <c r="A77" s="49">
        <v>5</v>
      </c>
      <c r="B77" s="56" t="s">
        <v>1180</v>
      </c>
      <c r="C77" s="66" t="s">
        <v>1181</v>
      </c>
      <c r="D77" s="67" t="s">
        <v>46</v>
      </c>
      <c r="E77" s="46" t="s">
        <v>1184</v>
      </c>
      <c r="F77" s="113" t="s">
        <v>1</v>
      </c>
      <c r="G77" s="50"/>
      <c r="H77" s="40" t="s">
        <v>544</v>
      </c>
    </row>
    <row r="78" spans="1:8" s="10" customFormat="1" ht="17.100000000000001" customHeight="1">
      <c r="A78" s="34">
        <v>6</v>
      </c>
      <c r="B78" s="56" t="s">
        <v>1182</v>
      </c>
      <c r="C78" s="66" t="s">
        <v>86</v>
      </c>
      <c r="D78" s="67" t="s">
        <v>119</v>
      </c>
      <c r="E78" s="46" t="s">
        <v>1184</v>
      </c>
      <c r="F78" s="113" t="s">
        <v>1</v>
      </c>
      <c r="G78" s="50"/>
      <c r="H78" s="40" t="s">
        <v>544</v>
      </c>
    </row>
    <row r="79" spans="1:8" s="10" customFormat="1" ht="17.100000000000001" customHeight="1">
      <c r="A79" s="49">
        <v>7</v>
      </c>
      <c r="B79" s="56" t="s">
        <v>1183</v>
      </c>
      <c r="C79" s="57" t="s">
        <v>84</v>
      </c>
      <c r="D79" s="55" t="s">
        <v>198</v>
      </c>
      <c r="E79" s="46" t="s">
        <v>1184</v>
      </c>
      <c r="F79" s="113" t="s">
        <v>1</v>
      </c>
      <c r="G79" s="50"/>
      <c r="H79" s="40" t="s">
        <v>544</v>
      </c>
    </row>
    <row r="80" spans="1:8" s="10" customFormat="1" ht="20.100000000000001" hidden="1" customHeight="1">
      <c r="A80" s="81"/>
      <c r="B80" s="393" t="s">
        <v>283</v>
      </c>
      <c r="C80" s="393"/>
      <c r="D80" s="130">
        <f>A90</f>
        <v>10</v>
      </c>
      <c r="E80" s="46"/>
      <c r="F80" s="78"/>
      <c r="G80" s="61"/>
    </row>
    <row r="81" spans="1:7" s="10" customFormat="1" ht="17.100000000000001" hidden="1" customHeight="1">
      <c r="A81" s="49">
        <v>1</v>
      </c>
      <c r="B81" s="56"/>
      <c r="C81" s="66"/>
      <c r="D81" s="67"/>
      <c r="E81" s="46"/>
      <c r="F81" s="78"/>
      <c r="G81" s="49"/>
    </row>
    <row r="82" spans="1:7" s="10" customFormat="1" ht="17.100000000000001" hidden="1" customHeight="1">
      <c r="A82" s="49">
        <v>2</v>
      </c>
      <c r="B82" s="56"/>
      <c r="C82" s="66"/>
      <c r="D82" s="67"/>
      <c r="E82" s="46"/>
      <c r="F82" s="78"/>
      <c r="G82" s="49"/>
    </row>
    <row r="83" spans="1:7" s="10" customFormat="1" ht="17.100000000000001" hidden="1" customHeight="1">
      <c r="A83" s="49">
        <v>3</v>
      </c>
      <c r="B83" s="56"/>
      <c r="C83" s="66"/>
      <c r="D83" s="67"/>
      <c r="E83" s="46"/>
      <c r="F83" s="78"/>
      <c r="G83" s="49"/>
    </row>
    <row r="84" spans="1:7" s="10" customFormat="1" ht="17.100000000000001" hidden="1" customHeight="1">
      <c r="A84" s="49">
        <v>4</v>
      </c>
      <c r="B84" s="56"/>
      <c r="C84" s="66"/>
      <c r="D84" s="67"/>
      <c r="E84" s="46"/>
      <c r="F84" s="78"/>
      <c r="G84" s="49"/>
    </row>
    <row r="85" spans="1:7" s="10" customFormat="1" ht="17.100000000000001" hidden="1" customHeight="1">
      <c r="A85" s="49">
        <v>5</v>
      </c>
      <c r="B85" s="56"/>
      <c r="C85" s="66"/>
      <c r="D85" s="67"/>
      <c r="E85" s="46"/>
      <c r="F85" s="78"/>
      <c r="G85" s="49"/>
    </row>
    <row r="86" spans="1:7" s="10" customFormat="1" ht="17.100000000000001" hidden="1" customHeight="1">
      <c r="A86" s="49">
        <v>6</v>
      </c>
      <c r="B86" s="56"/>
      <c r="C86" s="66"/>
      <c r="D86" s="67"/>
      <c r="E86" s="46"/>
      <c r="F86" s="78"/>
      <c r="G86" s="49"/>
    </row>
    <row r="87" spans="1:7" s="10" customFormat="1" ht="17.100000000000001" hidden="1" customHeight="1">
      <c r="A87" s="49">
        <v>7</v>
      </c>
      <c r="B87" s="56"/>
      <c r="C87" s="66"/>
      <c r="D87" s="67"/>
      <c r="E87" s="46"/>
      <c r="F87" s="78"/>
      <c r="G87" s="49"/>
    </row>
    <row r="88" spans="1:7" s="10" customFormat="1" ht="17.100000000000001" hidden="1" customHeight="1">
      <c r="A88" s="49">
        <v>8</v>
      </c>
      <c r="B88" s="56"/>
      <c r="C88" s="66"/>
      <c r="D88" s="67"/>
      <c r="E88" s="46"/>
      <c r="F88" s="78"/>
      <c r="G88" s="49"/>
    </row>
    <row r="89" spans="1:7" s="10" customFormat="1" ht="17.100000000000001" hidden="1" customHeight="1">
      <c r="A89" s="49">
        <v>9</v>
      </c>
      <c r="B89" s="56"/>
      <c r="C89" s="66"/>
      <c r="D89" s="67"/>
      <c r="E89" s="46"/>
      <c r="F89" s="78"/>
      <c r="G89" s="49"/>
    </row>
    <row r="90" spans="1:7" s="10" customFormat="1" ht="17.100000000000001" hidden="1" customHeight="1">
      <c r="A90" s="49">
        <v>10</v>
      </c>
      <c r="B90" s="56"/>
      <c r="C90" s="66"/>
      <c r="D90" s="67"/>
      <c r="E90" s="46"/>
      <c r="F90" s="78"/>
      <c r="G90" s="49"/>
    </row>
    <row r="91" spans="1:7" s="10" customFormat="1" ht="20.100000000000001" hidden="1" customHeight="1">
      <c r="A91" s="81"/>
      <c r="B91" s="381" t="s">
        <v>296</v>
      </c>
      <c r="C91" s="390"/>
      <c r="D91" s="130">
        <f>A101</f>
        <v>10</v>
      </c>
      <c r="E91" s="46"/>
      <c r="F91" s="78"/>
      <c r="G91" s="61"/>
    </row>
    <row r="92" spans="1:7" s="10" customFormat="1" ht="17.100000000000001" hidden="1" customHeight="1">
      <c r="A92" s="34">
        <v>1</v>
      </c>
      <c r="B92" s="56"/>
      <c r="C92" s="66"/>
      <c r="D92" s="67"/>
      <c r="E92" s="46"/>
      <c r="F92" s="78"/>
      <c r="G92" s="49"/>
    </row>
    <row r="93" spans="1:7" s="10" customFormat="1" ht="17.100000000000001" hidden="1" customHeight="1">
      <c r="A93" s="34">
        <v>2</v>
      </c>
      <c r="B93" s="56"/>
      <c r="C93" s="66"/>
      <c r="D93" s="67"/>
      <c r="E93" s="46"/>
      <c r="F93" s="78"/>
      <c r="G93" s="49"/>
    </row>
    <row r="94" spans="1:7" s="10" customFormat="1" ht="17.100000000000001" hidden="1" customHeight="1">
      <c r="A94" s="34">
        <v>3</v>
      </c>
      <c r="B94" s="56"/>
      <c r="C94" s="66"/>
      <c r="D94" s="67"/>
      <c r="E94" s="46"/>
      <c r="F94" s="78"/>
      <c r="G94" s="49"/>
    </row>
    <row r="95" spans="1:7" s="10" customFormat="1" ht="17.100000000000001" hidden="1" customHeight="1">
      <c r="A95" s="34">
        <v>4</v>
      </c>
      <c r="B95" s="56"/>
      <c r="C95" s="66"/>
      <c r="D95" s="67"/>
      <c r="E95" s="46"/>
      <c r="F95" s="78"/>
      <c r="G95" s="49"/>
    </row>
    <row r="96" spans="1:7" s="10" customFormat="1" ht="17.100000000000001" hidden="1" customHeight="1">
      <c r="A96" s="34">
        <v>5</v>
      </c>
      <c r="B96" s="56"/>
      <c r="C96" s="66"/>
      <c r="D96" s="67"/>
      <c r="E96" s="46"/>
      <c r="F96" s="78"/>
      <c r="G96" s="49"/>
    </row>
    <row r="97" spans="1:7" s="10" customFormat="1" ht="17.100000000000001" hidden="1" customHeight="1">
      <c r="A97" s="34">
        <v>6</v>
      </c>
      <c r="B97" s="56"/>
      <c r="C97" s="66"/>
      <c r="D97" s="67"/>
      <c r="E97" s="46"/>
      <c r="F97" s="78"/>
      <c r="G97" s="50"/>
    </row>
    <row r="98" spans="1:7" s="10" customFormat="1" ht="17.100000000000001" hidden="1" customHeight="1">
      <c r="A98" s="34">
        <v>7</v>
      </c>
      <c r="B98" s="56"/>
      <c r="C98" s="66"/>
      <c r="D98" s="67"/>
      <c r="E98" s="46"/>
      <c r="F98" s="78"/>
      <c r="G98" s="50"/>
    </row>
    <row r="99" spans="1:7" s="10" customFormat="1" ht="17.100000000000001" hidden="1" customHeight="1">
      <c r="A99" s="34">
        <v>8</v>
      </c>
      <c r="B99" s="56"/>
      <c r="C99" s="66"/>
      <c r="D99" s="67"/>
      <c r="E99" s="46"/>
      <c r="F99" s="78"/>
      <c r="G99" s="50"/>
    </row>
    <row r="100" spans="1:7" s="10" customFormat="1" ht="17.100000000000001" hidden="1" customHeight="1">
      <c r="A100" s="34">
        <v>9</v>
      </c>
      <c r="B100" s="56"/>
      <c r="C100" s="66"/>
      <c r="D100" s="67"/>
      <c r="E100" s="46"/>
      <c r="F100" s="78"/>
      <c r="G100" s="49"/>
    </row>
    <row r="101" spans="1:7" s="10" customFormat="1" ht="17.100000000000001" hidden="1" customHeight="1">
      <c r="A101" s="34">
        <v>10</v>
      </c>
      <c r="B101" s="56"/>
      <c r="C101" s="66"/>
      <c r="D101" s="67"/>
      <c r="E101" s="46"/>
      <c r="F101" s="78"/>
      <c r="G101" s="47"/>
    </row>
    <row r="102" spans="1:7" s="10" customFormat="1" ht="24.95" customHeight="1">
      <c r="A102" s="359" t="s">
        <v>30</v>
      </c>
      <c r="B102" s="360"/>
      <c r="C102" s="360"/>
      <c r="D102" s="273">
        <f>SUM(D10,D20,D32,D44,D67,D72)</f>
        <v>64</v>
      </c>
      <c r="E102" s="272"/>
      <c r="F102" s="361"/>
      <c r="G102" s="362"/>
    </row>
    <row r="103" spans="1:7" ht="24.95" customHeight="1">
      <c r="B103" s="27"/>
      <c r="C103" s="28"/>
      <c r="D103" s="28"/>
      <c r="E103" s="114" t="s">
        <v>93</v>
      </c>
      <c r="F103" s="148"/>
      <c r="G103" s="60"/>
    </row>
    <row r="104" spans="1:7" ht="18" customHeight="1">
      <c r="B104" s="37"/>
      <c r="C104" s="38"/>
      <c r="D104" s="38"/>
      <c r="E104" s="63"/>
      <c r="F104" s="106"/>
      <c r="G104" s="60"/>
    </row>
    <row r="105" spans="1:7" ht="18" customHeight="1">
      <c r="B105" s="37"/>
      <c r="C105" s="38"/>
      <c r="D105" s="38"/>
      <c r="E105" s="63"/>
      <c r="F105" s="106"/>
      <c r="G105" s="60"/>
    </row>
    <row r="106" spans="1:7" ht="18" customHeight="1">
      <c r="B106" s="37"/>
      <c r="C106" s="38"/>
      <c r="D106" s="38"/>
      <c r="E106" s="63"/>
      <c r="F106" s="106"/>
      <c r="G106" s="60"/>
    </row>
    <row r="107" spans="1:7" ht="18" customHeight="1">
      <c r="A107" s="267"/>
      <c r="B107" s="267"/>
      <c r="C107" s="267"/>
      <c r="D107" s="267"/>
      <c r="E107" s="267"/>
      <c r="F107" s="267"/>
      <c r="G107" s="267"/>
    </row>
    <row r="108" spans="1:7" ht="18" customHeight="1">
      <c r="A108" s="267"/>
      <c r="B108" s="267"/>
      <c r="C108" s="267"/>
      <c r="D108" s="267"/>
      <c r="E108" s="267"/>
      <c r="F108" s="267"/>
      <c r="G108" s="267"/>
    </row>
    <row r="109" spans="1:7" ht="18" customHeight="1">
      <c r="A109" s="267"/>
      <c r="B109" s="267"/>
      <c r="C109" s="267"/>
      <c r="D109" s="267"/>
      <c r="E109" s="267"/>
      <c r="F109" s="267"/>
      <c r="G109" s="267"/>
    </row>
    <row r="110" spans="1:7" ht="18" customHeight="1">
      <c r="A110" s="267"/>
      <c r="B110" s="267"/>
      <c r="C110" s="267"/>
      <c r="D110" s="267"/>
      <c r="E110" s="267"/>
      <c r="F110" s="267"/>
      <c r="G110" s="267"/>
    </row>
    <row r="111" spans="1:7" ht="18" customHeight="1">
      <c r="A111" s="267"/>
      <c r="B111" s="267"/>
      <c r="C111" s="267"/>
      <c r="D111" s="267"/>
      <c r="E111" s="267"/>
      <c r="F111" s="267"/>
      <c r="G111" s="267"/>
    </row>
    <row r="112" spans="1:7" ht="18" customHeight="1">
      <c r="A112" s="267"/>
      <c r="B112" s="267"/>
      <c r="C112" s="267"/>
      <c r="D112" s="267"/>
      <c r="E112" s="267"/>
      <c r="F112" s="267"/>
      <c r="G112" s="267"/>
    </row>
    <row r="113" spans="1:7" ht="18" customHeight="1">
      <c r="A113" s="267"/>
      <c r="B113" s="267"/>
      <c r="C113" s="267"/>
      <c r="D113" s="267"/>
      <c r="E113" s="267"/>
      <c r="F113" s="267"/>
      <c r="G113" s="267"/>
    </row>
    <row r="114" spans="1:7" ht="18" customHeight="1">
      <c r="A114" s="267"/>
      <c r="B114" s="267"/>
      <c r="C114" s="267"/>
      <c r="D114" s="267"/>
      <c r="E114" s="267"/>
      <c r="F114" s="267"/>
      <c r="G114" s="267"/>
    </row>
    <row r="115" spans="1:7" ht="18" customHeight="1">
      <c r="A115" s="267"/>
      <c r="B115" s="267"/>
      <c r="C115" s="267"/>
      <c r="D115" s="267"/>
      <c r="E115" s="267"/>
      <c r="F115" s="267"/>
      <c r="G115" s="267"/>
    </row>
    <row r="116" spans="1:7" ht="18" customHeight="1">
      <c r="A116" s="267"/>
      <c r="B116" s="267"/>
      <c r="C116" s="267"/>
      <c r="D116" s="267"/>
      <c r="E116" s="267"/>
      <c r="F116" s="267"/>
      <c r="G116" s="267"/>
    </row>
    <row r="117" spans="1:7" ht="18" customHeight="1">
      <c r="A117" s="269"/>
      <c r="B117" s="269"/>
      <c r="C117" s="269"/>
      <c r="D117" s="269"/>
      <c r="F117" s="269"/>
      <c r="G117" s="269"/>
    </row>
    <row r="118" spans="1:7" ht="18" customHeight="1">
      <c r="A118" s="269"/>
      <c r="B118" s="269"/>
      <c r="C118" s="269"/>
      <c r="D118" s="269"/>
      <c r="F118" s="269"/>
      <c r="G118" s="269"/>
    </row>
    <row r="119" spans="1:7" ht="18" customHeight="1">
      <c r="A119" s="269"/>
      <c r="B119" s="269"/>
      <c r="C119" s="269"/>
      <c r="D119" s="269"/>
      <c r="F119" s="269"/>
      <c r="G119" s="269"/>
    </row>
    <row r="120" spans="1:7" ht="18" customHeight="1">
      <c r="A120" s="269"/>
      <c r="B120" s="269"/>
      <c r="C120" s="269"/>
      <c r="D120" s="269"/>
      <c r="F120" s="269"/>
      <c r="G120" s="269"/>
    </row>
    <row r="121" spans="1:7" ht="18" customHeight="1">
      <c r="A121" s="269"/>
      <c r="B121" s="269"/>
      <c r="C121" s="269"/>
      <c r="D121" s="269"/>
      <c r="F121" s="269"/>
      <c r="G121" s="269"/>
    </row>
    <row r="122" spans="1:7" ht="18" customHeight="1">
      <c r="A122" s="269"/>
      <c r="B122" s="269"/>
      <c r="C122" s="269"/>
      <c r="D122" s="269"/>
      <c r="F122" s="269"/>
      <c r="G122" s="269"/>
    </row>
    <row r="123" spans="1:7" ht="18" customHeight="1">
      <c r="A123" s="269"/>
      <c r="B123" s="269"/>
      <c r="C123" s="269"/>
      <c r="D123" s="269"/>
      <c r="F123" s="269"/>
      <c r="G123" s="269"/>
    </row>
    <row r="124" spans="1:7" ht="18" customHeight="1">
      <c r="A124" s="269"/>
      <c r="B124" s="269"/>
      <c r="C124" s="269"/>
      <c r="D124" s="269"/>
      <c r="F124" s="269"/>
      <c r="G124" s="269"/>
    </row>
    <row r="125" spans="1:7" ht="18" customHeight="1">
      <c r="A125" s="269"/>
      <c r="B125" s="269"/>
      <c r="C125" s="269"/>
      <c r="D125" s="269"/>
      <c r="F125" s="269"/>
      <c r="G125" s="269"/>
    </row>
    <row r="126" spans="1:7" ht="18" customHeight="1">
      <c r="A126" s="269"/>
      <c r="B126" s="269"/>
      <c r="C126" s="269"/>
      <c r="D126" s="269"/>
      <c r="F126" s="269"/>
      <c r="G126" s="269"/>
    </row>
    <row r="127" spans="1:7" ht="18" customHeight="1">
      <c r="A127" s="269"/>
      <c r="B127" s="269"/>
      <c r="C127" s="269"/>
      <c r="D127" s="269"/>
      <c r="F127" s="269"/>
      <c r="G127" s="269"/>
    </row>
    <row r="128" spans="1:7" ht="18" customHeight="1">
      <c r="A128" s="267"/>
      <c r="B128" s="267"/>
      <c r="C128" s="267"/>
      <c r="D128" s="267"/>
      <c r="E128" s="267"/>
      <c r="F128" s="267"/>
      <c r="G128" s="267"/>
    </row>
    <row r="129" spans="1:7" ht="18" customHeight="1">
      <c r="A129" s="267"/>
      <c r="B129" s="267"/>
      <c r="C129" s="267"/>
      <c r="D129" s="267"/>
      <c r="E129" s="267"/>
      <c r="F129" s="267"/>
      <c r="G129" s="267"/>
    </row>
    <row r="130" spans="1:7" ht="18" customHeight="1">
      <c r="A130" s="267"/>
      <c r="B130" s="267"/>
      <c r="C130" s="267"/>
      <c r="D130" s="267"/>
      <c r="E130" s="267"/>
      <c r="F130" s="267"/>
      <c r="G130" s="267"/>
    </row>
    <row r="131" spans="1:7" ht="18" customHeight="1">
      <c r="A131" s="267"/>
      <c r="B131" s="267"/>
      <c r="C131" s="267"/>
      <c r="D131" s="267"/>
      <c r="E131" s="267"/>
      <c r="F131" s="267"/>
      <c r="G131" s="267"/>
    </row>
    <row r="132" spans="1:7" ht="18" customHeight="1">
      <c r="A132" s="267"/>
      <c r="B132" s="267"/>
      <c r="C132" s="267"/>
      <c r="D132" s="267"/>
      <c r="E132" s="267"/>
      <c r="F132" s="267"/>
      <c r="G132" s="267"/>
    </row>
    <row r="133" spans="1:7" ht="18" customHeight="1">
      <c r="A133" s="269"/>
      <c r="B133" s="269"/>
      <c r="C133" s="269"/>
      <c r="D133" s="269"/>
      <c r="F133" s="269"/>
      <c r="G133" s="269"/>
    </row>
    <row r="134" spans="1:7" ht="18" customHeight="1">
      <c r="A134" s="269"/>
      <c r="B134" s="269"/>
      <c r="C134" s="269"/>
      <c r="D134" s="269"/>
      <c r="F134" s="269"/>
      <c r="G134" s="269"/>
    </row>
    <row r="135" spans="1:7" ht="18" customHeight="1"/>
    <row r="136" spans="1:7" ht="18" customHeight="1"/>
    <row r="137" spans="1:7" ht="18" customHeight="1"/>
    <row r="138" spans="1:7" ht="18" customHeight="1"/>
    <row r="139" spans="1:7" ht="18" customHeight="1"/>
    <row r="140" spans="1:7" ht="18" customHeight="1">
      <c r="A140" s="4"/>
      <c r="B140" s="4"/>
      <c r="E140" s="4"/>
    </row>
    <row r="141" spans="1:7" ht="18" customHeight="1">
      <c r="A141" s="4"/>
      <c r="B141" s="4"/>
      <c r="E141" s="4"/>
    </row>
    <row r="142" spans="1:7" ht="18" customHeight="1">
      <c r="A142" s="4"/>
      <c r="B142" s="4"/>
      <c r="E142" s="4"/>
    </row>
    <row r="143" spans="1:7" ht="18" customHeight="1">
      <c r="A143" s="4"/>
      <c r="B143" s="4"/>
      <c r="E143" s="4"/>
    </row>
    <row r="144" spans="1:7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 ht="18" customHeight="1">
      <c r="A150" s="4"/>
      <c r="B150" s="4"/>
      <c r="E150" s="4"/>
    </row>
    <row r="151" spans="1:5" ht="18" customHeight="1">
      <c r="A151" s="4"/>
      <c r="B151" s="4"/>
      <c r="E151" s="4"/>
    </row>
    <row r="152" spans="1:5" ht="18" customHeight="1">
      <c r="A152" s="4"/>
      <c r="B152" s="4"/>
      <c r="E152" s="4"/>
    </row>
    <row r="153" spans="1:5" ht="18" customHeight="1">
      <c r="A153" s="4"/>
      <c r="B153" s="4"/>
      <c r="E153" s="4"/>
    </row>
    <row r="154" spans="1:5" ht="18" customHeight="1">
      <c r="A154" s="4"/>
      <c r="B154" s="4"/>
      <c r="E154" s="4"/>
    </row>
    <row r="155" spans="1:5" ht="18" customHeight="1">
      <c r="A155" s="4"/>
      <c r="B155" s="4"/>
      <c r="E155" s="4"/>
    </row>
    <row r="156" spans="1:5">
      <c r="A156" s="4"/>
      <c r="B156" s="4"/>
      <c r="E156" s="4"/>
    </row>
    <row r="157" spans="1:5">
      <c r="A157" s="4"/>
      <c r="B157" s="4"/>
      <c r="E157" s="4"/>
    </row>
  </sheetData>
  <mergeCells count="22">
    <mergeCell ref="B80:C80"/>
    <mergeCell ref="B91:C91"/>
    <mergeCell ref="A102:C102"/>
    <mergeCell ref="F102:G102"/>
    <mergeCell ref="B10:C10"/>
    <mergeCell ref="B20:C20"/>
    <mergeCell ref="B32:C32"/>
    <mergeCell ref="B44:C44"/>
    <mergeCell ref="B67:C67"/>
    <mergeCell ref="B72:C72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view="pageBreakPreview" zoomScaleNormal="100" zoomScaleSheetLayoutView="100" workbookViewId="0">
      <selection activeCell="E11" sqref="E11"/>
    </sheetView>
  </sheetViews>
  <sheetFormatPr defaultRowHeight="30" customHeight="1"/>
  <cols>
    <col min="1" max="1" width="4.625" style="4" customWidth="1"/>
    <col min="2" max="2" width="18.625" style="4" customWidth="1"/>
    <col min="3" max="8" width="5.625" style="4" customWidth="1"/>
    <col min="9" max="9" width="7.625" style="4" customWidth="1"/>
    <col min="10" max="19" width="5.625" style="4" customWidth="1"/>
    <col min="20" max="21" width="7.625" style="4" customWidth="1"/>
    <col min="22" max="16384" width="9" style="4"/>
  </cols>
  <sheetData>
    <row r="1" spans="1:21" s="285" customFormat="1" ht="30" customHeight="1">
      <c r="A1" s="399" t="s">
        <v>620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</row>
    <row r="2" spans="1:21" s="285" customFormat="1" ht="20.100000000000001" customHeight="1">
      <c r="A2" s="399" t="s">
        <v>2646</v>
      </c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399"/>
      <c r="T2" s="399"/>
      <c r="U2" s="399"/>
    </row>
    <row r="3" spans="1:21" s="285" customFormat="1" ht="15">
      <c r="A3" s="106"/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106"/>
      <c r="U3" s="106"/>
    </row>
    <row r="4" spans="1:21" s="285" customFormat="1" ht="30" customHeight="1">
      <c r="A4" s="400" t="s">
        <v>277</v>
      </c>
      <c r="B4" s="401" t="s">
        <v>226</v>
      </c>
      <c r="C4" s="403" t="s">
        <v>227</v>
      </c>
      <c r="D4" s="403"/>
      <c r="E4" s="403"/>
      <c r="F4" s="403"/>
      <c r="G4" s="403"/>
      <c r="H4" s="403"/>
      <c r="I4" s="404" t="s">
        <v>2297</v>
      </c>
      <c r="J4" s="406" t="s">
        <v>228</v>
      </c>
      <c r="K4" s="407"/>
      <c r="L4" s="407"/>
      <c r="M4" s="407"/>
      <c r="N4" s="407"/>
      <c r="O4" s="407"/>
      <c r="P4" s="407"/>
      <c r="Q4" s="407"/>
      <c r="R4" s="407"/>
      <c r="S4" s="408"/>
      <c r="T4" s="396" t="s">
        <v>2298</v>
      </c>
      <c r="U4" s="396" t="s">
        <v>2299</v>
      </c>
    </row>
    <row r="5" spans="1:21" s="285" customFormat="1" ht="30" customHeight="1">
      <c r="A5" s="400"/>
      <c r="B5" s="402"/>
      <c r="C5" s="320" t="s">
        <v>2301</v>
      </c>
      <c r="D5" s="320" t="s">
        <v>2302</v>
      </c>
      <c r="E5" s="320" t="s">
        <v>2303</v>
      </c>
      <c r="F5" s="320" t="s">
        <v>2304</v>
      </c>
      <c r="G5" s="320" t="s">
        <v>2305</v>
      </c>
      <c r="H5" s="320" t="s">
        <v>2306</v>
      </c>
      <c r="I5" s="405"/>
      <c r="J5" s="320" t="s">
        <v>2307</v>
      </c>
      <c r="K5" s="320" t="s">
        <v>2308</v>
      </c>
      <c r="L5" s="320" t="s">
        <v>2309</v>
      </c>
      <c r="M5" s="320" t="s">
        <v>2310</v>
      </c>
      <c r="N5" s="320" t="s">
        <v>2311</v>
      </c>
      <c r="O5" s="320" t="s">
        <v>2312</v>
      </c>
      <c r="P5" s="320" t="s">
        <v>2313</v>
      </c>
      <c r="Q5" s="320" t="s">
        <v>2314</v>
      </c>
      <c r="R5" s="320" t="s">
        <v>2315</v>
      </c>
      <c r="S5" s="320" t="s">
        <v>2316</v>
      </c>
      <c r="T5" s="397"/>
      <c r="U5" s="398"/>
    </row>
    <row r="6" spans="1:21" s="285" customFormat="1" ht="30" customHeight="1">
      <c r="A6" s="321">
        <v>1</v>
      </c>
      <c r="B6" s="322" t="s">
        <v>281</v>
      </c>
      <c r="C6" s="321">
        <v>0</v>
      </c>
      <c r="D6" s="321">
        <v>1</v>
      </c>
      <c r="E6" s="321">
        <v>18</v>
      </c>
      <c r="F6" s="321">
        <v>0</v>
      </c>
      <c r="G6" s="321">
        <v>0</v>
      </c>
      <c r="H6" s="321">
        <v>0</v>
      </c>
      <c r="I6" s="323">
        <f>SUM(C6:H6)</f>
        <v>19</v>
      </c>
      <c r="J6" s="321">
        <v>2</v>
      </c>
      <c r="K6" s="321">
        <v>1</v>
      </c>
      <c r="L6" s="321">
        <v>0</v>
      </c>
      <c r="M6" s="321">
        <v>0</v>
      </c>
      <c r="N6" s="321">
        <v>0</v>
      </c>
      <c r="O6" s="321">
        <v>0</v>
      </c>
      <c r="P6" s="321">
        <v>0</v>
      </c>
      <c r="Q6" s="321">
        <v>0</v>
      </c>
      <c r="R6" s="321">
        <v>0</v>
      </c>
      <c r="S6" s="321">
        <v>0</v>
      </c>
      <c r="T6" s="323">
        <f t="shared" ref="T6:T14" si="0">SUM(J6:S6)</f>
        <v>3</v>
      </c>
      <c r="U6" s="323">
        <f>SUM(I6,T6)</f>
        <v>22</v>
      </c>
    </row>
    <row r="7" spans="1:21" s="285" customFormat="1" ht="30" customHeight="1">
      <c r="A7" s="321">
        <v>2</v>
      </c>
      <c r="B7" s="322" t="s">
        <v>279</v>
      </c>
      <c r="C7" s="321">
        <v>1</v>
      </c>
      <c r="D7" s="321">
        <v>0</v>
      </c>
      <c r="E7" s="321">
        <v>17</v>
      </c>
      <c r="F7" s="321">
        <v>0</v>
      </c>
      <c r="G7" s="321">
        <v>0</v>
      </c>
      <c r="H7" s="321">
        <v>0</v>
      </c>
      <c r="I7" s="323">
        <f t="shared" ref="I7:I14" si="1">SUM(C7:H7)</f>
        <v>18</v>
      </c>
      <c r="J7" s="321">
        <v>0</v>
      </c>
      <c r="K7" s="321">
        <v>0</v>
      </c>
      <c r="L7" s="321">
        <v>0</v>
      </c>
      <c r="M7" s="321">
        <v>0</v>
      </c>
      <c r="N7" s="321">
        <v>0</v>
      </c>
      <c r="O7" s="321">
        <v>0</v>
      </c>
      <c r="P7" s="321">
        <v>0</v>
      </c>
      <c r="Q7" s="321">
        <v>0</v>
      </c>
      <c r="R7" s="321">
        <v>0</v>
      </c>
      <c r="S7" s="321">
        <v>0</v>
      </c>
      <c r="T7" s="323">
        <f t="shared" si="0"/>
        <v>0</v>
      </c>
      <c r="U7" s="323">
        <f t="shared" ref="U7:U14" si="2">SUM(I7,T7)</f>
        <v>18</v>
      </c>
    </row>
    <row r="8" spans="1:21" s="285" customFormat="1" ht="30" customHeight="1">
      <c r="A8" s="338">
        <v>3</v>
      </c>
      <c r="B8" s="339" t="s">
        <v>282</v>
      </c>
      <c r="C8" s="338">
        <v>13</v>
      </c>
      <c r="D8" s="338">
        <v>14</v>
      </c>
      <c r="E8" s="338">
        <v>20</v>
      </c>
      <c r="F8" s="338">
        <v>0</v>
      </c>
      <c r="G8" s="338">
        <v>0</v>
      </c>
      <c r="H8" s="338">
        <v>0</v>
      </c>
      <c r="I8" s="323">
        <f t="shared" si="1"/>
        <v>47</v>
      </c>
      <c r="J8" s="338">
        <v>0</v>
      </c>
      <c r="K8" s="338">
        <v>0</v>
      </c>
      <c r="L8" s="338">
        <v>0</v>
      </c>
      <c r="M8" s="338">
        <v>1</v>
      </c>
      <c r="N8" s="338">
        <v>82</v>
      </c>
      <c r="O8" s="338">
        <v>8</v>
      </c>
      <c r="P8" s="338">
        <v>2</v>
      </c>
      <c r="Q8" s="338">
        <v>10</v>
      </c>
      <c r="R8" s="338">
        <v>1</v>
      </c>
      <c r="S8" s="338">
        <v>0</v>
      </c>
      <c r="T8" s="323">
        <f t="shared" si="0"/>
        <v>104</v>
      </c>
      <c r="U8" s="323">
        <f t="shared" si="2"/>
        <v>151</v>
      </c>
    </row>
    <row r="9" spans="1:21" s="285" customFormat="1" ht="30" customHeight="1">
      <c r="A9" s="321">
        <v>4</v>
      </c>
      <c r="B9" s="322" t="s">
        <v>621</v>
      </c>
      <c r="C9" s="321">
        <v>9</v>
      </c>
      <c r="D9" s="321">
        <v>7</v>
      </c>
      <c r="E9" s="321">
        <v>24</v>
      </c>
      <c r="F9" s="321">
        <v>0</v>
      </c>
      <c r="G9" s="321">
        <v>0</v>
      </c>
      <c r="H9" s="321">
        <v>0</v>
      </c>
      <c r="I9" s="323">
        <f t="shared" si="1"/>
        <v>40</v>
      </c>
      <c r="J9" s="321">
        <v>1</v>
      </c>
      <c r="K9" s="321">
        <v>0</v>
      </c>
      <c r="L9" s="321">
        <v>0</v>
      </c>
      <c r="M9" s="321">
        <v>0</v>
      </c>
      <c r="N9" s="321">
        <v>6</v>
      </c>
      <c r="O9" s="321">
        <v>0</v>
      </c>
      <c r="P9" s="321">
        <v>0</v>
      </c>
      <c r="Q9" s="321">
        <v>0</v>
      </c>
      <c r="R9" s="321">
        <v>0</v>
      </c>
      <c r="S9" s="321">
        <v>0</v>
      </c>
      <c r="T9" s="323">
        <f t="shared" si="0"/>
        <v>7</v>
      </c>
      <c r="U9" s="323">
        <f t="shared" si="2"/>
        <v>47</v>
      </c>
    </row>
    <row r="10" spans="1:21" s="285" customFormat="1" ht="30" customHeight="1">
      <c r="A10" s="321">
        <v>5</v>
      </c>
      <c r="B10" s="322" t="s">
        <v>283</v>
      </c>
      <c r="C10" s="321">
        <v>0</v>
      </c>
      <c r="D10" s="321">
        <v>0</v>
      </c>
      <c r="E10" s="321">
        <v>22</v>
      </c>
      <c r="F10" s="321">
        <v>0</v>
      </c>
      <c r="G10" s="321">
        <v>0</v>
      </c>
      <c r="H10" s="321">
        <v>0</v>
      </c>
      <c r="I10" s="323">
        <f t="shared" si="1"/>
        <v>22</v>
      </c>
      <c r="J10" s="321">
        <v>0</v>
      </c>
      <c r="K10" s="321">
        <v>0</v>
      </c>
      <c r="L10" s="321">
        <v>0</v>
      </c>
      <c r="M10" s="321">
        <v>0</v>
      </c>
      <c r="N10" s="321">
        <v>0</v>
      </c>
      <c r="O10" s="321">
        <v>0</v>
      </c>
      <c r="P10" s="321">
        <v>0</v>
      </c>
      <c r="Q10" s="321">
        <v>0</v>
      </c>
      <c r="R10" s="321">
        <v>0</v>
      </c>
      <c r="S10" s="321">
        <v>0</v>
      </c>
      <c r="T10" s="323">
        <f t="shared" si="0"/>
        <v>0</v>
      </c>
      <c r="U10" s="323">
        <f t="shared" si="2"/>
        <v>22</v>
      </c>
    </row>
    <row r="11" spans="1:21" s="285" customFormat="1" ht="30" customHeight="1">
      <c r="A11" s="321">
        <v>6</v>
      </c>
      <c r="B11" s="322" t="s">
        <v>607</v>
      </c>
      <c r="C11" s="321">
        <v>0</v>
      </c>
      <c r="D11" s="321">
        <v>0</v>
      </c>
      <c r="E11" s="321">
        <v>0</v>
      </c>
      <c r="F11" s="321">
        <v>0</v>
      </c>
      <c r="G11" s="321">
        <v>0</v>
      </c>
      <c r="H11" s="321">
        <v>0</v>
      </c>
      <c r="I11" s="323">
        <f t="shared" si="1"/>
        <v>0</v>
      </c>
      <c r="J11" s="321">
        <v>0</v>
      </c>
      <c r="K11" s="321">
        <v>0</v>
      </c>
      <c r="L11" s="321">
        <v>0</v>
      </c>
      <c r="M11" s="321">
        <v>0</v>
      </c>
      <c r="N11" s="321">
        <v>0</v>
      </c>
      <c r="O11" s="321">
        <v>0</v>
      </c>
      <c r="P11" s="321">
        <v>0</v>
      </c>
      <c r="Q11" s="321">
        <v>0</v>
      </c>
      <c r="R11" s="321">
        <v>0</v>
      </c>
      <c r="S11" s="321">
        <v>0</v>
      </c>
      <c r="T11" s="323">
        <f t="shared" si="0"/>
        <v>0</v>
      </c>
      <c r="U11" s="323">
        <f t="shared" si="2"/>
        <v>0</v>
      </c>
    </row>
    <row r="12" spans="1:21" s="285" customFormat="1" ht="30" customHeight="1">
      <c r="A12" s="321">
        <v>7</v>
      </c>
      <c r="B12" s="322" t="s">
        <v>297</v>
      </c>
      <c r="C12" s="321">
        <v>2</v>
      </c>
      <c r="D12" s="321">
        <v>4</v>
      </c>
      <c r="E12" s="321">
        <v>13</v>
      </c>
      <c r="F12" s="321">
        <v>0</v>
      </c>
      <c r="G12" s="321">
        <v>0</v>
      </c>
      <c r="H12" s="321">
        <v>0</v>
      </c>
      <c r="I12" s="323">
        <f t="shared" si="1"/>
        <v>19</v>
      </c>
      <c r="J12" s="321">
        <v>0</v>
      </c>
      <c r="K12" s="321">
        <v>1</v>
      </c>
      <c r="L12" s="321">
        <v>0</v>
      </c>
      <c r="M12" s="321">
        <v>0</v>
      </c>
      <c r="N12" s="321">
        <v>9</v>
      </c>
      <c r="O12" s="321">
        <v>0</v>
      </c>
      <c r="P12" s="321">
        <v>0</v>
      </c>
      <c r="Q12" s="321">
        <v>0</v>
      </c>
      <c r="R12" s="321">
        <v>0</v>
      </c>
      <c r="S12" s="321">
        <v>0</v>
      </c>
      <c r="T12" s="323">
        <f t="shared" si="0"/>
        <v>10</v>
      </c>
      <c r="U12" s="323">
        <f t="shared" si="2"/>
        <v>29</v>
      </c>
    </row>
    <row r="13" spans="1:21" s="285" customFormat="1" ht="30" customHeight="1">
      <c r="A13" s="321">
        <v>8</v>
      </c>
      <c r="B13" s="322" t="s">
        <v>2300</v>
      </c>
      <c r="C13" s="321">
        <v>4</v>
      </c>
      <c r="D13" s="321">
        <v>3</v>
      </c>
      <c r="E13" s="321">
        <v>2</v>
      </c>
      <c r="F13" s="321">
        <v>0</v>
      </c>
      <c r="G13" s="321">
        <v>0</v>
      </c>
      <c r="H13" s="321">
        <v>0</v>
      </c>
      <c r="I13" s="323">
        <f t="shared" si="1"/>
        <v>9</v>
      </c>
      <c r="J13" s="321">
        <v>0</v>
      </c>
      <c r="K13" s="321">
        <v>0</v>
      </c>
      <c r="L13" s="321">
        <v>0</v>
      </c>
      <c r="M13" s="321">
        <v>0</v>
      </c>
      <c r="N13" s="321">
        <v>0</v>
      </c>
      <c r="O13" s="321">
        <v>0</v>
      </c>
      <c r="P13" s="321">
        <v>0</v>
      </c>
      <c r="Q13" s="321">
        <v>0</v>
      </c>
      <c r="R13" s="321">
        <v>0</v>
      </c>
      <c r="S13" s="321">
        <v>0</v>
      </c>
      <c r="T13" s="323">
        <f t="shared" si="0"/>
        <v>0</v>
      </c>
      <c r="U13" s="323">
        <f t="shared" si="2"/>
        <v>9</v>
      </c>
    </row>
    <row r="14" spans="1:21" s="285" customFormat="1" ht="30" customHeight="1">
      <c r="A14" s="321">
        <v>9</v>
      </c>
      <c r="B14" s="322" t="s">
        <v>622</v>
      </c>
      <c r="C14" s="321">
        <v>3</v>
      </c>
      <c r="D14" s="321">
        <v>2</v>
      </c>
      <c r="E14" s="321">
        <v>3</v>
      </c>
      <c r="F14" s="321">
        <v>0</v>
      </c>
      <c r="G14" s="321">
        <v>0</v>
      </c>
      <c r="H14" s="321">
        <v>0</v>
      </c>
      <c r="I14" s="323">
        <f t="shared" si="1"/>
        <v>8</v>
      </c>
      <c r="J14" s="321">
        <v>0</v>
      </c>
      <c r="K14" s="321">
        <v>0</v>
      </c>
      <c r="L14" s="321">
        <v>0</v>
      </c>
      <c r="M14" s="321">
        <v>0</v>
      </c>
      <c r="N14" s="321">
        <v>6</v>
      </c>
      <c r="O14" s="321">
        <v>0</v>
      </c>
      <c r="P14" s="321">
        <v>0</v>
      </c>
      <c r="Q14" s="321">
        <v>0</v>
      </c>
      <c r="R14" s="321">
        <v>0</v>
      </c>
      <c r="S14" s="321">
        <v>0</v>
      </c>
      <c r="T14" s="323">
        <f t="shared" si="0"/>
        <v>6</v>
      </c>
      <c r="U14" s="323">
        <f t="shared" si="2"/>
        <v>14</v>
      </c>
    </row>
    <row r="15" spans="1:21" s="285" customFormat="1" ht="30" customHeight="1">
      <c r="A15" s="215"/>
      <c r="B15" s="324" t="s">
        <v>623</v>
      </c>
      <c r="C15" s="323">
        <f>SUM(C6:C14)</f>
        <v>32</v>
      </c>
      <c r="D15" s="323">
        <f t="shared" ref="D15:H15" si="3">SUM(D6:D14)</f>
        <v>31</v>
      </c>
      <c r="E15" s="323">
        <f t="shared" si="3"/>
        <v>119</v>
      </c>
      <c r="F15" s="323">
        <f t="shared" si="3"/>
        <v>0</v>
      </c>
      <c r="G15" s="323">
        <f t="shared" si="3"/>
        <v>0</v>
      </c>
      <c r="H15" s="323">
        <f t="shared" si="3"/>
        <v>0</v>
      </c>
      <c r="I15" s="323">
        <f>SUM(I6:I14)</f>
        <v>182</v>
      </c>
      <c r="J15" s="323">
        <f>SUM(J6:J14)</f>
        <v>3</v>
      </c>
      <c r="K15" s="323">
        <f t="shared" ref="K15:S15" si="4">SUM(K6:K14)</f>
        <v>2</v>
      </c>
      <c r="L15" s="323">
        <f t="shared" si="4"/>
        <v>0</v>
      </c>
      <c r="M15" s="323">
        <f t="shared" si="4"/>
        <v>1</v>
      </c>
      <c r="N15" s="323">
        <f t="shared" si="4"/>
        <v>103</v>
      </c>
      <c r="O15" s="323">
        <f t="shared" si="4"/>
        <v>8</v>
      </c>
      <c r="P15" s="323">
        <f t="shared" si="4"/>
        <v>2</v>
      </c>
      <c r="Q15" s="323">
        <f t="shared" si="4"/>
        <v>10</v>
      </c>
      <c r="R15" s="323">
        <f t="shared" si="4"/>
        <v>1</v>
      </c>
      <c r="S15" s="323">
        <f t="shared" si="4"/>
        <v>0</v>
      </c>
      <c r="T15" s="323">
        <f>SUM(T6:T14)</f>
        <v>130</v>
      </c>
      <c r="U15" s="323">
        <f>SUM(U6:U14)</f>
        <v>312</v>
      </c>
    </row>
    <row r="16" spans="1:21" s="60" customFormat="1" ht="18" customHeight="1">
      <c r="B16" s="228"/>
      <c r="C16" s="228"/>
      <c r="D16" s="228"/>
      <c r="E16" s="228"/>
      <c r="F16" s="228"/>
      <c r="G16" s="228"/>
      <c r="H16" s="228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S16" s="228"/>
    </row>
    <row r="17" spans="2:19" s="60" customFormat="1" ht="18" customHeight="1">
      <c r="B17" s="228"/>
      <c r="C17" s="228"/>
      <c r="D17" s="228"/>
      <c r="E17" s="228"/>
      <c r="F17" s="228"/>
      <c r="G17" s="228"/>
      <c r="H17" s="228"/>
      <c r="I17" s="228"/>
      <c r="J17" s="228"/>
      <c r="K17" s="228"/>
      <c r="L17" s="228"/>
      <c r="M17" s="228"/>
      <c r="N17" s="228"/>
      <c r="O17" s="228"/>
      <c r="P17" s="228"/>
      <c r="Q17" s="228"/>
      <c r="R17" s="228"/>
      <c r="S17" s="228"/>
    </row>
    <row r="18" spans="2:19" s="60" customFormat="1" ht="18" customHeight="1">
      <c r="B18" s="228"/>
      <c r="C18" s="228"/>
      <c r="D18" s="228"/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8"/>
      <c r="Q18" s="228"/>
      <c r="R18" s="228"/>
      <c r="S18" s="228"/>
    </row>
    <row r="19" spans="2:19" s="60" customFormat="1" ht="18" customHeight="1">
      <c r="B19" s="228"/>
      <c r="C19" s="228"/>
      <c r="D19" s="228"/>
      <c r="E19" s="228"/>
      <c r="F19" s="228"/>
      <c r="G19" s="228"/>
      <c r="H19" s="228"/>
      <c r="I19" s="228"/>
      <c r="J19" s="228"/>
      <c r="K19" s="228"/>
      <c r="L19" s="228"/>
      <c r="M19" s="228"/>
      <c r="N19" s="228"/>
      <c r="O19" s="228"/>
      <c r="P19" s="228"/>
      <c r="Q19" s="228"/>
      <c r="R19" s="228"/>
      <c r="S19" s="228"/>
    </row>
    <row r="20" spans="2:19" s="60" customFormat="1" ht="18" customHeight="1">
      <c r="B20" s="228"/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S20" s="228"/>
    </row>
  </sheetData>
  <mergeCells count="9">
    <mergeCell ref="T4:T5"/>
    <mergeCell ref="U4:U5"/>
    <mergeCell ref="A1:U1"/>
    <mergeCell ref="A2:U2"/>
    <mergeCell ref="A4:A5"/>
    <mergeCell ref="B4:B5"/>
    <mergeCell ref="C4:H4"/>
    <mergeCell ref="I4:I5"/>
    <mergeCell ref="J4:S4"/>
  </mergeCells>
  <pageMargins left="0.5" right="0.25" top="0.5" bottom="0.5" header="0" footer="0.25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6.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view="pageBreakPreview" zoomScaleNormal="100" zoomScaleSheetLayoutView="100" workbookViewId="0">
      <selection activeCell="K10" sqref="K10"/>
    </sheetView>
  </sheetViews>
  <sheetFormatPr defaultRowHeight="30" customHeight="1"/>
  <cols>
    <col min="1" max="1" width="5.625" style="4" customWidth="1"/>
    <col min="2" max="2" width="20.625" style="4" customWidth="1"/>
    <col min="3" max="14" width="8.625" style="4" customWidth="1"/>
    <col min="15" max="16384" width="9" style="4"/>
  </cols>
  <sheetData>
    <row r="1" spans="1:14" ht="30" customHeight="1">
      <c r="A1" s="351" t="s">
        <v>289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</row>
    <row r="2" spans="1:14" ht="20.100000000000001" customHeight="1">
      <c r="A2" s="351" t="s">
        <v>1192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</row>
    <row r="3" spans="1:14" ht="15" customHeight="1">
      <c r="N3" s="277" t="s">
        <v>1193</v>
      </c>
    </row>
    <row r="4" spans="1:14" ht="24.95" customHeight="1">
      <c r="A4" s="409" t="s">
        <v>277</v>
      </c>
      <c r="B4" s="410" t="s">
        <v>226</v>
      </c>
      <c r="C4" s="413" t="s">
        <v>287</v>
      </c>
      <c r="D4" s="415"/>
      <c r="E4" s="415"/>
      <c r="F4" s="415"/>
      <c r="G4" s="415"/>
      <c r="H4" s="415"/>
      <c r="I4" s="415"/>
      <c r="J4" s="415"/>
      <c r="K4" s="415"/>
      <c r="L4" s="415"/>
      <c r="M4" s="413" t="s">
        <v>288</v>
      </c>
      <c r="N4" s="416" t="s">
        <v>286</v>
      </c>
    </row>
    <row r="5" spans="1:14" ht="24.95" customHeight="1">
      <c r="A5" s="409"/>
      <c r="B5" s="411"/>
      <c r="C5" s="414"/>
      <c r="D5" s="422" t="s">
        <v>270</v>
      </c>
      <c r="E5" s="424"/>
      <c r="F5" s="423"/>
      <c r="G5" s="419" t="s">
        <v>271</v>
      </c>
      <c r="H5" s="420"/>
      <c r="I5" s="421"/>
      <c r="J5" s="415" t="s">
        <v>315</v>
      </c>
      <c r="K5" s="415"/>
      <c r="L5" s="415"/>
      <c r="M5" s="414"/>
      <c r="N5" s="417"/>
    </row>
    <row r="6" spans="1:14" ht="24.95" customHeight="1">
      <c r="A6" s="409"/>
      <c r="B6" s="412"/>
      <c r="C6" s="412"/>
      <c r="D6" s="168" t="s">
        <v>109</v>
      </c>
      <c r="E6" s="168" t="s">
        <v>285</v>
      </c>
      <c r="F6" s="143" t="s">
        <v>286</v>
      </c>
      <c r="G6" s="143" t="s">
        <v>109</v>
      </c>
      <c r="H6" s="143" t="s">
        <v>285</v>
      </c>
      <c r="I6" s="143" t="s">
        <v>286</v>
      </c>
      <c r="J6" s="168" t="s">
        <v>109</v>
      </c>
      <c r="K6" s="168" t="s">
        <v>285</v>
      </c>
      <c r="L6" s="143" t="s">
        <v>286</v>
      </c>
      <c r="M6" s="412"/>
      <c r="N6" s="418"/>
    </row>
    <row r="7" spans="1:14" ht="30" customHeight="1">
      <c r="A7" s="110">
        <v>1</v>
      </c>
      <c r="B7" s="111" t="s">
        <v>273</v>
      </c>
      <c r="C7" s="167">
        <f>SUM(D7,G7,J7)</f>
        <v>1260</v>
      </c>
      <c r="D7" s="110">
        <v>404</v>
      </c>
      <c r="E7" s="110">
        <f>27</f>
        <v>27</v>
      </c>
      <c r="F7" s="121">
        <f>E7*100/D7</f>
        <v>6.6831683168316829</v>
      </c>
      <c r="G7" s="144">
        <v>431</v>
      </c>
      <c r="H7" s="144">
        <f>15+5+1+20+2</f>
        <v>43</v>
      </c>
      <c r="I7" s="145">
        <f>H7*100/G7</f>
        <v>9.976798143851509</v>
      </c>
      <c r="J7" s="110">
        <v>425</v>
      </c>
      <c r="K7" s="110">
        <f>8+1+27+1</f>
        <v>37</v>
      </c>
      <c r="L7" s="121">
        <f>K7*100/J7</f>
        <v>8.7058823529411757</v>
      </c>
      <c r="M7" s="112">
        <f>SUM(E7,H7,K7)</f>
        <v>107</v>
      </c>
      <c r="N7" s="122">
        <f>M7*100/C7</f>
        <v>8.4920634920634921</v>
      </c>
    </row>
    <row r="8" spans="1:14" ht="30" customHeight="1">
      <c r="A8" s="110">
        <v>2</v>
      </c>
      <c r="B8" s="111" t="s">
        <v>274</v>
      </c>
      <c r="C8" s="167">
        <f t="shared" ref="C8:C10" si="0">SUM(D8,G8,J8)</f>
        <v>1322</v>
      </c>
      <c r="D8" s="110">
        <v>417</v>
      </c>
      <c r="E8" s="110">
        <f>11</f>
        <v>11</v>
      </c>
      <c r="F8" s="121">
        <f t="shared" ref="F8:F10" si="1">E8*100/D8</f>
        <v>2.6378896882494005</v>
      </c>
      <c r="G8" s="144">
        <v>488</v>
      </c>
      <c r="H8" s="144">
        <f>4+1+47+1</f>
        <v>53</v>
      </c>
      <c r="I8" s="145">
        <f>H8*100/G8</f>
        <v>10.860655737704919</v>
      </c>
      <c r="J8" s="110">
        <v>417</v>
      </c>
      <c r="K8" s="110">
        <f>3</f>
        <v>3</v>
      </c>
      <c r="L8" s="121">
        <f t="shared" ref="L8:L10" si="2">K8*100/J8</f>
        <v>0.71942446043165464</v>
      </c>
      <c r="M8" s="112">
        <f>SUM(E8,H8,K8)</f>
        <v>67</v>
      </c>
      <c r="N8" s="122">
        <f>M8*100/C8</f>
        <v>5.0680786686838122</v>
      </c>
    </row>
    <row r="9" spans="1:14" ht="30" customHeight="1">
      <c r="A9" s="110">
        <v>3</v>
      </c>
      <c r="B9" s="111" t="s">
        <v>275</v>
      </c>
      <c r="C9" s="167">
        <f t="shared" si="0"/>
        <v>2225</v>
      </c>
      <c r="D9" s="110">
        <v>574</v>
      </c>
      <c r="E9" s="110">
        <f>29</f>
        <v>29</v>
      </c>
      <c r="F9" s="121">
        <f t="shared" si="1"/>
        <v>5.0522648083623691</v>
      </c>
      <c r="G9" s="144">
        <v>826</v>
      </c>
      <c r="H9" s="144">
        <f>13+1+28+1+28</f>
        <v>71</v>
      </c>
      <c r="I9" s="145">
        <f>H9*100/G9</f>
        <v>8.5956416464891046</v>
      </c>
      <c r="J9" s="110">
        <v>825</v>
      </c>
      <c r="K9" s="110">
        <f>10+2</f>
        <v>12</v>
      </c>
      <c r="L9" s="121">
        <f t="shared" si="2"/>
        <v>1.4545454545454546</v>
      </c>
      <c r="M9" s="112">
        <f>SUM(E9,H9,K9)</f>
        <v>112</v>
      </c>
      <c r="N9" s="122">
        <f>M9*100/C9</f>
        <v>5.0337078651685392</v>
      </c>
    </row>
    <row r="10" spans="1:14" ht="30" customHeight="1">
      <c r="A10" s="110">
        <v>4</v>
      </c>
      <c r="B10" s="111" t="s">
        <v>276</v>
      </c>
      <c r="C10" s="167">
        <f t="shared" si="0"/>
        <v>745</v>
      </c>
      <c r="D10" s="110">
        <v>177</v>
      </c>
      <c r="E10" s="110">
        <f>2+9</f>
        <v>11</v>
      </c>
      <c r="F10" s="121">
        <f t="shared" si="1"/>
        <v>6.2146892655367232</v>
      </c>
      <c r="G10" s="144">
        <v>250</v>
      </c>
      <c r="H10" s="144">
        <f>6+14+2+7</f>
        <v>29</v>
      </c>
      <c r="I10" s="145">
        <f>H10*100/G10</f>
        <v>11.6</v>
      </c>
      <c r="J10" s="110">
        <v>318</v>
      </c>
      <c r="K10" s="110">
        <f>5</f>
        <v>5</v>
      </c>
      <c r="L10" s="121">
        <f t="shared" si="2"/>
        <v>1.5723270440251573</v>
      </c>
      <c r="M10" s="112">
        <f>SUM(E10,H10,K10)</f>
        <v>45</v>
      </c>
      <c r="N10" s="122">
        <f>M10*100/C10</f>
        <v>6.0402684563758386</v>
      </c>
    </row>
    <row r="11" spans="1:14" ht="30" customHeight="1">
      <c r="A11" s="422" t="s">
        <v>4</v>
      </c>
      <c r="B11" s="423"/>
      <c r="C11" s="120">
        <f>SUM(C7:C10)</f>
        <v>5552</v>
      </c>
      <c r="D11" s="120">
        <f>SUM(D7:D10)</f>
        <v>1572</v>
      </c>
      <c r="E11" s="120">
        <f t="shared" ref="E11:H11" si="3">SUM(E7:E10)</f>
        <v>78</v>
      </c>
      <c r="F11" s="141">
        <f>E11*100/D11</f>
        <v>4.9618320610687023</v>
      </c>
      <c r="G11" s="120">
        <f>SUM(G7:G10)</f>
        <v>1995</v>
      </c>
      <c r="H11" s="120">
        <f t="shared" si="3"/>
        <v>196</v>
      </c>
      <c r="I11" s="141">
        <f>H11*100/G11</f>
        <v>9.8245614035087723</v>
      </c>
      <c r="J11" s="120">
        <f>SUM(J7:J10)</f>
        <v>1985</v>
      </c>
      <c r="K11" s="120">
        <f>SUM(K7:K10)</f>
        <v>57</v>
      </c>
      <c r="L11" s="141">
        <f>K11*100/J11</f>
        <v>2.8715365239294712</v>
      </c>
      <c r="M11" s="120">
        <f>SUM(M7:M10)</f>
        <v>331</v>
      </c>
      <c r="N11" s="142">
        <f>M11*100/C11</f>
        <v>5.9618155619596545</v>
      </c>
    </row>
    <row r="12" spans="1:14" ht="18" customHeight="1"/>
    <row r="13" spans="1:14" ht="18" customHeight="1">
      <c r="D13" s="346"/>
      <c r="E13" s="346"/>
      <c r="F13" s="346"/>
      <c r="G13" s="346"/>
      <c r="H13" s="346"/>
      <c r="I13" s="346"/>
      <c r="J13" s="346"/>
      <c r="K13" s="346"/>
      <c r="L13" s="346"/>
      <c r="M13" s="346"/>
    </row>
    <row r="14" spans="1:14" ht="18" customHeight="1">
      <c r="D14" s="347"/>
      <c r="E14" s="347"/>
      <c r="F14" s="347"/>
      <c r="G14" s="347"/>
      <c r="H14" s="347"/>
      <c r="I14" s="347"/>
      <c r="J14" s="347"/>
      <c r="K14" s="347"/>
      <c r="L14" s="347"/>
      <c r="M14" s="347"/>
    </row>
    <row r="15" spans="1:14" ht="18" customHeight="1"/>
    <row r="16" spans="1:14" ht="18" customHeight="1"/>
    <row r="17" spans="1:14" ht="18" customHeight="1"/>
    <row r="18" spans="1:14" ht="18" customHeight="1"/>
    <row r="19" spans="1:14" ht="18" customHeight="1">
      <c r="D19" s="348"/>
      <c r="E19" s="348"/>
      <c r="F19" s="348"/>
      <c r="G19" s="348"/>
      <c r="H19" s="348"/>
      <c r="I19" s="348"/>
      <c r="J19" s="348"/>
      <c r="K19" s="348"/>
      <c r="L19" s="348"/>
      <c r="M19" s="348"/>
    </row>
    <row r="20" spans="1:14" ht="18" customHeight="1"/>
    <row r="21" spans="1:14" ht="30" customHeight="1">
      <c r="B21" s="119"/>
    </row>
    <row r="22" spans="1:14" ht="30" customHeight="1">
      <c r="B22" s="119"/>
    </row>
    <row r="23" spans="1:14" ht="30" customHeight="1">
      <c r="A23" s="351" t="s">
        <v>289</v>
      </c>
      <c r="B23" s="351"/>
      <c r="C23" s="351"/>
      <c r="D23" s="351"/>
      <c r="E23" s="351"/>
      <c r="F23" s="351"/>
      <c r="G23" s="351"/>
      <c r="H23" s="351"/>
      <c r="I23" s="351"/>
      <c r="J23" s="351"/>
      <c r="K23" s="351"/>
      <c r="L23" s="351"/>
      <c r="M23" s="351"/>
      <c r="N23" s="351"/>
    </row>
    <row r="24" spans="1:14" ht="20.100000000000001" customHeight="1">
      <c r="A24" s="351" t="s">
        <v>299</v>
      </c>
      <c r="B24" s="351"/>
      <c r="C24" s="351"/>
      <c r="D24" s="351"/>
      <c r="E24" s="351"/>
      <c r="F24" s="351"/>
      <c r="G24" s="351"/>
      <c r="H24" s="351"/>
      <c r="I24" s="351"/>
      <c r="J24" s="351"/>
      <c r="K24" s="351"/>
      <c r="L24" s="351"/>
      <c r="M24" s="351"/>
      <c r="N24" s="351"/>
    </row>
    <row r="25" spans="1:14" ht="15" customHeight="1"/>
    <row r="26" spans="1:14" ht="24.95" customHeight="1">
      <c r="A26" s="409" t="s">
        <v>277</v>
      </c>
      <c r="B26" s="410" t="s">
        <v>226</v>
      </c>
      <c r="C26" s="413" t="s">
        <v>287</v>
      </c>
      <c r="D26" s="415"/>
      <c r="E26" s="415"/>
      <c r="F26" s="415"/>
      <c r="G26" s="415"/>
      <c r="H26" s="415"/>
      <c r="I26" s="415"/>
      <c r="J26" s="415"/>
      <c r="K26" s="415"/>
      <c r="L26" s="415"/>
      <c r="M26" s="413" t="s">
        <v>288</v>
      </c>
      <c r="N26" s="416" t="s">
        <v>286</v>
      </c>
    </row>
    <row r="27" spans="1:14" ht="24.95" customHeight="1">
      <c r="A27" s="409"/>
      <c r="B27" s="411"/>
      <c r="C27" s="414"/>
      <c r="D27" s="415" t="s">
        <v>270</v>
      </c>
      <c r="E27" s="415"/>
      <c r="F27" s="166"/>
      <c r="G27" s="419" t="s">
        <v>271</v>
      </c>
      <c r="H27" s="420"/>
      <c r="I27" s="421"/>
      <c r="J27" s="415" t="s">
        <v>272</v>
      </c>
      <c r="K27" s="415"/>
      <c r="L27" s="415"/>
      <c r="M27" s="414"/>
      <c r="N27" s="417"/>
    </row>
    <row r="28" spans="1:14" ht="24.95" customHeight="1">
      <c r="A28" s="409"/>
      <c r="B28" s="412"/>
      <c r="C28" s="412"/>
      <c r="D28" s="140" t="s">
        <v>109</v>
      </c>
      <c r="E28" s="140" t="s">
        <v>285</v>
      </c>
      <c r="F28" s="168"/>
      <c r="G28" s="143" t="s">
        <v>109</v>
      </c>
      <c r="H28" s="143" t="s">
        <v>285</v>
      </c>
      <c r="I28" s="143" t="s">
        <v>286</v>
      </c>
      <c r="J28" s="140" t="s">
        <v>109</v>
      </c>
      <c r="K28" s="168"/>
      <c r="L28" s="140" t="s">
        <v>285</v>
      </c>
      <c r="M28" s="412"/>
      <c r="N28" s="418"/>
    </row>
    <row r="29" spans="1:14" ht="30" customHeight="1">
      <c r="A29" s="110">
        <v>1</v>
      </c>
      <c r="B29" s="111" t="s">
        <v>273</v>
      </c>
      <c r="C29" s="139" t="e">
        <f>SUM(#REF!,#REF!,D29,G29,J29)</f>
        <v>#REF!</v>
      </c>
      <c r="D29" s="110">
        <v>610</v>
      </c>
      <c r="E29" s="110">
        <v>206</v>
      </c>
      <c r="F29" s="110"/>
      <c r="G29" s="144">
        <v>671</v>
      </c>
      <c r="H29" s="144">
        <v>225</v>
      </c>
      <c r="I29" s="145">
        <f>H29*100/G29</f>
        <v>33.532041728763041</v>
      </c>
      <c r="J29" s="110">
        <v>72</v>
      </c>
      <c r="K29" s="110"/>
      <c r="L29" s="110">
        <v>0</v>
      </c>
      <c r="M29" s="112" t="e">
        <f>SUM(#REF!,#REF!,E29,H29,L29)</f>
        <v>#REF!</v>
      </c>
      <c r="N29" s="122" t="e">
        <f>M29*100/C29</f>
        <v>#REF!</v>
      </c>
    </row>
    <row r="30" spans="1:14" ht="30" customHeight="1">
      <c r="A30" s="110">
        <v>2</v>
      </c>
      <c r="B30" s="111" t="s">
        <v>274</v>
      </c>
      <c r="C30" s="139" t="e">
        <f>SUM(#REF!,#REF!,D30,G30,J30)</f>
        <v>#REF!</v>
      </c>
      <c r="D30" s="110">
        <v>634</v>
      </c>
      <c r="E30" s="110">
        <v>217</v>
      </c>
      <c r="F30" s="110"/>
      <c r="G30" s="144">
        <v>712</v>
      </c>
      <c r="H30" s="144">
        <v>222</v>
      </c>
      <c r="I30" s="145">
        <f>H30*100/G30</f>
        <v>31.179775280898877</v>
      </c>
      <c r="J30" s="110">
        <v>16</v>
      </c>
      <c r="K30" s="110"/>
      <c r="L30" s="110">
        <v>0</v>
      </c>
      <c r="M30" s="112" t="e">
        <f>SUM(#REF!,#REF!,E30,H30,L30)</f>
        <v>#REF!</v>
      </c>
      <c r="N30" s="122" t="e">
        <f>M30*100/C30</f>
        <v>#REF!</v>
      </c>
    </row>
    <row r="31" spans="1:14" ht="30" customHeight="1">
      <c r="A31" s="110">
        <v>3</v>
      </c>
      <c r="B31" s="111" t="s">
        <v>275</v>
      </c>
      <c r="C31" s="139" t="e">
        <f>SUM(#REF!,#REF!,D31,G31,J31)</f>
        <v>#REF!</v>
      </c>
      <c r="D31" s="110">
        <v>781</v>
      </c>
      <c r="E31" s="110">
        <v>207</v>
      </c>
      <c r="F31" s="110"/>
      <c r="G31" s="144">
        <v>1128</v>
      </c>
      <c r="H31" s="144">
        <v>290</v>
      </c>
      <c r="I31" s="145">
        <f>H31*100/G31</f>
        <v>25.709219858156029</v>
      </c>
      <c r="J31" s="110">
        <v>47</v>
      </c>
      <c r="K31" s="110"/>
      <c r="L31" s="110">
        <v>5</v>
      </c>
      <c r="M31" s="112" t="e">
        <f>SUM(#REF!,#REF!,E31,H31,L31)</f>
        <v>#REF!</v>
      </c>
      <c r="N31" s="122" t="e">
        <f>M31*100/C31</f>
        <v>#REF!</v>
      </c>
    </row>
    <row r="32" spans="1:14" ht="30" customHeight="1">
      <c r="A32" s="110">
        <v>4</v>
      </c>
      <c r="B32" s="111" t="s">
        <v>276</v>
      </c>
      <c r="C32" s="139" t="e">
        <f>SUM(#REF!,#REF!,D32,G32,J32)</f>
        <v>#REF!</v>
      </c>
      <c r="D32" s="110">
        <v>291</v>
      </c>
      <c r="E32" s="110">
        <v>114</v>
      </c>
      <c r="F32" s="110"/>
      <c r="G32" s="144">
        <v>377</v>
      </c>
      <c r="H32" s="144">
        <v>121</v>
      </c>
      <c r="I32" s="145">
        <f>H32*100/G32</f>
        <v>32.095490716180372</v>
      </c>
      <c r="J32" s="110">
        <v>43</v>
      </c>
      <c r="K32" s="110"/>
      <c r="L32" s="110">
        <v>0</v>
      </c>
      <c r="M32" s="112" t="e">
        <f>SUM(#REF!,#REF!,E32,H32,L32)</f>
        <v>#REF!</v>
      </c>
      <c r="N32" s="122" t="e">
        <f>M32*100/C32</f>
        <v>#REF!</v>
      </c>
    </row>
    <row r="33" spans="1:14" ht="30" customHeight="1">
      <c r="A33" s="422" t="s">
        <v>4</v>
      </c>
      <c r="B33" s="423"/>
      <c r="C33" s="120" t="e">
        <f>SUM(C29:C32)</f>
        <v>#REF!</v>
      </c>
      <c r="D33" s="120">
        <f t="shared" ref="D33:H33" si="4">SUM(D29:D32)</f>
        <v>2316</v>
      </c>
      <c r="E33" s="120">
        <f t="shared" si="4"/>
        <v>744</v>
      </c>
      <c r="F33" s="120"/>
      <c r="G33" s="120">
        <f t="shared" si="4"/>
        <v>2888</v>
      </c>
      <c r="H33" s="120">
        <f t="shared" si="4"/>
        <v>858</v>
      </c>
      <c r="I33" s="141">
        <f>H33*100/G33</f>
        <v>29.709141274238227</v>
      </c>
      <c r="J33" s="120">
        <f t="shared" ref="J33:M33" si="5">SUM(J29:J32)</f>
        <v>178</v>
      </c>
      <c r="K33" s="120"/>
      <c r="L33" s="120">
        <f t="shared" si="5"/>
        <v>5</v>
      </c>
      <c r="M33" s="120" t="e">
        <f t="shared" si="5"/>
        <v>#REF!</v>
      </c>
      <c r="N33" s="142" t="e">
        <f>M33*100/C33</f>
        <v>#REF!</v>
      </c>
    </row>
    <row r="34" spans="1:14" ht="18" customHeight="1"/>
    <row r="35" spans="1:14" ht="18" customHeight="1">
      <c r="D35" s="346"/>
      <c r="E35" s="346"/>
      <c r="F35" s="346"/>
      <c r="G35" s="346"/>
      <c r="H35" s="346"/>
      <c r="I35" s="346"/>
      <c r="J35" s="346"/>
      <c r="K35" s="346"/>
      <c r="L35" s="346"/>
      <c r="M35" s="346"/>
    </row>
    <row r="36" spans="1:14" ht="18" customHeight="1">
      <c r="D36" s="347"/>
      <c r="E36" s="347"/>
      <c r="F36" s="347"/>
      <c r="G36" s="347"/>
      <c r="H36" s="347"/>
      <c r="I36" s="347"/>
      <c r="J36" s="347"/>
      <c r="K36" s="347"/>
      <c r="L36" s="347"/>
      <c r="M36" s="347"/>
    </row>
    <row r="37" spans="1:14" ht="18" customHeight="1"/>
    <row r="38" spans="1:14" ht="18" customHeight="1"/>
    <row r="39" spans="1:14" ht="18" customHeight="1"/>
    <row r="40" spans="1:14" ht="18" customHeight="1"/>
    <row r="41" spans="1:14" ht="18" customHeight="1">
      <c r="D41" s="348"/>
      <c r="E41" s="348"/>
      <c r="F41" s="348"/>
      <c r="G41" s="348"/>
      <c r="H41" s="348"/>
      <c r="I41" s="348"/>
      <c r="J41" s="348"/>
      <c r="K41" s="348"/>
      <c r="L41" s="348"/>
      <c r="M41" s="348"/>
    </row>
    <row r="42" spans="1:14" ht="18" customHeight="1"/>
    <row r="43" spans="1:14" ht="30" customHeight="1">
      <c r="B43" s="119"/>
    </row>
    <row r="44" spans="1:14" ht="30" customHeight="1">
      <c r="B44" s="119"/>
    </row>
    <row r="45" spans="1:14" ht="30" customHeight="1">
      <c r="A45" s="351" t="s">
        <v>289</v>
      </c>
      <c r="B45" s="351"/>
      <c r="C45" s="351"/>
      <c r="D45" s="351"/>
      <c r="E45" s="351"/>
      <c r="F45" s="351"/>
      <c r="G45" s="351"/>
      <c r="H45" s="351"/>
      <c r="I45" s="351"/>
      <c r="J45" s="351"/>
      <c r="K45" s="351"/>
      <c r="L45" s="351"/>
      <c r="M45" s="351"/>
      <c r="N45" s="351"/>
    </row>
    <row r="46" spans="1:14" ht="20.100000000000001" customHeight="1">
      <c r="A46" s="351" t="s">
        <v>284</v>
      </c>
      <c r="B46" s="351"/>
      <c r="C46" s="351"/>
      <c r="D46" s="351"/>
      <c r="E46" s="351"/>
      <c r="F46" s="351"/>
      <c r="G46" s="351"/>
      <c r="H46" s="351"/>
      <c r="I46" s="351"/>
      <c r="J46" s="351"/>
      <c r="K46" s="351"/>
      <c r="L46" s="351"/>
      <c r="M46" s="351"/>
      <c r="N46" s="351"/>
    </row>
    <row r="47" spans="1:14" ht="15" customHeight="1"/>
    <row r="48" spans="1:14" ht="24.95" customHeight="1">
      <c r="A48" s="409" t="s">
        <v>277</v>
      </c>
      <c r="B48" s="410" t="s">
        <v>226</v>
      </c>
      <c r="C48" s="413" t="s">
        <v>287</v>
      </c>
      <c r="D48" s="415"/>
      <c r="E48" s="415"/>
      <c r="F48" s="415"/>
      <c r="G48" s="415"/>
      <c r="H48" s="415"/>
      <c r="I48" s="415"/>
      <c r="J48" s="415"/>
      <c r="K48" s="415"/>
      <c r="L48" s="415"/>
      <c r="M48" s="413" t="s">
        <v>288</v>
      </c>
      <c r="N48" s="416" t="s">
        <v>286</v>
      </c>
    </row>
    <row r="49" spans="1:14" ht="24.95" customHeight="1">
      <c r="A49" s="409"/>
      <c r="B49" s="411"/>
      <c r="C49" s="414"/>
      <c r="D49" s="415" t="s">
        <v>270</v>
      </c>
      <c r="E49" s="415"/>
      <c r="F49" s="166"/>
      <c r="G49" s="422" t="s">
        <v>271</v>
      </c>
      <c r="H49" s="424"/>
      <c r="I49" s="423"/>
      <c r="J49" s="415" t="s">
        <v>272</v>
      </c>
      <c r="K49" s="415"/>
      <c r="L49" s="415"/>
      <c r="M49" s="414"/>
      <c r="N49" s="417"/>
    </row>
    <row r="50" spans="1:14" ht="24.95" customHeight="1">
      <c r="A50" s="409"/>
      <c r="B50" s="412"/>
      <c r="C50" s="412"/>
      <c r="D50" s="117" t="s">
        <v>109</v>
      </c>
      <c r="E50" s="117" t="s">
        <v>285</v>
      </c>
      <c r="F50" s="168"/>
      <c r="G50" s="117" t="s">
        <v>109</v>
      </c>
      <c r="H50" s="117" t="s">
        <v>285</v>
      </c>
      <c r="I50" s="117" t="s">
        <v>286</v>
      </c>
      <c r="J50" s="117" t="s">
        <v>109</v>
      </c>
      <c r="K50" s="168"/>
      <c r="L50" s="117" t="s">
        <v>285</v>
      </c>
      <c r="M50" s="412"/>
      <c r="N50" s="418"/>
    </row>
    <row r="51" spans="1:14" ht="30" customHeight="1">
      <c r="A51" s="110">
        <v>1</v>
      </c>
      <c r="B51" s="111" t="s">
        <v>273</v>
      </c>
      <c r="C51" s="116" t="e">
        <f>SUM(#REF!,#REF!,D51,G51,J51)</f>
        <v>#REF!</v>
      </c>
      <c r="D51" s="110">
        <v>610</v>
      </c>
      <c r="E51" s="110">
        <v>177</v>
      </c>
      <c r="F51" s="110"/>
      <c r="G51" s="110">
        <v>666</v>
      </c>
      <c r="H51" s="110">
        <v>112</v>
      </c>
      <c r="I51" s="121">
        <f>H51*100/G51</f>
        <v>16.816816816816818</v>
      </c>
      <c r="J51" s="110">
        <v>69</v>
      </c>
      <c r="K51" s="110"/>
      <c r="L51" s="110">
        <v>0</v>
      </c>
      <c r="M51" s="112" t="e">
        <f>SUM(#REF!,#REF!,E51,H51,L51)</f>
        <v>#REF!</v>
      </c>
      <c r="N51" s="122" t="e">
        <f>M51*100/C51</f>
        <v>#REF!</v>
      </c>
    </row>
    <row r="52" spans="1:14" ht="30" customHeight="1">
      <c r="A52" s="110">
        <v>3</v>
      </c>
      <c r="B52" s="111" t="s">
        <v>274</v>
      </c>
      <c r="C52" s="116" t="e">
        <f>SUM(#REF!,#REF!,D52,G52,J52)</f>
        <v>#REF!</v>
      </c>
      <c r="D52" s="110">
        <v>634</v>
      </c>
      <c r="E52" s="110">
        <v>173</v>
      </c>
      <c r="F52" s="110"/>
      <c r="G52" s="110">
        <v>706</v>
      </c>
      <c r="H52" s="110">
        <v>97</v>
      </c>
      <c r="I52" s="121">
        <f>H52*100/G52</f>
        <v>13.739376770538243</v>
      </c>
      <c r="J52" s="110">
        <v>10</v>
      </c>
      <c r="K52" s="110"/>
      <c r="L52" s="110">
        <v>1</v>
      </c>
      <c r="M52" s="112" t="e">
        <f>SUM(#REF!,#REF!,E52,H52,L52)</f>
        <v>#REF!</v>
      </c>
      <c r="N52" s="122" t="e">
        <f>M52*100/C52</f>
        <v>#REF!</v>
      </c>
    </row>
    <row r="53" spans="1:14" ht="30" customHeight="1">
      <c r="A53" s="110">
        <v>4</v>
      </c>
      <c r="B53" s="111" t="s">
        <v>275</v>
      </c>
      <c r="C53" s="116" t="e">
        <f>SUM(#REF!,#REF!,D53,G53,J53)</f>
        <v>#REF!</v>
      </c>
      <c r="D53" s="110">
        <v>780</v>
      </c>
      <c r="E53" s="110">
        <v>176</v>
      </c>
      <c r="F53" s="110"/>
      <c r="G53" s="110">
        <v>1126</v>
      </c>
      <c r="H53" s="110">
        <v>183</v>
      </c>
      <c r="I53" s="121">
        <f t="shared" ref="I53:I54" si="6">H53*100/G53</f>
        <v>16.25222024866785</v>
      </c>
      <c r="J53" s="110">
        <v>46</v>
      </c>
      <c r="K53" s="110"/>
      <c r="L53" s="110">
        <v>0</v>
      </c>
      <c r="M53" s="112" t="e">
        <f>SUM(#REF!,#REF!,E53,H53,L53)</f>
        <v>#REF!</v>
      </c>
      <c r="N53" s="122" t="e">
        <f>M53*100/C53</f>
        <v>#REF!</v>
      </c>
    </row>
    <row r="54" spans="1:14" ht="30" customHeight="1">
      <c r="A54" s="110">
        <v>6</v>
      </c>
      <c r="B54" s="111" t="s">
        <v>276</v>
      </c>
      <c r="C54" s="116" t="e">
        <f>SUM(#REF!,#REF!,D54,G54,J54)</f>
        <v>#REF!</v>
      </c>
      <c r="D54" s="110">
        <v>290</v>
      </c>
      <c r="E54" s="110">
        <v>98</v>
      </c>
      <c r="F54" s="110"/>
      <c r="G54" s="110">
        <v>370</v>
      </c>
      <c r="H54" s="110">
        <v>48</v>
      </c>
      <c r="I54" s="121">
        <f t="shared" si="6"/>
        <v>12.972972972972974</v>
      </c>
      <c r="J54" s="110">
        <v>45</v>
      </c>
      <c r="K54" s="110"/>
      <c r="L54" s="110">
        <v>1</v>
      </c>
      <c r="M54" s="112" t="e">
        <f>SUM(#REF!,#REF!,E54,H54,L54)</f>
        <v>#REF!</v>
      </c>
      <c r="N54" s="122" t="e">
        <f>M54*100/C54</f>
        <v>#REF!</v>
      </c>
    </row>
    <row r="55" spans="1:14" ht="30" customHeight="1">
      <c r="A55" s="422" t="s">
        <v>4</v>
      </c>
      <c r="B55" s="423"/>
      <c r="C55" s="120" t="e">
        <f>SUM(C51:C54)</f>
        <v>#REF!</v>
      </c>
      <c r="D55" s="120">
        <f t="shared" ref="D55:M55" si="7">SUM(D51:D54)</f>
        <v>2314</v>
      </c>
      <c r="E55" s="120">
        <f t="shared" si="7"/>
        <v>624</v>
      </c>
      <c r="F55" s="120"/>
      <c r="G55" s="120">
        <f t="shared" si="7"/>
        <v>2868</v>
      </c>
      <c r="H55" s="120">
        <f t="shared" si="7"/>
        <v>440</v>
      </c>
      <c r="I55" s="120">
        <f>H55*100/G55</f>
        <v>15.341701534170154</v>
      </c>
      <c r="J55" s="120">
        <f t="shared" si="7"/>
        <v>170</v>
      </c>
      <c r="K55" s="120"/>
      <c r="L55" s="120">
        <f t="shared" si="7"/>
        <v>2</v>
      </c>
      <c r="M55" s="120" t="e">
        <f t="shared" si="7"/>
        <v>#REF!</v>
      </c>
      <c r="N55" s="123" t="e">
        <f>M55*100/C55</f>
        <v>#REF!</v>
      </c>
    </row>
    <row r="56" spans="1:14" ht="9.9499999999999993" customHeight="1"/>
    <row r="57" spans="1:14" ht="18" customHeight="1">
      <c r="D57" s="346"/>
      <c r="E57" s="346"/>
      <c r="F57" s="346"/>
      <c r="G57" s="346"/>
      <c r="H57" s="346"/>
      <c r="I57" s="346"/>
      <c r="J57" s="346"/>
      <c r="K57" s="346"/>
      <c r="L57" s="346"/>
      <c r="M57" s="346"/>
    </row>
    <row r="58" spans="1:14" ht="18" customHeight="1">
      <c r="D58" s="347"/>
      <c r="E58" s="347"/>
      <c r="F58" s="347"/>
      <c r="G58" s="347"/>
      <c r="H58" s="347"/>
      <c r="I58" s="347"/>
      <c r="J58" s="347"/>
      <c r="K58" s="347"/>
      <c r="L58" s="347"/>
      <c r="M58" s="347"/>
    </row>
    <row r="59" spans="1:14" ht="15.95" customHeight="1"/>
    <row r="60" spans="1:14" ht="15.95" customHeight="1"/>
    <row r="61" spans="1:14" ht="15.95" customHeight="1"/>
    <row r="62" spans="1:14" ht="15.95" customHeight="1"/>
    <row r="63" spans="1:14" ht="18" customHeight="1">
      <c r="D63" s="348"/>
      <c r="E63" s="348"/>
      <c r="F63" s="348"/>
      <c r="G63" s="348"/>
      <c r="H63" s="348"/>
      <c r="I63" s="348"/>
      <c r="J63" s="348"/>
      <c r="K63" s="348"/>
      <c r="L63" s="348"/>
      <c r="M63" s="348"/>
    </row>
    <row r="64" spans="1:14" ht="15.95" customHeight="1"/>
    <row r="65" spans="2:2" ht="30" customHeight="1">
      <c r="B65" s="119" t="s">
        <v>290</v>
      </c>
    </row>
  </sheetData>
  <mergeCells count="45">
    <mergeCell ref="A11:B11"/>
    <mergeCell ref="D13:M13"/>
    <mergeCell ref="D14:M14"/>
    <mergeCell ref="D19:M19"/>
    <mergeCell ref="D5:F5"/>
    <mergeCell ref="A1:N1"/>
    <mergeCell ref="A2:N2"/>
    <mergeCell ref="A4:A6"/>
    <mergeCell ref="B4:B6"/>
    <mergeCell ref="C4:C6"/>
    <mergeCell ref="D4:L4"/>
    <mergeCell ref="M4:M6"/>
    <mergeCell ref="N4:N6"/>
    <mergeCell ref="G5:I5"/>
    <mergeCell ref="J5:L5"/>
    <mergeCell ref="D57:M57"/>
    <mergeCell ref="D58:M58"/>
    <mergeCell ref="D63:M63"/>
    <mergeCell ref="A48:A50"/>
    <mergeCell ref="M48:M50"/>
    <mergeCell ref="J49:L49"/>
    <mergeCell ref="G49:I49"/>
    <mergeCell ref="A33:B33"/>
    <mergeCell ref="D35:M35"/>
    <mergeCell ref="D36:M36"/>
    <mergeCell ref="D41:M41"/>
    <mergeCell ref="A55:B55"/>
    <mergeCell ref="N48:N50"/>
    <mergeCell ref="B48:B50"/>
    <mergeCell ref="A46:N46"/>
    <mergeCell ref="A45:N45"/>
    <mergeCell ref="C48:C50"/>
    <mergeCell ref="D48:L48"/>
    <mergeCell ref="D49:E49"/>
    <mergeCell ref="A23:N23"/>
    <mergeCell ref="A24:N24"/>
    <mergeCell ref="A26:A28"/>
    <mergeCell ref="B26:B28"/>
    <mergeCell ref="C26:C28"/>
    <mergeCell ref="D26:L26"/>
    <mergeCell ref="M26:M28"/>
    <mergeCell ref="N26:N28"/>
    <mergeCell ref="D27:E27"/>
    <mergeCell ref="G27:I27"/>
    <mergeCell ref="J27:L27"/>
  </mergeCells>
  <pageMargins left="0.75" right="0.25" top="0.5" bottom="0.5" header="0" footer="0.25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13" workbookViewId="0">
      <selection activeCell="P5" sqref="P5"/>
    </sheetView>
  </sheetViews>
  <sheetFormatPr defaultRowHeight="15"/>
  <cols>
    <col min="1" max="1" width="5" style="4" customWidth="1"/>
    <col min="2" max="2" width="32.5" style="4" bestFit="1" customWidth="1"/>
    <col min="3" max="3" width="5.375" style="169" bestFit="1" customWidth="1"/>
    <col min="4" max="4" width="7.625" style="4" customWidth="1"/>
    <col min="5" max="5" width="6.625" style="169" customWidth="1"/>
    <col min="6" max="6" width="6.625" style="172" customWidth="1"/>
    <col min="7" max="12" width="6.625" style="169" customWidth="1"/>
    <col min="13" max="13" width="8.75" style="169" bestFit="1" customWidth="1"/>
    <col min="14" max="16384" width="9" style="4"/>
  </cols>
  <sheetData>
    <row r="1" spans="1:13" ht="38.25">
      <c r="A1" s="191" t="s">
        <v>22</v>
      </c>
      <c r="B1" s="191" t="s">
        <v>553</v>
      </c>
      <c r="C1" s="191" t="s">
        <v>554</v>
      </c>
      <c r="D1" s="213" t="s">
        <v>555</v>
      </c>
      <c r="E1" s="426" t="s">
        <v>556</v>
      </c>
      <c r="F1" s="426"/>
      <c r="G1" s="170"/>
      <c r="H1" s="170"/>
      <c r="I1" s="170"/>
      <c r="J1" s="170"/>
      <c r="K1" s="170"/>
      <c r="L1" s="170"/>
      <c r="M1" s="170"/>
    </row>
    <row r="2" spans="1:13" ht="25.5">
      <c r="A2" s="214"/>
      <c r="B2" s="215"/>
      <c r="C2" s="216"/>
      <c r="D2" s="181" t="s">
        <v>557</v>
      </c>
      <c r="E2" s="181" t="s">
        <v>557</v>
      </c>
      <c r="F2" s="212" t="s">
        <v>286</v>
      </c>
      <c r="G2" s="361" t="s">
        <v>575</v>
      </c>
      <c r="H2" s="425"/>
      <c r="I2" s="425"/>
      <c r="J2" s="425"/>
      <c r="K2" s="425"/>
      <c r="L2" s="425"/>
      <c r="M2" s="362"/>
    </row>
    <row r="3" spans="1:13" s="10" customFormat="1" ht="18" customHeight="1">
      <c r="A3" s="175"/>
      <c r="B3" s="176"/>
      <c r="C3" s="177"/>
      <c r="D3" s="174"/>
      <c r="E3" s="174"/>
      <c r="F3" s="173"/>
      <c r="G3" s="204" t="s">
        <v>270</v>
      </c>
      <c r="H3" s="204" t="s">
        <v>271</v>
      </c>
      <c r="I3" s="204" t="s">
        <v>315</v>
      </c>
      <c r="J3" s="204" t="s">
        <v>564</v>
      </c>
      <c r="K3" s="204" t="s">
        <v>565</v>
      </c>
      <c r="L3" s="204" t="s">
        <v>316</v>
      </c>
      <c r="M3" s="204" t="s">
        <v>272</v>
      </c>
    </row>
    <row r="4" spans="1:13" s="10" customFormat="1" ht="15.95" customHeight="1">
      <c r="A4" s="178"/>
      <c r="B4" s="179" t="s">
        <v>569</v>
      </c>
      <c r="C4" s="180"/>
      <c r="D4" s="181">
        <f>SUM(D5:D10)</f>
        <v>0</v>
      </c>
      <c r="E4" s="181">
        <f>SUM(E5:E10)</f>
        <v>0</v>
      </c>
      <c r="F4" s="182"/>
      <c r="G4" s="183">
        <f>SUM(G5:G10)</f>
        <v>0</v>
      </c>
      <c r="H4" s="183">
        <f t="shared" ref="H4:M4" si="0">SUM(H5:H10)</f>
        <v>0</v>
      </c>
      <c r="I4" s="183">
        <f t="shared" si="0"/>
        <v>0</v>
      </c>
      <c r="J4" s="183">
        <f t="shared" si="0"/>
        <v>0</v>
      </c>
      <c r="K4" s="183">
        <f t="shared" si="0"/>
        <v>0</v>
      </c>
      <c r="L4" s="183">
        <f t="shared" si="0"/>
        <v>0</v>
      </c>
      <c r="M4" s="183">
        <f t="shared" si="0"/>
        <v>0</v>
      </c>
    </row>
    <row r="5" spans="1:13" s="10" customFormat="1" ht="15.95" customHeight="1">
      <c r="A5" s="184">
        <v>25</v>
      </c>
      <c r="B5" s="185" t="s">
        <v>523</v>
      </c>
      <c r="C5" s="124" t="s">
        <v>111</v>
      </c>
      <c r="D5" s="186"/>
      <c r="E5" s="184">
        <f>SUM(G5:M5)</f>
        <v>0</v>
      </c>
      <c r="F5" s="187"/>
      <c r="G5" s="124"/>
      <c r="H5" s="124"/>
      <c r="I5" s="124"/>
      <c r="J5" s="124"/>
      <c r="K5" s="124"/>
      <c r="L5" s="124"/>
      <c r="M5" s="124"/>
    </row>
    <row r="6" spans="1:13" s="10" customFormat="1" ht="15.95" customHeight="1">
      <c r="A6" s="184">
        <v>24</v>
      </c>
      <c r="B6" s="185" t="s">
        <v>526</v>
      </c>
      <c r="C6" s="124" t="s">
        <v>111</v>
      </c>
      <c r="D6" s="186"/>
      <c r="E6" s="184">
        <f t="shared" ref="E6:E10" si="1">SUM(G6:M6)</f>
        <v>0</v>
      </c>
      <c r="F6" s="187"/>
      <c r="G6" s="124"/>
      <c r="H6" s="124"/>
      <c r="I6" s="124"/>
      <c r="J6" s="124"/>
      <c r="K6" s="124"/>
      <c r="L6" s="124"/>
      <c r="M6" s="124"/>
    </row>
    <row r="7" spans="1:13" s="10" customFormat="1" ht="15.95" customHeight="1">
      <c r="A7" s="184">
        <v>20</v>
      </c>
      <c r="B7" s="185" t="s">
        <v>524</v>
      </c>
      <c r="C7" s="124" t="s">
        <v>111</v>
      </c>
      <c r="D7" s="186"/>
      <c r="E7" s="184">
        <f t="shared" si="1"/>
        <v>0</v>
      </c>
      <c r="F7" s="187"/>
      <c r="G7" s="124"/>
      <c r="H7" s="124"/>
      <c r="I7" s="124"/>
      <c r="J7" s="124"/>
      <c r="K7" s="124"/>
      <c r="L7" s="124"/>
      <c r="M7" s="124"/>
    </row>
    <row r="8" spans="1:13" s="10" customFormat="1" ht="15.95" customHeight="1">
      <c r="A8" s="184">
        <v>21</v>
      </c>
      <c r="B8" s="185" t="s">
        <v>522</v>
      </c>
      <c r="C8" s="124" t="s">
        <v>111</v>
      </c>
      <c r="D8" s="186"/>
      <c r="E8" s="184">
        <f t="shared" si="1"/>
        <v>0</v>
      </c>
      <c r="F8" s="187"/>
      <c r="G8" s="124"/>
      <c r="H8" s="124"/>
      <c r="I8" s="124"/>
      <c r="J8" s="124"/>
      <c r="K8" s="124"/>
      <c r="L8" s="124"/>
      <c r="M8" s="124"/>
    </row>
    <row r="9" spans="1:13" s="10" customFormat="1" ht="15.95" customHeight="1">
      <c r="A9" s="184">
        <v>22</v>
      </c>
      <c r="B9" s="185" t="s">
        <v>525</v>
      </c>
      <c r="C9" s="124" t="s">
        <v>111</v>
      </c>
      <c r="D9" s="186"/>
      <c r="E9" s="184">
        <f t="shared" si="1"/>
        <v>0</v>
      </c>
      <c r="F9" s="187"/>
      <c r="G9" s="124"/>
      <c r="H9" s="124"/>
      <c r="I9" s="124"/>
      <c r="J9" s="124"/>
      <c r="K9" s="124"/>
      <c r="L9" s="124"/>
      <c r="M9" s="124"/>
    </row>
    <row r="10" spans="1:13" s="10" customFormat="1" ht="15.95" customHeight="1">
      <c r="A10" s="184">
        <v>23</v>
      </c>
      <c r="B10" s="185" t="s">
        <v>559</v>
      </c>
      <c r="C10" s="124" t="s">
        <v>111</v>
      </c>
      <c r="D10" s="186"/>
      <c r="E10" s="184">
        <f t="shared" si="1"/>
        <v>0</v>
      </c>
      <c r="F10" s="187"/>
      <c r="G10" s="124"/>
      <c r="H10" s="124"/>
      <c r="I10" s="124"/>
      <c r="J10" s="124"/>
      <c r="K10" s="124"/>
      <c r="L10" s="124"/>
      <c r="M10" s="124"/>
    </row>
    <row r="11" spans="1:13" s="10" customFormat="1" ht="15.95" customHeight="1">
      <c r="A11" s="184"/>
      <c r="B11" s="188" t="s">
        <v>568</v>
      </c>
      <c r="C11" s="189"/>
      <c r="D11" s="190">
        <f>SUM(D12:D15)</f>
        <v>0</v>
      </c>
      <c r="E11" s="191">
        <f>SUM(E12:E15)</f>
        <v>0</v>
      </c>
      <c r="F11" s="187"/>
      <c r="G11" s="171">
        <f>SUM(G12:G15)</f>
        <v>0</v>
      </c>
      <c r="H11" s="171">
        <f t="shared" ref="H11:M11" si="2">SUM(H12:H15)</f>
        <v>0</v>
      </c>
      <c r="I11" s="171">
        <f t="shared" si="2"/>
        <v>0</v>
      </c>
      <c r="J11" s="171">
        <f t="shared" si="2"/>
        <v>0</v>
      </c>
      <c r="K11" s="171">
        <f t="shared" si="2"/>
        <v>0</v>
      </c>
      <c r="L11" s="171">
        <f t="shared" si="2"/>
        <v>0</v>
      </c>
      <c r="M11" s="171">
        <f t="shared" si="2"/>
        <v>0</v>
      </c>
    </row>
    <row r="12" spans="1:13" s="10" customFormat="1" ht="15.95" customHeight="1">
      <c r="A12" s="184">
        <v>11</v>
      </c>
      <c r="B12" s="185" t="s">
        <v>527</v>
      </c>
      <c r="C12" s="124" t="s">
        <v>111</v>
      </c>
      <c r="D12" s="192"/>
      <c r="E12" s="184">
        <f>SUM(G12:M12)</f>
        <v>0</v>
      </c>
      <c r="F12" s="187"/>
      <c r="G12" s="124"/>
      <c r="H12" s="124"/>
      <c r="I12" s="124"/>
      <c r="J12" s="124"/>
      <c r="K12" s="124"/>
      <c r="L12" s="124"/>
      <c r="M12" s="124"/>
    </row>
    <row r="13" spans="1:13" s="10" customFormat="1" ht="15.95" customHeight="1">
      <c r="A13" s="184">
        <v>12</v>
      </c>
      <c r="B13" s="185" t="s">
        <v>528</v>
      </c>
      <c r="C13" s="124" t="s">
        <v>111</v>
      </c>
      <c r="D13" s="192"/>
      <c r="E13" s="184">
        <f t="shared" ref="E13:E15" si="3">SUM(G13:M13)</f>
        <v>0</v>
      </c>
      <c r="F13" s="187"/>
      <c r="G13" s="124"/>
      <c r="H13" s="124"/>
      <c r="I13" s="124"/>
      <c r="J13" s="124"/>
      <c r="K13" s="124"/>
      <c r="L13" s="124"/>
      <c r="M13" s="124"/>
    </row>
    <row r="14" spans="1:13" s="10" customFormat="1" ht="15.95" customHeight="1">
      <c r="A14" s="184">
        <v>13</v>
      </c>
      <c r="B14" s="185" t="s">
        <v>529</v>
      </c>
      <c r="C14" s="124" t="s">
        <v>111</v>
      </c>
      <c r="D14" s="192"/>
      <c r="E14" s="184">
        <f t="shared" si="3"/>
        <v>0</v>
      </c>
      <c r="F14" s="187"/>
      <c r="G14" s="124"/>
      <c r="H14" s="124"/>
      <c r="I14" s="124"/>
      <c r="J14" s="124"/>
      <c r="K14" s="124"/>
      <c r="L14" s="124"/>
      <c r="M14" s="124"/>
    </row>
    <row r="15" spans="1:13" s="10" customFormat="1" ht="15.95" customHeight="1">
      <c r="A15" s="184">
        <v>14</v>
      </c>
      <c r="B15" s="185" t="s">
        <v>558</v>
      </c>
      <c r="C15" s="124" t="s">
        <v>111</v>
      </c>
      <c r="D15" s="192"/>
      <c r="E15" s="184">
        <f t="shared" si="3"/>
        <v>0</v>
      </c>
      <c r="F15" s="187"/>
      <c r="G15" s="124"/>
      <c r="H15" s="124"/>
      <c r="I15" s="124"/>
      <c r="J15" s="124"/>
      <c r="K15" s="124"/>
      <c r="L15" s="124"/>
      <c r="M15" s="124"/>
    </row>
    <row r="16" spans="1:13" s="10" customFormat="1" ht="15.95" customHeight="1">
      <c r="A16" s="184"/>
      <c r="B16" s="188" t="s">
        <v>570</v>
      </c>
      <c r="C16" s="189"/>
      <c r="D16" s="193">
        <f>D17</f>
        <v>0</v>
      </c>
      <c r="E16" s="191">
        <f>E17</f>
        <v>0</v>
      </c>
      <c r="F16" s="187"/>
      <c r="G16" s="171">
        <f>G17</f>
        <v>0</v>
      </c>
      <c r="H16" s="171">
        <f t="shared" ref="H16:M16" si="4">H17</f>
        <v>0</v>
      </c>
      <c r="I16" s="171">
        <f t="shared" si="4"/>
        <v>0</v>
      </c>
      <c r="J16" s="171">
        <f t="shared" si="4"/>
        <v>0</v>
      </c>
      <c r="K16" s="171">
        <f t="shared" si="4"/>
        <v>0</v>
      </c>
      <c r="L16" s="171">
        <f t="shared" si="4"/>
        <v>0</v>
      </c>
      <c r="M16" s="171">
        <f t="shared" si="4"/>
        <v>0</v>
      </c>
    </row>
    <row r="17" spans="1:13" s="10" customFormat="1" ht="15.95" customHeight="1">
      <c r="A17" s="184">
        <v>15</v>
      </c>
      <c r="B17" s="185" t="s">
        <v>530</v>
      </c>
      <c r="C17" s="124" t="s">
        <v>111</v>
      </c>
      <c r="D17" s="192"/>
      <c r="E17" s="184">
        <f>SUM(G17:M17)</f>
        <v>0</v>
      </c>
      <c r="F17" s="187"/>
      <c r="G17" s="124"/>
      <c r="H17" s="124"/>
      <c r="I17" s="124"/>
      <c r="J17" s="124"/>
      <c r="K17" s="124"/>
      <c r="L17" s="124"/>
      <c r="M17" s="124"/>
    </row>
    <row r="18" spans="1:13" s="10" customFormat="1" ht="15.95" customHeight="1">
      <c r="A18" s="184"/>
      <c r="B18" s="188" t="s">
        <v>519</v>
      </c>
      <c r="C18" s="189"/>
      <c r="D18" s="193">
        <f>SUM(D19:D26)</f>
        <v>0</v>
      </c>
      <c r="E18" s="191">
        <f>SUM(E19:E26)</f>
        <v>0</v>
      </c>
      <c r="F18" s="187"/>
      <c r="G18" s="171">
        <f>SUM(G19:G26)</f>
        <v>0</v>
      </c>
      <c r="H18" s="171">
        <f t="shared" ref="H18:M18" si="5">SUM(H19:H26)</f>
        <v>0</v>
      </c>
      <c r="I18" s="171">
        <f t="shared" si="5"/>
        <v>0</v>
      </c>
      <c r="J18" s="171">
        <f t="shared" si="5"/>
        <v>0</v>
      </c>
      <c r="K18" s="171">
        <f t="shared" si="5"/>
        <v>0</v>
      </c>
      <c r="L18" s="171">
        <f t="shared" si="5"/>
        <v>0</v>
      </c>
      <c r="M18" s="171">
        <f t="shared" si="5"/>
        <v>0</v>
      </c>
    </row>
    <row r="19" spans="1:13" s="10" customFormat="1" ht="15.95" customHeight="1">
      <c r="A19" s="184">
        <v>6</v>
      </c>
      <c r="B19" s="185" t="s">
        <v>540</v>
      </c>
      <c r="C19" s="124" t="s">
        <v>111</v>
      </c>
      <c r="D19" s="192"/>
      <c r="E19" s="184">
        <f>SUM(G19:M19)</f>
        <v>0</v>
      </c>
      <c r="F19" s="187"/>
      <c r="G19" s="124"/>
      <c r="H19" s="124"/>
      <c r="I19" s="124"/>
      <c r="J19" s="124"/>
      <c r="K19" s="124"/>
      <c r="L19" s="124"/>
      <c r="M19" s="124"/>
    </row>
    <row r="20" spans="1:13" s="10" customFormat="1" ht="15.95" customHeight="1">
      <c r="A20" s="184">
        <v>1</v>
      </c>
      <c r="B20" s="194" t="s">
        <v>541</v>
      </c>
      <c r="C20" s="189" t="s">
        <v>111</v>
      </c>
      <c r="D20" s="192"/>
      <c r="E20" s="184">
        <f t="shared" ref="E20:E26" si="6">SUM(G20:M20)</f>
        <v>0</v>
      </c>
      <c r="F20" s="187"/>
      <c r="G20" s="124"/>
      <c r="H20" s="124"/>
      <c r="I20" s="124"/>
      <c r="J20" s="124"/>
      <c r="K20" s="124"/>
      <c r="L20" s="124"/>
      <c r="M20" s="124"/>
    </row>
    <row r="21" spans="1:13" s="10" customFormat="1" ht="15.95" customHeight="1">
      <c r="A21" s="184">
        <v>30</v>
      </c>
      <c r="B21" s="185" t="s">
        <v>550</v>
      </c>
      <c r="C21" s="124" t="s">
        <v>111</v>
      </c>
      <c r="D21" s="195"/>
      <c r="E21" s="184">
        <f t="shared" si="6"/>
        <v>0</v>
      </c>
      <c r="F21" s="187"/>
      <c r="G21" s="124"/>
      <c r="H21" s="124"/>
      <c r="I21" s="124"/>
      <c r="J21" s="124"/>
      <c r="K21" s="124"/>
      <c r="L21" s="124"/>
      <c r="M21" s="124"/>
    </row>
    <row r="22" spans="1:13" s="10" customFormat="1" ht="15.95" customHeight="1">
      <c r="A22" s="184">
        <v>31</v>
      </c>
      <c r="B22" s="185" t="s">
        <v>545</v>
      </c>
      <c r="C22" s="124" t="s">
        <v>111</v>
      </c>
      <c r="D22" s="195"/>
      <c r="E22" s="184">
        <f t="shared" si="6"/>
        <v>0</v>
      </c>
      <c r="F22" s="187"/>
      <c r="G22" s="124"/>
      <c r="H22" s="124"/>
      <c r="I22" s="124"/>
      <c r="J22" s="124"/>
      <c r="K22" s="124"/>
      <c r="L22" s="124"/>
      <c r="M22" s="124"/>
    </row>
    <row r="23" spans="1:13" s="10" customFormat="1" ht="15.95" customHeight="1">
      <c r="A23" s="184">
        <v>5</v>
      </c>
      <c r="B23" s="185" t="s">
        <v>542</v>
      </c>
      <c r="C23" s="124" t="s">
        <v>111</v>
      </c>
      <c r="D23" s="192"/>
      <c r="E23" s="184">
        <f t="shared" si="6"/>
        <v>0</v>
      </c>
      <c r="F23" s="187"/>
      <c r="G23" s="124"/>
      <c r="H23" s="124"/>
      <c r="I23" s="124"/>
      <c r="J23" s="124"/>
      <c r="K23" s="124"/>
      <c r="L23" s="124"/>
      <c r="M23" s="124"/>
    </row>
    <row r="24" spans="1:13" s="10" customFormat="1" ht="15.95" customHeight="1">
      <c r="A24" s="184">
        <v>3</v>
      </c>
      <c r="B24" s="185" t="s">
        <v>546</v>
      </c>
      <c r="C24" s="124" t="s">
        <v>111</v>
      </c>
      <c r="D24" s="192"/>
      <c r="E24" s="184">
        <f t="shared" si="6"/>
        <v>0</v>
      </c>
      <c r="F24" s="187"/>
      <c r="G24" s="124"/>
      <c r="H24" s="124"/>
      <c r="I24" s="124"/>
      <c r="J24" s="124"/>
      <c r="K24" s="124"/>
      <c r="L24" s="124"/>
      <c r="M24" s="124"/>
    </row>
    <row r="25" spans="1:13" s="10" customFormat="1" ht="15.95" customHeight="1">
      <c r="A25" s="184">
        <v>2</v>
      </c>
      <c r="B25" s="185" t="s">
        <v>543</v>
      </c>
      <c r="C25" s="124" t="s">
        <v>111</v>
      </c>
      <c r="D25" s="192"/>
      <c r="E25" s="184">
        <f t="shared" si="6"/>
        <v>0</v>
      </c>
      <c r="F25" s="187"/>
      <c r="G25" s="124"/>
      <c r="H25" s="124"/>
      <c r="I25" s="124"/>
      <c r="J25" s="124"/>
      <c r="K25" s="124"/>
      <c r="L25" s="124"/>
      <c r="M25" s="124"/>
    </row>
    <row r="26" spans="1:13" s="10" customFormat="1" ht="15.95" customHeight="1">
      <c r="A26" s="184">
        <v>4</v>
      </c>
      <c r="B26" s="185" t="s">
        <v>544</v>
      </c>
      <c r="C26" s="124" t="s">
        <v>111</v>
      </c>
      <c r="D26" s="192"/>
      <c r="E26" s="184">
        <f t="shared" si="6"/>
        <v>0</v>
      </c>
      <c r="F26" s="187"/>
      <c r="G26" s="124"/>
      <c r="H26" s="124"/>
      <c r="I26" s="124"/>
      <c r="J26" s="124"/>
      <c r="K26" s="124"/>
      <c r="L26" s="124"/>
      <c r="M26" s="124"/>
    </row>
    <row r="27" spans="1:13" s="10" customFormat="1" ht="15.95" customHeight="1">
      <c r="A27" s="184"/>
      <c r="B27" s="196" t="s">
        <v>256</v>
      </c>
      <c r="C27" s="124"/>
      <c r="D27" s="193">
        <f>SUM(D28:D30)</f>
        <v>0</v>
      </c>
      <c r="E27" s="191">
        <f>SUM(E28:E30)</f>
        <v>0</v>
      </c>
      <c r="F27" s="187"/>
      <c r="G27" s="171">
        <f>SUM(G28:G30)</f>
        <v>0</v>
      </c>
      <c r="H27" s="171">
        <f t="shared" ref="H27:M27" si="7">SUM(H28:H30)</f>
        <v>0</v>
      </c>
      <c r="I27" s="171">
        <f t="shared" si="7"/>
        <v>0</v>
      </c>
      <c r="J27" s="171">
        <f t="shared" si="7"/>
        <v>0</v>
      </c>
      <c r="K27" s="171">
        <f t="shared" si="7"/>
        <v>0</v>
      </c>
      <c r="L27" s="171">
        <f t="shared" si="7"/>
        <v>0</v>
      </c>
      <c r="M27" s="171">
        <f t="shared" si="7"/>
        <v>0</v>
      </c>
    </row>
    <row r="28" spans="1:13" s="10" customFormat="1" ht="15.95" customHeight="1">
      <c r="A28" s="184">
        <v>8</v>
      </c>
      <c r="B28" s="185" t="s">
        <v>552</v>
      </c>
      <c r="C28" s="124" t="s">
        <v>111</v>
      </c>
      <c r="D28" s="192"/>
      <c r="E28" s="184">
        <f>SUM(G28:M28)</f>
        <v>0</v>
      </c>
      <c r="F28" s="187"/>
      <c r="G28" s="124"/>
      <c r="H28" s="124"/>
      <c r="I28" s="124"/>
      <c r="J28" s="124"/>
      <c r="K28" s="124"/>
      <c r="L28" s="124"/>
      <c r="M28" s="124"/>
    </row>
    <row r="29" spans="1:13" s="10" customFormat="1" ht="15.95" customHeight="1">
      <c r="A29" s="184">
        <v>9</v>
      </c>
      <c r="B29" s="185" t="s">
        <v>548</v>
      </c>
      <c r="C29" s="124" t="s">
        <v>111</v>
      </c>
      <c r="D29" s="186"/>
      <c r="E29" s="184">
        <f t="shared" ref="E29:E30" si="8">SUM(G29:M29)</f>
        <v>0</v>
      </c>
      <c r="F29" s="187"/>
      <c r="G29" s="124"/>
      <c r="H29" s="124"/>
      <c r="I29" s="124"/>
      <c r="J29" s="124"/>
      <c r="K29" s="124"/>
      <c r="L29" s="124"/>
      <c r="M29" s="124"/>
    </row>
    <row r="30" spans="1:13" s="10" customFormat="1" ht="15.95" customHeight="1">
      <c r="A30" s="184">
        <v>10</v>
      </c>
      <c r="B30" s="185" t="s">
        <v>549</v>
      </c>
      <c r="C30" s="124" t="s">
        <v>111</v>
      </c>
      <c r="D30" s="186"/>
      <c r="E30" s="184">
        <f t="shared" si="8"/>
        <v>0</v>
      </c>
      <c r="F30" s="187"/>
      <c r="G30" s="124"/>
      <c r="H30" s="124"/>
      <c r="I30" s="124"/>
      <c r="J30" s="124"/>
      <c r="K30" s="124"/>
      <c r="L30" s="124"/>
      <c r="M30" s="124"/>
    </row>
    <row r="31" spans="1:13" s="10" customFormat="1" ht="15.95" customHeight="1">
      <c r="A31" s="184"/>
      <c r="B31" s="196" t="s">
        <v>258</v>
      </c>
      <c r="C31" s="124"/>
      <c r="D31" s="190">
        <f>D32</f>
        <v>0</v>
      </c>
      <c r="E31" s="191">
        <f>E32</f>
        <v>0</v>
      </c>
      <c r="F31" s="187"/>
      <c r="G31" s="171">
        <f>G32</f>
        <v>0</v>
      </c>
      <c r="H31" s="171">
        <f t="shared" ref="H31:M31" si="9">H32</f>
        <v>0</v>
      </c>
      <c r="I31" s="171">
        <f t="shared" si="9"/>
        <v>0</v>
      </c>
      <c r="J31" s="171">
        <f t="shared" si="9"/>
        <v>0</v>
      </c>
      <c r="K31" s="171">
        <f t="shared" si="9"/>
        <v>0</v>
      </c>
      <c r="L31" s="171">
        <f t="shared" si="9"/>
        <v>0</v>
      </c>
      <c r="M31" s="171">
        <f t="shared" si="9"/>
        <v>0</v>
      </c>
    </row>
    <row r="32" spans="1:13" s="10" customFormat="1" ht="15.95" customHeight="1">
      <c r="A32" s="184">
        <v>29</v>
      </c>
      <c r="B32" s="185" t="s">
        <v>547</v>
      </c>
      <c r="C32" s="124" t="s">
        <v>111</v>
      </c>
      <c r="D32" s="195"/>
      <c r="E32" s="184">
        <f>SUM(G32:M32)</f>
        <v>0</v>
      </c>
      <c r="F32" s="187"/>
      <c r="G32" s="124"/>
      <c r="H32" s="124"/>
      <c r="I32" s="124"/>
      <c r="J32" s="124"/>
      <c r="K32" s="124"/>
      <c r="L32" s="124"/>
      <c r="M32" s="124"/>
    </row>
    <row r="33" spans="1:13" s="10" customFormat="1" ht="15.95" customHeight="1">
      <c r="A33" s="184"/>
      <c r="B33" s="196" t="s">
        <v>571</v>
      </c>
      <c r="C33" s="124"/>
      <c r="D33" s="197">
        <f>SUM(D34:D37)</f>
        <v>0</v>
      </c>
      <c r="E33" s="191">
        <f>SUM(E34:E37)</f>
        <v>0</v>
      </c>
      <c r="F33" s="187"/>
      <c r="G33" s="171">
        <f>SUM(G34:G37)</f>
        <v>0</v>
      </c>
      <c r="H33" s="171">
        <f t="shared" ref="H33:M33" si="10">SUM(H34:H37)</f>
        <v>0</v>
      </c>
      <c r="I33" s="171">
        <f t="shared" si="10"/>
        <v>0</v>
      </c>
      <c r="J33" s="171">
        <f t="shared" si="10"/>
        <v>0</v>
      </c>
      <c r="K33" s="171">
        <f t="shared" si="10"/>
        <v>0</v>
      </c>
      <c r="L33" s="171">
        <f t="shared" si="10"/>
        <v>0</v>
      </c>
      <c r="M33" s="171">
        <f t="shared" si="10"/>
        <v>0</v>
      </c>
    </row>
    <row r="34" spans="1:13" s="10" customFormat="1" ht="15.95" customHeight="1">
      <c r="A34" s="184">
        <v>17</v>
      </c>
      <c r="B34" s="185" t="s">
        <v>531</v>
      </c>
      <c r="C34" s="124" t="s">
        <v>111</v>
      </c>
      <c r="D34" s="192"/>
      <c r="E34" s="184">
        <f>SUM(G34:M34)</f>
        <v>0</v>
      </c>
      <c r="F34" s="187"/>
      <c r="G34" s="124"/>
      <c r="H34" s="124"/>
      <c r="I34" s="124"/>
      <c r="J34" s="124"/>
      <c r="K34" s="124"/>
      <c r="L34" s="124"/>
      <c r="M34" s="124"/>
    </row>
    <row r="35" spans="1:13" s="10" customFormat="1" ht="15.95" customHeight="1">
      <c r="A35" s="184">
        <v>18</v>
      </c>
      <c r="B35" s="185" t="s">
        <v>532</v>
      </c>
      <c r="C35" s="124" t="s">
        <v>111</v>
      </c>
      <c r="D35" s="192"/>
      <c r="E35" s="184">
        <f t="shared" ref="E35:E37" si="11">SUM(G35:M35)</f>
        <v>0</v>
      </c>
      <c r="F35" s="187"/>
      <c r="G35" s="124"/>
      <c r="H35" s="124"/>
      <c r="I35" s="124"/>
      <c r="J35" s="124"/>
      <c r="K35" s="124"/>
      <c r="L35" s="124"/>
      <c r="M35" s="124"/>
    </row>
    <row r="36" spans="1:13" s="10" customFormat="1" ht="15.95" customHeight="1">
      <c r="A36" s="184">
        <v>19</v>
      </c>
      <c r="B36" s="185" t="s">
        <v>533</v>
      </c>
      <c r="C36" s="124" t="s">
        <v>111</v>
      </c>
      <c r="D36" s="186"/>
      <c r="E36" s="184">
        <f t="shared" si="11"/>
        <v>0</v>
      </c>
      <c r="F36" s="187"/>
      <c r="G36" s="124"/>
      <c r="H36" s="124"/>
      <c r="I36" s="124"/>
      <c r="J36" s="124"/>
      <c r="K36" s="124"/>
      <c r="L36" s="124"/>
      <c r="M36" s="124"/>
    </row>
    <row r="37" spans="1:13" s="10" customFormat="1" ht="15.95" customHeight="1">
      <c r="A37" s="184">
        <v>16</v>
      </c>
      <c r="B37" s="185" t="s">
        <v>534</v>
      </c>
      <c r="C37" s="124" t="s">
        <v>111</v>
      </c>
      <c r="D37" s="192"/>
      <c r="E37" s="184">
        <f t="shared" si="11"/>
        <v>0</v>
      </c>
      <c r="F37" s="187"/>
      <c r="G37" s="124"/>
      <c r="H37" s="124"/>
      <c r="I37" s="124"/>
      <c r="J37" s="124"/>
      <c r="K37" s="124"/>
      <c r="L37" s="124"/>
      <c r="M37" s="124"/>
    </row>
    <row r="38" spans="1:13" s="10" customFormat="1" ht="15.95" customHeight="1">
      <c r="A38" s="184"/>
      <c r="B38" s="196" t="s">
        <v>572</v>
      </c>
      <c r="C38" s="124"/>
      <c r="D38" s="193">
        <f>SUM(D39:D41)</f>
        <v>0</v>
      </c>
      <c r="E38" s="191">
        <f>SUM(E39:E41)</f>
        <v>0</v>
      </c>
      <c r="F38" s="187"/>
      <c r="G38" s="171">
        <f>SUM(G39:G41)</f>
        <v>0</v>
      </c>
      <c r="H38" s="171">
        <f t="shared" ref="H38:M38" si="12">SUM(H39:H41)</f>
        <v>0</v>
      </c>
      <c r="I38" s="171">
        <f t="shared" si="12"/>
        <v>0</v>
      </c>
      <c r="J38" s="171">
        <f t="shared" si="12"/>
        <v>0</v>
      </c>
      <c r="K38" s="171">
        <f t="shared" si="12"/>
        <v>0</v>
      </c>
      <c r="L38" s="171">
        <f t="shared" si="12"/>
        <v>0</v>
      </c>
      <c r="M38" s="171">
        <f t="shared" si="12"/>
        <v>0</v>
      </c>
    </row>
    <row r="39" spans="1:13" s="10" customFormat="1" ht="15.95" customHeight="1">
      <c r="A39" s="184">
        <v>26</v>
      </c>
      <c r="B39" s="185" t="s">
        <v>536</v>
      </c>
      <c r="C39" s="124" t="s">
        <v>111</v>
      </c>
      <c r="D39" s="186"/>
      <c r="E39" s="184">
        <f>SUM(G39:M39)</f>
        <v>0</v>
      </c>
      <c r="F39" s="187"/>
      <c r="G39" s="124"/>
      <c r="H39" s="124"/>
      <c r="I39" s="124"/>
      <c r="J39" s="124"/>
      <c r="K39" s="124"/>
      <c r="L39" s="124"/>
      <c r="M39" s="124"/>
    </row>
    <row r="40" spans="1:13" s="10" customFormat="1" ht="15.95" customHeight="1">
      <c r="A40" s="184">
        <v>27</v>
      </c>
      <c r="B40" s="185" t="s">
        <v>561</v>
      </c>
      <c r="C40" s="124" t="s">
        <v>111</v>
      </c>
      <c r="D40" s="195"/>
      <c r="E40" s="184">
        <f t="shared" ref="E40:E41" si="13">SUM(G40:M40)</f>
        <v>0</v>
      </c>
      <c r="F40" s="187"/>
      <c r="G40" s="124"/>
      <c r="H40" s="124"/>
      <c r="I40" s="124"/>
      <c r="J40" s="124"/>
      <c r="K40" s="124"/>
      <c r="L40" s="124"/>
      <c r="M40" s="124"/>
    </row>
    <row r="41" spans="1:13" s="10" customFormat="1" ht="15.95" customHeight="1">
      <c r="A41" s="184">
        <v>28</v>
      </c>
      <c r="B41" s="185" t="s">
        <v>560</v>
      </c>
      <c r="C41" s="124" t="s">
        <v>111</v>
      </c>
      <c r="D41" s="195"/>
      <c r="E41" s="184">
        <f t="shared" si="13"/>
        <v>0</v>
      </c>
      <c r="F41" s="187"/>
      <c r="G41" s="124"/>
      <c r="H41" s="124"/>
      <c r="I41" s="124"/>
      <c r="J41" s="124"/>
      <c r="K41" s="124"/>
      <c r="L41" s="124"/>
      <c r="M41" s="124"/>
    </row>
    <row r="42" spans="1:13" s="10" customFormat="1" ht="15.95" customHeight="1">
      <c r="A42" s="184"/>
      <c r="B42" s="196" t="s">
        <v>538</v>
      </c>
      <c r="C42" s="124"/>
      <c r="D42" s="197">
        <f>D43</f>
        <v>0</v>
      </c>
      <c r="E42" s="191">
        <f>E43</f>
        <v>0</v>
      </c>
      <c r="F42" s="187"/>
      <c r="G42" s="171">
        <f>G43</f>
        <v>0</v>
      </c>
      <c r="H42" s="171">
        <f t="shared" ref="H42:M42" si="14">H43</f>
        <v>0</v>
      </c>
      <c r="I42" s="171">
        <f t="shared" si="14"/>
        <v>0</v>
      </c>
      <c r="J42" s="171">
        <f t="shared" si="14"/>
        <v>0</v>
      </c>
      <c r="K42" s="171">
        <f t="shared" si="14"/>
        <v>0</v>
      </c>
      <c r="L42" s="171">
        <f t="shared" si="14"/>
        <v>0</v>
      </c>
      <c r="M42" s="171">
        <f t="shared" si="14"/>
        <v>0</v>
      </c>
    </row>
    <row r="43" spans="1:13" s="10" customFormat="1" ht="15.95" customHeight="1">
      <c r="A43" s="184">
        <v>7</v>
      </c>
      <c r="B43" s="185" t="s">
        <v>537</v>
      </c>
      <c r="C43" s="124" t="s">
        <v>111</v>
      </c>
      <c r="D43" s="192"/>
      <c r="E43" s="184">
        <f>SUM(G43:M43)</f>
        <v>0</v>
      </c>
      <c r="F43" s="187"/>
      <c r="G43" s="124"/>
      <c r="H43" s="124"/>
      <c r="I43" s="124"/>
      <c r="J43" s="124"/>
      <c r="K43" s="124"/>
      <c r="L43" s="124"/>
      <c r="M43" s="124"/>
    </row>
    <row r="44" spans="1:13" s="10" customFormat="1" ht="18" customHeight="1">
      <c r="A44" s="198"/>
      <c r="B44" s="199" t="s">
        <v>573</v>
      </c>
      <c r="C44" s="200"/>
      <c r="D44" s="201">
        <f>SUM(D4,D11,D16,D18,D27,D31,D33,D38,D42)</f>
        <v>0</v>
      </c>
      <c r="E44" s="201">
        <f>SUM(G44:M44)</f>
        <v>0</v>
      </c>
      <c r="F44" s="187"/>
      <c r="G44" s="202">
        <f>SUM(G4,G11,G16,G18,G27,G31,G33,G38,G42)</f>
        <v>0</v>
      </c>
      <c r="H44" s="202">
        <f t="shared" ref="H44:M44" si="15">SUM(H4,H11,H16,H18,H27,H31,H33,H38,H42)</f>
        <v>0</v>
      </c>
      <c r="I44" s="202">
        <f t="shared" si="15"/>
        <v>0</v>
      </c>
      <c r="J44" s="202">
        <f t="shared" si="15"/>
        <v>0</v>
      </c>
      <c r="K44" s="202">
        <f t="shared" si="15"/>
        <v>0</v>
      </c>
      <c r="L44" s="202">
        <f t="shared" si="15"/>
        <v>0</v>
      </c>
      <c r="M44" s="202">
        <f t="shared" si="15"/>
        <v>0</v>
      </c>
    </row>
    <row r="45" spans="1:13" s="10" customFormat="1" ht="18" customHeight="1">
      <c r="A45" s="178"/>
      <c r="B45" s="203"/>
      <c r="C45" s="180"/>
      <c r="D45" s="181"/>
      <c r="E45" s="181"/>
      <c r="F45" s="182"/>
      <c r="G45" s="204" t="s">
        <v>267</v>
      </c>
      <c r="H45" s="204" t="s">
        <v>268</v>
      </c>
      <c r="I45" s="204" t="s">
        <v>314</v>
      </c>
      <c r="J45" s="204" t="s">
        <v>269</v>
      </c>
      <c r="K45" s="204" t="s">
        <v>313</v>
      </c>
      <c r="L45" s="204" t="s">
        <v>566</v>
      </c>
      <c r="M45" s="204" t="s">
        <v>567</v>
      </c>
    </row>
    <row r="46" spans="1:13" s="10" customFormat="1" ht="15.95" customHeight="1">
      <c r="A46" s="178"/>
      <c r="B46" s="179" t="s">
        <v>569</v>
      </c>
      <c r="C46" s="180"/>
      <c r="D46" s="181">
        <f>SUM(D47:D52)</f>
        <v>0</v>
      </c>
      <c r="E46" s="181">
        <f>SUM(E47:E51)</f>
        <v>0</v>
      </c>
      <c r="F46" s="182"/>
      <c r="G46" s="183">
        <f>SUM(G47:G52)</f>
        <v>0</v>
      </c>
      <c r="H46" s="183">
        <f t="shared" ref="H46:M46" si="16">SUM(H47:H52)</f>
        <v>0</v>
      </c>
      <c r="I46" s="183">
        <f t="shared" si="16"/>
        <v>0</v>
      </c>
      <c r="J46" s="183">
        <f t="shared" si="16"/>
        <v>0</v>
      </c>
      <c r="K46" s="183">
        <f t="shared" si="16"/>
        <v>0</v>
      </c>
      <c r="L46" s="183">
        <f t="shared" si="16"/>
        <v>0</v>
      </c>
      <c r="M46" s="183">
        <f t="shared" si="16"/>
        <v>0</v>
      </c>
    </row>
    <row r="47" spans="1:13" s="10" customFormat="1" ht="15.95" customHeight="1">
      <c r="A47" s="184">
        <v>25</v>
      </c>
      <c r="B47" s="185" t="s">
        <v>523</v>
      </c>
      <c r="C47" s="124" t="s">
        <v>110</v>
      </c>
      <c r="D47" s="184"/>
      <c r="E47" s="184">
        <f>SUM(G47:M47)</f>
        <v>0</v>
      </c>
      <c r="F47" s="187"/>
      <c r="G47" s="124"/>
      <c r="H47" s="124"/>
      <c r="I47" s="124"/>
      <c r="J47" s="124"/>
      <c r="K47" s="124"/>
      <c r="L47" s="124"/>
      <c r="M47" s="124"/>
    </row>
    <row r="48" spans="1:13" s="10" customFormat="1" ht="15.95" customHeight="1">
      <c r="A48" s="184">
        <v>24</v>
      </c>
      <c r="B48" s="185" t="s">
        <v>526</v>
      </c>
      <c r="C48" s="124" t="s">
        <v>110</v>
      </c>
      <c r="D48" s="184"/>
      <c r="E48" s="184">
        <f t="shared" ref="E48:E52" si="17">SUM(G48:M48)</f>
        <v>0</v>
      </c>
      <c r="F48" s="187"/>
      <c r="G48" s="124"/>
      <c r="H48" s="124"/>
      <c r="I48" s="124"/>
      <c r="J48" s="124"/>
      <c r="K48" s="124"/>
      <c r="L48" s="124"/>
      <c r="M48" s="124"/>
    </row>
    <row r="49" spans="1:13" s="10" customFormat="1" ht="15.95" customHeight="1">
      <c r="A49" s="184">
        <v>20</v>
      </c>
      <c r="B49" s="185" t="s">
        <v>524</v>
      </c>
      <c r="C49" s="124" t="s">
        <v>110</v>
      </c>
      <c r="D49" s="195"/>
      <c r="E49" s="184">
        <f t="shared" si="17"/>
        <v>0</v>
      </c>
      <c r="F49" s="187"/>
      <c r="G49" s="124"/>
      <c r="H49" s="124"/>
      <c r="I49" s="124"/>
      <c r="J49" s="124"/>
      <c r="K49" s="124"/>
      <c r="L49" s="124"/>
      <c r="M49" s="124"/>
    </row>
    <row r="50" spans="1:13" s="10" customFormat="1" ht="15.95" customHeight="1">
      <c r="A50" s="184">
        <v>23</v>
      </c>
      <c r="B50" s="185" t="s">
        <v>522</v>
      </c>
      <c r="C50" s="124" t="s">
        <v>110</v>
      </c>
      <c r="D50" s="205"/>
      <c r="E50" s="184">
        <f t="shared" si="17"/>
        <v>0</v>
      </c>
      <c r="F50" s="187"/>
      <c r="G50" s="124"/>
      <c r="H50" s="124"/>
      <c r="I50" s="124"/>
      <c r="J50" s="124"/>
      <c r="K50" s="124"/>
      <c r="L50" s="124"/>
      <c r="M50" s="124"/>
    </row>
    <row r="51" spans="1:13" s="10" customFormat="1" ht="15.95" customHeight="1">
      <c r="A51" s="184">
        <v>21</v>
      </c>
      <c r="B51" s="185" t="s">
        <v>525</v>
      </c>
      <c r="C51" s="124" t="s">
        <v>110</v>
      </c>
      <c r="D51" s="195"/>
      <c r="E51" s="184">
        <f t="shared" si="17"/>
        <v>0</v>
      </c>
      <c r="F51" s="187"/>
      <c r="G51" s="124"/>
      <c r="H51" s="124"/>
      <c r="I51" s="124"/>
      <c r="J51" s="124"/>
      <c r="K51" s="124"/>
      <c r="L51" s="124"/>
      <c r="M51" s="124"/>
    </row>
    <row r="52" spans="1:13" s="10" customFormat="1" ht="15.95" customHeight="1">
      <c r="A52" s="184">
        <v>22</v>
      </c>
      <c r="B52" s="185" t="s">
        <v>559</v>
      </c>
      <c r="C52" s="124" t="s">
        <v>110</v>
      </c>
      <c r="D52" s="184"/>
      <c r="E52" s="184">
        <f t="shared" si="17"/>
        <v>0</v>
      </c>
      <c r="F52" s="187"/>
      <c r="G52" s="124"/>
      <c r="H52" s="124"/>
      <c r="I52" s="124"/>
      <c r="J52" s="124"/>
      <c r="K52" s="124"/>
      <c r="L52" s="124"/>
      <c r="M52" s="124"/>
    </row>
    <row r="53" spans="1:13" s="10" customFormat="1" ht="15.95" customHeight="1">
      <c r="A53" s="184"/>
      <c r="B53" s="188" t="s">
        <v>568</v>
      </c>
      <c r="C53" s="189"/>
      <c r="D53" s="190">
        <f>SUM(D54:D58)</f>
        <v>0</v>
      </c>
      <c r="E53" s="191">
        <f>SUM(E54:E58)</f>
        <v>0</v>
      </c>
      <c r="F53" s="187"/>
      <c r="G53" s="171">
        <f>SUM(G54:G58)</f>
        <v>0</v>
      </c>
      <c r="H53" s="171">
        <f t="shared" ref="H53:M53" si="18">SUM(H54:H58)</f>
        <v>0</v>
      </c>
      <c r="I53" s="171">
        <f t="shared" si="18"/>
        <v>0</v>
      </c>
      <c r="J53" s="171">
        <f t="shared" si="18"/>
        <v>0</v>
      </c>
      <c r="K53" s="171">
        <f t="shared" si="18"/>
        <v>0</v>
      </c>
      <c r="L53" s="171">
        <f t="shared" si="18"/>
        <v>0</v>
      </c>
      <c r="M53" s="171">
        <f t="shared" si="18"/>
        <v>0</v>
      </c>
    </row>
    <row r="54" spans="1:13" s="10" customFormat="1" ht="15.95" customHeight="1">
      <c r="A54" s="184">
        <v>11</v>
      </c>
      <c r="B54" s="185" t="s">
        <v>527</v>
      </c>
      <c r="C54" s="124" t="s">
        <v>110</v>
      </c>
      <c r="D54" s="195"/>
      <c r="E54" s="184">
        <f>SUM(G54:M54)</f>
        <v>0</v>
      </c>
      <c r="F54" s="187"/>
      <c r="G54" s="124"/>
      <c r="H54" s="124"/>
      <c r="I54" s="124"/>
      <c r="J54" s="124"/>
      <c r="K54" s="124"/>
      <c r="L54" s="124"/>
      <c r="M54" s="124"/>
    </row>
    <row r="55" spans="1:13" s="10" customFormat="1" ht="15.95" customHeight="1">
      <c r="A55" s="184">
        <v>30</v>
      </c>
      <c r="B55" s="185" t="s">
        <v>551</v>
      </c>
      <c r="C55" s="124" t="s">
        <v>110</v>
      </c>
      <c r="D55" s="205"/>
      <c r="E55" s="184">
        <f t="shared" ref="E55:E58" si="19">SUM(G55:M55)</f>
        <v>0</v>
      </c>
      <c r="F55" s="187"/>
      <c r="G55" s="124"/>
      <c r="H55" s="124"/>
      <c r="I55" s="124"/>
      <c r="J55" s="124"/>
      <c r="K55" s="124"/>
      <c r="L55" s="124"/>
      <c r="M55" s="124"/>
    </row>
    <row r="56" spans="1:13" s="10" customFormat="1" ht="15.95" customHeight="1">
      <c r="A56" s="184">
        <v>14</v>
      </c>
      <c r="B56" s="185" t="s">
        <v>529</v>
      </c>
      <c r="C56" s="124" t="s">
        <v>110</v>
      </c>
      <c r="D56" s="195"/>
      <c r="E56" s="184">
        <f t="shared" si="19"/>
        <v>0</v>
      </c>
      <c r="F56" s="187"/>
      <c r="G56" s="124"/>
      <c r="H56" s="124"/>
      <c r="I56" s="124"/>
      <c r="J56" s="124"/>
      <c r="K56" s="124"/>
      <c r="L56" s="124"/>
      <c r="M56" s="124"/>
    </row>
    <row r="57" spans="1:13" s="10" customFormat="1" ht="15.95" customHeight="1">
      <c r="A57" s="184">
        <v>13</v>
      </c>
      <c r="B57" s="185" t="s">
        <v>558</v>
      </c>
      <c r="C57" s="124" t="s">
        <v>110</v>
      </c>
      <c r="D57" s="195"/>
      <c r="E57" s="184">
        <f t="shared" si="19"/>
        <v>0</v>
      </c>
      <c r="F57" s="187"/>
      <c r="G57" s="124"/>
      <c r="H57" s="124"/>
      <c r="I57" s="124"/>
      <c r="J57" s="124"/>
      <c r="K57" s="124"/>
      <c r="L57" s="124"/>
      <c r="M57" s="124"/>
    </row>
    <row r="58" spans="1:13" s="10" customFormat="1" ht="15.95" customHeight="1">
      <c r="A58" s="184">
        <v>12</v>
      </c>
      <c r="B58" s="185" t="s">
        <v>563</v>
      </c>
      <c r="C58" s="124" t="s">
        <v>110</v>
      </c>
      <c r="D58" s="195"/>
      <c r="E58" s="184">
        <f t="shared" si="19"/>
        <v>0</v>
      </c>
      <c r="F58" s="187"/>
      <c r="G58" s="124"/>
      <c r="H58" s="124"/>
      <c r="I58" s="124"/>
      <c r="J58" s="124"/>
      <c r="K58" s="124"/>
      <c r="L58" s="124"/>
      <c r="M58" s="124"/>
    </row>
    <row r="59" spans="1:13" s="10" customFormat="1" ht="15.95" customHeight="1">
      <c r="A59" s="184"/>
      <c r="B59" s="188" t="s">
        <v>570</v>
      </c>
      <c r="C59" s="189"/>
      <c r="D59" s="193">
        <f>D60</f>
        <v>0</v>
      </c>
      <c r="E59" s="191">
        <f>E60</f>
        <v>0</v>
      </c>
      <c r="F59" s="187"/>
      <c r="G59" s="171">
        <f>G60</f>
        <v>0</v>
      </c>
      <c r="H59" s="171">
        <f t="shared" ref="H59:M59" si="20">H60</f>
        <v>0</v>
      </c>
      <c r="I59" s="171">
        <f t="shared" si="20"/>
        <v>0</v>
      </c>
      <c r="J59" s="171">
        <f t="shared" si="20"/>
        <v>0</v>
      </c>
      <c r="K59" s="171">
        <f t="shared" si="20"/>
        <v>0</v>
      </c>
      <c r="L59" s="171">
        <f t="shared" si="20"/>
        <v>0</v>
      </c>
      <c r="M59" s="171">
        <f t="shared" si="20"/>
        <v>0</v>
      </c>
    </row>
    <row r="60" spans="1:13" s="10" customFormat="1" ht="15.95" customHeight="1">
      <c r="A60" s="184">
        <v>15</v>
      </c>
      <c r="B60" s="185" t="s">
        <v>530</v>
      </c>
      <c r="C60" s="124" t="s">
        <v>110</v>
      </c>
      <c r="D60" s="195"/>
      <c r="E60" s="184">
        <f>SUM(G60:M60)</f>
        <v>0</v>
      </c>
      <c r="F60" s="187"/>
      <c r="G60" s="124"/>
      <c r="H60" s="124"/>
      <c r="I60" s="124"/>
      <c r="J60" s="124"/>
      <c r="K60" s="124"/>
      <c r="L60" s="124"/>
      <c r="M60" s="124"/>
    </row>
    <row r="61" spans="1:13" s="10" customFormat="1" ht="15.95" customHeight="1">
      <c r="A61" s="184"/>
      <c r="B61" s="188" t="s">
        <v>519</v>
      </c>
      <c r="C61" s="189"/>
      <c r="D61" s="193">
        <f>SUM(D62:D68)</f>
        <v>0</v>
      </c>
      <c r="E61" s="184">
        <f>SUM(E62:E68)</f>
        <v>0</v>
      </c>
      <c r="F61" s="187"/>
      <c r="G61" s="171">
        <f>SUM(G62:G68)</f>
        <v>0</v>
      </c>
      <c r="H61" s="171">
        <f t="shared" ref="H61:M61" si="21">SUM(H62:H68)</f>
        <v>0</v>
      </c>
      <c r="I61" s="171">
        <f t="shared" si="21"/>
        <v>0</v>
      </c>
      <c r="J61" s="171">
        <f t="shared" si="21"/>
        <v>0</v>
      </c>
      <c r="K61" s="171">
        <f t="shared" si="21"/>
        <v>0</v>
      </c>
      <c r="L61" s="171">
        <f t="shared" si="21"/>
        <v>0</v>
      </c>
      <c r="M61" s="171">
        <f t="shared" si="21"/>
        <v>0</v>
      </c>
    </row>
    <row r="62" spans="1:13" s="10" customFormat="1" ht="15.95" customHeight="1">
      <c r="A62" s="184">
        <v>6</v>
      </c>
      <c r="B62" s="185" t="s">
        <v>540</v>
      </c>
      <c r="C62" s="124" t="s">
        <v>110</v>
      </c>
      <c r="D62" s="195"/>
      <c r="E62" s="184">
        <f>SUM(G63:M63)</f>
        <v>0</v>
      </c>
      <c r="F62" s="187"/>
      <c r="G62" s="124"/>
      <c r="H62" s="124"/>
      <c r="I62" s="124"/>
      <c r="J62" s="124"/>
      <c r="K62" s="124"/>
      <c r="L62" s="124"/>
      <c r="M62" s="124"/>
    </row>
    <row r="63" spans="1:13" s="10" customFormat="1" ht="15.95" customHeight="1">
      <c r="A63" s="184">
        <v>1</v>
      </c>
      <c r="B63" s="185" t="s">
        <v>562</v>
      </c>
      <c r="C63" s="124" t="s">
        <v>110</v>
      </c>
      <c r="D63" s="195"/>
      <c r="E63" s="191">
        <f t="shared" ref="E63:E68" si="22">SUM(G64:M64)</f>
        <v>0</v>
      </c>
      <c r="F63" s="187"/>
      <c r="G63" s="124"/>
      <c r="H63" s="124"/>
      <c r="I63" s="124"/>
      <c r="J63" s="124"/>
      <c r="K63" s="124"/>
      <c r="L63" s="124"/>
      <c r="M63" s="124"/>
    </row>
    <row r="64" spans="1:13" s="10" customFormat="1" ht="15.95" customHeight="1">
      <c r="A64" s="184">
        <v>31</v>
      </c>
      <c r="B64" s="185" t="s">
        <v>550</v>
      </c>
      <c r="C64" s="124" t="s">
        <v>110</v>
      </c>
      <c r="D64" s="205"/>
      <c r="E64" s="184">
        <f t="shared" si="22"/>
        <v>0</v>
      </c>
      <c r="F64" s="187"/>
      <c r="G64" s="124"/>
      <c r="H64" s="124"/>
      <c r="I64" s="124"/>
      <c r="J64" s="124"/>
      <c r="K64" s="124"/>
      <c r="L64" s="124"/>
      <c r="M64" s="124"/>
    </row>
    <row r="65" spans="1:13" s="10" customFormat="1" ht="15.95" customHeight="1">
      <c r="A65" s="184">
        <v>5</v>
      </c>
      <c r="B65" s="185" t="s">
        <v>542</v>
      </c>
      <c r="C65" s="124" t="s">
        <v>110</v>
      </c>
      <c r="D65" s="195"/>
      <c r="E65" s="184">
        <f t="shared" si="22"/>
        <v>0</v>
      </c>
      <c r="F65" s="187"/>
      <c r="G65" s="124"/>
      <c r="H65" s="124"/>
      <c r="I65" s="124"/>
      <c r="J65" s="124"/>
      <c r="K65" s="124"/>
      <c r="L65" s="124"/>
      <c r="M65" s="124"/>
    </row>
    <row r="66" spans="1:13" s="10" customFormat="1" ht="15.95" customHeight="1">
      <c r="A66" s="184">
        <v>3</v>
      </c>
      <c r="B66" s="185" t="s">
        <v>546</v>
      </c>
      <c r="C66" s="124" t="s">
        <v>110</v>
      </c>
      <c r="D66" s="195"/>
      <c r="E66" s="184">
        <f t="shared" si="22"/>
        <v>0</v>
      </c>
      <c r="F66" s="187"/>
      <c r="G66" s="124"/>
      <c r="H66" s="124"/>
      <c r="I66" s="124"/>
      <c r="J66" s="124"/>
      <c r="K66" s="124"/>
      <c r="L66" s="124"/>
      <c r="M66" s="124"/>
    </row>
    <row r="67" spans="1:13" s="10" customFormat="1" ht="15.95" customHeight="1">
      <c r="A67" s="184">
        <v>2</v>
      </c>
      <c r="B67" s="185" t="s">
        <v>543</v>
      </c>
      <c r="C67" s="124" t="s">
        <v>110</v>
      </c>
      <c r="D67" s="195"/>
      <c r="E67" s="184">
        <f t="shared" si="22"/>
        <v>0</v>
      </c>
      <c r="F67" s="187"/>
      <c r="G67" s="124"/>
      <c r="H67" s="124"/>
      <c r="I67" s="124"/>
      <c r="J67" s="124"/>
      <c r="K67" s="124"/>
      <c r="L67" s="124"/>
      <c r="M67" s="124"/>
    </row>
    <row r="68" spans="1:13" s="10" customFormat="1" ht="15.95" customHeight="1">
      <c r="A68" s="184">
        <v>4</v>
      </c>
      <c r="B68" s="185" t="s">
        <v>544</v>
      </c>
      <c r="C68" s="124" t="s">
        <v>110</v>
      </c>
      <c r="D68" s="195"/>
      <c r="E68" s="184">
        <f t="shared" si="22"/>
        <v>0</v>
      </c>
      <c r="F68" s="187"/>
      <c r="G68" s="124"/>
      <c r="H68" s="124"/>
      <c r="I68" s="124"/>
      <c r="J68" s="124"/>
      <c r="K68" s="124"/>
      <c r="L68" s="124"/>
      <c r="M68" s="124"/>
    </row>
    <row r="69" spans="1:13" s="10" customFormat="1" ht="15.95" customHeight="1">
      <c r="A69" s="184"/>
      <c r="B69" s="196" t="s">
        <v>256</v>
      </c>
      <c r="C69" s="124"/>
      <c r="D69" s="193">
        <f>SUM(D70:D72)</f>
        <v>0</v>
      </c>
      <c r="E69" s="191">
        <f>SUM(E70:E72)</f>
        <v>0</v>
      </c>
      <c r="F69" s="187"/>
      <c r="G69" s="171">
        <f>SUM(G70:G72)</f>
        <v>0</v>
      </c>
      <c r="H69" s="171">
        <f t="shared" ref="H69:M69" si="23">SUM(H70:H72)</f>
        <v>0</v>
      </c>
      <c r="I69" s="171">
        <f t="shared" si="23"/>
        <v>0</v>
      </c>
      <c r="J69" s="171">
        <f t="shared" si="23"/>
        <v>0</v>
      </c>
      <c r="K69" s="171">
        <f t="shared" si="23"/>
        <v>0</v>
      </c>
      <c r="L69" s="171">
        <f t="shared" si="23"/>
        <v>0</v>
      </c>
      <c r="M69" s="171">
        <f t="shared" si="23"/>
        <v>0</v>
      </c>
    </row>
    <row r="70" spans="1:13" s="10" customFormat="1" ht="15.95" customHeight="1">
      <c r="A70" s="184">
        <v>8</v>
      </c>
      <c r="B70" s="185" t="s">
        <v>552</v>
      </c>
      <c r="C70" s="124" t="s">
        <v>110</v>
      </c>
      <c r="D70" s="195"/>
      <c r="E70" s="184">
        <f>SUM(G70:M70)</f>
        <v>0</v>
      </c>
      <c r="F70" s="187"/>
      <c r="G70" s="124"/>
      <c r="H70" s="124"/>
      <c r="I70" s="124"/>
      <c r="J70" s="124"/>
      <c r="K70" s="124"/>
      <c r="L70" s="124"/>
      <c r="M70" s="124"/>
    </row>
    <row r="71" spans="1:13" s="10" customFormat="1" ht="15.95" customHeight="1">
      <c r="A71" s="184">
        <v>9</v>
      </c>
      <c r="B71" s="185" t="s">
        <v>548</v>
      </c>
      <c r="C71" s="124" t="s">
        <v>110</v>
      </c>
      <c r="D71" s="206"/>
      <c r="E71" s="184">
        <f t="shared" ref="E71:E72" si="24">SUM(G71:M71)</f>
        <v>0</v>
      </c>
      <c r="F71" s="187"/>
      <c r="G71" s="124"/>
      <c r="H71" s="124"/>
      <c r="I71" s="124"/>
      <c r="J71" s="124"/>
      <c r="K71" s="124"/>
      <c r="L71" s="124"/>
      <c r="M71" s="124"/>
    </row>
    <row r="72" spans="1:13" s="10" customFormat="1" ht="15.95" customHeight="1">
      <c r="A72" s="184">
        <v>10</v>
      </c>
      <c r="B72" s="185" t="s">
        <v>549</v>
      </c>
      <c r="C72" s="124" t="s">
        <v>110</v>
      </c>
      <c r="D72" s="206"/>
      <c r="E72" s="184">
        <f t="shared" si="24"/>
        <v>0</v>
      </c>
      <c r="F72" s="187"/>
      <c r="G72" s="124"/>
      <c r="H72" s="124"/>
      <c r="I72" s="124"/>
      <c r="J72" s="124"/>
      <c r="K72" s="124"/>
      <c r="L72" s="124"/>
      <c r="M72" s="124"/>
    </row>
    <row r="73" spans="1:13" s="10" customFormat="1" ht="15.95" customHeight="1">
      <c r="A73" s="184"/>
      <c r="B73" s="196" t="s">
        <v>258</v>
      </c>
      <c r="C73" s="124"/>
      <c r="D73" s="190">
        <f>D74</f>
        <v>0</v>
      </c>
      <c r="E73" s="191">
        <f>E74</f>
        <v>0</v>
      </c>
      <c r="F73" s="187"/>
      <c r="G73" s="171">
        <f>G74</f>
        <v>0</v>
      </c>
      <c r="H73" s="171">
        <f t="shared" ref="H73:M73" si="25">H74</f>
        <v>0</v>
      </c>
      <c r="I73" s="171">
        <f t="shared" si="25"/>
        <v>0</v>
      </c>
      <c r="J73" s="171">
        <f t="shared" si="25"/>
        <v>0</v>
      </c>
      <c r="K73" s="171">
        <f t="shared" si="25"/>
        <v>0</v>
      </c>
      <c r="L73" s="171">
        <f t="shared" si="25"/>
        <v>0</v>
      </c>
      <c r="M73" s="171">
        <f t="shared" si="25"/>
        <v>0</v>
      </c>
    </row>
    <row r="74" spans="1:13" s="10" customFormat="1" ht="15.95" customHeight="1">
      <c r="A74" s="184">
        <v>29</v>
      </c>
      <c r="B74" s="185" t="s">
        <v>547</v>
      </c>
      <c r="C74" s="124" t="s">
        <v>110</v>
      </c>
      <c r="D74" s="205"/>
      <c r="E74" s="184">
        <f>SUM(G74:M74)</f>
        <v>0</v>
      </c>
      <c r="F74" s="187"/>
      <c r="G74" s="124"/>
      <c r="H74" s="124"/>
      <c r="I74" s="124"/>
      <c r="J74" s="124"/>
      <c r="K74" s="124"/>
      <c r="L74" s="124"/>
      <c r="M74" s="124"/>
    </row>
    <row r="75" spans="1:13" s="10" customFormat="1" ht="15.95" customHeight="1">
      <c r="A75" s="184"/>
      <c r="B75" s="196" t="s">
        <v>571</v>
      </c>
      <c r="C75" s="124"/>
      <c r="D75" s="197">
        <f>SUM(D76:D79)</f>
        <v>0</v>
      </c>
      <c r="E75" s="191">
        <f>SUM(E76:E79)</f>
        <v>0</v>
      </c>
      <c r="F75" s="187"/>
      <c r="G75" s="171">
        <f>SUM(G76:G79)</f>
        <v>0</v>
      </c>
      <c r="H75" s="171">
        <f t="shared" ref="H75:M75" si="26">SUM(H76:H79)</f>
        <v>0</v>
      </c>
      <c r="I75" s="171">
        <f t="shared" si="26"/>
        <v>0</v>
      </c>
      <c r="J75" s="171">
        <f t="shared" si="26"/>
        <v>0</v>
      </c>
      <c r="K75" s="171">
        <f t="shared" si="26"/>
        <v>0</v>
      </c>
      <c r="L75" s="171">
        <f t="shared" si="26"/>
        <v>0</v>
      </c>
      <c r="M75" s="171">
        <f t="shared" si="26"/>
        <v>0</v>
      </c>
    </row>
    <row r="76" spans="1:13" s="10" customFormat="1" ht="15.95" customHeight="1">
      <c r="A76" s="184">
        <v>18</v>
      </c>
      <c r="B76" s="185" t="s">
        <v>531</v>
      </c>
      <c r="C76" s="124" t="s">
        <v>110</v>
      </c>
      <c r="D76" s="195"/>
      <c r="E76" s="184">
        <f>SUM(G76:M76)</f>
        <v>0</v>
      </c>
      <c r="F76" s="187"/>
      <c r="G76" s="124"/>
      <c r="H76" s="124"/>
      <c r="I76" s="124"/>
      <c r="J76" s="124"/>
      <c r="K76" s="124"/>
      <c r="L76" s="124"/>
      <c r="M76" s="124"/>
    </row>
    <row r="77" spans="1:13" s="10" customFormat="1" ht="15.95" customHeight="1">
      <c r="A77" s="184">
        <v>19</v>
      </c>
      <c r="B77" s="185" t="s">
        <v>532</v>
      </c>
      <c r="C77" s="124" t="s">
        <v>110</v>
      </c>
      <c r="D77" s="195"/>
      <c r="E77" s="184">
        <f t="shared" ref="E77:E79" si="27">SUM(G77:M77)</f>
        <v>0</v>
      </c>
      <c r="F77" s="187"/>
      <c r="G77" s="124"/>
      <c r="H77" s="124"/>
      <c r="I77" s="124"/>
      <c r="J77" s="124"/>
      <c r="K77" s="124"/>
      <c r="L77" s="124"/>
      <c r="M77" s="124"/>
    </row>
    <row r="78" spans="1:13" s="10" customFormat="1" ht="15.95" customHeight="1">
      <c r="A78" s="184">
        <v>17</v>
      </c>
      <c r="B78" s="185" t="s">
        <v>533</v>
      </c>
      <c r="C78" s="124" t="s">
        <v>110</v>
      </c>
      <c r="D78" s="195"/>
      <c r="E78" s="184">
        <f t="shared" si="27"/>
        <v>0</v>
      </c>
      <c r="F78" s="187"/>
      <c r="G78" s="124"/>
      <c r="H78" s="124"/>
      <c r="I78" s="124"/>
      <c r="J78" s="124"/>
      <c r="K78" s="124"/>
      <c r="L78" s="124"/>
      <c r="M78" s="124"/>
    </row>
    <row r="79" spans="1:13" s="10" customFormat="1" ht="15.95" customHeight="1">
      <c r="A79" s="184">
        <v>16</v>
      </c>
      <c r="B79" s="185" t="s">
        <v>534</v>
      </c>
      <c r="C79" s="124" t="s">
        <v>110</v>
      </c>
      <c r="D79" s="195"/>
      <c r="E79" s="184">
        <f t="shared" si="27"/>
        <v>0</v>
      </c>
      <c r="F79" s="187"/>
      <c r="G79" s="124"/>
      <c r="H79" s="124"/>
      <c r="I79" s="124"/>
      <c r="J79" s="124"/>
      <c r="K79" s="124"/>
      <c r="L79" s="124"/>
      <c r="M79" s="124"/>
    </row>
    <row r="80" spans="1:13" s="10" customFormat="1" ht="15.95" customHeight="1">
      <c r="A80" s="184"/>
      <c r="B80" s="196" t="s">
        <v>572</v>
      </c>
      <c r="C80" s="124"/>
      <c r="D80" s="193">
        <f>SUM(D81:D83)</f>
        <v>0</v>
      </c>
      <c r="E80" s="191">
        <f>SUM(E81:E83)</f>
        <v>0</v>
      </c>
      <c r="F80" s="187"/>
      <c r="G80" s="171">
        <f>SUM(G81:G83)</f>
        <v>0</v>
      </c>
      <c r="H80" s="171">
        <f t="shared" ref="H80:M80" si="28">SUM(H81:H83)</f>
        <v>0</v>
      </c>
      <c r="I80" s="171">
        <f t="shared" si="28"/>
        <v>0</v>
      </c>
      <c r="J80" s="171">
        <f t="shared" si="28"/>
        <v>0</v>
      </c>
      <c r="K80" s="171">
        <f t="shared" si="28"/>
        <v>0</v>
      </c>
      <c r="L80" s="171">
        <f t="shared" si="28"/>
        <v>0</v>
      </c>
      <c r="M80" s="171">
        <f t="shared" si="28"/>
        <v>0</v>
      </c>
    </row>
    <row r="81" spans="1:13" s="10" customFormat="1" ht="15.95" customHeight="1">
      <c r="A81" s="184">
        <v>26</v>
      </c>
      <c r="B81" s="185" t="s">
        <v>535</v>
      </c>
      <c r="C81" s="124" t="s">
        <v>110</v>
      </c>
      <c r="D81" s="184"/>
      <c r="E81" s="184">
        <f>SUM(G81:M81)</f>
        <v>0</v>
      </c>
      <c r="F81" s="187"/>
      <c r="G81" s="124"/>
      <c r="H81" s="124"/>
      <c r="I81" s="124"/>
      <c r="J81" s="124"/>
      <c r="K81" s="124"/>
      <c r="L81" s="124"/>
      <c r="M81" s="124"/>
    </row>
    <row r="82" spans="1:13" s="10" customFormat="1" ht="15.95" customHeight="1">
      <c r="A82" s="184">
        <v>27</v>
      </c>
      <c r="B82" s="185" t="s">
        <v>561</v>
      </c>
      <c r="C82" s="124" t="s">
        <v>110</v>
      </c>
      <c r="D82" s="205"/>
      <c r="E82" s="184">
        <f t="shared" ref="E82:E83" si="29">SUM(G82:M82)</f>
        <v>0</v>
      </c>
      <c r="F82" s="187"/>
      <c r="G82" s="124"/>
      <c r="H82" s="124"/>
      <c r="I82" s="124"/>
      <c r="J82" s="124"/>
      <c r="K82" s="124"/>
      <c r="L82" s="124"/>
      <c r="M82" s="124"/>
    </row>
    <row r="83" spans="1:13" s="10" customFormat="1" ht="15.95" customHeight="1">
      <c r="A83" s="184">
        <v>28</v>
      </c>
      <c r="B83" s="185" t="s">
        <v>560</v>
      </c>
      <c r="C83" s="124" t="s">
        <v>110</v>
      </c>
      <c r="D83" s="205"/>
      <c r="E83" s="184">
        <f t="shared" si="29"/>
        <v>0</v>
      </c>
      <c r="F83" s="187"/>
      <c r="G83" s="124"/>
      <c r="H83" s="124"/>
      <c r="I83" s="124"/>
      <c r="J83" s="124"/>
      <c r="K83" s="124"/>
      <c r="L83" s="124"/>
      <c r="M83" s="124"/>
    </row>
    <row r="84" spans="1:13" s="10" customFormat="1" ht="15.95" customHeight="1">
      <c r="A84" s="184"/>
      <c r="B84" s="196" t="s">
        <v>538</v>
      </c>
      <c r="C84" s="124"/>
      <c r="D84" s="197">
        <f>D85</f>
        <v>0</v>
      </c>
      <c r="E84" s="191">
        <f>E85</f>
        <v>0</v>
      </c>
      <c r="F84" s="187"/>
      <c r="G84" s="171">
        <f>G85</f>
        <v>0</v>
      </c>
      <c r="H84" s="171">
        <f t="shared" ref="H84:M84" si="30">H85</f>
        <v>0</v>
      </c>
      <c r="I84" s="171">
        <f t="shared" si="30"/>
        <v>0</v>
      </c>
      <c r="J84" s="171">
        <f t="shared" si="30"/>
        <v>0</v>
      </c>
      <c r="K84" s="171">
        <f t="shared" si="30"/>
        <v>0</v>
      </c>
      <c r="L84" s="171">
        <f t="shared" si="30"/>
        <v>0</v>
      </c>
      <c r="M84" s="171">
        <f t="shared" si="30"/>
        <v>0</v>
      </c>
    </row>
    <row r="85" spans="1:13" s="10" customFormat="1" ht="15.95" customHeight="1">
      <c r="A85" s="184">
        <v>7</v>
      </c>
      <c r="B85" s="185" t="s">
        <v>537</v>
      </c>
      <c r="C85" s="124" t="s">
        <v>110</v>
      </c>
      <c r="D85" s="195"/>
      <c r="E85" s="184">
        <f>SUM(G85:M85)</f>
        <v>0</v>
      </c>
      <c r="F85" s="187"/>
      <c r="G85" s="124"/>
      <c r="H85" s="124"/>
      <c r="I85" s="124"/>
      <c r="J85" s="124"/>
      <c r="K85" s="124"/>
      <c r="L85" s="124"/>
      <c r="M85" s="124"/>
    </row>
    <row r="86" spans="1:13" s="10" customFormat="1" ht="18" customHeight="1">
      <c r="A86" s="205"/>
      <c r="B86" s="199" t="s">
        <v>573</v>
      </c>
      <c r="C86" s="184"/>
      <c r="D86" s="191">
        <f>SUM(D46,D53,D59,D61,D69,D73,D75,D80,D84)</f>
        <v>0</v>
      </c>
      <c r="E86" s="191">
        <f>SUM(G86:M86)</f>
        <v>0</v>
      </c>
      <c r="F86" s="207"/>
      <c r="G86" s="202">
        <f>SUM(G46,G53,G59,G61,G69,G73,G75,G80,G84)</f>
        <v>0</v>
      </c>
      <c r="H86" s="202">
        <f t="shared" ref="H86:M86" si="31">SUM(H46,H53,H59,H61,H69,H73,H75,H80,H84)</f>
        <v>0</v>
      </c>
      <c r="I86" s="202">
        <f t="shared" si="31"/>
        <v>0</v>
      </c>
      <c r="J86" s="202">
        <f t="shared" si="31"/>
        <v>0</v>
      </c>
      <c r="K86" s="202">
        <f t="shared" si="31"/>
        <v>0</v>
      </c>
      <c r="L86" s="202">
        <f t="shared" si="31"/>
        <v>0</v>
      </c>
      <c r="M86" s="202">
        <f t="shared" si="31"/>
        <v>0</v>
      </c>
    </row>
    <row r="87" spans="1:13" s="10" customFormat="1" ht="18" customHeight="1">
      <c r="A87" s="208"/>
      <c r="B87" s="209" t="s">
        <v>574</v>
      </c>
      <c r="C87" s="210"/>
      <c r="D87" s="202">
        <f>SUM(D44,D86)</f>
        <v>0</v>
      </c>
      <c r="E87" s="201">
        <f>SUM(G87:M87)</f>
        <v>0</v>
      </c>
      <c r="F87" s="208"/>
      <c r="G87" s="211">
        <f>SUM(G44,G860)</f>
        <v>0</v>
      </c>
      <c r="H87" s="211">
        <f t="shared" ref="H87:M87" si="32">SUM(H44,H860)</f>
        <v>0</v>
      </c>
      <c r="I87" s="211">
        <f t="shared" si="32"/>
        <v>0</v>
      </c>
      <c r="J87" s="211">
        <f t="shared" si="32"/>
        <v>0</v>
      </c>
      <c r="K87" s="211">
        <f t="shared" si="32"/>
        <v>0</v>
      </c>
      <c r="L87" s="211">
        <f t="shared" si="32"/>
        <v>0</v>
      </c>
      <c r="M87" s="211">
        <f t="shared" si="32"/>
        <v>0</v>
      </c>
    </row>
  </sheetData>
  <mergeCells count="2">
    <mergeCell ref="G2:M2"/>
    <mergeCell ref="E1:F1"/>
  </mergeCells>
  <pageMargins left="0.5" right="0.25" top="0.25" bottom="0.25" header="0" footer="0.25"/>
  <pageSetup paperSize="9" scale="85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13</vt:i4>
      </vt:variant>
    </vt:vector>
  </HeadingPairs>
  <TitlesOfParts>
    <vt:vector size="32" baseType="lpstr">
      <vt:lpstr>BLKQ</vt:lpstr>
      <vt:lpstr>DS.Thoihoc</vt:lpstr>
      <vt:lpstr>RHP</vt:lpstr>
      <vt:lpstr>DS.TNH.Đ-ĐT</vt:lpstr>
      <vt:lpstr>DS.TNH.CK</vt:lpstr>
      <vt:lpstr>DS.TNH.ĐLuc</vt:lpstr>
      <vt:lpstr>DS.TNH.CNTT</vt:lpstr>
      <vt:lpstr>DS.TNH.KHCB</vt:lpstr>
      <vt:lpstr>DS.TNH.N.Lanh</vt:lpstr>
      <vt:lpstr>DS.TNH.CNM-TT</vt:lpstr>
      <vt:lpstr>DS.TNH.KT</vt:lpstr>
      <vt:lpstr>DS.TNH.XD</vt:lpstr>
      <vt:lpstr>DS.TNH.TC</vt:lpstr>
      <vt:lpstr>2015CĐ-TGĐT</vt:lpstr>
      <vt:lpstr>2014(12+2)TGĐT</vt:lpstr>
      <vt:lpstr>TK</vt:lpstr>
      <vt:lpstr>Sheet1</vt:lpstr>
      <vt:lpstr>TK 4K)</vt:lpstr>
      <vt:lpstr>TK-Nganh</vt:lpstr>
      <vt:lpstr>'2014(12+2)TGĐT'!Print_Titles</vt:lpstr>
      <vt:lpstr>'2015CĐ-TGĐT'!Print_Titles</vt:lpstr>
      <vt:lpstr>BLKQ!Print_Titles</vt:lpstr>
      <vt:lpstr>DS.Thoihoc!Print_Titles</vt:lpstr>
      <vt:lpstr>DS.TNH.CK!Print_Titles</vt:lpstr>
      <vt:lpstr>DS.TNH.CNTT!Print_Titles</vt:lpstr>
      <vt:lpstr>'DS.TNH.Đ-ĐT'!Print_Titles</vt:lpstr>
      <vt:lpstr>DS.TNH.ĐLuc!Print_Titles</vt:lpstr>
      <vt:lpstr>DS.TNH.KHCB!Print_Titles</vt:lpstr>
      <vt:lpstr>DS.TNH.KT!Print_Titles</vt:lpstr>
      <vt:lpstr>DS.TNH.N.Lanh!Print_Titles</vt:lpstr>
      <vt:lpstr>DS.TNH.TC!Print_Titles</vt:lpstr>
      <vt:lpstr>RHP!Print_Titles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2021-04-13T04:24:32Z</cp:lastPrinted>
  <dcterms:created xsi:type="dcterms:W3CDTF">1999-12-31T17:05:31Z</dcterms:created>
  <dcterms:modified xsi:type="dcterms:W3CDTF">2021-04-27T09:55:36Z</dcterms:modified>
</cp:coreProperties>
</file>