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G11" i="30" l="1"/>
  <c r="G9" i="30"/>
  <c r="A11" i="30" l="1"/>
  <c r="A12" i="22" l="1"/>
  <c r="K12" i="22" l="1"/>
  <c r="I12" i="22"/>
  <c r="G12" i="22"/>
  <c r="E12" i="22"/>
  <c r="K10" i="22"/>
  <c r="I10" i="22"/>
  <c r="E10" i="22"/>
  <c r="G10" i="22"/>
  <c r="L10" i="22" l="1"/>
  <c r="E9" i="30" s="1"/>
  <c r="F9" i="30" s="1"/>
  <c r="H9" i="30" s="1"/>
  <c r="L12" i="22"/>
  <c r="E11" i="30" s="1"/>
  <c r="F11" i="30" s="1"/>
  <c r="H11" i="30" s="1"/>
  <c r="M12" i="22"/>
  <c r="M10" i="22"/>
  <c r="C15" i="30" l="1"/>
  <c r="C14" i="30"/>
  <c r="C13" i="30"/>
  <c r="N10" i="22"/>
  <c r="N12" i="22"/>
</calcChain>
</file>

<file path=xl/sharedStrings.xml><?xml version="1.0" encoding="utf-8"?>
<sst xmlns="http://schemas.openxmlformats.org/spreadsheetml/2006/main" count="76" uniqueCount="50">
  <si>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</si>
  <si>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</si>
  <si>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</si>
  <si>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</si>
  <si>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</si>
  <si>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</si>
  <si>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</si>
  <si>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</si>
  <si>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</si>
  <si>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</si>
  <si>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</si>
  <si>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</si>
  <si>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</si>
  <si>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</si>
  <si>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</si>
  <si>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</si>
  <si>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</si>
  <si>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</si>
  <si>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</si>
  <si>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</si>
  <si>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</si>
  <si>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</si>
  <si>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</si>
  <si>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</si>
  <si>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</si>
  <si>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</si>
  <si>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</si>
  <si>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</si>
  <si>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</si>
  <si>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</si>
  <si>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</si>
  <si>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</si>
  <si>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</si>
  <si>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</si>
  <si>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</si>
  <si>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</si>
  <si>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</si>
  <si>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</si>
  <si>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</si>
  <si>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</si>
  <si>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</si>
  <si>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</si>
  <si>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</si>
  <si>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</si>
  <si>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PHÒNG QUẢN LÝ KHOA HỌC - HTQT</t>
  </si>
  <si>
    <t>Nguyễn Ngọc Trang</t>
  </si>
  <si>
    <t>01005001</t>
  </si>
  <si>
    <t>Lê Tiến Dũng</t>
  </si>
  <si>
    <t>01005003</t>
  </si>
  <si>
    <t>DANH SÁCH XÉT THI ĐUA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</si>
</sst>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1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17</v>
      </c>
      <c r="C2" s="12">
        <v>10</v>
      </c>
    </row>
    <row r="3" spans="2:3" ht="18.75" x14ac:dyDescent="0.3">
      <c r="B3" s="12" t="s">
        <v>19</v>
      </c>
      <c r="C3" s="12">
        <v>9</v>
      </c>
    </row>
    <row r="4" spans="2:3" ht="18.75" x14ac:dyDescent="0.3">
      <c r="B4" s="12" t="s">
        <v>20</v>
      </c>
      <c r="C4" s="12">
        <v>8</v>
      </c>
    </row>
    <row r="5" spans="2:3" ht="18.75" x14ac:dyDescent="0.3">
      <c r="B5" s="12" t="s">
        <v>18</v>
      </c>
      <c r="C5" s="12">
        <v>7</v>
      </c>
    </row>
    <row r="6" spans="2:3" ht="18.75" x14ac:dyDescent="0.3">
      <c r="B6" s="12" t="s">
        <v>31</v>
      </c>
      <c r="C6" s="12">
        <v>7</v>
      </c>
    </row>
    <row r="7" spans="2:3" ht="18.75" x14ac:dyDescent="0.3">
      <c r="B7" s="12" t="s">
        <v>21</v>
      </c>
      <c r="C7" s="12">
        <v>6</v>
      </c>
    </row>
    <row r="8" spans="2:3" ht="18.75" x14ac:dyDescent="0.3">
      <c r="B8" s="12" t="s">
        <v>27</v>
      </c>
      <c r="C8" s="12">
        <v>5</v>
      </c>
    </row>
    <row r="9" spans="2:3" ht="18.75" x14ac:dyDescent="0.3">
      <c r="B9" s="12" t="s">
        <v>28</v>
      </c>
      <c r="C9" s="12">
        <v>4</v>
      </c>
    </row>
    <row r="10" spans="2:3" ht="18.75" x14ac:dyDescent="0.3">
      <c r="B10" s="12" t="s">
        <v>29</v>
      </c>
      <c r="C10" s="12">
        <v>3</v>
      </c>
    </row>
    <row r="11" spans="2:3" ht="18.75" x14ac:dyDescent="0.3">
      <c r="B11" s="12" t="s">
        <v>8</v>
      </c>
      <c r="C11" s="12">
        <v>1</v>
      </c>
    </row>
    <row r="12" spans="2:3" ht="18.75" x14ac:dyDescent="0.3">
      <c r="B12" s="12" t="s">
        <v>30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B16" sqref="B16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61" t="s">
        <v>4</v>
      </c>
      <c r="B1" s="61"/>
      <c r="C1" s="61"/>
      <c r="D1" s="61"/>
      <c r="I1" s="59" t="s">
        <v>9</v>
      </c>
      <c r="J1" s="59"/>
      <c r="K1" s="59"/>
      <c r="L1" s="59"/>
      <c r="M1" s="59"/>
      <c r="N1" s="59"/>
      <c r="O1" s="59"/>
    </row>
    <row r="2" spans="1:15" x14ac:dyDescent="0.25">
      <c r="A2" s="61" t="s">
        <v>5</v>
      </c>
      <c r="B2" s="61"/>
      <c r="C2" s="61"/>
      <c r="D2" s="61"/>
      <c r="I2" s="59" t="s">
        <v>10</v>
      </c>
      <c r="J2" s="59"/>
      <c r="K2" s="59"/>
      <c r="L2" s="59"/>
      <c r="M2" s="59"/>
      <c r="N2" s="59"/>
      <c r="O2" s="59"/>
    </row>
    <row r="3" spans="1:15" x14ac:dyDescent="0.25">
      <c r="A3" s="59" t="s">
        <v>44</v>
      </c>
      <c r="B3" s="59"/>
      <c r="C3" s="59"/>
      <c r="D3" s="59"/>
    </row>
    <row r="4" spans="1:15" x14ac:dyDescent="0.25">
      <c r="A4" s="6"/>
      <c r="B4" s="6"/>
    </row>
    <row r="5" spans="1:15" ht="27.75" customHeight="1" x14ac:dyDescent="0.25">
      <c r="A5" s="63" t="s">
        <v>43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7" spans="1:15" s="13" customFormat="1" ht="26.25" customHeight="1" x14ac:dyDescent="0.25">
      <c r="A7" s="56" t="s">
        <v>0</v>
      </c>
      <c r="B7" s="56" t="s">
        <v>13</v>
      </c>
      <c r="C7" s="56" t="s">
        <v>14</v>
      </c>
      <c r="D7" s="64" t="s">
        <v>22</v>
      </c>
      <c r="E7" s="64"/>
      <c r="F7" s="64" t="s">
        <v>23</v>
      </c>
      <c r="G7" s="64"/>
      <c r="H7" s="64" t="s">
        <v>25</v>
      </c>
      <c r="I7" s="64"/>
      <c r="J7" s="65" t="s">
        <v>24</v>
      </c>
      <c r="K7" s="65"/>
      <c r="L7" s="55" t="s">
        <v>11</v>
      </c>
      <c r="M7" s="57" t="s">
        <v>32</v>
      </c>
      <c r="N7" s="55" t="s">
        <v>12</v>
      </c>
      <c r="O7" s="56" t="s">
        <v>16</v>
      </c>
    </row>
    <row r="8" spans="1:15" s="14" customFormat="1" ht="26.25" customHeight="1" x14ac:dyDescent="0.25">
      <c r="A8" s="56"/>
      <c r="B8" s="56"/>
      <c r="C8" s="56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28" t="s">
        <v>2</v>
      </c>
      <c r="K8" s="28" t="s">
        <v>15</v>
      </c>
      <c r="L8" s="55"/>
      <c r="M8" s="58"/>
      <c r="N8" s="55"/>
      <c r="O8" s="56"/>
    </row>
    <row r="9" spans="1:15" ht="20.100000000000001" customHeight="1" x14ac:dyDescent="0.25">
      <c r="A9" s="3" t="s">
        <v>26</v>
      </c>
      <c r="B9" s="2"/>
      <c r="C9" s="15"/>
      <c r="D9" s="16"/>
      <c r="E9" s="16"/>
      <c r="F9" s="16"/>
      <c r="G9" s="16"/>
      <c r="H9" s="16"/>
      <c r="I9" s="16"/>
      <c r="J9" s="29"/>
      <c r="K9" s="29"/>
      <c r="L9" s="32"/>
      <c r="M9" s="32"/>
      <c r="N9" s="32"/>
      <c r="O9" s="16"/>
    </row>
    <row r="10" spans="1:15" s="14" customFormat="1" ht="20.100000000000001" customHeight="1" x14ac:dyDescent="0.25">
      <c r="A10" s="4">
        <v>1</v>
      </c>
      <c r="B10" s="10" t="s">
        <v>45</v>
      </c>
      <c r="C10" s="7" t="s">
        <v>46</v>
      </c>
      <c r="D10" s="7" t="s">
        <v>19</v>
      </c>
      <c r="E10" s="7">
        <f>VLOOKUP(D10,Sheet1!$B$2:$C$12,2,TRUE)</f>
        <v>9</v>
      </c>
      <c r="F10" s="7" t="s">
        <v>17</v>
      </c>
      <c r="G10" s="7">
        <f>VLOOKUP(F10,Sheet1!$B$2:$C$12,2,TRUE)</f>
        <v>10</v>
      </c>
      <c r="H10" s="7" t="s">
        <v>17</v>
      </c>
      <c r="I10" s="7">
        <f>VLOOKUP(H10,Sheet1!$B$2:$C$12,2,TRUE)</f>
        <v>10</v>
      </c>
      <c r="J10" s="30"/>
      <c r="K10" s="30" t="e">
        <f>VLOOKUP(J10,Sheet1!$B$2:$C$12,2,TRUE)</f>
        <v>#N/A</v>
      </c>
      <c r="L10" s="33" t="e">
        <f>ROUND(AVERAGE(E10,G10,I10,K10),2)</f>
        <v>#N/A</v>
      </c>
      <c r="M10" s="34">
        <f>COUNTIF(D10:K10,"C*")*1+COUNTIF(D10:K10,"D")*2+COUNTIF(D10:K10,"E")*3</f>
        <v>0</v>
      </c>
      <c r="N10" s="35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s="20" customFormat="1" ht="20.100000000000001" customHeight="1" x14ac:dyDescent="0.25">
      <c r="A11" s="51" t="s">
        <v>38</v>
      </c>
      <c r="B11" s="17"/>
      <c r="C11" s="50"/>
      <c r="D11" s="46"/>
      <c r="E11" s="48"/>
      <c r="F11" s="46"/>
      <c r="G11" s="49"/>
      <c r="H11" s="49"/>
      <c r="I11" s="36"/>
      <c r="J11" s="54"/>
      <c r="K11" s="54"/>
      <c r="L11" s="54"/>
      <c r="M11" s="54"/>
      <c r="N11" s="54"/>
      <c r="O11" s="54"/>
    </row>
    <row r="12" spans="1:15" ht="20.100000000000001" customHeight="1" x14ac:dyDescent="0.25">
      <c r="A12" s="4">
        <f>A10+1</f>
        <v>2</v>
      </c>
      <c r="B12" s="10" t="s">
        <v>47</v>
      </c>
      <c r="C12" s="7" t="s">
        <v>48</v>
      </c>
      <c r="D12" s="4" t="s">
        <v>18</v>
      </c>
      <c r="E12" s="7">
        <f>VLOOKUP(D12,Sheet1!$B$2:$C$12,2,TRUE)</f>
        <v>7</v>
      </c>
      <c r="F12" s="9" t="s">
        <v>20</v>
      </c>
      <c r="G12" s="7">
        <f>VLOOKUP(F12,Sheet1!$B$2:$C$12,2,TRUE)</f>
        <v>8</v>
      </c>
      <c r="H12" s="4" t="s">
        <v>20</v>
      </c>
      <c r="I12" s="7">
        <f>VLOOKUP(H12,Sheet1!$B$2:$C$12,2,TRUE)</f>
        <v>8</v>
      </c>
      <c r="J12" s="31"/>
      <c r="K12" s="30" t="e">
        <f>VLOOKUP(J12,Sheet1!$B$2:$C$12,2,TRUE)</f>
        <v>#N/A</v>
      </c>
      <c r="L12" s="33" t="e">
        <f t="shared" ref="L12" si="0">ROUND(AVERAGE(E12,G12,I12,K12),2)</f>
        <v>#N/A</v>
      </c>
      <c r="M12" s="34">
        <f t="shared" ref="M12" si="1">COUNTIF(D12:K12,"C*")*1+COUNTIF(D12:K12,"D")*2+COUNTIF(D12:K12,"E")*3</f>
        <v>0</v>
      </c>
      <c r="N12" s="35" t="e">
        <f t="shared" ref="N12" si="2">IF(M12&gt;=3,"Không hoàn thành",IF(AND($L12&gt;=8,$L12&lt;=10,M12=0),"Hoàn thành xuất sắc",IF(AND($L12&gt;=8,$L12&lt;=10,M12=1),"Tốt",IF(AND($L12&gt;=8,$L12&lt;=10,M12=2),"Hoàn thành NV",IF(AND($L12&gt;6,$L12&lt;8,M12&lt;=1),"Hoàn thành tốt",IF(AND($L12&gt;6,$L12&lt;8,M12=2),"Hoàn thành NV",IF(AND($L12&gt;=5,$L12&lt;=6,M12&lt;=2),"Hoàn thành NV",IF(AND($L12&lt;5,M12&gt;3),"Không hoàn thành NV",""))))))))</f>
        <v>#N/A</v>
      </c>
      <c r="O12" s="18"/>
    </row>
    <row r="14" spans="1:15" ht="16.5" x14ac:dyDescent="0.25">
      <c r="J14" s="62" t="s">
        <v>42</v>
      </c>
      <c r="K14" s="62"/>
      <c r="L14" s="62"/>
      <c r="M14" s="62"/>
      <c r="N14" s="62"/>
      <c r="O14" s="62"/>
    </row>
    <row r="15" spans="1:15" ht="16.5" x14ac:dyDescent="0.25">
      <c r="J15" s="60" t="s">
        <v>6</v>
      </c>
      <c r="K15" s="60"/>
      <c r="L15" s="60"/>
      <c r="M15" s="60"/>
      <c r="N15" s="60"/>
      <c r="O15" s="60"/>
    </row>
  </sheetData>
  <mergeCells count="19">
    <mergeCell ref="A1:D1"/>
    <mergeCell ref="A2:D2"/>
    <mergeCell ref="A3:D3"/>
    <mergeCell ref="J14:O14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  <mergeCell ref="I1:O1"/>
    <mergeCell ref="J15:O15"/>
    <mergeCell ref="I2:O2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G11" sqref="G11"/>
    </sheetView>
  </sheetViews>
  <sheetFormatPr defaultColWidth="9.140625" defaultRowHeight="15" x14ac:dyDescent="0.25"/>
  <cols>
    <col min="1" max="1" width="5.140625" style="20" customWidth="1"/>
    <col min="2" max="2" width="25.5703125" style="20" customWidth="1"/>
    <col min="3" max="3" width="13.28515625" style="20" customWidth="1"/>
    <col min="4" max="6" width="10.5703125" style="19" customWidth="1"/>
    <col min="7" max="7" width="23.140625" style="19" customWidth="1"/>
    <col min="8" max="8" width="18.28515625" style="19" customWidth="1"/>
    <col min="9" max="9" width="17.42578125" style="20" customWidth="1"/>
    <col min="10" max="10" width="9.140625" style="21"/>
    <col min="11" max="11" width="12.85546875" style="20" bestFit="1" customWidth="1"/>
    <col min="12" max="16384" width="9.140625" style="20"/>
  </cols>
  <sheetData>
    <row r="1" spans="1:9" ht="15.75" x14ac:dyDescent="0.25">
      <c r="A1" s="69" t="s">
        <v>4</v>
      </c>
      <c r="B1" s="69"/>
      <c r="C1" s="69"/>
      <c r="D1" s="69"/>
      <c r="E1" s="52"/>
      <c r="F1" s="52"/>
      <c r="G1" s="70" t="s">
        <v>9</v>
      </c>
      <c r="H1" s="70"/>
      <c r="I1" s="70"/>
    </row>
    <row r="2" spans="1:9" ht="15.75" x14ac:dyDescent="0.25">
      <c r="A2" s="69" t="s">
        <v>5</v>
      </c>
      <c r="B2" s="69"/>
      <c r="C2" s="69"/>
      <c r="D2" s="69"/>
      <c r="E2" s="52"/>
      <c r="F2" s="52"/>
      <c r="G2" s="70" t="s">
        <v>10</v>
      </c>
      <c r="H2" s="70"/>
      <c r="I2" s="70"/>
    </row>
    <row r="3" spans="1:9" ht="15.75" x14ac:dyDescent="0.25">
      <c r="A3" s="70" t="s">
        <v>44</v>
      </c>
      <c r="B3" s="70"/>
      <c r="C3" s="70"/>
      <c r="D3" s="70"/>
      <c r="E3" s="52"/>
      <c r="F3" s="52"/>
      <c r="G3" s="52"/>
      <c r="H3" s="52"/>
      <c r="I3" s="53"/>
    </row>
    <row r="5" spans="1:9" ht="18" customHeight="1" x14ac:dyDescent="0.3">
      <c r="A5" s="68" t="s">
        <v>49</v>
      </c>
      <c r="B5" s="68"/>
      <c r="C5" s="68"/>
      <c r="D5" s="68"/>
      <c r="E5" s="68"/>
      <c r="F5" s="68"/>
      <c r="G5" s="68"/>
      <c r="H5" s="68"/>
      <c r="I5" s="68"/>
    </row>
    <row r="7" spans="1:9" ht="36.6" customHeight="1" x14ac:dyDescent="0.25">
      <c r="A7" s="38" t="s">
        <v>0</v>
      </c>
      <c r="B7" s="38" t="s">
        <v>1</v>
      </c>
      <c r="C7" s="38" t="s">
        <v>14</v>
      </c>
      <c r="D7" s="39" t="s">
        <v>33</v>
      </c>
      <c r="E7" s="38" t="s">
        <v>34</v>
      </c>
      <c r="F7" s="40" t="s">
        <v>35</v>
      </c>
      <c r="G7" s="41" t="s">
        <v>36</v>
      </c>
      <c r="H7" s="40" t="s">
        <v>37</v>
      </c>
      <c r="I7" s="38" t="s">
        <v>7</v>
      </c>
    </row>
    <row r="8" spans="1:9" ht="22.5" customHeight="1" x14ac:dyDescent="0.25">
      <c r="A8" s="42" t="s">
        <v>3</v>
      </c>
      <c r="B8" s="38"/>
      <c r="C8" s="43"/>
      <c r="D8" s="44"/>
      <c r="E8" s="44"/>
      <c r="F8" s="44"/>
      <c r="G8" s="44"/>
      <c r="H8" s="45"/>
      <c r="I8" s="45"/>
    </row>
    <row r="9" spans="1:9" ht="20.100000000000001" customHeight="1" x14ac:dyDescent="0.25">
      <c r="A9" s="46">
        <v>1</v>
      </c>
      <c r="B9" s="17" t="s">
        <v>45</v>
      </c>
      <c r="C9" s="47" t="s">
        <v>46</v>
      </c>
      <c r="D9" s="46">
        <v>9.8000000000000007</v>
      </c>
      <c r="E9" s="48">
        <f>IFERROR(VLOOKUP($C9,HK!$C$10:$L$12,10,0),0)</f>
        <v>0</v>
      </c>
      <c r="F9" s="46">
        <f>ROUND(AVERAGE(D9,E9),2)</f>
        <v>4.9000000000000004</v>
      </c>
      <c r="G9" s="49" t="str">
        <f>IF(AND(8&lt;=$F9,$F9&lt;=10),"Hoàn thành xuất sắc",IF(AND(6&lt;$F9,$F9&lt;8),"Hoàn thành tốt",IF(AND(5&lt;$F9,$F9&lt;6),"Hoàn thành NV","Không hoàn thành NV")))</f>
        <v>Không hoàn thành NV</v>
      </c>
      <c r="H9" s="49" t="str">
        <f>IF(OR($G9= "Hoàn thành xuất sắc", $G9="Hoàn thành tốt"),"Đạt LĐTT","Không đạt LĐTT")</f>
        <v>Không đạt LĐTT</v>
      </c>
      <c r="I9" s="49"/>
    </row>
    <row r="10" spans="1:9" ht="20.100000000000001" customHeight="1" x14ac:dyDescent="0.25">
      <c r="A10" s="51" t="s">
        <v>38</v>
      </c>
      <c r="B10" s="17"/>
      <c r="C10" s="50"/>
      <c r="D10" s="46"/>
      <c r="E10" s="48"/>
      <c r="F10" s="46"/>
      <c r="G10" s="49"/>
      <c r="H10" s="49"/>
      <c r="I10" s="36"/>
    </row>
    <row r="11" spans="1:9" ht="20.100000000000001" customHeight="1" x14ac:dyDescent="0.25">
      <c r="A11" s="46">
        <f>A9+1</f>
        <v>2</v>
      </c>
      <c r="B11" s="17" t="s">
        <v>47</v>
      </c>
      <c r="C11" s="50" t="s">
        <v>48</v>
      </c>
      <c r="D11" s="46">
        <v>9.6</v>
      </c>
      <c r="E11" s="48">
        <f>IFERROR(VLOOKUP($C11,HK!$C$10:$L$12,10,0),0)</f>
        <v>0</v>
      </c>
      <c r="F11" s="46">
        <f t="shared" ref="F11" si="0">ROUND(AVERAGE(D11,E11),2)</f>
        <v>4.8</v>
      </c>
      <c r="G11" s="49" t="str">
        <f>IF(AND(8&lt;=$F11,$F11&lt;=10),"Hoàn thành xuất sắc",IF(AND(6&lt;$F11,$F11&lt;8),"Hoàn thành tốt",IF(AND(5&lt;$F11,$F11&lt;6),"Hoàn thành NV","Không hoàn thành NV")))</f>
        <v>Không hoàn thành NV</v>
      </c>
      <c r="H11" s="49" t="str">
        <f t="shared" ref="H11" si="1">IF(OR($G11= "Hoàn thành xuất sắc", $G11="Hoàn thành tốt"),"Đạt LĐTT","Không đạt LĐTT")</f>
        <v>Không đạt LĐTT</v>
      </c>
      <c r="I11" s="49"/>
    </row>
    <row r="12" spans="1:9" ht="15.75" x14ac:dyDescent="0.25">
      <c r="A12" s="22"/>
      <c r="B12" s="23"/>
      <c r="C12" s="23"/>
      <c r="D12" s="24"/>
      <c r="E12" s="24"/>
      <c r="F12" s="24"/>
      <c r="G12" s="24"/>
      <c r="H12" s="24"/>
      <c r="I12" s="24"/>
    </row>
    <row r="13" spans="1:9" ht="19.5" customHeight="1" x14ac:dyDescent="0.25">
      <c r="A13" s="22"/>
      <c r="B13" s="36" t="s">
        <v>39</v>
      </c>
      <c r="C13" s="37">
        <f>COUNTIF($H$9:$H$11,"Đạt LĐTT")</f>
        <v>0</v>
      </c>
      <c r="D13" s="24"/>
      <c r="E13" s="24"/>
      <c r="F13" s="24"/>
      <c r="G13" s="24"/>
      <c r="H13" s="24"/>
      <c r="I13" s="24"/>
    </row>
    <row r="14" spans="1:9" ht="19.5" customHeight="1" x14ac:dyDescent="0.25">
      <c r="A14" s="22"/>
      <c r="B14" s="36" t="s">
        <v>40</v>
      </c>
      <c r="C14" s="37">
        <f>COUNTIF($H$9:$H$11,"Không đạt LĐTT")</f>
        <v>2</v>
      </c>
      <c r="D14" s="24"/>
      <c r="E14" s="24"/>
      <c r="F14" s="24"/>
      <c r="G14" s="24"/>
      <c r="H14" s="24"/>
      <c r="I14" s="24"/>
    </row>
    <row r="15" spans="1:9" ht="38.25" customHeight="1" x14ac:dyDescent="0.25">
      <c r="A15" s="22"/>
      <c r="B15" s="17" t="s">
        <v>41</v>
      </c>
      <c r="C15" s="37">
        <f>COUNTIF($H$9:$H$11,"Không xét LĐTT")</f>
        <v>0</v>
      </c>
      <c r="D15" s="24"/>
      <c r="E15" s="24"/>
      <c r="F15" s="24"/>
      <c r="G15" s="24"/>
      <c r="H15" s="24"/>
      <c r="I15" s="24"/>
    </row>
    <row r="16" spans="1:9" ht="15.75" x14ac:dyDescent="0.25">
      <c r="A16" s="22"/>
      <c r="B16" s="23"/>
      <c r="C16" s="23"/>
      <c r="D16" s="24"/>
      <c r="E16" s="24"/>
      <c r="F16" s="24"/>
      <c r="G16" s="24"/>
      <c r="H16" s="24"/>
      <c r="I16" s="24"/>
    </row>
    <row r="17" spans="4:10" ht="16.5" x14ac:dyDescent="0.25">
      <c r="D17" s="25"/>
      <c r="E17" s="25"/>
      <c r="F17" s="66" t="s">
        <v>42</v>
      </c>
      <c r="G17" s="66"/>
      <c r="H17" s="66"/>
      <c r="I17" s="66"/>
      <c r="J17" s="25"/>
    </row>
    <row r="18" spans="4:10" ht="16.5" x14ac:dyDescent="0.25">
      <c r="D18" s="26"/>
      <c r="E18" s="26"/>
      <c r="F18" s="67" t="s">
        <v>6</v>
      </c>
      <c r="G18" s="67"/>
      <c r="H18" s="67"/>
      <c r="I18" s="67"/>
      <c r="J18" s="26"/>
    </row>
    <row r="19" spans="4:10" x14ac:dyDescent="0.25">
      <c r="D19" s="20"/>
      <c r="E19" s="20"/>
      <c r="F19" s="20"/>
      <c r="G19" s="20"/>
      <c r="H19" s="20"/>
      <c r="J19" s="20"/>
    </row>
    <row r="20" spans="4:10" x14ac:dyDescent="0.25">
      <c r="D20" s="20"/>
      <c r="E20" s="20"/>
      <c r="F20" s="20"/>
      <c r="G20" s="20"/>
      <c r="H20" s="20"/>
      <c r="J20" s="20"/>
    </row>
    <row r="21" spans="4:10" x14ac:dyDescent="0.25">
      <c r="D21" s="20"/>
      <c r="E21" s="20"/>
      <c r="F21" s="20"/>
      <c r="G21" s="20"/>
      <c r="H21" s="20"/>
      <c r="J21" s="20"/>
    </row>
    <row r="23" spans="4:10" x14ac:dyDescent="0.25">
      <c r="D23" s="27"/>
      <c r="E23" s="27"/>
      <c r="F23" s="27"/>
      <c r="G23" s="27"/>
      <c r="H23" s="27"/>
      <c r="I23" s="27"/>
      <c r="J23" s="20"/>
    </row>
  </sheetData>
  <mergeCells count="8">
    <mergeCell ref="F17:I17"/>
    <mergeCell ref="F18:I18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2021-05-15T07:43:34Z</cp:lastPrinted>
  <dcterms:created xsi:type="dcterms:W3CDTF">2012-05-29T08:15:11Z</dcterms:created>
  <dcterms:modified xsi:type="dcterms:W3CDTF">2021-05-15T10:02:13Z</dcterms:modified>
</cp:coreProperties>
</file>