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5" windowWidth="15960" windowHeight="11760" firstSheet="1" activeTab="4"/>
  </bookViews>
  <sheets>
    <sheet name="20C1-QTD1" sheetId="10" r:id="rId1"/>
    <sheet name="19C1-QTD1 nop bai KT so 1" sheetId="9" r:id="rId2"/>
    <sheet name="19C1-QTD1 Email" sheetId="3" r:id="rId3"/>
    <sheet name="19C1-QTD1 nop bai KT" sheetId="4" r:id="rId4"/>
    <sheet name="19C1-QTD1 CCan" sheetId="5" r:id="rId5"/>
    <sheet name="19C1-QTD1 KQua" sheetId="6" r:id="rId6"/>
  </sheets>
  <definedNames>
    <definedName name="_xlnm.Print_Area" localSheetId="3">'19C1-QTD1 nop bai KT'!$A$1:$F$67</definedName>
    <definedName name="_xlnm.Print_Area" localSheetId="1">'19C1-QTD1 nop bai KT so 1'!$A$1:$G$73</definedName>
    <definedName name="_xlnm.Print_Area" localSheetId="0">'20C1-QTD1'!$A$1:$L$89</definedName>
    <definedName name="_xlnm.Print_Titles" localSheetId="3">'19C1-QTD1 nop bai KT'!$9:$9</definedName>
    <definedName name="_xlnm.Print_Titles" localSheetId="1">'19C1-QTD1 nop bai KT so 1'!$9:$9</definedName>
  </definedNames>
  <calcPr calcId="144525"/>
</workbook>
</file>

<file path=xl/calcChain.xml><?xml version="1.0" encoding="utf-8"?>
<calcChain xmlns="http://schemas.openxmlformats.org/spreadsheetml/2006/main">
  <c r="E85" i="6" l="1"/>
  <c r="I85" i="6" s="1"/>
  <c r="J85" i="6" s="1"/>
  <c r="E86" i="6"/>
  <c r="I86" i="6" s="1"/>
  <c r="J86" i="6" s="1"/>
  <c r="E87" i="6"/>
  <c r="I87" i="6"/>
  <c r="J87" i="6" s="1"/>
  <c r="E88" i="6"/>
  <c r="I88" i="6"/>
  <c r="J88" i="6"/>
  <c r="E89" i="6"/>
  <c r="I89" i="6" s="1"/>
  <c r="J89" i="6" s="1"/>
  <c r="E90" i="6"/>
  <c r="I90" i="6" s="1"/>
  <c r="J90" i="6" s="1"/>
  <c r="E91" i="6"/>
  <c r="I91" i="6"/>
  <c r="J91" i="6" s="1"/>
  <c r="E92" i="6"/>
  <c r="I92" i="6"/>
  <c r="J92" i="6"/>
  <c r="E93" i="6"/>
  <c r="I93" i="6" s="1"/>
  <c r="J93" i="6" s="1"/>
  <c r="E94" i="6"/>
  <c r="I94" i="6" s="1"/>
  <c r="J94" i="6" s="1"/>
  <c r="E95" i="6"/>
  <c r="I95" i="6"/>
  <c r="J95" i="6" s="1"/>
  <c r="E96" i="6"/>
  <c r="I96" i="6"/>
  <c r="J96" i="6"/>
  <c r="E97" i="6"/>
  <c r="I97" i="6" s="1"/>
  <c r="J97" i="6" s="1"/>
  <c r="E98" i="6"/>
  <c r="I98" i="6" s="1"/>
  <c r="J98" i="6" s="1"/>
  <c r="AR14" i="5"/>
  <c r="AS14" i="5"/>
  <c r="AR15" i="5"/>
  <c r="AS15" i="5" s="1"/>
  <c r="AR16" i="5"/>
  <c r="AS16" i="5"/>
  <c r="AR17" i="5"/>
  <c r="AS17" i="5" s="1"/>
  <c r="AR18" i="5"/>
  <c r="AS18" i="5"/>
  <c r="AR19" i="5"/>
  <c r="AS19" i="5" s="1"/>
  <c r="AR20" i="5"/>
  <c r="AS20" i="5"/>
  <c r="AR21" i="5"/>
  <c r="AS21" i="5" s="1"/>
  <c r="AR22" i="5"/>
  <c r="AS22" i="5"/>
  <c r="AR23" i="5"/>
  <c r="AS23" i="5" s="1"/>
  <c r="AR24" i="5"/>
  <c r="AS24" i="5"/>
  <c r="AR25" i="5"/>
  <c r="AS25" i="5" s="1"/>
  <c r="AR26" i="5"/>
  <c r="AS26" i="5"/>
  <c r="AR27" i="5"/>
  <c r="AS27" i="5" s="1"/>
  <c r="AR28" i="5"/>
  <c r="AS28" i="5"/>
  <c r="AR29" i="5"/>
  <c r="AS29" i="5" s="1"/>
  <c r="AR30" i="5"/>
  <c r="AS30" i="5"/>
  <c r="AR31" i="5"/>
  <c r="AS31" i="5" s="1"/>
  <c r="AR32" i="5"/>
  <c r="AS32" i="5"/>
  <c r="AR33" i="5"/>
  <c r="AS33" i="5" s="1"/>
  <c r="AR34" i="5"/>
  <c r="AS34" i="5"/>
  <c r="AR35" i="5"/>
  <c r="AS35" i="5" s="1"/>
  <c r="AR36" i="5"/>
  <c r="AS36" i="5"/>
  <c r="AR37" i="5"/>
  <c r="AS37" i="5" s="1"/>
  <c r="AR38" i="5"/>
  <c r="AS38" i="5"/>
  <c r="AR39" i="5"/>
  <c r="AS39" i="5" s="1"/>
  <c r="AR40" i="5"/>
  <c r="AS40" i="5"/>
  <c r="AR41" i="5"/>
  <c r="AS41" i="5" s="1"/>
  <c r="AR42" i="5"/>
  <c r="AS42" i="5"/>
  <c r="AR43" i="5"/>
  <c r="AS43" i="5" s="1"/>
  <c r="AR44" i="5"/>
  <c r="AS44" i="5"/>
  <c r="AR45" i="5"/>
  <c r="AS45" i="5" s="1"/>
  <c r="AR46" i="5"/>
  <c r="AS46" i="5"/>
  <c r="AR47" i="5"/>
  <c r="AS47" i="5" s="1"/>
  <c r="AR48" i="5"/>
  <c r="AS48" i="5"/>
  <c r="AR49" i="5"/>
  <c r="AS49" i="5" s="1"/>
  <c r="AR50" i="5"/>
  <c r="AS50" i="5"/>
  <c r="AR51" i="5"/>
  <c r="AS51" i="5" s="1"/>
  <c r="AR52" i="5"/>
  <c r="AS52" i="5"/>
  <c r="AR53" i="5"/>
  <c r="AS53" i="5" s="1"/>
  <c r="AR54" i="5"/>
  <c r="AS54" i="5"/>
  <c r="AR55" i="5"/>
  <c r="AS55" i="5" s="1"/>
  <c r="AR56" i="5"/>
  <c r="AS56" i="5"/>
  <c r="AR57" i="5"/>
  <c r="AS57" i="5" s="1"/>
  <c r="AR58" i="5"/>
  <c r="AS58" i="5"/>
  <c r="AR59" i="5"/>
  <c r="AS59" i="5" s="1"/>
  <c r="AR60" i="5"/>
  <c r="AS60" i="5"/>
  <c r="AR61" i="5"/>
  <c r="AS61" i="5" s="1"/>
  <c r="AR62" i="5"/>
  <c r="AS62" i="5"/>
  <c r="AR63" i="5"/>
  <c r="AS63" i="5" s="1"/>
  <c r="AR64" i="5"/>
  <c r="AS64" i="5"/>
  <c r="AR65" i="5"/>
  <c r="AS65" i="5" s="1"/>
  <c r="AR66" i="5"/>
  <c r="AS66" i="5"/>
  <c r="AR67" i="5"/>
  <c r="AS67" i="5" s="1"/>
  <c r="AR68" i="5"/>
  <c r="AR89" i="5" s="1"/>
  <c r="AS68" i="5"/>
  <c r="AS89" i="5" s="1"/>
  <c r="AR69" i="5"/>
  <c r="AS69" i="5" s="1"/>
  <c r="AR70" i="5"/>
  <c r="AS70" i="5"/>
  <c r="AR71" i="5"/>
  <c r="AS71" i="5" s="1"/>
  <c r="AR72" i="5"/>
  <c r="AS72" i="5"/>
  <c r="AR73" i="5"/>
  <c r="AS73" i="5" s="1"/>
  <c r="AR74" i="5"/>
  <c r="AS74" i="5"/>
  <c r="AR75" i="5"/>
  <c r="AS75" i="5" s="1"/>
  <c r="AR76" i="5"/>
  <c r="AS76" i="5"/>
  <c r="AR77" i="5"/>
  <c r="AS77" i="5" s="1"/>
  <c r="AR78" i="5"/>
  <c r="AS78" i="5"/>
  <c r="AR79" i="5"/>
  <c r="AS79" i="5" s="1"/>
  <c r="AR80" i="5"/>
  <c r="AS80" i="5"/>
  <c r="AR81" i="5"/>
  <c r="AS81" i="5" s="1"/>
  <c r="AR82" i="5"/>
  <c r="AS82" i="5"/>
  <c r="AR83" i="5"/>
  <c r="AS83" i="5" s="1"/>
  <c r="AR84" i="5"/>
  <c r="AS84" i="5"/>
  <c r="AR85" i="5"/>
  <c r="AS85" i="5" s="1"/>
  <c r="O87" i="5"/>
  <c r="P87" i="5"/>
  <c r="Q87" i="5"/>
  <c r="R87" i="5"/>
  <c r="S87" i="5"/>
  <c r="T87" i="5"/>
  <c r="U87" i="5"/>
  <c r="V87" i="5"/>
  <c r="W87" i="5"/>
  <c r="X87" i="5"/>
  <c r="Y87" i="5"/>
  <c r="Z87" i="5"/>
  <c r="AA87" i="5"/>
  <c r="AB87" i="5"/>
  <c r="AC87" i="5"/>
  <c r="AD87" i="5"/>
  <c r="AE87" i="5"/>
  <c r="AF87" i="5"/>
  <c r="AG87" i="5"/>
  <c r="AH87" i="5"/>
  <c r="AI87" i="5"/>
  <c r="AJ87" i="5"/>
  <c r="AK87" i="5"/>
  <c r="AL87" i="5"/>
  <c r="AM87" i="5"/>
  <c r="AN87" i="5"/>
  <c r="AO87" i="5"/>
  <c r="AP87" i="5"/>
  <c r="AQ87" i="5"/>
  <c r="O88" i="5"/>
  <c r="P88" i="5"/>
  <c r="Q88" i="5"/>
  <c r="R88" i="5"/>
  <c r="S88" i="5"/>
  <c r="T88" i="5"/>
  <c r="U88" i="5"/>
  <c r="V88" i="5"/>
  <c r="W88" i="5"/>
  <c r="X88" i="5"/>
  <c r="Y88" i="5"/>
  <c r="Z88" i="5"/>
  <c r="AA88" i="5"/>
  <c r="AB88" i="5"/>
  <c r="AC88" i="5"/>
  <c r="AD88" i="5"/>
  <c r="AE88" i="5"/>
  <c r="AF88" i="5"/>
  <c r="AG88" i="5"/>
  <c r="AH88" i="5"/>
  <c r="AI88" i="5"/>
  <c r="AJ88" i="5"/>
  <c r="AK88" i="5"/>
  <c r="AL88" i="5"/>
  <c r="AM88" i="5"/>
  <c r="AN88" i="5"/>
  <c r="AO88" i="5"/>
  <c r="AP88" i="5"/>
  <c r="AQ88" i="5"/>
  <c r="O89" i="5"/>
  <c r="P89" i="5"/>
  <c r="Q89" i="5"/>
  <c r="R89" i="5"/>
  <c r="S89" i="5"/>
  <c r="T89" i="5"/>
  <c r="U89" i="5"/>
  <c r="V89" i="5"/>
  <c r="W89" i="5"/>
  <c r="X89" i="5"/>
  <c r="Y89" i="5"/>
  <c r="Z89" i="5"/>
  <c r="AA89" i="5"/>
  <c r="AB89" i="5"/>
  <c r="AC89" i="5"/>
  <c r="AD89" i="5"/>
  <c r="AE89" i="5"/>
  <c r="AF89" i="5"/>
  <c r="AG89" i="5"/>
  <c r="AH89" i="5"/>
  <c r="AI89" i="5"/>
  <c r="AJ89" i="5"/>
  <c r="AK89" i="5"/>
  <c r="AL89" i="5"/>
  <c r="AM89" i="5"/>
  <c r="AN89" i="5"/>
  <c r="AO89" i="5"/>
  <c r="AP89" i="5"/>
  <c r="AQ89" i="5"/>
  <c r="N89" i="5"/>
  <c r="N88" i="5"/>
  <c r="N87" i="5"/>
  <c r="AR88" i="5"/>
  <c r="AS87" i="5" l="1"/>
  <c r="AS88" i="5"/>
  <c r="AR87" i="5"/>
  <c r="AR13" i="5" l="1"/>
  <c r="AS13" i="5" s="1"/>
  <c r="E14" i="6" l="1"/>
  <c r="I14" i="6" s="1"/>
  <c r="J14" i="6" s="1"/>
  <c r="E15" i="6"/>
  <c r="I15" i="6" s="1"/>
  <c r="J15" i="6" s="1"/>
  <c r="E16" i="6"/>
  <c r="I16" i="6" s="1"/>
  <c r="J16" i="6" s="1"/>
  <c r="E17" i="6"/>
  <c r="I17" i="6" s="1"/>
  <c r="J17" i="6" s="1"/>
  <c r="E18" i="6"/>
  <c r="I18" i="6" s="1"/>
  <c r="J18" i="6" s="1"/>
  <c r="E19" i="6"/>
  <c r="I19" i="6" s="1"/>
  <c r="J19" i="6" s="1"/>
  <c r="E20" i="6"/>
  <c r="I20" i="6" s="1"/>
  <c r="J20" i="6" s="1"/>
  <c r="E21" i="6"/>
  <c r="I21" i="6" s="1"/>
  <c r="J21" i="6" s="1"/>
  <c r="E22" i="6"/>
  <c r="I22" i="6" s="1"/>
  <c r="J22" i="6" s="1"/>
  <c r="E23" i="6"/>
  <c r="I23" i="6" s="1"/>
  <c r="J23" i="6" s="1"/>
  <c r="E24" i="6"/>
  <c r="I24" i="6" s="1"/>
  <c r="J24" i="6" s="1"/>
  <c r="E25" i="6"/>
  <c r="I25" i="6" s="1"/>
  <c r="J25" i="6" s="1"/>
  <c r="E26" i="6"/>
  <c r="I26" i="6" s="1"/>
  <c r="J26" i="6" s="1"/>
  <c r="E27" i="6"/>
  <c r="I27" i="6" s="1"/>
  <c r="J27" i="6" s="1"/>
  <c r="E28" i="6"/>
  <c r="I28" i="6" s="1"/>
  <c r="J28" i="6" s="1"/>
  <c r="E29" i="6"/>
  <c r="I29" i="6" s="1"/>
  <c r="J29" i="6" s="1"/>
  <c r="E30" i="6"/>
  <c r="I30" i="6" s="1"/>
  <c r="J30" i="6" s="1"/>
  <c r="E31" i="6"/>
  <c r="I31" i="6" s="1"/>
  <c r="J31" i="6" s="1"/>
  <c r="E32" i="6"/>
  <c r="I32" i="6" s="1"/>
  <c r="J32" i="6" s="1"/>
  <c r="E33" i="6"/>
  <c r="I33" i="6" s="1"/>
  <c r="J33" i="6" s="1"/>
  <c r="E34" i="6"/>
  <c r="I34" i="6" s="1"/>
  <c r="J34" i="6" s="1"/>
  <c r="E35" i="6"/>
  <c r="I35" i="6" s="1"/>
  <c r="J35" i="6" s="1"/>
  <c r="E36" i="6"/>
  <c r="I36" i="6" s="1"/>
  <c r="J36" i="6" s="1"/>
  <c r="E37" i="6"/>
  <c r="I37" i="6" s="1"/>
  <c r="J37" i="6" s="1"/>
  <c r="E38" i="6"/>
  <c r="I38" i="6" s="1"/>
  <c r="J38" i="6" s="1"/>
  <c r="E39" i="6"/>
  <c r="I39" i="6" s="1"/>
  <c r="J39" i="6" s="1"/>
  <c r="E40" i="6"/>
  <c r="I40" i="6" s="1"/>
  <c r="J40" i="6" s="1"/>
  <c r="E41" i="6"/>
  <c r="I41" i="6" s="1"/>
  <c r="J41" i="6" s="1"/>
  <c r="E42" i="6"/>
  <c r="I42" i="6" s="1"/>
  <c r="J42" i="6" s="1"/>
  <c r="E43" i="6"/>
  <c r="I43" i="6" s="1"/>
  <c r="J43" i="6" s="1"/>
  <c r="E44" i="6"/>
  <c r="I44" i="6" s="1"/>
  <c r="J44" i="6" s="1"/>
  <c r="E45" i="6"/>
  <c r="I45" i="6" s="1"/>
  <c r="J45" i="6" s="1"/>
  <c r="E46" i="6"/>
  <c r="I46" i="6" s="1"/>
  <c r="J46" i="6" s="1"/>
  <c r="E47" i="6"/>
  <c r="I47" i="6" s="1"/>
  <c r="J47" i="6" s="1"/>
  <c r="E48" i="6"/>
  <c r="I48" i="6" s="1"/>
  <c r="J48" i="6" s="1"/>
  <c r="E49" i="6"/>
  <c r="I49" i="6" s="1"/>
  <c r="J49" i="6" s="1"/>
  <c r="E50" i="6"/>
  <c r="I50" i="6" s="1"/>
  <c r="J50" i="6" s="1"/>
  <c r="E51" i="6"/>
  <c r="I51" i="6" s="1"/>
  <c r="J51" i="6" s="1"/>
  <c r="E52" i="6"/>
  <c r="I52" i="6" s="1"/>
  <c r="J52" i="6" s="1"/>
  <c r="E53" i="6"/>
  <c r="I53" i="6" s="1"/>
  <c r="J53" i="6" s="1"/>
  <c r="E54" i="6"/>
  <c r="I54" i="6" s="1"/>
  <c r="J54" i="6" s="1"/>
  <c r="E55" i="6"/>
  <c r="I55" i="6" s="1"/>
  <c r="J55" i="6" s="1"/>
  <c r="E56" i="6"/>
  <c r="I56" i="6" s="1"/>
  <c r="J56" i="6" s="1"/>
  <c r="E57" i="6"/>
  <c r="I57" i="6" s="1"/>
  <c r="J57" i="6" s="1"/>
  <c r="E58" i="6"/>
  <c r="I58" i="6" s="1"/>
  <c r="J58" i="6" s="1"/>
  <c r="E59" i="6"/>
  <c r="I59" i="6" s="1"/>
  <c r="J59" i="6" s="1"/>
  <c r="E60" i="6"/>
  <c r="I60" i="6" s="1"/>
  <c r="J60" i="6" s="1"/>
  <c r="E61" i="6"/>
  <c r="I61" i="6" s="1"/>
  <c r="J61" i="6" s="1"/>
  <c r="E62" i="6"/>
  <c r="I62" i="6" s="1"/>
  <c r="J62" i="6" s="1"/>
  <c r="E63" i="6"/>
  <c r="I63" i="6" s="1"/>
  <c r="J63" i="6" s="1"/>
  <c r="E64" i="6"/>
  <c r="I64" i="6" s="1"/>
  <c r="J64" i="6" s="1"/>
  <c r="E65" i="6"/>
  <c r="I65" i="6" s="1"/>
  <c r="J65" i="6" s="1"/>
  <c r="E66" i="6"/>
  <c r="I66" i="6" s="1"/>
  <c r="J66" i="6" s="1"/>
  <c r="E67" i="6"/>
  <c r="I67" i="6" s="1"/>
  <c r="J67" i="6" s="1"/>
  <c r="E68" i="6"/>
  <c r="I68" i="6" s="1"/>
  <c r="J68" i="6" s="1"/>
  <c r="E69" i="6"/>
  <c r="I69" i="6" s="1"/>
  <c r="J69" i="6" s="1"/>
  <c r="E70" i="6"/>
  <c r="I70" i="6" s="1"/>
  <c r="J70" i="6" s="1"/>
  <c r="E71" i="6"/>
  <c r="I71" i="6" s="1"/>
  <c r="J71" i="6" s="1"/>
  <c r="E72" i="6"/>
  <c r="I72" i="6" s="1"/>
  <c r="J72" i="6" s="1"/>
  <c r="E73" i="6"/>
  <c r="I73" i="6" s="1"/>
  <c r="J73" i="6" s="1"/>
  <c r="E74" i="6"/>
  <c r="I74" i="6" s="1"/>
  <c r="J74" i="6" s="1"/>
  <c r="E75" i="6"/>
  <c r="I75" i="6" s="1"/>
  <c r="J75" i="6" s="1"/>
  <c r="E76" i="6"/>
  <c r="I76" i="6" s="1"/>
  <c r="J76" i="6" s="1"/>
  <c r="E77" i="6"/>
  <c r="I77" i="6" s="1"/>
  <c r="J77" i="6" s="1"/>
  <c r="E78" i="6"/>
  <c r="I78" i="6" s="1"/>
  <c r="J78" i="6" s="1"/>
  <c r="E79" i="6"/>
  <c r="I79" i="6" s="1"/>
  <c r="J79" i="6" s="1"/>
  <c r="E80" i="6"/>
  <c r="I80" i="6" s="1"/>
  <c r="J80" i="6" s="1"/>
  <c r="E81" i="6"/>
  <c r="I81" i="6" s="1"/>
  <c r="J81" i="6" s="1"/>
  <c r="E82" i="6"/>
  <c r="I82" i="6" s="1"/>
  <c r="J82" i="6" s="1"/>
  <c r="E83" i="6"/>
  <c r="I83" i="6" s="1"/>
  <c r="J83" i="6" s="1"/>
  <c r="E84" i="6"/>
  <c r="I84" i="6" s="1"/>
  <c r="J84" i="6" s="1"/>
  <c r="E13" i="6"/>
  <c r="I13" i="6" s="1"/>
  <c r="J13" i="6" s="1"/>
  <c r="P11" i="5"/>
  <c r="R11" i="5" s="1"/>
  <c r="T11" i="5" s="1"/>
  <c r="V11" i="5" s="1"/>
  <c r="X11" i="5" s="1"/>
  <c r="Z11" i="5" s="1"/>
  <c r="AB11" i="5" s="1"/>
  <c r="AD11" i="5" s="1"/>
  <c r="AF11" i="5" l="1"/>
  <c r="AH11" i="5" s="1"/>
  <c r="AJ11" i="5" s="1"/>
  <c r="J103" i="6"/>
  <c r="J101" i="6"/>
  <c r="J102" i="6"/>
  <c r="AL11" i="5" l="1"/>
  <c r="AN11" i="5" s="1"/>
  <c r="AP11" i="5" s="1"/>
  <c r="J104" i="6"/>
</calcChain>
</file>

<file path=xl/sharedStrings.xml><?xml version="1.0" encoding="utf-8"?>
<sst xmlns="http://schemas.openxmlformats.org/spreadsheetml/2006/main" count="1887" uniqueCount="522">
  <si>
    <t>DANH SÁCH SINH VIÊN ĐANG HỌC</t>
  </si>
  <si>
    <t>Ngành: Quản trị doanh nghiệp</t>
  </si>
  <si>
    <t>Bậc đào tạo: Cao đẳng</t>
  </si>
  <si>
    <t xml:space="preserve">Chuyên ngành: Quản trị doanh nghiệp  </t>
  </si>
  <si>
    <t>Loại đào tạo: Chính quy 2 năm</t>
  </si>
  <si>
    <t>STT</t>
  </si>
  <si>
    <t>Mã SV</t>
  </si>
  <si>
    <t>Họ đệm</t>
  </si>
  <si>
    <t>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</si>
  <si>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</si>
  <si>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</si>
  <si>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</si>
  <si>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</si>
  <si>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</si>
  <si>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</si>
  <si>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</si>
  <si>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Ghi chú</t>
  </si>
  <si>
    <t>Nữ</t>
  </si>
  <si>
    <t>Kinh</t>
  </si>
  <si>
    <t>Nam</t>
  </si>
  <si>
    <t>Tp. Hồ Chí Minh</t>
  </si>
  <si>
    <t>Châu</t>
  </si>
  <si>
    <t>Bến Tre</t>
  </si>
  <si>
    <t>Duy</t>
  </si>
  <si>
    <t>Đồng Nai</t>
  </si>
  <si>
    <t>Đồng Tháp</t>
  </si>
  <si>
    <t>Long An</t>
  </si>
  <si>
    <t>Bình Định</t>
  </si>
  <si>
    <t>Tây Ninh</t>
  </si>
  <si>
    <t>Huy</t>
  </si>
  <si>
    <t>Lâm Đồng</t>
  </si>
  <si>
    <t>Bình Phước</t>
  </si>
  <si>
    <t>Linh</t>
  </si>
  <si>
    <t>Đăk Nông</t>
  </si>
  <si>
    <t>Long</t>
  </si>
  <si>
    <t>My</t>
  </si>
  <si>
    <t>Ngọc</t>
  </si>
  <si>
    <t>Đắk Lắk</t>
  </si>
  <si>
    <t>Phương</t>
  </si>
  <si>
    <t>Thành</t>
  </si>
  <si>
    <t>Thảo</t>
  </si>
  <si>
    <t>Thư</t>
  </si>
  <si>
    <t>Bình Thuận</t>
  </si>
  <si>
    <t>Tiến</t>
  </si>
  <si>
    <t>Nguyễn Thanh</t>
  </si>
  <si>
    <t>Nguyễn Quốc</t>
  </si>
  <si>
    <t>Trưởng khoa</t>
  </si>
  <si>
    <t>DANH SÁCH SINH VIÊN</t>
  </si>
  <si>
    <t>Email</t>
  </si>
  <si>
    <t>DANH SÁCH SINH VIÊN NỘP BÀI</t>
  </si>
  <si>
    <t>Ký tên</t>
  </si>
  <si>
    <t>DANH SÁCH ĐIỂM DANH SINH VIÊN</t>
  </si>
  <si>
    <t xml:space="preserve">      Lớp học : </t>
  </si>
  <si>
    <t xml:space="preserve">      Môn học : </t>
  </si>
  <si>
    <r>
      <rPr>
        <sz val="12"/>
        <color indexed="8"/>
        <rFont val="Times New Roman"/>
        <family val="1"/>
      </rPr>
      <t xml:space="preserve">Tên GV : </t>
    </r>
    <r>
      <rPr>
        <b/>
        <sz val="12"/>
        <color indexed="8"/>
        <rFont val="Times New Roman"/>
        <family val="1"/>
      </rPr>
      <t>TS Nguyễn Trọng Nghĩa</t>
    </r>
  </si>
  <si>
    <t xml:space="preserve">     Ngành: Quản trị doanh nghiệp vừa và nhỏ  </t>
  </si>
  <si>
    <t>Họ và tên lót</t>
  </si>
  <si>
    <t>Nhóm</t>
  </si>
  <si>
    <t>Điểm</t>
  </si>
  <si>
    <t>Tổng 
số tiết</t>
  </si>
  <si>
    <t>Số điểm 
chuyên cần</t>
  </si>
  <si>
    <t>TT PB</t>
  </si>
  <si>
    <t>C4</t>
  </si>
  <si>
    <t>C5</t>
  </si>
  <si>
    <t>C6</t>
  </si>
  <si>
    <t>C7</t>
  </si>
  <si>
    <t>C8</t>
  </si>
  <si>
    <t>C9</t>
  </si>
  <si>
    <t>C10</t>
  </si>
  <si>
    <t>K</t>
  </si>
  <si>
    <t>P</t>
  </si>
  <si>
    <t>KẾT QUẢ HỌC TẬP</t>
  </si>
  <si>
    <t>Tên GV : TS Nguyễn Trọng Nghĩa</t>
  </si>
  <si>
    <t xml:space="preserve">     Tổng số tiết môn học : 45</t>
  </si>
  <si>
    <t>Số tiết dạy hàng ngày : 3</t>
  </si>
  <si>
    <t>No</t>
  </si>
  <si>
    <t>TỔNG</t>
  </si>
  <si>
    <t>KẾT QUẢ</t>
  </si>
  <si>
    <t>GHI CHÚ</t>
  </si>
  <si>
    <t>CH CẦN</t>
  </si>
  <si>
    <t xml:space="preserve">KIỂM TRA </t>
  </si>
  <si>
    <t>GIỮA KỲ</t>
  </si>
  <si>
    <t>CUỐI KỲ</t>
  </si>
  <si>
    <t>Pass</t>
  </si>
  <si>
    <t>Fail</t>
  </si>
  <si>
    <t>Sup-Test</t>
  </si>
  <si>
    <t>Total</t>
  </si>
  <si>
    <t>Anh</t>
  </si>
  <si>
    <t>Hoa</t>
  </si>
  <si>
    <t>Huỳnh Quang</t>
  </si>
  <si>
    <t>Như</t>
  </si>
  <si>
    <t>Nhung</t>
  </si>
  <si>
    <t>Quốc</t>
  </si>
  <si>
    <t>Tài</t>
  </si>
  <si>
    <t>Tú</t>
  </si>
  <si>
    <t>Nguyễn Hoàng</t>
  </si>
  <si>
    <t>Vinh</t>
  </si>
  <si>
    <t>Khóa học: 2019</t>
  </si>
  <si>
    <t>Loại đào tạo: Chính quy 2.5 năm</t>
  </si>
  <si>
    <t>10/09/2001</t>
  </si>
  <si>
    <t>Quảng Ngãi</t>
  </si>
  <si>
    <t>Trà Vinh</t>
  </si>
  <si>
    <t>Khmer</t>
  </si>
  <si>
    <t>Sỉ số: 79</t>
  </si>
  <si>
    <t>Nguyễn Trọng Nghĩa</t>
  </si>
  <si>
    <t>Chiến lược và chính sách kinh doanh</t>
  </si>
  <si>
    <t>Môn: Chiến lược và chính sách kinh doanh</t>
  </si>
  <si>
    <t>Ngành: Quản trị doanh nghiệp VVN</t>
  </si>
  <si>
    <t>TP. HCM, ngày 29 tháng 07 năm 2020</t>
  </si>
  <si>
    <t>Ký tên Word</t>
  </si>
  <si>
    <t>Ký tên Excel</t>
  </si>
  <si>
    <t>TP. HCM, ngày 22 tháng 12 năm 2020</t>
  </si>
  <si>
    <t>Lớp: 20C1-QTD1</t>
  </si>
  <si>
    <t>Khóa học: 2020</t>
  </si>
  <si>
    <t>Ngành: Quản trị doanh nghiệp vừa và nhỏ</t>
  </si>
  <si>
    <t xml:space="preserve">Chuyên ngành: Quản trị doanh nghiệp vừa và nhỏ  </t>
  </si>
  <si>
    <t>20004541</t>
  </si>
  <si>
    <t>Nguyễn Trường</t>
  </si>
  <si>
    <t>An</t>
  </si>
  <si>
    <t>10/12/1997</t>
  </si>
  <si>
    <t>1024/31 TL10 P.Tân Tạo, Bình Tân</t>
  </si>
  <si>
    <t>0972980899</t>
  </si>
  <si>
    <t>20003113</t>
  </si>
  <si>
    <t>Tạ Phúc</t>
  </si>
  <si>
    <t>15/11/2002</t>
  </si>
  <si>
    <t>96 Tổ 11 , ấp Tân Định , Đường Trần Tử Bình , xã Tân Thông Hội , huyện Củ Chi , TPHCM</t>
  </si>
  <si>
    <t>0903174885</t>
  </si>
  <si>
    <t>20006658</t>
  </si>
  <si>
    <t>Tăng Ngọc</t>
  </si>
  <si>
    <t>27/01/2002</t>
  </si>
  <si>
    <t>Bạc Liêu</t>
  </si>
  <si>
    <t>0925526461</t>
  </si>
  <si>
    <t>Ấp Tân tạo, Thị trấn Châu Hưng, H Vĩnh Lợi, tỉnh Bạc Liêu</t>
  </si>
  <si>
    <t>20004277</t>
  </si>
  <si>
    <t>Nguyễn Thị Bé</t>
  </si>
  <si>
    <t>Ba</t>
  </si>
  <si>
    <t>25/05/2002</t>
  </si>
  <si>
    <t>ấp Mới II, xã Mỹ Hạnh Nam, huyện Đức Hòa, tỉnh Long An</t>
  </si>
  <si>
    <t>0764981356</t>
  </si>
  <si>
    <t>20005322</t>
  </si>
  <si>
    <t>Trượng Thị Mỹ</t>
  </si>
  <si>
    <t>10/02/2002</t>
  </si>
  <si>
    <t>Ninh Thuận</t>
  </si>
  <si>
    <t>Chăm</t>
  </si>
  <si>
    <t>Khu phố 12, TT Phước Dân, huyện Ninh Phước, tỉnh Ninh Thuận</t>
  </si>
  <si>
    <t>0384698641</t>
  </si>
  <si>
    <t>20003749</t>
  </si>
  <si>
    <t>Dương Quốc</t>
  </si>
  <si>
    <t>Đạt</t>
  </si>
  <si>
    <t>29/06/2001</t>
  </si>
  <si>
    <t>Tiền Giang</t>
  </si>
  <si>
    <t>84, Ấp Tân Bường B, Xã Tân Phong, Huyện Cai Lậy, Tỉnh Tiền Giang</t>
  </si>
  <si>
    <t>0946587772</t>
  </si>
  <si>
    <t>20004648</t>
  </si>
  <si>
    <t>Trần Thị Thúy</t>
  </si>
  <si>
    <t>Diễm</t>
  </si>
  <si>
    <t>15/07/2001</t>
  </si>
  <si>
    <t>thôn Tân Hiệp 1, xã Bù Nho, huyện Bù Gia Mập, tỉnh Bình Phước</t>
  </si>
  <si>
    <t>0358438370</t>
  </si>
  <si>
    <t>20004746</t>
  </si>
  <si>
    <t>Đặng Đình</t>
  </si>
  <si>
    <t>Dinh</t>
  </si>
  <si>
    <t>29/09/2002</t>
  </si>
  <si>
    <t>Thôn Tân Bình, Xã Nam Dong, Huyện Cư Jút, Tỉnh Đăk Nông</t>
  </si>
  <si>
    <t>0914873377</t>
  </si>
  <si>
    <t>339/7 Nguyễn Thái Bình, P11, Tân Bình, TPHCM</t>
  </si>
  <si>
    <t>20004742</t>
  </si>
  <si>
    <t>Đồng Trần Quốc</t>
  </si>
  <si>
    <t>Dũng</t>
  </si>
  <si>
    <t>12/12/2001</t>
  </si>
  <si>
    <t>33/3 kp1A Nguyễn Văn Quá, Phường Đông Hưng Thuận, quận 12</t>
  </si>
  <si>
    <t>0707648966</t>
  </si>
  <si>
    <t>20005202</t>
  </si>
  <si>
    <t>Đàm Văn</t>
  </si>
  <si>
    <t>10/03/2001</t>
  </si>
  <si>
    <t>Nùng</t>
  </si>
  <si>
    <t>Buôn Pon, xã Bình Thuận, Thị xã Buôn Hồ, tỉnh Đắk Lăk</t>
  </si>
  <si>
    <t>0986134532</t>
  </si>
  <si>
    <t>20001118</t>
  </si>
  <si>
    <t>09/02/2000</t>
  </si>
  <si>
    <t>Kiên Giang</t>
  </si>
  <si>
    <t>0938476347</t>
  </si>
  <si>
    <t>20005670</t>
  </si>
  <si>
    <t>Nguyễn Hoàng Anh</t>
  </si>
  <si>
    <t>22/03/1998</t>
  </si>
  <si>
    <t>6 Trần Văn Dư, phường 13, quận Tân Bình, Tp.HCM</t>
  </si>
  <si>
    <t>0903733151</t>
  </si>
  <si>
    <t>20006682</t>
  </si>
  <si>
    <t>Nguyễn Mạnh</t>
  </si>
  <si>
    <t>04/05/2001</t>
  </si>
  <si>
    <t>111/22, đường số 8, phường 16, Quận Gò Vấp, Tp.HCM</t>
  </si>
  <si>
    <t>0977254457</t>
  </si>
  <si>
    <t>20005128</t>
  </si>
  <si>
    <t>Nguyễn Chí</t>
  </si>
  <si>
    <t>Hải</t>
  </si>
  <si>
    <t>25/08/2002</t>
  </si>
  <si>
    <t>349, Tổ 4, Ấp 3, xã Thanh Hòa, huyện Bù Đốp, tỉnh Bình Phước</t>
  </si>
  <si>
    <t>0931886064</t>
  </si>
  <si>
    <t>20005728</t>
  </si>
  <si>
    <t>Trần Văn Long</t>
  </si>
  <si>
    <t>24/08/2002</t>
  </si>
  <si>
    <t>76/3 Khu phố 3, phường Thới An, quận 12, Tp.HCM</t>
  </si>
  <si>
    <t>0395203628</t>
  </si>
  <si>
    <t>20002761</t>
  </si>
  <si>
    <t>Đoàn Nguyễn Ngọc</t>
  </si>
  <si>
    <t>Hân</t>
  </si>
  <si>
    <t>09/03/2002</t>
  </si>
  <si>
    <t>Ấp 2 xã Mỹ Hòa, huyện Tháp Mười, tỉnh Đồng Tháp</t>
  </si>
  <si>
    <t>0343615385</t>
  </si>
  <si>
    <t>20001085</t>
  </si>
  <si>
    <t>Nguyễn Thị Ngọc</t>
  </si>
  <si>
    <t>23/07/2001</t>
  </si>
  <si>
    <t>Ấp An Bình, xã An Tịnh, huyện Trảng Bàng, tỉnh Tây Ninh</t>
  </si>
  <si>
    <t>0902262271</t>
  </si>
  <si>
    <t>Út là Chú, 87/89/8 Nguyễn Sĩ Sách, phường 15, quận Tân Bình, TP.HCM</t>
  </si>
  <si>
    <t>20003748</t>
  </si>
  <si>
    <t>Hằng</t>
  </si>
  <si>
    <t>21/05/2002</t>
  </si>
  <si>
    <t>Ấp Mỹ Phú, Xã Long Khánh, Thị Xã Cai Lậy, Tỉnh Tiền Giang</t>
  </si>
  <si>
    <t>0962405079</t>
  </si>
  <si>
    <t>20006752</t>
  </si>
  <si>
    <t>Trần Văn</t>
  </si>
  <si>
    <t>Hiệp</t>
  </si>
  <si>
    <t>03/07/2002</t>
  </si>
  <si>
    <t>181 Phước Tân 1, xã EaKuăng, Huyện Krông Pắc, tỉnh Đắk Lắk</t>
  </si>
  <si>
    <t>0398382482</t>
  </si>
  <si>
    <t>20000666</t>
  </si>
  <si>
    <t>Đặng Hồng</t>
  </si>
  <si>
    <t>Hoan</t>
  </si>
  <si>
    <t>06/11/2002</t>
  </si>
  <si>
    <t>0932065702</t>
  </si>
  <si>
    <t>20006663</t>
  </si>
  <si>
    <t>Võ Văn</t>
  </si>
  <si>
    <t>ấp Rừng Sến, xã Mỹ Hạnh Bắc, huyện Đức Hòa, tỉnh Long An</t>
  </si>
  <si>
    <t>0794866429</t>
  </si>
  <si>
    <t>20004283</t>
  </si>
  <si>
    <t>Vũ Quốc</t>
  </si>
  <si>
    <t>14/05/2002</t>
  </si>
  <si>
    <t>99/6, KP 4, Đường TA21, Phường Thới An, Quận 12, TP.HCM</t>
  </si>
  <si>
    <t>0762802735</t>
  </si>
  <si>
    <t>20006755</t>
  </si>
  <si>
    <t>Trần Quang</t>
  </si>
  <si>
    <t>Khải</t>
  </si>
  <si>
    <t>23/10/2000</t>
  </si>
  <si>
    <t>ấp Hưng Ngãi, xã Đăng Hưng Phước, huyện Chợ Gạo, tỉnh Tiền Giang</t>
  </si>
  <si>
    <t>0971893088</t>
  </si>
  <si>
    <t>20003935</t>
  </si>
  <si>
    <t>Phan Ngọc Thiên</t>
  </si>
  <si>
    <t>Kim</t>
  </si>
  <si>
    <t>04/07/2002</t>
  </si>
  <si>
    <t>98/1 Khu Vực 2, Thị Trấn Đức Hòa, huyện Đức Hòa, tỉnh Long An</t>
  </si>
  <si>
    <t>0937162416</t>
  </si>
  <si>
    <t>20005356</t>
  </si>
  <si>
    <t>Lê Văn</t>
  </si>
  <si>
    <t>30/11/2002</t>
  </si>
  <si>
    <t>Dân phố 23, Minh Tân 3, Phan Rí Cửa, Tuy Phong, Bình Thuận</t>
  </si>
  <si>
    <t>0818611930</t>
  </si>
  <si>
    <t>BGH Duyệt cho BL.KQTS 2020-2021_x000D_
Lý do: Điều trị bệnh</t>
  </si>
  <si>
    <t>20000064</t>
  </si>
  <si>
    <t>Huỳnh Hoàng</t>
  </si>
  <si>
    <t>30/04/2000</t>
  </si>
  <si>
    <t>325 Hoàng Văn Thụ, phường 2, quận Tân Bình, TP.HCM</t>
  </si>
  <si>
    <t>0583301966</t>
  </si>
  <si>
    <t>20002614</t>
  </si>
  <si>
    <t>Trương Phi</t>
  </si>
  <si>
    <t>28/07/2000</t>
  </si>
  <si>
    <t>ấp Thạnh Lộc, xã Thạnh Bình, huyện Tân Biên, tỉnh Tây Ninh</t>
  </si>
  <si>
    <t>0325070986</t>
  </si>
  <si>
    <t>20007955</t>
  </si>
  <si>
    <t>Luân</t>
  </si>
  <si>
    <t>07/07/2001</t>
  </si>
  <si>
    <t>ấp Cầu Dừa, xã Mỹ Phước Tây, thị xã Cai Lậy, tỉnh Tiền Giang</t>
  </si>
  <si>
    <t>038544271</t>
  </si>
  <si>
    <t>20002596</t>
  </si>
  <si>
    <t>Ngô Thị Ngọc</t>
  </si>
  <si>
    <t>Mai</t>
  </si>
  <si>
    <t>25/08/1995</t>
  </si>
  <si>
    <t>Ấp an hoà , xã an bình a , thị xã hồng ngự , Tỉnh đồng tháp</t>
  </si>
  <si>
    <t>0364249005</t>
  </si>
  <si>
    <t>20003775</t>
  </si>
  <si>
    <t>Phạm Thị</t>
  </si>
  <si>
    <t>Mến</t>
  </si>
  <si>
    <t>10/10/2002</t>
  </si>
  <si>
    <t>39/3 Hà Huy Tập, khu phố 4, thị trấn Tân Nghĩa, Hàm Tân, Bình Thuận</t>
  </si>
  <si>
    <t>0355335067</t>
  </si>
  <si>
    <t>20004711</t>
  </si>
  <si>
    <t>Nguyễn Thị Trà</t>
  </si>
  <si>
    <t>22/10/2002</t>
  </si>
  <si>
    <t>Thôn Mỹ Khánh, xã Hoài Mỹ, huyện Hoài Nhơn, tỉnh Bình Định</t>
  </si>
  <si>
    <t>0347964203</t>
  </si>
  <si>
    <t>224 Pasteur, P.Tân Bình, Q3, TPHCM</t>
  </si>
  <si>
    <t>20005341</t>
  </si>
  <si>
    <t>Trần Thị My</t>
  </si>
  <si>
    <t>06/06/2002</t>
  </si>
  <si>
    <t>Tổ 16, Khu 4, thị trấn Lộc Thắng, huyện Bảo Lâm, tỉnh Lâm Đồng</t>
  </si>
  <si>
    <t>0964730934</t>
  </si>
  <si>
    <t>20003908</t>
  </si>
  <si>
    <t>Lương Võ Kim</t>
  </si>
  <si>
    <t>Ngân</t>
  </si>
  <si>
    <t>05/05/2002</t>
  </si>
  <si>
    <t>264 Bùi Thị Điệt, tổ 20, ấp 3, xã Phạm Văn Cội, huyện Củ Chi, Thành phố Hồ Chí Minh</t>
  </si>
  <si>
    <t>0985085127</t>
  </si>
  <si>
    <t>20003103</t>
  </si>
  <si>
    <t>Nguyễn Thị Thanh</t>
  </si>
  <si>
    <t>16/10/2002</t>
  </si>
  <si>
    <t>16, Thôn Thanh Bình, xã Phan Thanh, huyện Bắc Bình, tỉnh Bình Thuận</t>
  </si>
  <si>
    <t>0332976481</t>
  </si>
  <si>
    <t>20004522</t>
  </si>
  <si>
    <t>Lê Thanh</t>
  </si>
  <si>
    <t>10/03/2002</t>
  </si>
  <si>
    <t>Số 75 đường 25, tổ 6, ấp Tân Lập, Xã Tân Thông Hội, huyện Củ Chi ,Tp.HCM</t>
  </si>
  <si>
    <t>0342409126</t>
  </si>
  <si>
    <t>20004838</t>
  </si>
  <si>
    <t>Lê Hiếu</t>
  </si>
  <si>
    <t>Nhân</t>
  </si>
  <si>
    <t>23/06/2002</t>
  </si>
  <si>
    <t>284 Nguyễn Thị Hạnh, phường 6, Thành phố Tân An, tỉnh Long An</t>
  </si>
  <si>
    <t>0362498417</t>
  </si>
  <si>
    <t>20000053</t>
  </si>
  <si>
    <t>Lê Ngọc Yến</t>
  </si>
  <si>
    <t>Nhi</t>
  </si>
  <si>
    <t>28/07/2001</t>
  </si>
  <si>
    <t>120/9 Lương Ngọc Quyến, F5, Quận Gò Vấp, Tp.HCM</t>
  </si>
  <si>
    <t>0777720261</t>
  </si>
  <si>
    <t>20003934</t>
  </si>
  <si>
    <t>Nguyễn Thị Mẫn</t>
  </si>
  <si>
    <t>07/12/2000</t>
  </si>
  <si>
    <t>Ấp Mới 1, xã Mỹ Hạnh Nam, huyện Đức Hòa, tỉnh Long An</t>
  </si>
  <si>
    <t>0348859639</t>
  </si>
  <si>
    <t>20003290</t>
  </si>
  <si>
    <t>Nguyễn Thị Huỳnh</t>
  </si>
  <si>
    <t>10/10/1999</t>
  </si>
  <si>
    <t>Số nhà 85, đường 20, tổ 29, ấp Trà Võ, xã Thạnh Đức, huyện Gò Dầu, tỉnh Tây Ninh</t>
  </si>
  <si>
    <t>0375525057</t>
  </si>
  <si>
    <t>148/15/1A đường số 59, P14, Q.Gò Vấp, TPHCM</t>
  </si>
  <si>
    <t>20000663</t>
  </si>
  <si>
    <t>Phạm Đặng Huỳnh</t>
  </si>
  <si>
    <t>26/01/2002</t>
  </si>
  <si>
    <t>165 /AH xã An Bình Tây, huyện Ba Tri, tỉnh Bến Tre</t>
  </si>
  <si>
    <t>0768706825</t>
  </si>
  <si>
    <t>20003976</t>
  </si>
  <si>
    <t>Phạm Thị Hồng</t>
  </si>
  <si>
    <t>15/07/2002</t>
  </si>
  <si>
    <t>Ấp Tân Phong, xã Tân Lập 2, huyện Tân Phước, tỉnh Tiền Giang</t>
  </si>
  <si>
    <t>0344227361</t>
  </si>
  <si>
    <t>20004506</t>
  </si>
  <si>
    <t>Nguyễn Thị Kim</t>
  </si>
  <si>
    <t>Oanh</t>
  </si>
  <si>
    <t>01/09/2002</t>
  </si>
  <si>
    <t>Số nhà 25 Thôn 18, Xã Hòa Bắc, Huyện Di Linh, Tỉnh Lâm Đồng</t>
  </si>
  <si>
    <t>0355415141</t>
  </si>
  <si>
    <t>Rút học phí ngày 25/9/2020</t>
  </si>
  <si>
    <t>20005249</t>
  </si>
  <si>
    <t>Huỳnh Tấn</t>
  </si>
  <si>
    <t>Phát</t>
  </si>
  <si>
    <t>28/02/2002</t>
  </si>
  <si>
    <t>26/1 Ấp 2, Xã An Thạnh, Huyện Bến Lức, Tỉnh Long An</t>
  </si>
  <si>
    <t>0383261280</t>
  </si>
  <si>
    <t>20004763</t>
  </si>
  <si>
    <t>Phạm Huỳnh</t>
  </si>
  <si>
    <t>22/06/2002</t>
  </si>
  <si>
    <t>F12/74A ấp 6, Xã Hưng Long, Bình Chánh, TP.HCM</t>
  </si>
  <si>
    <t>0938615853</t>
  </si>
  <si>
    <t>20002493</t>
  </si>
  <si>
    <t>Võ Thiện</t>
  </si>
  <si>
    <t>04/07/1999</t>
  </si>
  <si>
    <t>32 Đoàn Văn Bơ, Phường 9, Quận 4 TPHCM</t>
  </si>
  <si>
    <t>0961364250</t>
  </si>
  <si>
    <t>20002800</t>
  </si>
  <si>
    <t>Nguyễn Kim</t>
  </si>
  <si>
    <t>Phụng</t>
  </si>
  <si>
    <t>08/04/2001</t>
  </si>
  <si>
    <t>52 Đỗ Tấn Phong, phường 9, quận Phú Nhuận, Tp.HCM</t>
  </si>
  <si>
    <t>0909211979</t>
  </si>
  <si>
    <t>20005448</t>
  </si>
  <si>
    <t>Huỳnh Hữu</t>
  </si>
  <si>
    <t>Phước</t>
  </si>
  <si>
    <t>26/03/2002</t>
  </si>
  <si>
    <t>xóm 1 , Hiệp Vinh 2  , xã Canh Vinh , huyện Vân Canh , tỉnh Bình Định</t>
  </si>
  <si>
    <t>0346824275</t>
  </si>
  <si>
    <t>20002957</t>
  </si>
  <si>
    <t>Ấp Sóc Ruộng- Ngũ Lạc - Duyên Hải - Trà Vinh.</t>
  </si>
  <si>
    <t>0985296692</t>
  </si>
  <si>
    <t>Rút học phí ngày 07/9/2020</t>
  </si>
  <si>
    <t>20003904</t>
  </si>
  <si>
    <t>Đinh Thị Kim</t>
  </si>
  <si>
    <t>Phượng</t>
  </si>
  <si>
    <t>30/10/2001</t>
  </si>
  <si>
    <t>Quảng Nam</t>
  </si>
  <si>
    <t>276/9/12 đường Mã Lò ,phường Bình Trị Đông A,quận Bình Tân ,Tp HCM</t>
  </si>
  <si>
    <t>0772641785</t>
  </si>
  <si>
    <t>20003708</t>
  </si>
  <si>
    <t>Trần Tuấn</t>
  </si>
  <si>
    <t>10/06/2001</t>
  </si>
  <si>
    <t>Ấp Phước Hội B, xã Phước Thạnh, huyện Gò Dầu, tỉnh Tây Ninh</t>
  </si>
  <si>
    <t>0355884613</t>
  </si>
  <si>
    <t>20003885</t>
  </si>
  <si>
    <t>Nguyễn Tấn</t>
  </si>
  <si>
    <t>15/10/2002</t>
  </si>
  <si>
    <t>168A Trần Hưng Đạo, Thị trấn Phan Rí Cửa, huyện Tuy Phong, tỉnh Bình Thuận</t>
  </si>
  <si>
    <t>0367427976</t>
  </si>
  <si>
    <t>20002963</t>
  </si>
  <si>
    <t>Vũ Gia</t>
  </si>
  <si>
    <t>26/02/1996</t>
  </si>
  <si>
    <t>220/51 Xô Viết Nghệ Tỉnh, phường 21, quận Bình Thạnh, TP.HCM</t>
  </si>
  <si>
    <t>0908922500</t>
  </si>
  <si>
    <t>20002864</t>
  </si>
  <si>
    <t>Nguyễn Mai Thanh</t>
  </si>
  <si>
    <t>03/06/1999</t>
  </si>
  <si>
    <t>Bình Dương</t>
  </si>
  <si>
    <t>42/16 Ấp Bình Phước A, phường Bình Chuẩn, Thị xã Thuận An, tỉnh Bình Dương</t>
  </si>
  <si>
    <t>0933107348</t>
  </si>
  <si>
    <t>20006765</t>
  </si>
  <si>
    <t>Nguyễn Thị Phương</t>
  </si>
  <si>
    <t>02/07/2002</t>
  </si>
  <si>
    <t>Số nhà 20 ấp Ninh Bình xã Bàu Năng, huyện Dương Minh Châu tỉnh Tây Ninh</t>
  </si>
  <si>
    <t>0523231284</t>
  </si>
  <si>
    <t>20005586</t>
  </si>
  <si>
    <t>Hà Minh</t>
  </si>
  <si>
    <t>Thống</t>
  </si>
  <si>
    <t>Nhà 202, Đường hố bô, Ấp Phú Thuận, Xã Phú Mỹ Hưng, Huyện Củ Chi, Tp. Hồ Chí Minh</t>
  </si>
  <si>
    <t>0367227790</t>
  </si>
  <si>
    <t>20005428</t>
  </si>
  <si>
    <t>Trần Ngọc</t>
  </si>
  <si>
    <t>06/01/2002</t>
  </si>
  <si>
    <t>082, Ấp An Hiệp, Xã Định An, Huyện Gò Quao,Tỉnh Kiên Giang</t>
  </si>
  <si>
    <t>0852926045</t>
  </si>
  <si>
    <t>20006720</t>
  </si>
  <si>
    <t>Hà Danh</t>
  </si>
  <si>
    <t>25/11/2000</t>
  </si>
  <si>
    <t>Ấp Bình Ninh, xã Đăng Hưng Phước, huyện Chợ Gạo, tỉnh Tiền Giang</t>
  </si>
  <si>
    <t>0339146095</t>
  </si>
  <si>
    <t>20002936</t>
  </si>
  <si>
    <t>Nguyễn Minh</t>
  </si>
  <si>
    <t>Toản</t>
  </si>
  <si>
    <t>09/01/2002</t>
  </si>
  <si>
    <t>325/TA xã Tân Hưng, huyện Ba Tri, Bến Tre</t>
  </si>
  <si>
    <t>03793044382</t>
  </si>
  <si>
    <t>20005759</t>
  </si>
  <si>
    <t>Nguyễn Thùy</t>
  </si>
  <si>
    <t>Trang</t>
  </si>
  <si>
    <t>10/06/2002</t>
  </si>
  <si>
    <t>ấp Sông Mây, xã Bắc Sơn, huyện Trảng Bom, tỉnh Đồng Nai</t>
  </si>
  <si>
    <t>0377610523</t>
  </si>
  <si>
    <t>20005172</t>
  </si>
  <si>
    <t>Trần Cao</t>
  </si>
  <si>
    <t>Trí</t>
  </si>
  <si>
    <t>20/06/2002</t>
  </si>
  <si>
    <t>332C, Khu vực 3, thị trấn Đức Hòa, huyện Đức Hòa, tỉnh Long An</t>
  </si>
  <si>
    <t>0931296659</t>
  </si>
  <si>
    <t>20005392</t>
  </si>
  <si>
    <t>Tạ Thị Mai</t>
  </si>
  <si>
    <t>Trinh</t>
  </si>
  <si>
    <t>27/04/2001</t>
  </si>
  <si>
    <t>353/52 Ấp Vĩnh Chính, Xã Vĩnh Thành, Huyện Chợ Lách, Tỉnh Bến Tre</t>
  </si>
  <si>
    <t>0343734109</t>
  </si>
  <si>
    <t>Tạ Tuấn Khanh là dì</t>
  </si>
  <si>
    <t>20004100</t>
  </si>
  <si>
    <t>Nguyễn Thị Cẩm</t>
  </si>
  <si>
    <t>11/03/2002</t>
  </si>
  <si>
    <t>Tổ 1, ấp Thạnh Hòa, xã Thạnh Đông, huyện Tân Châu, tỉnh Tây Ninh</t>
  </si>
  <si>
    <t>0399434133</t>
  </si>
  <si>
    <t>20005135</t>
  </si>
  <si>
    <t>Vũ Thị Cẩm</t>
  </si>
  <si>
    <t>09/12/2002</t>
  </si>
  <si>
    <t>401A, Nhà N07, chung cư K26, đường Dương Quảng Hàm, phường 7, quận Gò Vấp, Tp.HCM</t>
  </si>
  <si>
    <t>0763930016</t>
  </si>
  <si>
    <t>20005076</t>
  </si>
  <si>
    <t>Lê Thiện</t>
  </si>
  <si>
    <t>Tuấn</t>
  </si>
  <si>
    <t>03/08/2002</t>
  </si>
  <si>
    <t>TDP13, Thị trấn Cát Tiên, huyện Cát Tiên, tỉnh Lâm Đồng</t>
  </si>
  <si>
    <t>0986201937</t>
  </si>
  <si>
    <t>20005718</t>
  </si>
  <si>
    <t>Trần Quốc</t>
  </si>
  <si>
    <t>23/10/2002</t>
  </si>
  <si>
    <t>156/16 Bình Thới, phường 14, quận 11, Tp.HCM</t>
  </si>
  <si>
    <t>0938981069</t>
  </si>
  <si>
    <t>20003937</t>
  </si>
  <si>
    <t>Tùng</t>
  </si>
  <si>
    <t>07/05/2002</t>
  </si>
  <si>
    <t>số nhà 182, thôn Phước Tân 1, Ea Kuăng, Krông Pắc, Đắk Lắk</t>
  </si>
  <si>
    <t>0368583658</t>
  </si>
  <si>
    <t>20004673</t>
  </si>
  <si>
    <t>Nguyễn Thị Bích</t>
  </si>
  <si>
    <t>Tuyền</t>
  </si>
  <si>
    <t>21/11/2002</t>
  </si>
  <si>
    <t>265 Huỳnh Việt Thanh, thị trấn Vĩnh Hưng, huyện Vĩnh Hưng, Long An</t>
  </si>
  <si>
    <t>0393058801</t>
  </si>
  <si>
    <t>Rút học phí ngày 31/10/2020</t>
  </si>
  <si>
    <t>20005054</t>
  </si>
  <si>
    <t>Đào Văn</t>
  </si>
  <si>
    <t>Vĩ</t>
  </si>
  <si>
    <t>04/02/2000</t>
  </si>
  <si>
    <t>772 tổ 5, ấp Sa Nhỏ, xã Trung Lập Thượng, huyện Củ Chi, TP.HCM</t>
  </si>
  <si>
    <t>0924827019</t>
  </si>
  <si>
    <t>20005178</t>
  </si>
  <si>
    <t>20/01/2002</t>
  </si>
  <si>
    <t>C3/63 xã Tân Nhựt, huyện Bình Chánh, TP.HCM</t>
  </si>
  <si>
    <t>0931540083</t>
  </si>
  <si>
    <t>20005037</t>
  </si>
  <si>
    <t>Ý</t>
  </si>
  <si>
    <t>13/11/1996</t>
  </si>
  <si>
    <t>18 Xuân An, phường 3, Thành phố Đà Lạt, tỉnh Lâm Đồng</t>
  </si>
  <si>
    <t>0933270225</t>
  </si>
  <si>
    <t>20004897</t>
  </si>
  <si>
    <t>Y- Yô Sia Buôn</t>
  </si>
  <si>
    <t>Yă</t>
  </si>
  <si>
    <t>24/12/2002</t>
  </si>
  <si>
    <t>Ê Đê</t>
  </si>
  <si>
    <t>Thôn Buôn Krang, xã Dur KMăl, huyện Krông Ana, tỉnh Đăk LăK</t>
  </si>
  <si>
    <t>0342412618</t>
  </si>
  <si>
    <t>20004605</t>
  </si>
  <si>
    <t>Nguyễn Thị Phượng</t>
  </si>
  <si>
    <t>Yến</t>
  </si>
  <si>
    <t>27/11/2002</t>
  </si>
  <si>
    <t>Tổ 8, ấp 3, xã Tân Hội Trung, huyện Cao Lãnh, tỉnh Đồng Tháp</t>
  </si>
  <si>
    <t>0916919278</t>
  </si>
  <si>
    <t>Sỉ số: 72</t>
  </si>
  <si>
    <t>TP. HCM, ngày 30 tháng 03 năm 2021</t>
  </si>
  <si>
    <t>TP. HCM, ngày 02 tháng 04 năm 2021</t>
  </si>
  <si>
    <t>20C1-QTD1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</si>
</sst>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"/>
    <numFmt numFmtId="165" formatCode="0.0"/>
  </numFmts>
  <fonts count="34" x14ac:knownFonts="1">
    <font>
      <sz val="10"/>
      <color indexed="8"/>
      <name val="Helvetica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20"/>
      <color indexed="8"/>
      <name val="Arial"/>
      <family val="2"/>
    </font>
    <font>
      <sz val="16"/>
      <color indexed="8"/>
      <name val="Arial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14"/>
      <color indexed="8"/>
      <name val="Arial"/>
      <family val="2"/>
    </font>
    <font>
      <i/>
      <sz val="14"/>
      <color indexed="8"/>
      <name val="Arial"/>
      <family val="2"/>
    </font>
    <font>
      <sz val="14"/>
      <color indexed="8"/>
      <name val="Arial"/>
      <family val="2"/>
    </font>
    <font>
      <b/>
      <i/>
      <sz val="14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5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/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thin">
        <color indexed="12"/>
      </top>
      <bottom style="thin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12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2"/>
      </right>
      <top/>
      <bottom style="thin">
        <color indexed="8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2"/>
      </right>
      <top style="medium">
        <color indexed="8"/>
      </top>
      <bottom style="thin">
        <color indexed="8"/>
      </bottom>
      <diagonal/>
    </border>
    <border>
      <left/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12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12"/>
      </right>
      <top/>
      <bottom style="thin">
        <color indexed="8"/>
      </bottom>
      <diagonal/>
    </border>
    <border>
      <left style="thin">
        <color indexed="12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/>
      <diagonal/>
    </border>
  </borders>
  <cellStyleXfs count="3">
    <xf numFmtId="0" fontId="0" fillId="0" borderId="0" applyNumberFormat="0" applyFill="0" applyBorder="0" applyProtection="0">
      <alignment vertical="top" wrapText="1"/>
    </xf>
    <xf numFmtId="0" fontId="21" fillId="0" borderId="5"/>
    <xf numFmtId="0" fontId="12" fillId="0" borderId="5"/>
  </cellStyleXfs>
  <cellXfs count="220">
    <xf numFmtId="0" fontId="0" fillId="0" borderId="0" xfId="0" applyFont="1" applyAlignment="1">
      <alignment vertical="top" wrapText="1"/>
    </xf>
    <xf numFmtId="0" fontId="0" fillId="2" borderId="5" xfId="0" applyFont="1" applyFill="1" applyBorder="1" applyAlignment="1"/>
    <xf numFmtId="49" fontId="2" fillId="2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vertical="top" wrapText="1"/>
    </xf>
    <xf numFmtId="0" fontId="0" fillId="2" borderId="12" xfId="0" applyFont="1" applyFill="1" applyBorder="1" applyAlignment="1"/>
    <xf numFmtId="49" fontId="2" fillId="2" borderId="12" xfId="0" applyNumberFormat="1" applyFont="1" applyFill="1" applyBorder="1" applyAlignment="1"/>
    <xf numFmtId="0" fontId="2" fillId="2" borderId="12" xfId="0" applyFont="1" applyFill="1" applyBorder="1" applyAlignment="1"/>
    <xf numFmtId="0" fontId="1" fillId="2" borderId="14" xfId="0" applyFont="1" applyFill="1" applyBorder="1" applyAlignment="1">
      <alignment vertical="center"/>
    </xf>
    <xf numFmtId="49" fontId="14" fillId="2" borderId="10" xfId="0" applyNumberFormat="1" applyFont="1" applyFill="1" applyBorder="1" applyAlignment="1">
      <alignment vertical="center"/>
    </xf>
    <xf numFmtId="49" fontId="14" fillId="2" borderId="10" xfId="0" applyNumberFormat="1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left" vertical="center"/>
    </xf>
    <xf numFmtId="0" fontId="4" fillId="2" borderId="15" xfId="0" applyFont="1" applyFill="1" applyBorder="1" applyAlignment="1"/>
    <xf numFmtId="0" fontId="5" fillId="2" borderId="15" xfId="0" applyFont="1" applyFill="1" applyBorder="1" applyAlignment="1"/>
    <xf numFmtId="0" fontId="6" fillId="2" borderId="15" xfId="0" applyFont="1" applyFill="1" applyBorder="1" applyAlignment="1"/>
    <xf numFmtId="0" fontId="4" fillId="2" borderId="12" xfId="0" applyFont="1" applyFill="1" applyBorder="1" applyAlignment="1"/>
    <xf numFmtId="0" fontId="7" fillId="2" borderId="12" xfId="0" applyFont="1" applyFill="1" applyBorder="1" applyAlignment="1"/>
    <xf numFmtId="0" fontId="2" fillId="2" borderId="12" xfId="0" applyFont="1" applyFill="1" applyBorder="1" applyAlignment="1">
      <alignment horizontal="center"/>
    </xf>
    <xf numFmtId="0" fontId="5" fillId="2" borderId="12" xfId="0" applyFont="1" applyFill="1" applyBorder="1" applyAlignment="1"/>
    <xf numFmtId="0" fontId="3" fillId="2" borderId="12" xfId="0" applyFont="1" applyFill="1" applyBorder="1" applyAlignment="1"/>
    <xf numFmtId="0" fontId="8" fillId="2" borderId="12" xfId="0" applyFont="1" applyFill="1" applyBorder="1" applyAlignment="1"/>
    <xf numFmtId="0" fontId="0" fillId="0" borderId="0" xfId="0" applyNumberFormat="1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5" fillId="2" borderId="1" xfId="0" applyNumberFormat="1" applyFont="1" applyFill="1" applyBorder="1" applyAlignment="1"/>
    <xf numFmtId="1" fontId="15" fillId="2" borderId="2" xfId="0" applyNumberFormat="1" applyFont="1" applyFill="1" applyBorder="1" applyAlignment="1"/>
    <xf numFmtId="0" fontId="11" fillId="2" borderId="2" xfId="0" applyFont="1" applyFill="1" applyBorder="1" applyAlignment="1">
      <alignment vertical="top" wrapText="1"/>
    </xf>
    <xf numFmtId="0" fontId="0" fillId="2" borderId="16" xfId="0" applyFont="1" applyFill="1" applyBorder="1" applyAlignment="1"/>
    <xf numFmtId="0" fontId="0" fillId="2" borderId="1" xfId="0" applyFont="1" applyFill="1" applyBorder="1" applyAlignment="1"/>
    <xf numFmtId="0" fontId="0" fillId="2" borderId="2" xfId="0" applyFont="1" applyFill="1" applyBorder="1" applyAlignment="1"/>
    <xf numFmtId="0" fontId="0" fillId="2" borderId="3" xfId="0" applyFont="1" applyFill="1" applyBorder="1" applyAlignment="1"/>
    <xf numFmtId="0" fontId="0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1" fontId="15" fillId="2" borderId="4" xfId="0" applyNumberFormat="1" applyFont="1" applyFill="1" applyBorder="1" applyAlignment="1"/>
    <xf numFmtId="1" fontId="15" fillId="2" borderId="5" xfId="0" applyNumberFormat="1" applyFont="1" applyFill="1" applyBorder="1" applyAlignment="1"/>
    <xf numFmtId="0" fontId="0" fillId="2" borderId="4" xfId="0" applyFont="1" applyFill="1" applyBorder="1" applyAlignment="1"/>
    <xf numFmtId="0" fontId="0" fillId="2" borderId="6" xfId="0" applyFont="1" applyFill="1" applyBorder="1" applyAlignment="1"/>
    <xf numFmtId="0" fontId="0" fillId="2" borderId="4" xfId="0" applyFont="1" applyFill="1" applyBorder="1" applyAlignment="1">
      <alignment vertical="top" wrapText="1"/>
    </xf>
    <xf numFmtId="0" fontId="0" fillId="2" borderId="5" xfId="0" applyFont="1" applyFill="1" applyBorder="1" applyAlignment="1">
      <alignment vertical="top" wrapText="1"/>
    </xf>
    <xf numFmtId="0" fontId="0" fillId="2" borderId="6" xfId="0" applyFont="1" applyFill="1" applyBorder="1" applyAlignment="1">
      <alignment vertical="top" wrapText="1"/>
    </xf>
    <xf numFmtId="1" fontId="12" fillId="2" borderId="11" xfId="0" applyNumberFormat="1" applyFont="1" applyFill="1" applyBorder="1" applyAlignment="1">
      <alignment horizontal="left"/>
    </xf>
    <xf numFmtId="1" fontId="12" fillId="2" borderId="12" xfId="0" applyNumberFormat="1" applyFont="1" applyFill="1" applyBorder="1" applyAlignment="1">
      <alignment horizontal="left"/>
    </xf>
    <xf numFmtId="49" fontId="13" fillId="2" borderId="12" xfId="0" applyNumberFormat="1" applyFont="1" applyFill="1" applyBorder="1" applyAlignment="1"/>
    <xf numFmtId="1" fontId="13" fillId="2" borderId="12" xfId="0" applyNumberFormat="1" applyFont="1" applyFill="1" applyBorder="1" applyAlignment="1">
      <alignment horizontal="center"/>
    </xf>
    <xf numFmtId="1" fontId="13" fillId="2" borderId="12" xfId="0" applyNumberFormat="1" applyFont="1" applyFill="1" applyBorder="1" applyAlignment="1">
      <alignment horizontal="left"/>
    </xf>
    <xf numFmtId="1" fontId="13" fillId="2" borderId="12" xfId="0" applyNumberFormat="1" applyFont="1" applyFill="1" applyBorder="1" applyAlignment="1"/>
    <xf numFmtId="49" fontId="18" fillId="2" borderId="12" xfId="0" applyNumberFormat="1" applyFont="1" applyFill="1" applyBorder="1" applyAlignment="1"/>
    <xf numFmtId="49" fontId="13" fillId="2" borderId="12" xfId="0" applyNumberFormat="1" applyFont="1" applyFill="1" applyBorder="1" applyAlignment="1">
      <alignment horizontal="left"/>
    </xf>
    <xf numFmtId="0" fontId="13" fillId="2" borderId="17" xfId="0" applyNumberFormat="1" applyFont="1" applyFill="1" applyBorder="1" applyAlignment="1">
      <alignment horizontal="center"/>
    </xf>
    <xf numFmtId="1" fontId="13" fillId="2" borderId="10" xfId="0" applyNumberFormat="1" applyFont="1" applyFill="1" applyBorder="1" applyAlignment="1">
      <alignment horizontal="center"/>
    </xf>
    <xf numFmtId="49" fontId="13" fillId="2" borderId="10" xfId="0" applyNumberFormat="1" applyFont="1" applyFill="1" applyBorder="1" applyAlignment="1">
      <alignment horizontal="center"/>
    </xf>
    <xf numFmtId="49" fontId="12" fillId="2" borderId="4" xfId="0" applyNumberFormat="1" applyFont="1" applyFill="1" applyBorder="1" applyAlignment="1"/>
    <xf numFmtId="0" fontId="14" fillId="2" borderId="10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0" fontId="0" fillId="2" borderId="15" xfId="0" applyFont="1" applyFill="1" applyBorder="1" applyAlignment="1"/>
    <xf numFmtId="0" fontId="0" fillId="2" borderId="20" xfId="0" applyFont="1" applyFill="1" applyBorder="1" applyAlignment="1"/>
    <xf numFmtId="1" fontId="3" fillId="5" borderId="10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0" xfId="0" applyNumberFormat="1" applyFont="1" applyFill="1" applyBorder="1" applyAlignment="1">
      <alignment horizontal="center"/>
    </xf>
    <xf numFmtId="0" fontId="0" fillId="2" borderId="7" xfId="0" applyFont="1" applyFill="1" applyBorder="1" applyAlignment="1"/>
    <xf numFmtId="0" fontId="0" fillId="2" borderId="8" xfId="0" applyFont="1" applyFill="1" applyBorder="1" applyAlignment="1"/>
    <xf numFmtId="0" fontId="0" fillId="2" borderId="9" xfId="0" applyFont="1" applyFill="1" applyBorder="1" applyAlignment="1"/>
    <xf numFmtId="0" fontId="0" fillId="2" borderId="7" xfId="0" applyFont="1" applyFill="1" applyBorder="1" applyAlignment="1">
      <alignment vertical="top" wrapText="1"/>
    </xf>
    <xf numFmtId="0" fontId="0" fillId="2" borderId="8" xfId="0" applyFont="1" applyFill="1" applyBorder="1" applyAlignment="1">
      <alignment vertical="top" wrapText="1"/>
    </xf>
    <xf numFmtId="0" fontId="0" fillId="2" borderId="9" xfId="0" applyFont="1" applyFill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3" fillId="2" borderId="1" xfId="0" applyNumberFormat="1" applyFont="1" applyFill="1" applyBorder="1" applyAlignment="1"/>
    <xf numFmtId="1" fontId="13" fillId="2" borderId="2" xfId="0" applyNumberFormat="1" applyFont="1" applyFill="1" applyBorder="1" applyAlignment="1"/>
    <xf numFmtId="1" fontId="13" fillId="2" borderId="3" xfId="0" applyNumberFormat="1" applyFont="1" applyFill="1" applyBorder="1" applyAlignment="1"/>
    <xf numFmtId="1" fontId="13" fillId="2" borderId="4" xfId="0" applyNumberFormat="1" applyFont="1" applyFill="1" applyBorder="1" applyAlignment="1"/>
    <xf numFmtId="1" fontId="13" fillId="2" borderId="5" xfId="0" applyNumberFormat="1" applyFont="1" applyFill="1" applyBorder="1" applyAlignment="1"/>
    <xf numFmtId="1" fontId="13" fillId="2" borderId="6" xfId="0" applyNumberFormat="1" applyFont="1" applyFill="1" applyBorder="1" applyAlignment="1"/>
    <xf numFmtId="1" fontId="3" fillId="2" borderId="11" xfId="0" applyNumberFormat="1" applyFont="1" applyFill="1" applyBorder="1" applyAlignment="1">
      <alignment horizontal="left"/>
    </xf>
    <xf numFmtId="49" fontId="19" fillId="2" borderId="11" xfId="0" applyNumberFormat="1" applyFont="1" applyFill="1" applyBorder="1" applyAlignment="1"/>
    <xf numFmtId="1" fontId="19" fillId="2" borderId="11" xfId="0" applyNumberFormat="1" applyFont="1" applyFill="1" applyBorder="1" applyAlignment="1"/>
    <xf numFmtId="1" fontId="20" fillId="2" borderId="11" xfId="0" applyNumberFormat="1" applyFont="1" applyFill="1" applyBorder="1" applyAlignment="1"/>
    <xf numFmtId="1" fontId="3" fillId="2" borderId="12" xfId="0" applyNumberFormat="1" applyFont="1" applyFill="1" applyBorder="1" applyAlignment="1">
      <alignment horizontal="left"/>
    </xf>
    <xf numFmtId="1" fontId="3" fillId="2" borderId="12" xfId="0" applyNumberFormat="1" applyFont="1" applyFill="1" applyBorder="1" applyAlignment="1">
      <alignment horizontal="center"/>
    </xf>
    <xf numFmtId="49" fontId="6" fillId="2" borderId="12" xfId="0" applyNumberFormat="1" applyFont="1" applyFill="1" applyBorder="1" applyAlignment="1"/>
    <xf numFmtId="1" fontId="6" fillId="2" borderId="12" xfId="0" applyNumberFormat="1" applyFont="1" applyFill="1" applyBorder="1" applyAlignment="1">
      <alignment horizontal="center"/>
    </xf>
    <xf numFmtId="49" fontId="14" fillId="2" borderId="12" xfId="0" applyNumberFormat="1" applyFont="1" applyFill="1" applyBorder="1" applyAlignment="1">
      <alignment horizontal="left"/>
    </xf>
    <xf numFmtId="1" fontId="6" fillId="2" borderId="12" xfId="0" applyNumberFormat="1" applyFont="1" applyFill="1" applyBorder="1" applyAlignment="1">
      <alignment horizontal="left"/>
    </xf>
    <xf numFmtId="1" fontId="6" fillId="2" borderId="12" xfId="0" applyNumberFormat="1" applyFont="1" applyFill="1" applyBorder="1" applyAlignment="1"/>
    <xf numFmtId="49" fontId="14" fillId="2" borderId="12" xfId="0" applyNumberFormat="1" applyFont="1" applyFill="1" applyBorder="1" applyAlignment="1"/>
    <xf numFmtId="49" fontId="6" fillId="2" borderId="12" xfId="0" applyNumberFormat="1" applyFont="1" applyFill="1" applyBorder="1" applyAlignment="1">
      <alignment horizontal="left"/>
    </xf>
    <xf numFmtId="0" fontId="0" fillId="2" borderId="14" xfId="0" applyFont="1" applyFill="1" applyBorder="1" applyAlignment="1"/>
    <xf numFmtId="1" fontId="13" fillId="7" borderId="10" xfId="0" applyNumberFormat="1" applyFont="1" applyFill="1" applyBorder="1" applyAlignment="1">
      <alignment horizontal="center" wrapText="1"/>
    </xf>
    <xf numFmtId="0" fontId="13" fillId="7" borderId="10" xfId="0" applyNumberFormat="1" applyFont="1" applyFill="1" applyBorder="1" applyAlignment="1">
      <alignment horizontal="center" wrapText="1"/>
    </xf>
    <xf numFmtId="49" fontId="13" fillId="6" borderId="10" xfId="0" applyNumberFormat="1" applyFont="1" applyFill="1" applyBorder="1" applyAlignment="1">
      <alignment horizontal="center" wrapText="1"/>
    </xf>
    <xf numFmtId="1" fontId="13" fillId="2" borderId="10" xfId="0" applyNumberFormat="1" applyFont="1" applyFill="1" applyBorder="1" applyAlignment="1">
      <alignment horizontal="center" vertical="center"/>
    </xf>
    <xf numFmtId="165" fontId="13" fillId="2" borderId="10" xfId="0" applyNumberFormat="1" applyFont="1" applyFill="1" applyBorder="1" applyAlignment="1">
      <alignment horizontal="center" vertical="center"/>
    </xf>
    <xf numFmtId="1" fontId="13" fillId="8" borderId="10" xfId="0" applyNumberFormat="1" applyFont="1" applyFill="1" applyBorder="1" applyAlignment="1">
      <alignment horizontal="center"/>
    </xf>
    <xf numFmtId="1" fontId="13" fillId="2" borderId="19" xfId="0" applyNumberFormat="1" applyFont="1" applyFill="1" applyBorder="1" applyAlignment="1"/>
    <xf numFmtId="49" fontId="6" fillId="2" borderId="10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/>
    <xf numFmtId="1" fontId="13" fillId="5" borderId="10" xfId="0" applyNumberFormat="1" applyFont="1" applyFill="1" applyBorder="1" applyAlignment="1"/>
    <xf numFmtId="1" fontId="13" fillId="5" borderId="10" xfId="0" applyNumberFormat="1" applyFont="1" applyFill="1" applyBorder="1" applyAlignment="1">
      <alignment horizontal="center"/>
    </xf>
    <xf numFmtId="0" fontId="13" fillId="5" borderId="10" xfId="0" applyNumberFormat="1" applyFont="1" applyFill="1" applyBorder="1" applyAlignment="1"/>
    <xf numFmtId="0" fontId="0" fillId="2" borderId="25" xfId="0" applyFont="1" applyFill="1" applyBorder="1" applyAlignment="1"/>
    <xf numFmtId="49" fontId="24" fillId="2" borderId="12" xfId="0" applyNumberFormat="1" applyFont="1" applyFill="1" applyBorder="1" applyAlignment="1"/>
    <xf numFmtId="0" fontId="13" fillId="4" borderId="30" xfId="0" applyNumberFormat="1" applyFont="1" applyFill="1" applyBorder="1" applyAlignment="1"/>
    <xf numFmtId="1" fontId="13" fillId="2" borderId="13" xfId="0" applyNumberFormat="1" applyFont="1" applyFill="1" applyBorder="1" applyAlignment="1">
      <alignment horizontal="left"/>
    </xf>
    <xf numFmtId="0" fontId="13" fillId="2" borderId="13" xfId="0" applyNumberFormat="1" applyFont="1" applyFill="1" applyBorder="1" applyAlignment="1">
      <alignment horizontal="center"/>
    </xf>
    <xf numFmtId="49" fontId="13" fillId="2" borderId="27" xfId="0" applyNumberFormat="1" applyFont="1" applyFill="1" applyBorder="1" applyAlignment="1">
      <alignment horizontal="center" vertical="center" wrapText="1"/>
    </xf>
    <xf numFmtId="1" fontId="13" fillId="2" borderId="27" xfId="0" applyNumberFormat="1" applyFont="1" applyFill="1" applyBorder="1" applyAlignment="1"/>
    <xf numFmtId="1" fontId="13" fillId="2" borderId="27" xfId="0" applyNumberFormat="1" applyFont="1" applyFill="1" applyBorder="1" applyAlignment="1">
      <alignment horizontal="center"/>
    </xf>
    <xf numFmtId="1" fontId="13" fillId="2" borderId="36" xfId="0" applyNumberFormat="1" applyFont="1" applyFill="1" applyBorder="1" applyAlignment="1"/>
    <xf numFmtId="1" fontId="13" fillId="2" borderId="27" xfId="0" applyNumberFormat="1" applyFont="1" applyFill="1" applyBorder="1" applyAlignment="1">
      <alignment horizontal="center" vertical="center" wrapText="1"/>
    </xf>
    <xf numFmtId="49" fontId="26" fillId="2" borderId="10" xfId="0" applyNumberFormat="1" applyFont="1" applyFill="1" applyBorder="1" applyAlignment="1">
      <alignment horizontal="center" vertical="center" wrapText="1"/>
    </xf>
    <xf numFmtId="0" fontId="25" fillId="0" borderId="28" xfId="1" applyFont="1" applyFill="1" applyBorder="1" applyAlignment="1">
      <alignment horizontal="center" vertical="center"/>
    </xf>
    <xf numFmtId="0" fontId="25" fillId="0" borderId="28" xfId="1" quotePrefix="1" applyFont="1" applyFill="1" applyBorder="1" applyAlignment="1">
      <alignment horizontal="center" vertical="center"/>
    </xf>
    <xf numFmtId="0" fontId="25" fillId="0" borderId="28" xfId="1" applyFont="1" applyFill="1" applyBorder="1" applyAlignment="1">
      <alignment vertical="center"/>
    </xf>
    <xf numFmtId="0" fontId="26" fillId="2" borderId="10" xfId="0" applyFont="1" applyFill="1" applyBorder="1" applyAlignment="1">
      <alignment horizontal="center" vertical="center" wrapText="1"/>
    </xf>
    <xf numFmtId="0" fontId="26" fillId="0" borderId="28" xfId="1" applyFont="1" applyFill="1" applyBorder="1" applyAlignment="1">
      <alignment horizontal="left" vertical="center"/>
    </xf>
    <xf numFmtId="1" fontId="13" fillId="2" borderId="37" xfId="0" applyNumberFormat="1" applyFont="1" applyFill="1" applyBorder="1" applyAlignment="1">
      <alignment horizontal="center"/>
    </xf>
    <xf numFmtId="1" fontId="13" fillId="2" borderId="37" xfId="0" applyNumberFormat="1" applyFont="1" applyFill="1" applyBorder="1" applyAlignment="1"/>
    <xf numFmtId="1" fontId="22" fillId="2" borderId="27" xfId="0" applyNumberFormat="1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vertical="center"/>
    </xf>
    <xf numFmtId="49" fontId="2" fillId="2" borderId="5" xfId="0" applyNumberFormat="1" applyFont="1" applyFill="1" applyBorder="1" applyAlignment="1"/>
    <xf numFmtId="0" fontId="2" fillId="2" borderId="5" xfId="0" applyFont="1" applyFill="1" applyBorder="1" applyAlignment="1"/>
    <xf numFmtId="0" fontId="1" fillId="2" borderId="39" xfId="0" applyFont="1" applyFill="1" applyBorder="1" applyAlignment="1">
      <alignment vertical="center"/>
    </xf>
    <xf numFmtId="0" fontId="1" fillId="2" borderId="38" xfId="0" applyFont="1" applyFill="1" applyBorder="1" applyAlignment="1">
      <alignment vertical="center"/>
    </xf>
    <xf numFmtId="0" fontId="1" fillId="2" borderId="40" xfId="0" applyFont="1" applyFill="1" applyBorder="1" applyAlignment="1">
      <alignment vertical="center"/>
    </xf>
    <xf numFmtId="0" fontId="5" fillId="2" borderId="41" xfId="0" applyFont="1" applyFill="1" applyBorder="1" applyAlignment="1"/>
    <xf numFmtId="0" fontId="6" fillId="2" borderId="41" xfId="0" applyFont="1" applyFill="1" applyBorder="1" applyAlignment="1"/>
    <xf numFmtId="49" fontId="24" fillId="2" borderId="5" xfId="0" applyNumberFormat="1" applyFont="1" applyFill="1" applyBorder="1" applyAlignment="1"/>
    <xf numFmtId="0" fontId="28" fillId="2" borderId="5" xfId="0" applyFont="1" applyFill="1" applyBorder="1" applyAlignment="1"/>
    <xf numFmtId="0" fontId="29" fillId="2" borderId="5" xfId="0" applyFont="1" applyFill="1" applyBorder="1" applyAlignment="1"/>
    <xf numFmtId="0" fontId="28" fillId="2" borderId="5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30" fillId="2" borderId="5" xfId="0" applyFont="1" applyFill="1" applyBorder="1" applyAlignment="1"/>
    <xf numFmtId="49" fontId="27" fillId="2" borderId="5" xfId="0" applyNumberFormat="1" applyFont="1" applyFill="1" applyBorder="1" applyAlignment="1"/>
    <xf numFmtId="0" fontId="27" fillId="2" borderId="5" xfId="0" applyFont="1" applyFill="1" applyBorder="1" applyAlignment="1"/>
    <xf numFmtId="0" fontId="0" fillId="0" borderId="5" xfId="0" applyNumberFormat="1" applyFont="1" applyBorder="1" applyAlignment="1">
      <alignment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0" fillId="0" borderId="5" xfId="0" applyNumberFormat="1" applyFont="1" applyFill="1" applyBorder="1" applyAlignment="1">
      <alignment vertical="top" wrapText="1"/>
    </xf>
    <xf numFmtId="1" fontId="13" fillId="2" borderId="27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28" fillId="2" borderId="5" xfId="0" applyNumberFormat="1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49" fontId="31" fillId="2" borderId="5" xfId="0" applyNumberFormat="1" applyFont="1" applyFill="1" applyBorder="1" applyAlignment="1">
      <alignment horizontal="center"/>
    </xf>
    <xf numFmtId="0" fontId="31" fillId="2" borderId="5" xfId="0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49" fontId="24" fillId="2" borderId="12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9" fontId="13" fillId="3" borderId="29" xfId="0" applyNumberFormat="1" applyFont="1" applyFill="1" applyBorder="1" applyAlignment="1">
      <alignment horizontal="center" wrapText="1"/>
    </xf>
    <xf numFmtId="1" fontId="13" fillId="3" borderId="30" xfId="0" applyNumberFormat="1" applyFont="1" applyFill="1" applyBorder="1" applyAlignment="1">
      <alignment horizontal="center"/>
    </xf>
    <xf numFmtId="49" fontId="13" fillId="2" borderId="32" xfId="0" applyNumberFormat="1" applyFont="1" applyFill="1" applyBorder="1" applyAlignment="1">
      <alignment horizontal="center" vertical="center" wrapText="1"/>
    </xf>
    <xf numFmtId="1" fontId="13" fillId="2" borderId="35" xfId="0" applyNumberFormat="1" applyFont="1" applyFill="1" applyBorder="1" applyAlignment="1">
      <alignment horizontal="center" vertical="center" wrapText="1"/>
    </xf>
    <xf numFmtId="49" fontId="13" fillId="2" borderId="12" xfId="0" applyNumberFormat="1" applyFont="1" applyFill="1" applyBorder="1" applyAlignment="1">
      <alignment horizontal="left"/>
    </xf>
    <xf numFmtId="1" fontId="13" fillId="2" borderId="12" xfId="0" applyNumberFormat="1" applyFont="1" applyFill="1" applyBorder="1" applyAlignment="1">
      <alignment horizontal="left"/>
    </xf>
    <xf numFmtId="49" fontId="16" fillId="2" borderId="11" xfId="0" applyNumberFormat="1" applyFont="1" applyFill="1" applyBorder="1" applyAlignment="1">
      <alignment horizontal="center"/>
    </xf>
    <xf numFmtId="0" fontId="0" fillId="2" borderId="11" xfId="0" applyFont="1" applyFill="1" applyBorder="1" applyAlignment="1">
      <alignment vertical="top" wrapText="1"/>
    </xf>
    <xf numFmtId="0" fontId="17" fillId="2" borderId="11" xfId="0" applyFont="1" applyFill="1" applyBorder="1" applyAlignment="1"/>
    <xf numFmtId="1" fontId="16" fillId="2" borderId="11" xfId="0" applyNumberFormat="1" applyFont="1" applyFill="1" applyBorder="1" applyAlignment="1">
      <alignment horizontal="center"/>
    </xf>
    <xf numFmtId="1" fontId="16" fillId="2" borderId="12" xfId="0" applyNumberFormat="1" applyFont="1" applyFill="1" applyBorder="1" applyAlignment="1">
      <alignment horizontal="center"/>
    </xf>
    <xf numFmtId="0" fontId="0" fillId="2" borderId="12" xfId="0" applyFont="1" applyFill="1" applyBorder="1" applyAlignment="1">
      <alignment vertical="top" wrapText="1"/>
    </xf>
    <xf numFmtId="0" fontId="13" fillId="2" borderId="12" xfId="0" applyFont="1" applyFill="1" applyBorder="1" applyAlignment="1">
      <alignment horizontal="left"/>
    </xf>
    <xf numFmtId="49" fontId="13" fillId="2" borderId="33" xfId="0" applyNumberFormat="1" applyFont="1" applyFill="1" applyBorder="1" applyAlignment="1">
      <alignment horizontal="center" vertical="center" wrapText="1"/>
    </xf>
    <xf numFmtId="164" fontId="13" fillId="2" borderId="33" xfId="0" applyNumberFormat="1" applyFont="1" applyFill="1" applyBorder="1" applyAlignment="1">
      <alignment horizontal="center" vertical="center" wrapText="1"/>
    </xf>
    <xf numFmtId="1" fontId="13" fillId="2" borderId="27" xfId="0" applyNumberFormat="1" applyFont="1" applyFill="1" applyBorder="1" applyAlignment="1">
      <alignment horizontal="center" vertical="center" wrapText="1"/>
    </xf>
    <xf numFmtId="49" fontId="13" fillId="3" borderId="34" xfId="0" applyNumberFormat="1" applyFont="1" applyFill="1" applyBorder="1" applyAlignment="1">
      <alignment horizontal="center" wrapText="1"/>
    </xf>
    <xf numFmtId="1" fontId="13" fillId="3" borderId="36" xfId="0" applyNumberFormat="1" applyFont="1" applyFill="1" applyBorder="1" applyAlignment="1">
      <alignment horizontal="center"/>
    </xf>
    <xf numFmtId="164" fontId="13" fillId="9" borderId="33" xfId="0" applyNumberFormat="1" applyFont="1" applyFill="1" applyBorder="1" applyAlignment="1">
      <alignment horizontal="center" vertical="center" wrapText="1"/>
    </xf>
    <xf numFmtId="164" fontId="13" fillId="0" borderId="33" xfId="0" applyNumberFormat="1" applyFont="1" applyFill="1" applyBorder="1" applyAlignment="1">
      <alignment horizontal="center" vertical="center" wrapText="1"/>
    </xf>
    <xf numFmtId="164" fontId="13" fillId="10" borderId="33" xfId="0" applyNumberFormat="1" applyFont="1" applyFill="1" applyBorder="1" applyAlignment="1">
      <alignment horizontal="center" vertical="center" wrapText="1"/>
    </xf>
    <xf numFmtId="49" fontId="13" fillId="6" borderId="21" xfId="0" applyNumberFormat="1" applyFont="1" applyFill="1" applyBorder="1" applyAlignment="1">
      <alignment horizontal="center" wrapText="1"/>
    </xf>
    <xf numFmtId="1" fontId="13" fillId="6" borderId="23" xfId="0" applyNumberFormat="1" applyFont="1" applyFill="1" applyBorder="1" applyAlignment="1">
      <alignment horizontal="center" wrapText="1"/>
    </xf>
    <xf numFmtId="49" fontId="13" fillId="6" borderId="22" xfId="0" applyNumberFormat="1" applyFont="1" applyFill="1" applyBorder="1" applyAlignment="1">
      <alignment horizontal="center" wrapText="1"/>
    </xf>
    <xf numFmtId="1" fontId="13" fillId="6" borderId="24" xfId="0" applyNumberFormat="1" applyFont="1" applyFill="1" applyBorder="1" applyAlignment="1">
      <alignment horizontal="center" wrapText="1"/>
    </xf>
    <xf numFmtId="1" fontId="13" fillId="2" borderId="17" xfId="0" applyNumberFormat="1" applyFont="1" applyFill="1" applyBorder="1" applyAlignment="1">
      <alignment horizontal="center"/>
    </xf>
    <xf numFmtId="1" fontId="13" fillId="2" borderId="14" xfId="0" applyNumberFormat="1" applyFont="1" applyFill="1" applyBorder="1" applyAlignment="1">
      <alignment horizontal="center"/>
    </xf>
    <xf numFmtId="49" fontId="13" fillId="2" borderId="18" xfId="0" applyNumberFormat="1" applyFont="1" applyFill="1" applyBorder="1" applyAlignment="1">
      <alignment horizontal="center" vertical="center" wrapText="1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11" borderId="5" xfId="2" applyFont="1" applyFill="1"/>
    <xf numFmtId="0" fontId="13" fillId="0" borderId="5" xfId="2" applyFont="1" applyFill="1"/>
    <xf numFmtId="0" fontId="23" fillId="0" borderId="5" xfId="2" applyFont="1" applyFill="1"/>
    <xf numFmtId="0" fontId="2" fillId="0" borderId="5" xfId="2" applyFont="1" applyFill="1"/>
    <xf numFmtId="0" fontId="9" fillId="11" borderId="5" xfId="2" applyFont="1" applyFill="1"/>
    <xf numFmtId="0" fontId="10" fillId="11" borderId="5" xfId="2" applyFont="1" applyFill="1"/>
    <xf numFmtId="0" fontId="10" fillId="11" borderId="5" xfId="2" applyFont="1" applyFill="1" applyAlignment="1">
      <alignment horizontal="center"/>
    </xf>
    <xf numFmtId="0" fontId="10" fillId="11" borderId="5" xfId="2" applyFont="1" applyFill="1" applyAlignment="1">
      <alignment horizontal="center"/>
    </xf>
    <xf numFmtId="0" fontId="9" fillId="0" borderId="5" xfId="2" applyFont="1" applyFill="1"/>
    <xf numFmtId="0" fontId="10" fillId="0" borderId="5" xfId="2" applyFont="1" applyFill="1"/>
    <xf numFmtId="0" fontId="33" fillId="0" borderId="27" xfId="2" applyFont="1" applyFill="1" applyBorder="1" applyAlignment="1">
      <alignment horizontal="center" vertical="center" wrapText="1"/>
    </xf>
    <xf numFmtId="0" fontId="32" fillId="0" borderId="28" xfId="2" applyFont="1" applyFill="1" applyBorder="1" applyAlignment="1">
      <alignment horizontal="center" vertical="center"/>
    </xf>
    <xf numFmtId="0" fontId="32" fillId="0" borderId="28" xfId="2" quotePrefix="1" applyFont="1" applyFill="1" applyBorder="1" applyAlignment="1">
      <alignment horizontal="center" vertical="center"/>
    </xf>
    <xf numFmtId="0" fontId="32" fillId="0" borderId="28" xfId="2" applyFont="1" applyFill="1" applyBorder="1" applyAlignment="1">
      <alignment vertical="center"/>
    </xf>
    <xf numFmtId="0" fontId="32" fillId="0" borderId="28" xfId="2" applyFont="1" applyFill="1" applyBorder="1" applyAlignment="1">
      <alignment horizontal="left" vertical="center"/>
    </xf>
    <xf numFmtId="0" fontId="32" fillId="0" borderId="28" xfId="2" applyFont="1" applyFill="1" applyBorder="1" applyAlignment="1">
      <alignment horizontal="left" vertical="center" wrapText="1"/>
    </xf>
    <xf numFmtId="0" fontId="32" fillId="0" borderId="28" xfId="2" quotePrefix="1" applyFont="1" applyFill="1" applyBorder="1" applyAlignment="1">
      <alignment horizontal="left" vertical="center"/>
    </xf>
    <xf numFmtId="0" fontId="1" fillId="0" borderId="5" xfId="2" applyFont="1" applyFill="1" applyAlignment="1">
      <alignment horizontal="center" vertical="center"/>
    </xf>
    <xf numFmtId="0" fontId="1" fillId="0" borderId="26" xfId="2" applyFont="1" applyFill="1" applyBorder="1" applyAlignment="1">
      <alignment vertical="center"/>
    </xf>
    <xf numFmtId="0" fontId="4" fillId="0" borderId="5" xfId="2" applyFont="1" applyFill="1"/>
    <xf numFmtId="0" fontId="5" fillId="0" borderId="5" xfId="2" applyFont="1" applyFill="1"/>
    <xf numFmtId="0" fontId="6" fillId="0" borderId="5" xfId="2" applyFont="1" applyFill="1"/>
    <xf numFmtId="0" fontId="2" fillId="0" borderId="5" xfId="2" applyFont="1" applyFill="1" applyAlignment="1"/>
    <xf numFmtId="0" fontId="7" fillId="0" borderId="5" xfId="2" applyFont="1" applyFill="1" applyAlignment="1"/>
    <xf numFmtId="0" fontId="7" fillId="0" borderId="5" xfId="2" applyFont="1" applyFill="1" applyAlignment="1">
      <alignment horizontal="center"/>
    </xf>
    <xf numFmtId="0" fontId="2" fillId="0" borderId="5" xfId="2" applyFont="1" applyFill="1" applyAlignment="1">
      <alignment horizontal="center"/>
    </xf>
    <xf numFmtId="0" fontId="2" fillId="0" borderId="5" xfId="2" applyFont="1" applyFill="1" applyAlignment="1">
      <alignment horizontal="center"/>
    </xf>
    <xf numFmtId="0" fontId="3" fillId="0" borderId="5" xfId="2" applyFont="1" applyFill="1"/>
    <xf numFmtId="0" fontId="8" fillId="0" borderId="5" xfId="2" applyFont="1" applyFill="1" applyAlignment="1">
      <alignment horizontal="center"/>
    </xf>
    <xf numFmtId="0" fontId="8" fillId="0" borderId="5" xfId="2" applyFont="1" applyFill="1" applyAlignment="1"/>
    <xf numFmtId="0" fontId="25" fillId="0" borderId="28" xfId="1" quotePrefix="1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/>
    </xf>
    <xf numFmtId="49" fontId="18" fillId="2" borderId="12" xfId="0" applyNumberFormat="1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16">
    <dxf>
      <fill>
        <patternFill patternType="solid">
          <fgColor indexed="24"/>
          <bgColor indexed="15"/>
        </patternFill>
      </fill>
    </dxf>
    <dxf>
      <fill>
        <patternFill patternType="solid">
          <fgColor indexed="24"/>
          <bgColor indexed="31"/>
        </patternFill>
      </fill>
    </dxf>
    <dxf>
      <fill>
        <patternFill patternType="solid">
          <fgColor indexed="24"/>
          <bgColor indexed="30"/>
        </patternFill>
      </fill>
    </dxf>
    <dxf>
      <fill>
        <patternFill patternType="solid">
          <fgColor indexed="24"/>
          <bgColor indexed="29"/>
        </patternFill>
      </fill>
    </dxf>
    <dxf>
      <fill>
        <patternFill patternType="solid">
          <fgColor indexed="24"/>
          <bgColor indexed="25"/>
        </patternFill>
      </fill>
    </dxf>
    <dxf>
      <fill>
        <patternFill patternType="solid">
          <fgColor indexed="24"/>
          <bgColor indexed="28"/>
        </patternFill>
      </fill>
    </dxf>
    <dxf>
      <font>
        <color rgb="FF006100"/>
      </font>
      <fill>
        <patternFill patternType="solid">
          <fgColor indexed="24"/>
          <bgColor indexed="26"/>
        </patternFill>
      </fill>
    </dxf>
    <dxf>
      <fill>
        <patternFill patternType="solid">
          <fgColor indexed="24"/>
          <bgColor indexed="25"/>
        </patternFill>
      </fill>
    </dxf>
    <dxf>
      <fill>
        <patternFill patternType="solid">
          <fgColor indexed="24"/>
          <bgColor indexed="15"/>
        </patternFill>
      </fill>
    </dxf>
    <dxf>
      <fill>
        <patternFill patternType="solid">
          <fgColor indexed="24"/>
          <bgColor indexed="31"/>
        </patternFill>
      </fill>
    </dxf>
    <dxf>
      <fill>
        <patternFill patternType="solid">
          <fgColor indexed="24"/>
          <bgColor indexed="30"/>
        </patternFill>
      </fill>
    </dxf>
    <dxf>
      <fill>
        <patternFill patternType="solid">
          <fgColor indexed="24"/>
          <bgColor indexed="29"/>
        </patternFill>
      </fill>
    </dxf>
    <dxf>
      <fill>
        <patternFill patternType="solid">
          <fgColor indexed="24"/>
          <bgColor indexed="25"/>
        </patternFill>
      </fill>
    </dxf>
    <dxf>
      <fill>
        <patternFill patternType="solid">
          <fgColor indexed="24"/>
          <bgColor indexed="28"/>
        </patternFill>
      </fill>
    </dxf>
    <dxf>
      <font>
        <color rgb="FF006100"/>
      </font>
      <fill>
        <patternFill patternType="solid">
          <fgColor indexed="24"/>
          <bgColor indexed="26"/>
        </patternFill>
      </fill>
    </dxf>
    <dxf>
      <fill>
        <patternFill patternType="solid">
          <fgColor indexed="24"/>
          <bgColor indexed="25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015E88B1"/>
      <rgbColor rgb="01EEF3F4"/>
      <rgbColor rgb="FF0000FF"/>
      <rgbColor rgb="FFAAAAAA"/>
      <rgbColor rgb="FF5E88B1"/>
      <rgbColor rgb="FFEEF3F4"/>
      <rgbColor rgb="FFFFFFFF"/>
      <rgbColor rgb="FFFFC000"/>
      <rgbColor rgb="FF00FF00"/>
      <rgbColor rgb="FFFFFF99"/>
      <rgbColor rgb="FFA679B5"/>
      <rgbColor rgb="FFFFFF00"/>
      <rgbColor rgb="FF66FF66"/>
      <rgbColor rgb="FF00B0F0"/>
      <rgbColor rgb="FFFF33CC"/>
      <rgbColor rgb="00000000"/>
      <rgbColor rgb="FFFF00FF"/>
      <rgbColor rgb="FFC6EFCE"/>
      <rgbColor rgb="FF006100"/>
      <rgbColor rgb="FF9966FF"/>
      <rgbColor rgb="FF66FFCC"/>
      <rgbColor rgb="FF99CCFF"/>
      <rgbColor rgb="FFFF66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0</xdr:rowOff>
    </xdr:from>
    <xdr:to>
      <xdr:col>5</xdr:col>
      <xdr:colOff>552450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742950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1095375</xdr:colOff>
      <xdr:row>2</xdr:row>
      <xdr:rowOff>114300</xdr:rowOff>
    </xdr:from>
    <xdr:to>
      <xdr:col>3</xdr:col>
      <xdr:colOff>447675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2152650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1114425</xdr:colOff>
      <xdr:row>0</xdr:row>
      <xdr:rowOff>0</xdr:rowOff>
    </xdr:from>
    <xdr:to>
      <xdr:col>11</xdr:col>
      <xdr:colOff>1057275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3915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2076450</xdr:colOff>
      <xdr:row>1</xdr:row>
      <xdr:rowOff>171450</xdr:rowOff>
    </xdr:from>
    <xdr:to>
      <xdr:col>11</xdr:col>
      <xdr:colOff>85725</xdr:colOff>
      <xdr:row>1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93535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295275</xdr:colOff>
      <xdr:row>3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525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0</xdr:rowOff>
    </xdr:from>
    <xdr:to>
      <xdr:col>5</xdr:col>
      <xdr:colOff>38100</xdr:colOff>
      <xdr:row>2</xdr:row>
      <xdr:rowOff>75710</xdr:rowOff>
    </xdr:to>
    <xdr:sp macro="" textlink="">
      <xdr:nvSpPr>
        <xdr:cNvPr id="2" name="TextBox 5"/>
        <xdr:cNvSpPr txBox="1"/>
      </xdr:nvSpPr>
      <xdr:spPr>
        <a:xfrm>
          <a:off x="676275" y="0"/>
          <a:ext cx="3105150" cy="475760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THÀNH PHỐ HỒ CHÍ MINH</a:t>
          </a:r>
        </a:p>
      </xdr:txBody>
    </xdr:sp>
    <xdr:clientData/>
  </xdr:twoCellAnchor>
  <xdr:twoCellAnchor>
    <xdr:from>
      <xdr:col>2</xdr:col>
      <xdr:colOff>657225</xdr:colOff>
      <xdr:row>2</xdr:row>
      <xdr:rowOff>142875</xdr:rowOff>
    </xdr:from>
    <xdr:to>
      <xdr:col>3</xdr:col>
      <xdr:colOff>9525</xdr:colOff>
      <xdr:row>2</xdr:row>
      <xdr:rowOff>142875</xdr:rowOff>
    </xdr:to>
    <xdr:sp macro="" textlink="">
      <xdr:nvSpPr>
        <xdr:cNvPr id="3" name="Line 34"/>
        <xdr:cNvSpPr/>
      </xdr:nvSpPr>
      <xdr:spPr>
        <a:xfrm>
          <a:off x="1685925" y="542925"/>
          <a:ext cx="1057275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</xdr:colOff>
      <xdr:row>1</xdr:row>
      <xdr:rowOff>119678</xdr:rowOff>
    </xdr:to>
    <xdr:sp macro="" textlink="">
      <xdr:nvSpPr>
        <xdr:cNvPr id="4" name="TextBox 7"/>
        <xdr:cNvSpPr txBox="1"/>
      </xdr:nvSpPr>
      <xdr:spPr>
        <a:xfrm>
          <a:off x="3819525" y="0"/>
          <a:ext cx="2876551" cy="31970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</a:p>
      </xdr:txBody>
    </xdr:sp>
    <xdr:clientData/>
  </xdr:twoCellAnchor>
  <xdr:twoCellAnchor>
    <xdr:from>
      <xdr:col>5</xdr:col>
      <xdr:colOff>1285875</xdr:colOff>
      <xdr:row>2</xdr:row>
      <xdr:rowOff>19050</xdr:rowOff>
    </xdr:from>
    <xdr:to>
      <xdr:col>5</xdr:col>
      <xdr:colOff>1514475</xdr:colOff>
      <xdr:row>2</xdr:row>
      <xdr:rowOff>19050</xdr:rowOff>
    </xdr:to>
    <xdr:sp macro="" textlink="">
      <xdr:nvSpPr>
        <xdr:cNvPr id="5" name="Line 34"/>
        <xdr:cNvSpPr/>
      </xdr:nvSpPr>
      <xdr:spPr>
        <a:xfrm>
          <a:off x="5029200" y="419100"/>
          <a:ext cx="228600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666750</xdr:colOff>
      <xdr:row>3</xdr:row>
      <xdr:rowOff>104775</xdr:rowOff>
    </xdr:to>
    <xdr:pic>
      <xdr:nvPicPr>
        <xdr:cNvPr id="6" name="Picture 2" descr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0" y="0"/>
          <a:ext cx="923925" cy="7048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0</xdr:rowOff>
    </xdr:from>
    <xdr:to>
      <xdr:col>4</xdr:col>
      <xdr:colOff>38100</xdr:colOff>
      <xdr:row>2</xdr:row>
      <xdr:rowOff>75710</xdr:rowOff>
    </xdr:to>
    <xdr:sp macro="" textlink="">
      <xdr:nvSpPr>
        <xdr:cNvPr id="8" name="TextBox 5"/>
        <xdr:cNvSpPr txBox="1"/>
      </xdr:nvSpPr>
      <xdr:spPr>
        <a:xfrm>
          <a:off x="749300" y="-31028"/>
          <a:ext cx="3492500" cy="475761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THÀNH PHỐ HỒ CHÍ MINH</a:t>
          </a:r>
        </a:p>
      </xdr:txBody>
    </xdr:sp>
    <xdr:clientData/>
  </xdr:twoCellAnchor>
  <xdr:twoCellAnchor>
    <xdr:from>
      <xdr:col>2</xdr:col>
      <xdr:colOff>514350</xdr:colOff>
      <xdr:row>2</xdr:row>
      <xdr:rowOff>133350</xdr:rowOff>
    </xdr:from>
    <xdr:to>
      <xdr:col>2</xdr:col>
      <xdr:colOff>1476375</xdr:colOff>
      <xdr:row>2</xdr:row>
      <xdr:rowOff>133350</xdr:rowOff>
    </xdr:to>
    <xdr:sp macro="" textlink="">
      <xdr:nvSpPr>
        <xdr:cNvPr id="9" name="Line 34"/>
        <xdr:cNvSpPr/>
      </xdr:nvSpPr>
      <xdr:spPr>
        <a:xfrm>
          <a:off x="1562100" y="533400"/>
          <a:ext cx="962025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4</xdr:col>
      <xdr:colOff>1076325</xdr:colOff>
      <xdr:row>0</xdr:row>
      <xdr:rowOff>0</xdr:rowOff>
    </xdr:from>
    <xdr:to>
      <xdr:col>7</xdr:col>
      <xdr:colOff>0</xdr:colOff>
      <xdr:row>1</xdr:row>
      <xdr:rowOff>135890</xdr:rowOff>
    </xdr:to>
    <xdr:sp macro="" textlink="">
      <xdr:nvSpPr>
        <xdr:cNvPr id="10" name="TextBox 7"/>
        <xdr:cNvSpPr txBox="1"/>
      </xdr:nvSpPr>
      <xdr:spPr>
        <a:xfrm>
          <a:off x="5280025" y="-21908"/>
          <a:ext cx="5797550" cy="335916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</a:p>
      </xdr:txBody>
    </xdr:sp>
    <xdr:clientData/>
  </xdr:twoCellAnchor>
  <xdr:twoCellAnchor>
    <xdr:from>
      <xdr:col>4</xdr:col>
      <xdr:colOff>2905125</xdr:colOff>
      <xdr:row>1</xdr:row>
      <xdr:rowOff>152400</xdr:rowOff>
    </xdr:from>
    <xdr:to>
      <xdr:col>5</xdr:col>
      <xdr:colOff>847725</xdr:colOff>
      <xdr:row>1</xdr:row>
      <xdr:rowOff>152400</xdr:rowOff>
    </xdr:to>
    <xdr:sp macro="" textlink="">
      <xdr:nvSpPr>
        <xdr:cNvPr id="11" name="Line 34"/>
        <xdr:cNvSpPr/>
      </xdr:nvSpPr>
      <xdr:spPr>
        <a:xfrm>
          <a:off x="6076950" y="352425"/>
          <a:ext cx="1438275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504825</xdr:colOff>
      <xdr:row>3</xdr:row>
      <xdr:rowOff>104775</xdr:rowOff>
    </xdr:to>
    <xdr:pic>
      <xdr:nvPicPr>
        <xdr:cNvPr id="12" name="Picture 2" descr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0" y="0"/>
          <a:ext cx="790575" cy="7048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0</xdr:rowOff>
    </xdr:from>
    <xdr:to>
      <xdr:col>4</xdr:col>
      <xdr:colOff>38100</xdr:colOff>
      <xdr:row>2</xdr:row>
      <xdr:rowOff>75710</xdr:rowOff>
    </xdr:to>
    <xdr:sp macro="" textlink="">
      <xdr:nvSpPr>
        <xdr:cNvPr id="14" name="TextBox 5"/>
        <xdr:cNvSpPr txBox="1"/>
      </xdr:nvSpPr>
      <xdr:spPr>
        <a:xfrm>
          <a:off x="749300" y="-31028"/>
          <a:ext cx="3492500" cy="475761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THÀNH PHỐ HỒ CHÍ MINH</a:t>
          </a:r>
        </a:p>
      </xdr:txBody>
    </xdr:sp>
    <xdr:clientData/>
  </xdr:twoCellAnchor>
  <xdr:twoCellAnchor>
    <xdr:from>
      <xdr:col>2</xdr:col>
      <xdr:colOff>657225</xdr:colOff>
      <xdr:row>2</xdr:row>
      <xdr:rowOff>142875</xdr:rowOff>
    </xdr:from>
    <xdr:to>
      <xdr:col>3</xdr:col>
      <xdr:colOff>9525</xdr:colOff>
      <xdr:row>2</xdr:row>
      <xdr:rowOff>142875</xdr:rowOff>
    </xdr:to>
    <xdr:sp macro="" textlink="">
      <xdr:nvSpPr>
        <xdr:cNvPr id="15" name="Line 34"/>
        <xdr:cNvSpPr/>
      </xdr:nvSpPr>
      <xdr:spPr>
        <a:xfrm>
          <a:off x="1863725" y="542925"/>
          <a:ext cx="1092200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4</xdr:col>
      <xdr:colOff>123825</xdr:colOff>
      <xdr:row>0</xdr:row>
      <xdr:rowOff>0</xdr:rowOff>
    </xdr:from>
    <xdr:to>
      <xdr:col>6</xdr:col>
      <xdr:colOff>0</xdr:colOff>
      <xdr:row>1</xdr:row>
      <xdr:rowOff>119678</xdr:rowOff>
    </xdr:to>
    <xdr:sp macro="" textlink="">
      <xdr:nvSpPr>
        <xdr:cNvPr id="16" name="TextBox 7"/>
        <xdr:cNvSpPr txBox="1"/>
      </xdr:nvSpPr>
      <xdr:spPr>
        <a:xfrm>
          <a:off x="3867150" y="0"/>
          <a:ext cx="3009900" cy="319703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</a:p>
      </xdr:txBody>
    </xdr:sp>
    <xdr:clientData/>
  </xdr:twoCellAnchor>
  <xdr:twoCellAnchor>
    <xdr:from>
      <xdr:col>4</xdr:col>
      <xdr:colOff>1428750</xdr:colOff>
      <xdr:row>1</xdr:row>
      <xdr:rowOff>161925</xdr:rowOff>
    </xdr:from>
    <xdr:to>
      <xdr:col>4</xdr:col>
      <xdr:colOff>1638300</xdr:colOff>
      <xdr:row>1</xdr:row>
      <xdr:rowOff>161925</xdr:rowOff>
    </xdr:to>
    <xdr:sp macro="" textlink="">
      <xdr:nvSpPr>
        <xdr:cNvPr id="17" name="Line 34"/>
        <xdr:cNvSpPr/>
      </xdr:nvSpPr>
      <xdr:spPr>
        <a:xfrm>
          <a:off x="5172075" y="361950"/>
          <a:ext cx="209550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19050</xdr:colOff>
      <xdr:row>3</xdr:row>
      <xdr:rowOff>104775</xdr:rowOff>
    </xdr:to>
    <xdr:pic>
      <xdr:nvPicPr>
        <xdr:cNvPr id="18" name="Picture 2" descr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0" y="0"/>
          <a:ext cx="1225550" cy="70485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104776</xdr:colOff>
      <xdr:row>0</xdr:row>
      <xdr:rowOff>0</xdr:rowOff>
    </xdr:from>
    <xdr:to>
      <xdr:col>5</xdr:col>
      <xdr:colOff>266701</xdr:colOff>
      <xdr:row>2</xdr:row>
      <xdr:rowOff>75710</xdr:rowOff>
    </xdr:to>
    <xdr:sp macro="" textlink="">
      <xdr:nvSpPr>
        <xdr:cNvPr id="20" name="Shape 15"/>
        <xdr:cNvSpPr txBox="1"/>
      </xdr:nvSpPr>
      <xdr:spPr>
        <a:xfrm>
          <a:off x="104776" y="-31028"/>
          <a:ext cx="4378326" cy="475761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TRƯỜNG CAO ĐẲNG LÝ TỰ TRỌNG 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KHOA KINH TẾ</a:t>
          </a:r>
        </a:p>
      </xdr:txBody>
    </xdr:sp>
    <xdr:clientData/>
  </xdr:twoCellAnchor>
  <xdr:twoCellAnchor>
    <xdr:from>
      <xdr:col>2</xdr:col>
      <xdr:colOff>419100</xdr:colOff>
      <xdr:row>2</xdr:row>
      <xdr:rowOff>104775</xdr:rowOff>
    </xdr:from>
    <xdr:to>
      <xdr:col>2</xdr:col>
      <xdr:colOff>1228725</xdr:colOff>
      <xdr:row>2</xdr:row>
      <xdr:rowOff>104775</xdr:rowOff>
    </xdr:to>
    <xdr:sp macro="" textlink="">
      <xdr:nvSpPr>
        <xdr:cNvPr id="21" name="Shape 16"/>
        <xdr:cNvSpPr/>
      </xdr:nvSpPr>
      <xdr:spPr>
        <a:xfrm>
          <a:off x="1816100" y="504825"/>
          <a:ext cx="809625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14</xdr:col>
      <xdr:colOff>95250</xdr:colOff>
      <xdr:row>0</xdr:row>
      <xdr:rowOff>0</xdr:rowOff>
    </xdr:from>
    <xdr:to>
      <xdr:col>43</xdr:col>
      <xdr:colOff>0</xdr:colOff>
      <xdr:row>1</xdr:row>
      <xdr:rowOff>135890</xdr:rowOff>
    </xdr:to>
    <xdr:sp macro="" textlink="">
      <xdr:nvSpPr>
        <xdr:cNvPr id="22" name="Shape 17"/>
        <xdr:cNvSpPr txBox="1"/>
      </xdr:nvSpPr>
      <xdr:spPr>
        <a:xfrm>
          <a:off x="7410450" y="-21908"/>
          <a:ext cx="8966200" cy="335916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000" b="1" i="0" u="none" strike="noStrike" cap="none" spc="0" baseline="0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sz="1100" b="1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sz="1100" b="1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1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</a:p>
      </xdr:txBody>
    </xdr:sp>
    <xdr:clientData/>
  </xdr:twoCellAnchor>
  <xdr:twoCellAnchor>
    <xdr:from>
      <xdr:col>0</xdr:col>
      <xdr:colOff>0</xdr:colOff>
      <xdr:row>0</xdr:row>
      <xdr:rowOff>76200</xdr:rowOff>
    </xdr:from>
    <xdr:to>
      <xdr:col>1</xdr:col>
      <xdr:colOff>600075</xdr:colOff>
      <xdr:row>3</xdr:row>
      <xdr:rowOff>43308</xdr:rowOff>
    </xdr:to>
    <xdr:pic>
      <xdr:nvPicPr>
        <xdr:cNvPr id="23" name="Picture 2" descr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0" y="76200"/>
          <a:ext cx="1031875" cy="56718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0</xdr:rowOff>
    </xdr:from>
    <xdr:to>
      <xdr:col>11</xdr:col>
      <xdr:colOff>57150</xdr:colOff>
      <xdr:row>1</xdr:row>
      <xdr:rowOff>135890</xdr:rowOff>
    </xdr:to>
    <xdr:sp macro="" textlink="">
      <xdr:nvSpPr>
        <xdr:cNvPr id="25" name="Shape 19"/>
        <xdr:cNvSpPr txBox="1"/>
      </xdr:nvSpPr>
      <xdr:spPr>
        <a:xfrm>
          <a:off x="4892675" y="-21908"/>
          <a:ext cx="6099175" cy="335916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000" b="0" i="0" u="none" strike="noStrike" cap="none" spc="0" baseline="0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Độc lập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Tự do </a:t>
          </a:r>
          <a:r>
            <a:rPr sz="1100" b="0" i="0" u="none" strike="noStrike" cap="none" spc="0" baseline="0">
              <a:solidFill>
                <a:srgbClr val="000000"/>
              </a:solidFill>
              <a:uFillTx/>
              <a:latin typeface="Calibri"/>
              <a:ea typeface="Calibri"/>
              <a:cs typeface="Calibri"/>
              <a:sym typeface="Calibri"/>
            </a:rPr>
            <a:t>–</a:t>
          </a: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 Hạnh phúc</a:t>
          </a:r>
        </a:p>
      </xdr:txBody>
    </xdr:sp>
    <xdr:clientData/>
  </xdr:twoCellAnchor>
  <xdr:twoCellAnchor>
    <xdr:from>
      <xdr:col>8</xdr:col>
      <xdr:colOff>123825</xdr:colOff>
      <xdr:row>1</xdr:row>
      <xdr:rowOff>190500</xdr:rowOff>
    </xdr:from>
    <xdr:to>
      <xdr:col>9</xdr:col>
      <xdr:colOff>209550</xdr:colOff>
      <xdr:row>1</xdr:row>
      <xdr:rowOff>190500</xdr:rowOff>
    </xdr:to>
    <xdr:sp macro="" textlink="">
      <xdr:nvSpPr>
        <xdr:cNvPr id="26" name="Shape 20"/>
        <xdr:cNvSpPr/>
      </xdr:nvSpPr>
      <xdr:spPr>
        <a:xfrm>
          <a:off x="8048625" y="390525"/>
          <a:ext cx="1038225" cy="0"/>
        </a:xfrm>
        <a:prstGeom prst="line">
          <a:avLst/>
        </a:prstGeom>
        <a:noFill/>
        <a:ln w="9525" cap="flat">
          <a:solidFill>
            <a:srgbClr val="000000"/>
          </a:solidFill>
          <a:prstDash val="solid"/>
          <a:round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0</xdr:col>
      <xdr:colOff>273050</xdr:colOff>
      <xdr:row>0</xdr:row>
      <xdr:rowOff>0</xdr:rowOff>
    </xdr:from>
    <xdr:to>
      <xdr:col>6</xdr:col>
      <xdr:colOff>304800</xdr:colOff>
      <xdr:row>2</xdr:row>
      <xdr:rowOff>75710</xdr:rowOff>
    </xdr:to>
    <xdr:sp macro="" textlink="">
      <xdr:nvSpPr>
        <xdr:cNvPr id="27" name="Shape 21"/>
        <xdr:cNvSpPr txBox="1"/>
      </xdr:nvSpPr>
      <xdr:spPr>
        <a:xfrm>
          <a:off x="273050" y="-31028"/>
          <a:ext cx="6356350" cy="475761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="" xmlns:r="http://schemas.openxmlformats.org/officeDocument/2006/relationships" xmlns:m="http://schemas.openxmlformats.org/officeDocument/2006/math" xmlns:a14="http://schemas.microsoft.com/office/drawing/2010/main" xmlns:ma14="http://schemas.microsoft.com/office/mac/drawingml/2011/main" val="1"/>
          </a:ext>
        </a:extLst>
      </xdr:spPr>
      <xdr:txBody>
        <a:bodyPr wrap="square" lIns="0" tIns="0" rIns="0" bIns="0" numCol="1" anchor="t">
          <a:spAutoFit/>
        </a:bodyPr>
        <a:lstStyle/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TRƯỜNG CAO ĐẲNG </a:t>
          </a:r>
          <a:endParaRPr sz="1000" b="0" i="0" u="none" strike="noStrike" cap="none" spc="0" baseline="0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LÝ TỰ TRỌNG TP. HỒ CHÍ MINH</a:t>
          </a:r>
          <a:endParaRPr sz="1000" b="0" i="0" u="none" strike="noStrike" cap="none" spc="0" baseline="0">
            <a:solidFill>
              <a:srgbClr val="000000"/>
            </a:solidFill>
            <a:uFillTx/>
            <a:latin typeface="Calibri"/>
            <a:ea typeface="Calibri"/>
            <a:cs typeface="Calibri"/>
            <a:sym typeface="Calibri"/>
          </a:endParaRPr>
        </a:p>
        <a:p>
          <a:pPr marL="0" marR="0" indent="0" algn="ctr" defTabSz="9144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defRPr>
          </a:pPr>
          <a:r>
            <a:rPr sz="1000" b="0" i="0" u="none" strike="noStrike" cap="none" spc="0" baseline="0">
              <a:solidFill>
                <a:srgbClr val="000000"/>
              </a:solidFill>
              <a:uFillTx/>
              <a:latin typeface="Times New Roman"/>
              <a:ea typeface="Times New Roman"/>
              <a:cs typeface="Times New Roman"/>
              <a:sym typeface="Times New Roman"/>
            </a:rPr>
            <a:t>KHOA KINH TẾ</a:t>
          </a:r>
        </a:p>
      </xdr:txBody>
    </xdr:sp>
    <xdr:clientData/>
  </xdr:twoCellAnchor>
  <xdr:twoCellAnchor>
    <xdr:from>
      <xdr:col>0</xdr:col>
      <xdr:colOff>311150</xdr:colOff>
      <xdr:row>0</xdr:row>
      <xdr:rowOff>0</xdr:rowOff>
    </xdr:from>
    <xdr:to>
      <xdr:col>1</xdr:col>
      <xdr:colOff>863600</xdr:colOff>
      <xdr:row>2</xdr:row>
      <xdr:rowOff>167133</xdr:rowOff>
    </xdr:to>
    <xdr:pic>
      <xdr:nvPicPr>
        <xdr:cNvPr id="28" name="Picture 2" descr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311150" y="0"/>
          <a:ext cx="1047750" cy="56718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L94"/>
  <sheetViews>
    <sheetView view="pageBreakPreview" topLeftCell="A65" zoomScaleNormal="100" zoomScaleSheetLayoutView="100" workbookViewId="0">
      <selection activeCell="A10" sqref="A10:D81"/>
    </sheetView>
  </sheetViews>
  <sheetFormatPr defaultRowHeight="15.75" x14ac:dyDescent="0.25"/>
  <cols>
    <col min="1" max="1" width="4.28515625" style="188" customWidth="1"/>
    <col min="2" max="2" width="11.5703125" style="188" customWidth="1"/>
    <col min="3" max="3" width="19.28515625" style="188" customWidth="1"/>
    <col min="4" max="4" width="9" style="188" customWidth="1"/>
    <col min="5" max="5" width="10.7109375" style="188" customWidth="1"/>
    <col min="6" max="6" width="11.5703125" style="188" customWidth="1"/>
    <col min="7" max="7" width="20.42578125" style="188" bestFit="1" customWidth="1"/>
    <col min="8" max="9" width="11.140625" style="188" customWidth="1"/>
    <col min="10" max="10" width="39.140625" style="188" customWidth="1"/>
    <col min="11" max="11" width="13.7109375" style="188" customWidth="1"/>
    <col min="12" max="12" width="18.42578125" style="188" customWidth="1"/>
    <col min="13" max="256" width="9.140625" style="188"/>
    <col min="257" max="257" width="4.28515625" style="188" customWidth="1"/>
    <col min="258" max="258" width="11.5703125" style="188" customWidth="1"/>
    <col min="259" max="259" width="19.28515625" style="188" customWidth="1"/>
    <col min="260" max="260" width="9" style="188" customWidth="1"/>
    <col min="261" max="261" width="10.7109375" style="188" customWidth="1"/>
    <col min="262" max="262" width="11.5703125" style="188" customWidth="1"/>
    <col min="263" max="263" width="20.42578125" style="188" bestFit="1" customWidth="1"/>
    <col min="264" max="265" width="11.140625" style="188" customWidth="1"/>
    <col min="266" max="266" width="39.140625" style="188" customWidth="1"/>
    <col min="267" max="267" width="13.7109375" style="188" customWidth="1"/>
    <col min="268" max="268" width="18.42578125" style="188" customWidth="1"/>
    <col min="269" max="512" width="9.140625" style="188"/>
    <col min="513" max="513" width="4.28515625" style="188" customWidth="1"/>
    <col min="514" max="514" width="11.5703125" style="188" customWidth="1"/>
    <col min="515" max="515" width="19.28515625" style="188" customWidth="1"/>
    <col min="516" max="516" width="9" style="188" customWidth="1"/>
    <col min="517" max="517" width="10.7109375" style="188" customWidth="1"/>
    <col min="518" max="518" width="11.5703125" style="188" customWidth="1"/>
    <col min="519" max="519" width="20.42578125" style="188" bestFit="1" customWidth="1"/>
    <col min="520" max="521" width="11.140625" style="188" customWidth="1"/>
    <col min="522" max="522" width="39.140625" style="188" customWidth="1"/>
    <col min="523" max="523" width="13.7109375" style="188" customWidth="1"/>
    <col min="524" max="524" width="18.42578125" style="188" customWidth="1"/>
    <col min="525" max="768" width="9.140625" style="188"/>
    <col min="769" max="769" width="4.28515625" style="188" customWidth="1"/>
    <col min="770" max="770" width="11.5703125" style="188" customWidth="1"/>
    <col min="771" max="771" width="19.28515625" style="188" customWidth="1"/>
    <col min="772" max="772" width="9" style="188" customWidth="1"/>
    <col min="773" max="773" width="10.7109375" style="188" customWidth="1"/>
    <col min="774" max="774" width="11.5703125" style="188" customWidth="1"/>
    <col min="775" max="775" width="20.42578125" style="188" bestFit="1" customWidth="1"/>
    <col min="776" max="777" width="11.140625" style="188" customWidth="1"/>
    <col min="778" max="778" width="39.140625" style="188" customWidth="1"/>
    <col min="779" max="779" width="13.7109375" style="188" customWidth="1"/>
    <col min="780" max="780" width="18.42578125" style="188" customWidth="1"/>
    <col min="781" max="1024" width="9.140625" style="188"/>
    <col min="1025" max="1025" width="4.28515625" style="188" customWidth="1"/>
    <col min="1026" max="1026" width="11.5703125" style="188" customWidth="1"/>
    <col min="1027" max="1027" width="19.28515625" style="188" customWidth="1"/>
    <col min="1028" max="1028" width="9" style="188" customWidth="1"/>
    <col min="1029" max="1029" width="10.7109375" style="188" customWidth="1"/>
    <col min="1030" max="1030" width="11.5703125" style="188" customWidth="1"/>
    <col min="1031" max="1031" width="20.42578125" style="188" bestFit="1" customWidth="1"/>
    <col min="1032" max="1033" width="11.140625" style="188" customWidth="1"/>
    <col min="1034" max="1034" width="39.140625" style="188" customWidth="1"/>
    <col min="1035" max="1035" width="13.7109375" style="188" customWidth="1"/>
    <col min="1036" max="1036" width="18.42578125" style="188" customWidth="1"/>
    <col min="1037" max="1280" width="9.140625" style="188"/>
    <col min="1281" max="1281" width="4.28515625" style="188" customWidth="1"/>
    <col min="1282" max="1282" width="11.5703125" style="188" customWidth="1"/>
    <col min="1283" max="1283" width="19.28515625" style="188" customWidth="1"/>
    <col min="1284" max="1284" width="9" style="188" customWidth="1"/>
    <col min="1285" max="1285" width="10.7109375" style="188" customWidth="1"/>
    <col min="1286" max="1286" width="11.5703125" style="188" customWidth="1"/>
    <col min="1287" max="1287" width="20.42578125" style="188" bestFit="1" customWidth="1"/>
    <col min="1288" max="1289" width="11.140625" style="188" customWidth="1"/>
    <col min="1290" max="1290" width="39.140625" style="188" customWidth="1"/>
    <col min="1291" max="1291" width="13.7109375" style="188" customWidth="1"/>
    <col min="1292" max="1292" width="18.42578125" style="188" customWidth="1"/>
    <col min="1293" max="1536" width="9.140625" style="188"/>
    <col min="1537" max="1537" width="4.28515625" style="188" customWidth="1"/>
    <col min="1538" max="1538" width="11.5703125" style="188" customWidth="1"/>
    <col min="1539" max="1539" width="19.28515625" style="188" customWidth="1"/>
    <col min="1540" max="1540" width="9" style="188" customWidth="1"/>
    <col min="1541" max="1541" width="10.7109375" style="188" customWidth="1"/>
    <col min="1542" max="1542" width="11.5703125" style="188" customWidth="1"/>
    <col min="1543" max="1543" width="20.42578125" style="188" bestFit="1" customWidth="1"/>
    <col min="1544" max="1545" width="11.140625" style="188" customWidth="1"/>
    <col min="1546" max="1546" width="39.140625" style="188" customWidth="1"/>
    <col min="1547" max="1547" width="13.7109375" style="188" customWidth="1"/>
    <col min="1548" max="1548" width="18.42578125" style="188" customWidth="1"/>
    <col min="1549" max="1792" width="9.140625" style="188"/>
    <col min="1793" max="1793" width="4.28515625" style="188" customWidth="1"/>
    <col min="1794" max="1794" width="11.5703125" style="188" customWidth="1"/>
    <col min="1795" max="1795" width="19.28515625" style="188" customWidth="1"/>
    <col min="1796" max="1796" width="9" style="188" customWidth="1"/>
    <col min="1797" max="1797" width="10.7109375" style="188" customWidth="1"/>
    <col min="1798" max="1798" width="11.5703125" style="188" customWidth="1"/>
    <col min="1799" max="1799" width="20.42578125" style="188" bestFit="1" customWidth="1"/>
    <col min="1800" max="1801" width="11.140625" style="188" customWidth="1"/>
    <col min="1802" max="1802" width="39.140625" style="188" customWidth="1"/>
    <col min="1803" max="1803" width="13.7109375" style="188" customWidth="1"/>
    <col min="1804" max="1804" width="18.42578125" style="188" customWidth="1"/>
    <col min="1805" max="2048" width="9.140625" style="188"/>
    <col min="2049" max="2049" width="4.28515625" style="188" customWidth="1"/>
    <col min="2050" max="2050" width="11.5703125" style="188" customWidth="1"/>
    <col min="2051" max="2051" width="19.28515625" style="188" customWidth="1"/>
    <col min="2052" max="2052" width="9" style="188" customWidth="1"/>
    <col min="2053" max="2053" width="10.7109375" style="188" customWidth="1"/>
    <col min="2054" max="2054" width="11.5703125" style="188" customWidth="1"/>
    <col min="2055" max="2055" width="20.42578125" style="188" bestFit="1" customWidth="1"/>
    <col min="2056" max="2057" width="11.140625" style="188" customWidth="1"/>
    <col min="2058" max="2058" width="39.140625" style="188" customWidth="1"/>
    <col min="2059" max="2059" width="13.7109375" style="188" customWidth="1"/>
    <col min="2060" max="2060" width="18.42578125" style="188" customWidth="1"/>
    <col min="2061" max="2304" width="9.140625" style="188"/>
    <col min="2305" max="2305" width="4.28515625" style="188" customWidth="1"/>
    <col min="2306" max="2306" width="11.5703125" style="188" customWidth="1"/>
    <col min="2307" max="2307" width="19.28515625" style="188" customWidth="1"/>
    <col min="2308" max="2308" width="9" style="188" customWidth="1"/>
    <col min="2309" max="2309" width="10.7109375" style="188" customWidth="1"/>
    <col min="2310" max="2310" width="11.5703125" style="188" customWidth="1"/>
    <col min="2311" max="2311" width="20.42578125" style="188" bestFit="1" customWidth="1"/>
    <col min="2312" max="2313" width="11.140625" style="188" customWidth="1"/>
    <col min="2314" max="2314" width="39.140625" style="188" customWidth="1"/>
    <col min="2315" max="2315" width="13.7109375" style="188" customWidth="1"/>
    <col min="2316" max="2316" width="18.42578125" style="188" customWidth="1"/>
    <col min="2317" max="2560" width="9.140625" style="188"/>
    <col min="2561" max="2561" width="4.28515625" style="188" customWidth="1"/>
    <col min="2562" max="2562" width="11.5703125" style="188" customWidth="1"/>
    <col min="2563" max="2563" width="19.28515625" style="188" customWidth="1"/>
    <col min="2564" max="2564" width="9" style="188" customWidth="1"/>
    <col min="2565" max="2565" width="10.7109375" style="188" customWidth="1"/>
    <col min="2566" max="2566" width="11.5703125" style="188" customWidth="1"/>
    <col min="2567" max="2567" width="20.42578125" style="188" bestFit="1" customWidth="1"/>
    <col min="2568" max="2569" width="11.140625" style="188" customWidth="1"/>
    <col min="2570" max="2570" width="39.140625" style="188" customWidth="1"/>
    <col min="2571" max="2571" width="13.7109375" style="188" customWidth="1"/>
    <col min="2572" max="2572" width="18.42578125" style="188" customWidth="1"/>
    <col min="2573" max="2816" width="9.140625" style="188"/>
    <col min="2817" max="2817" width="4.28515625" style="188" customWidth="1"/>
    <col min="2818" max="2818" width="11.5703125" style="188" customWidth="1"/>
    <col min="2819" max="2819" width="19.28515625" style="188" customWidth="1"/>
    <col min="2820" max="2820" width="9" style="188" customWidth="1"/>
    <col min="2821" max="2821" width="10.7109375" style="188" customWidth="1"/>
    <col min="2822" max="2822" width="11.5703125" style="188" customWidth="1"/>
    <col min="2823" max="2823" width="20.42578125" style="188" bestFit="1" customWidth="1"/>
    <col min="2824" max="2825" width="11.140625" style="188" customWidth="1"/>
    <col min="2826" max="2826" width="39.140625" style="188" customWidth="1"/>
    <col min="2827" max="2827" width="13.7109375" style="188" customWidth="1"/>
    <col min="2828" max="2828" width="18.42578125" style="188" customWidth="1"/>
    <col min="2829" max="3072" width="9.140625" style="188"/>
    <col min="3073" max="3073" width="4.28515625" style="188" customWidth="1"/>
    <col min="3074" max="3074" width="11.5703125" style="188" customWidth="1"/>
    <col min="3075" max="3075" width="19.28515625" style="188" customWidth="1"/>
    <col min="3076" max="3076" width="9" style="188" customWidth="1"/>
    <col min="3077" max="3077" width="10.7109375" style="188" customWidth="1"/>
    <col min="3078" max="3078" width="11.5703125" style="188" customWidth="1"/>
    <col min="3079" max="3079" width="20.42578125" style="188" bestFit="1" customWidth="1"/>
    <col min="3080" max="3081" width="11.140625" style="188" customWidth="1"/>
    <col min="3082" max="3082" width="39.140625" style="188" customWidth="1"/>
    <col min="3083" max="3083" width="13.7109375" style="188" customWidth="1"/>
    <col min="3084" max="3084" width="18.42578125" style="188" customWidth="1"/>
    <col min="3085" max="3328" width="9.140625" style="188"/>
    <col min="3329" max="3329" width="4.28515625" style="188" customWidth="1"/>
    <col min="3330" max="3330" width="11.5703125" style="188" customWidth="1"/>
    <col min="3331" max="3331" width="19.28515625" style="188" customWidth="1"/>
    <col min="3332" max="3332" width="9" style="188" customWidth="1"/>
    <col min="3333" max="3333" width="10.7109375" style="188" customWidth="1"/>
    <col min="3334" max="3334" width="11.5703125" style="188" customWidth="1"/>
    <col min="3335" max="3335" width="20.42578125" style="188" bestFit="1" customWidth="1"/>
    <col min="3336" max="3337" width="11.140625" style="188" customWidth="1"/>
    <col min="3338" max="3338" width="39.140625" style="188" customWidth="1"/>
    <col min="3339" max="3339" width="13.7109375" style="188" customWidth="1"/>
    <col min="3340" max="3340" width="18.42578125" style="188" customWidth="1"/>
    <col min="3341" max="3584" width="9.140625" style="188"/>
    <col min="3585" max="3585" width="4.28515625" style="188" customWidth="1"/>
    <col min="3586" max="3586" width="11.5703125" style="188" customWidth="1"/>
    <col min="3587" max="3587" width="19.28515625" style="188" customWidth="1"/>
    <col min="3588" max="3588" width="9" style="188" customWidth="1"/>
    <col min="3589" max="3589" width="10.7109375" style="188" customWidth="1"/>
    <col min="3590" max="3590" width="11.5703125" style="188" customWidth="1"/>
    <col min="3591" max="3591" width="20.42578125" style="188" bestFit="1" customWidth="1"/>
    <col min="3592" max="3593" width="11.140625" style="188" customWidth="1"/>
    <col min="3594" max="3594" width="39.140625" style="188" customWidth="1"/>
    <col min="3595" max="3595" width="13.7109375" style="188" customWidth="1"/>
    <col min="3596" max="3596" width="18.42578125" style="188" customWidth="1"/>
    <col min="3597" max="3840" width="9.140625" style="188"/>
    <col min="3841" max="3841" width="4.28515625" style="188" customWidth="1"/>
    <col min="3842" max="3842" width="11.5703125" style="188" customWidth="1"/>
    <col min="3843" max="3843" width="19.28515625" style="188" customWidth="1"/>
    <col min="3844" max="3844" width="9" style="188" customWidth="1"/>
    <col min="3845" max="3845" width="10.7109375" style="188" customWidth="1"/>
    <col min="3846" max="3846" width="11.5703125" style="188" customWidth="1"/>
    <col min="3847" max="3847" width="20.42578125" style="188" bestFit="1" customWidth="1"/>
    <col min="3848" max="3849" width="11.140625" style="188" customWidth="1"/>
    <col min="3850" max="3850" width="39.140625" style="188" customWidth="1"/>
    <col min="3851" max="3851" width="13.7109375" style="188" customWidth="1"/>
    <col min="3852" max="3852" width="18.42578125" style="188" customWidth="1"/>
    <col min="3853" max="4096" width="9.140625" style="188"/>
    <col min="4097" max="4097" width="4.28515625" style="188" customWidth="1"/>
    <col min="4098" max="4098" width="11.5703125" style="188" customWidth="1"/>
    <col min="4099" max="4099" width="19.28515625" style="188" customWidth="1"/>
    <col min="4100" max="4100" width="9" style="188" customWidth="1"/>
    <col min="4101" max="4101" width="10.7109375" style="188" customWidth="1"/>
    <col min="4102" max="4102" width="11.5703125" style="188" customWidth="1"/>
    <col min="4103" max="4103" width="20.42578125" style="188" bestFit="1" customWidth="1"/>
    <col min="4104" max="4105" width="11.140625" style="188" customWidth="1"/>
    <col min="4106" max="4106" width="39.140625" style="188" customWidth="1"/>
    <col min="4107" max="4107" width="13.7109375" style="188" customWidth="1"/>
    <col min="4108" max="4108" width="18.42578125" style="188" customWidth="1"/>
    <col min="4109" max="4352" width="9.140625" style="188"/>
    <col min="4353" max="4353" width="4.28515625" style="188" customWidth="1"/>
    <col min="4354" max="4354" width="11.5703125" style="188" customWidth="1"/>
    <col min="4355" max="4355" width="19.28515625" style="188" customWidth="1"/>
    <col min="4356" max="4356" width="9" style="188" customWidth="1"/>
    <col min="4357" max="4357" width="10.7109375" style="188" customWidth="1"/>
    <col min="4358" max="4358" width="11.5703125" style="188" customWidth="1"/>
    <col min="4359" max="4359" width="20.42578125" style="188" bestFit="1" customWidth="1"/>
    <col min="4360" max="4361" width="11.140625" style="188" customWidth="1"/>
    <col min="4362" max="4362" width="39.140625" style="188" customWidth="1"/>
    <col min="4363" max="4363" width="13.7109375" style="188" customWidth="1"/>
    <col min="4364" max="4364" width="18.42578125" style="188" customWidth="1"/>
    <col min="4365" max="4608" width="9.140625" style="188"/>
    <col min="4609" max="4609" width="4.28515625" style="188" customWidth="1"/>
    <col min="4610" max="4610" width="11.5703125" style="188" customWidth="1"/>
    <col min="4611" max="4611" width="19.28515625" style="188" customWidth="1"/>
    <col min="4612" max="4612" width="9" style="188" customWidth="1"/>
    <col min="4613" max="4613" width="10.7109375" style="188" customWidth="1"/>
    <col min="4614" max="4614" width="11.5703125" style="188" customWidth="1"/>
    <col min="4615" max="4615" width="20.42578125" style="188" bestFit="1" customWidth="1"/>
    <col min="4616" max="4617" width="11.140625" style="188" customWidth="1"/>
    <col min="4618" max="4618" width="39.140625" style="188" customWidth="1"/>
    <col min="4619" max="4619" width="13.7109375" style="188" customWidth="1"/>
    <col min="4620" max="4620" width="18.42578125" style="188" customWidth="1"/>
    <col min="4621" max="4864" width="9.140625" style="188"/>
    <col min="4865" max="4865" width="4.28515625" style="188" customWidth="1"/>
    <col min="4866" max="4866" width="11.5703125" style="188" customWidth="1"/>
    <col min="4867" max="4867" width="19.28515625" style="188" customWidth="1"/>
    <col min="4868" max="4868" width="9" style="188" customWidth="1"/>
    <col min="4869" max="4869" width="10.7109375" style="188" customWidth="1"/>
    <col min="4870" max="4870" width="11.5703125" style="188" customWidth="1"/>
    <col min="4871" max="4871" width="20.42578125" style="188" bestFit="1" customWidth="1"/>
    <col min="4872" max="4873" width="11.140625" style="188" customWidth="1"/>
    <col min="4874" max="4874" width="39.140625" style="188" customWidth="1"/>
    <col min="4875" max="4875" width="13.7109375" style="188" customWidth="1"/>
    <col min="4876" max="4876" width="18.42578125" style="188" customWidth="1"/>
    <col min="4877" max="5120" width="9.140625" style="188"/>
    <col min="5121" max="5121" width="4.28515625" style="188" customWidth="1"/>
    <col min="5122" max="5122" width="11.5703125" style="188" customWidth="1"/>
    <col min="5123" max="5123" width="19.28515625" style="188" customWidth="1"/>
    <col min="5124" max="5124" width="9" style="188" customWidth="1"/>
    <col min="5125" max="5125" width="10.7109375" style="188" customWidth="1"/>
    <col min="5126" max="5126" width="11.5703125" style="188" customWidth="1"/>
    <col min="5127" max="5127" width="20.42578125" style="188" bestFit="1" customWidth="1"/>
    <col min="5128" max="5129" width="11.140625" style="188" customWidth="1"/>
    <col min="5130" max="5130" width="39.140625" style="188" customWidth="1"/>
    <col min="5131" max="5131" width="13.7109375" style="188" customWidth="1"/>
    <col min="5132" max="5132" width="18.42578125" style="188" customWidth="1"/>
    <col min="5133" max="5376" width="9.140625" style="188"/>
    <col min="5377" max="5377" width="4.28515625" style="188" customWidth="1"/>
    <col min="5378" max="5378" width="11.5703125" style="188" customWidth="1"/>
    <col min="5379" max="5379" width="19.28515625" style="188" customWidth="1"/>
    <col min="5380" max="5380" width="9" style="188" customWidth="1"/>
    <col min="5381" max="5381" width="10.7109375" style="188" customWidth="1"/>
    <col min="5382" max="5382" width="11.5703125" style="188" customWidth="1"/>
    <col min="5383" max="5383" width="20.42578125" style="188" bestFit="1" customWidth="1"/>
    <col min="5384" max="5385" width="11.140625" style="188" customWidth="1"/>
    <col min="5386" max="5386" width="39.140625" style="188" customWidth="1"/>
    <col min="5387" max="5387" width="13.7109375" style="188" customWidth="1"/>
    <col min="5388" max="5388" width="18.42578125" style="188" customWidth="1"/>
    <col min="5389" max="5632" width="9.140625" style="188"/>
    <col min="5633" max="5633" width="4.28515625" style="188" customWidth="1"/>
    <col min="5634" max="5634" width="11.5703125" style="188" customWidth="1"/>
    <col min="5635" max="5635" width="19.28515625" style="188" customWidth="1"/>
    <col min="5636" max="5636" width="9" style="188" customWidth="1"/>
    <col min="5637" max="5637" width="10.7109375" style="188" customWidth="1"/>
    <col min="5638" max="5638" width="11.5703125" style="188" customWidth="1"/>
    <col min="5639" max="5639" width="20.42578125" style="188" bestFit="1" customWidth="1"/>
    <col min="5640" max="5641" width="11.140625" style="188" customWidth="1"/>
    <col min="5642" max="5642" width="39.140625" style="188" customWidth="1"/>
    <col min="5643" max="5643" width="13.7109375" style="188" customWidth="1"/>
    <col min="5644" max="5644" width="18.42578125" style="188" customWidth="1"/>
    <col min="5645" max="5888" width="9.140625" style="188"/>
    <col min="5889" max="5889" width="4.28515625" style="188" customWidth="1"/>
    <col min="5890" max="5890" width="11.5703125" style="188" customWidth="1"/>
    <col min="5891" max="5891" width="19.28515625" style="188" customWidth="1"/>
    <col min="5892" max="5892" width="9" style="188" customWidth="1"/>
    <col min="5893" max="5893" width="10.7109375" style="188" customWidth="1"/>
    <col min="5894" max="5894" width="11.5703125" style="188" customWidth="1"/>
    <col min="5895" max="5895" width="20.42578125" style="188" bestFit="1" customWidth="1"/>
    <col min="5896" max="5897" width="11.140625" style="188" customWidth="1"/>
    <col min="5898" max="5898" width="39.140625" style="188" customWidth="1"/>
    <col min="5899" max="5899" width="13.7109375" style="188" customWidth="1"/>
    <col min="5900" max="5900" width="18.42578125" style="188" customWidth="1"/>
    <col min="5901" max="6144" width="9.140625" style="188"/>
    <col min="6145" max="6145" width="4.28515625" style="188" customWidth="1"/>
    <col min="6146" max="6146" width="11.5703125" style="188" customWidth="1"/>
    <col min="6147" max="6147" width="19.28515625" style="188" customWidth="1"/>
    <col min="6148" max="6148" width="9" style="188" customWidth="1"/>
    <col min="6149" max="6149" width="10.7109375" style="188" customWidth="1"/>
    <col min="6150" max="6150" width="11.5703125" style="188" customWidth="1"/>
    <col min="6151" max="6151" width="20.42578125" style="188" bestFit="1" customWidth="1"/>
    <col min="6152" max="6153" width="11.140625" style="188" customWidth="1"/>
    <col min="6154" max="6154" width="39.140625" style="188" customWidth="1"/>
    <col min="6155" max="6155" width="13.7109375" style="188" customWidth="1"/>
    <col min="6156" max="6156" width="18.42578125" style="188" customWidth="1"/>
    <col min="6157" max="6400" width="9.140625" style="188"/>
    <col min="6401" max="6401" width="4.28515625" style="188" customWidth="1"/>
    <col min="6402" max="6402" width="11.5703125" style="188" customWidth="1"/>
    <col min="6403" max="6403" width="19.28515625" style="188" customWidth="1"/>
    <col min="6404" max="6404" width="9" style="188" customWidth="1"/>
    <col min="6405" max="6405" width="10.7109375" style="188" customWidth="1"/>
    <col min="6406" max="6406" width="11.5703125" style="188" customWidth="1"/>
    <col min="6407" max="6407" width="20.42578125" style="188" bestFit="1" customWidth="1"/>
    <col min="6408" max="6409" width="11.140625" style="188" customWidth="1"/>
    <col min="6410" max="6410" width="39.140625" style="188" customWidth="1"/>
    <col min="6411" max="6411" width="13.7109375" style="188" customWidth="1"/>
    <col min="6412" max="6412" width="18.42578125" style="188" customWidth="1"/>
    <col min="6413" max="6656" width="9.140625" style="188"/>
    <col min="6657" max="6657" width="4.28515625" style="188" customWidth="1"/>
    <col min="6658" max="6658" width="11.5703125" style="188" customWidth="1"/>
    <col min="6659" max="6659" width="19.28515625" style="188" customWidth="1"/>
    <col min="6660" max="6660" width="9" style="188" customWidth="1"/>
    <col min="6661" max="6661" width="10.7109375" style="188" customWidth="1"/>
    <col min="6662" max="6662" width="11.5703125" style="188" customWidth="1"/>
    <col min="6663" max="6663" width="20.42578125" style="188" bestFit="1" customWidth="1"/>
    <col min="6664" max="6665" width="11.140625" style="188" customWidth="1"/>
    <col min="6666" max="6666" width="39.140625" style="188" customWidth="1"/>
    <col min="6667" max="6667" width="13.7109375" style="188" customWidth="1"/>
    <col min="6668" max="6668" width="18.42578125" style="188" customWidth="1"/>
    <col min="6669" max="6912" width="9.140625" style="188"/>
    <col min="6913" max="6913" width="4.28515625" style="188" customWidth="1"/>
    <col min="6914" max="6914" width="11.5703125" style="188" customWidth="1"/>
    <col min="6915" max="6915" width="19.28515625" style="188" customWidth="1"/>
    <col min="6916" max="6916" width="9" style="188" customWidth="1"/>
    <col min="6917" max="6917" width="10.7109375" style="188" customWidth="1"/>
    <col min="6918" max="6918" width="11.5703125" style="188" customWidth="1"/>
    <col min="6919" max="6919" width="20.42578125" style="188" bestFit="1" customWidth="1"/>
    <col min="6920" max="6921" width="11.140625" style="188" customWidth="1"/>
    <col min="6922" max="6922" width="39.140625" style="188" customWidth="1"/>
    <col min="6923" max="6923" width="13.7109375" style="188" customWidth="1"/>
    <col min="6924" max="6924" width="18.42578125" style="188" customWidth="1"/>
    <col min="6925" max="7168" width="9.140625" style="188"/>
    <col min="7169" max="7169" width="4.28515625" style="188" customWidth="1"/>
    <col min="7170" max="7170" width="11.5703125" style="188" customWidth="1"/>
    <col min="7171" max="7171" width="19.28515625" style="188" customWidth="1"/>
    <col min="7172" max="7172" width="9" style="188" customWidth="1"/>
    <col min="7173" max="7173" width="10.7109375" style="188" customWidth="1"/>
    <col min="7174" max="7174" width="11.5703125" style="188" customWidth="1"/>
    <col min="7175" max="7175" width="20.42578125" style="188" bestFit="1" customWidth="1"/>
    <col min="7176" max="7177" width="11.140625" style="188" customWidth="1"/>
    <col min="7178" max="7178" width="39.140625" style="188" customWidth="1"/>
    <col min="7179" max="7179" width="13.7109375" style="188" customWidth="1"/>
    <col min="7180" max="7180" width="18.42578125" style="188" customWidth="1"/>
    <col min="7181" max="7424" width="9.140625" style="188"/>
    <col min="7425" max="7425" width="4.28515625" style="188" customWidth="1"/>
    <col min="7426" max="7426" width="11.5703125" style="188" customWidth="1"/>
    <col min="7427" max="7427" width="19.28515625" style="188" customWidth="1"/>
    <col min="7428" max="7428" width="9" style="188" customWidth="1"/>
    <col min="7429" max="7429" width="10.7109375" style="188" customWidth="1"/>
    <col min="7430" max="7430" width="11.5703125" style="188" customWidth="1"/>
    <col min="7431" max="7431" width="20.42578125" style="188" bestFit="1" customWidth="1"/>
    <col min="7432" max="7433" width="11.140625" style="188" customWidth="1"/>
    <col min="7434" max="7434" width="39.140625" style="188" customWidth="1"/>
    <col min="7435" max="7435" width="13.7109375" style="188" customWidth="1"/>
    <col min="7436" max="7436" width="18.42578125" style="188" customWidth="1"/>
    <col min="7437" max="7680" width="9.140625" style="188"/>
    <col min="7681" max="7681" width="4.28515625" style="188" customWidth="1"/>
    <col min="7682" max="7682" width="11.5703125" style="188" customWidth="1"/>
    <col min="7683" max="7683" width="19.28515625" style="188" customWidth="1"/>
    <col min="7684" max="7684" width="9" style="188" customWidth="1"/>
    <col min="7685" max="7685" width="10.7109375" style="188" customWidth="1"/>
    <col min="7686" max="7686" width="11.5703125" style="188" customWidth="1"/>
    <col min="7687" max="7687" width="20.42578125" style="188" bestFit="1" customWidth="1"/>
    <col min="7688" max="7689" width="11.140625" style="188" customWidth="1"/>
    <col min="7690" max="7690" width="39.140625" style="188" customWidth="1"/>
    <col min="7691" max="7691" width="13.7109375" style="188" customWidth="1"/>
    <col min="7692" max="7692" width="18.42578125" style="188" customWidth="1"/>
    <col min="7693" max="7936" width="9.140625" style="188"/>
    <col min="7937" max="7937" width="4.28515625" style="188" customWidth="1"/>
    <col min="7938" max="7938" width="11.5703125" style="188" customWidth="1"/>
    <col min="7939" max="7939" width="19.28515625" style="188" customWidth="1"/>
    <col min="7940" max="7940" width="9" style="188" customWidth="1"/>
    <col min="7941" max="7941" width="10.7109375" style="188" customWidth="1"/>
    <col min="7942" max="7942" width="11.5703125" style="188" customWidth="1"/>
    <col min="7943" max="7943" width="20.42578125" style="188" bestFit="1" customWidth="1"/>
    <col min="7944" max="7945" width="11.140625" style="188" customWidth="1"/>
    <col min="7946" max="7946" width="39.140625" style="188" customWidth="1"/>
    <col min="7947" max="7947" width="13.7109375" style="188" customWidth="1"/>
    <col min="7948" max="7948" width="18.42578125" style="188" customWidth="1"/>
    <col min="7949" max="8192" width="9.140625" style="188"/>
    <col min="8193" max="8193" width="4.28515625" style="188" customWidth="1"/>
    <col min="8194" max="8194" width="11.5703125" style="188" customWidth="1"/>
    <col min="8195" max="8195" width="19.28515625" style="188" customWidth="1"/>
    <col min="8196" max="8196" width="9" style="188" customWidth="1"/>
    <col min="8197" max="8197" width="10.7109375" style="188" customWidth="1"/>
    <col min="8198" max="8198" width="11.5703125" style="188" customWidth="1"/>
    <col min="8199" max="8199" width="20.42578125" style="188" bestFit="1" customWidth="1"/>
    <col min="8200" max="8201" width="11.140625" style="188" customWidth="1"/>
    <col min="8202" max="8202" width="39.140625" style="188" customWidth="1"/>
    <col min="8203" max="8203" width="13.7109375" style="188" customWidth="1"/>
    <col min="8204" max="8204" width="18.42578125" style="188" customWidth="1"/>
    <col min="8205" max="8448" width="9.140625" style="188"/>
    <col min="8449" max="8449" width="4.28515625" style="188" customWidth="1"/>
    <col min="8450" max="8450" width="11.5703125" style="188" customWidth="1"/>
    <col min="8451" max="8451" width="19.28515625" style="188" customWidth="1"/>
    <col min="8452" max="8452" width="9" style="188" customWidth="1"/>
    <col min="8453" max="8453" width="10.7109375" style="188" customWidth="1"/>
    <col min="8454" max="8454" width="11.5703125" style="188" customWidth="1"/>
    <col min="8455" max="8455" width="20.42578125" style="188" bestFit="1" customWidth="1"/>
    <col min="8456" max="8457" width="11.140625" style="188" customWidth="1"/>
    <col min="8458" max="8458" width="39.140625" style="188" customWidth="1"/>
    <col min="8459" max="8459" width="13.7109375" style="188" customWidth="1"/>
    <col min="8460" max="8460" width="18.42578125" style="188" customWidth="1"/>
    <col min="8461" max="8704" width="9.140625" style="188"/>
    <col min="8705" max="8705" width="4.28515625" style="188" customWidth="1"/>
    <col min="8706" max="8706" width="11.5703125" style="188" customWidth="1"/>
    <col min="8707" max="8707" width="19.28515625" style="188" customWidth="1"/>
    <col min="8708" max="8708" width="9" style="188" customWidth="1"/>
    <col min="8709" max="8709" width="10.7109375" style="188" customWidth="1"/>
    <col min="8710" max="8710" width="11.5703125" style="188" customWidth="1"/>
    <col min="8711" max="8711" width="20.42578125" style="188" bestFit="1" customWidth="1"/>
    <col min="8712" max="8713" width="11.140625" style="188" customWidth="1"/>
    <col min="8714" max="8714" width="39.140625" style="188" customWidth="1"/>
    <col min="8715" max="8715" width="13.7109375" style="188" customWidth="1"/>
    <col min="8716" max="8716" width="18.42578125" style="188" customWidth="1"/>
    <col min="8717" max="8960" width="9.140625" style="188"/>
    <col min="8961" max="8961" width="4.28515625" style="188" customWidth="1"/>
    <col min="8962" max="8962" width="11.5703125" style="188" customWidth="1"/>
    <col min="8963" max="8963" width="19.28515625" style="188" customWidth="1"/>
    <col min="8964" max="8964" width="9" style="188" customWidth="1"/>
    <col min="8965" max="8965" width="10.7109375" style="188" customWidth="1"/>
    <col min="8966" max="8966" width="11.5703125" style="188" customWidth="1"/>
    <col min="8967" max="8967" width="20.42578125" style="188" bestFit="1" customWidth="1"/>
    <col min="8968" max="8969" width="11.140625" style="188" customWidth="1"/>
    <col min="8970" max="8970" width="39.140625" style="188" customWidth="1"/>
    <col min="8971" max="8971" width="13.7109375" style="188" customWidth="1"/>
    <col min="8972" max="8972" width="18.42578125" style="188" customWidth="1"/>
    <col min="8973" max="9216" width="9.140625" style="188"/>
    <col min="9217" max="9217" width="4.28515625" style="188" customWidth="1"/>
    <col min="9218" max="9218" width="11.5703125" style="188" customWidth="1"/>
    <col min="9219" max="9219" width="19.28515625" style="188" customWidth="1"/>
    <col min="9220" max="9220" width="9" style="188" customWidth="1"/>
    <col min="9221" max="9221" width="10.7109375" style="188" customWidth="1"/>
    <col min="9222" max="9222" width="11.5703125" style="188" customWidth="1"/>
    <col min="9223" max="9223" width="20.42578125" style="188" bestFit="1" customWidth="1"/>
    <col min="9224" max="9225" width="11.140625" style="188" customWidth="1"/>
    <col min="9226" max="9226" width="39.140625" style="188" customWidth="1"/>
    <col min="9227" max="9227" width="13.7109375" style="188" customWidth="1"/>
    <col min="9228" max="9228" width="18.42578125" style="188" customWidth="1"/>
    <col min="9229" max="9472" width="9.140625" style="188"/>
    <col min="9473" max="9473" width="4.28515625" style="188" customWidth="1"/>
    <col min="9474" max="9474" width="11.5703125" style="188" customWidth="1"/>
    <col min="9475" max="9475" width="19.28515625" style="188" customWidth="1"/>
    <col min="9476" max="9476" width="9" style="188" customWidth="1"/>
    <col min="9477" max="9477" width="10.7109375" style="188" customWidth="1"/>
    <col min="9478" max="9478" width="11.5703125" style="188" customWidth="1"/>
    <col min="9479" max="9479" width="20.42578125" style="188" bestFit="1" customWidth="1"/>
    <col min="9480" max="9481" width="11.140625" style="188" customWidth="1"/>
    <col min="9482" max="9482" width="39.140625" style="188" customWidth="1"/>
    <col min="9483" max="9483" width="13.7109375" style="188" customWidth="1"/>
    <col min="9484" max="9484" width="18.42578125" style="188" customWidth="1"/>
    <col min="9485" max="9728" width="9.140625" style="188"/>
    <col min="9729" max="9729" width="4.28515625" style="188" customWidth="1"/>
    <col min="9730" max="9730" width="11.5703125" style="188" customWidth="1"/>
    <col min="9731" max="9731" width="19.28515625" style="188" customWidth="1"/>
    <col min="9732" max="9732" width="9" style="188" customWidth="1"/>
    <col min="9733" max="9733" width="10.7109375" style="188" customWidth="1"/>
    <col min="9734" max="9734" width="11.5703125" style="188" customWidth="1"/>
    <col min="9735" max="9735" width="20.42578125" style="188" bestFit="1" customWidth="1"/>
    <col min="9736" max="9737" width="11.140625" style="188" customWidth="1"/>
    <col min="9738" max="9738" width="39.140625" style="188" customWidth="1"/>
    <col min="9739" max="9739" width="13.7109375" style="188" customWidth="1"/>
    <col min="9740" max="9740" width="18.42578125" style="188" customWidth="1"/>
    <col min="9741" max="9984" width="9.140625" style="188"/>
    <col min="9985" max="9985" width="4.28515625" style="188" customWidth="1"/>
    <col min="9986" max="9986" width="11.5703125" style="188" customWidth="1"/>
    <col min="9987" max="9987" width="19.28515625" style="188" customWidth="1"/>
    <col min="9988" max="9988" width="9" style="188" customWidth="1"/>
    <col min="9989" max="9989" width="10.7109375" style="188" customWidth="1"/>
    <col min="9990" max="9990" width="11.5703125" style="188" customWidth="1"/>
    <col min="9991" max="9991" width="20.42578125" style="188" bestFit="1" customWidth="1"/>
    <col min="9992" max="9993" width="11.140625" style="188" customWidth="1"/>
    <col min="9994" max="9994" width="39.140625" style="188" customWidth="1"/>
    <col min="9995" max="9995" width="13.7109375" style="188" customWidth="1"/>
    <col min="9996" max="9996" width="18.42578125" style="188" customWidth="1"/>
    <col min="9997" max="10240" width="9.140625" style="188"/>
    <col min="10241" max="10241" width="4.28515625" style="188" customWidth="1"/>
    <col min="10242" max="10242" width="11.5703125" style="188" customWidth="1"/>
    <col min="10243" max="10243" width="19.28515625" style="188" customWidth="1"/>
    <col min="10244" max="10244" width="9" style="188" customWidth="1"/>
    <col min="10245" max="10245" width="10.7109375" style="188" customWidth="1"/>
    <col min="10246" max="10246" width="11.5703125" style="188" customWidth="1"/>
    <col min="10247" max="10247" width="20.42578125" style="188" bestFit="1" customWidth="1"/>
    <col min="10248" max="10249" width="11.140625" style="188" customWidth="1"/>
    <col min="10250" max="10250" width="39.140625" style="188" customWidth="1"/>
    <col min="10251" max="10251" width="13.7109375" style="188" customWidth="1"/>
    <col min="10252" max="10252" width="18.42578125" style="188" customWidth="1"/>
    <col min="10253" max="10496" width="9.140625" style="188"/>
    <col min="10497" max="10497" width="4.28515625" style="188" customWidth="1"/>
    <col min="10498" max="10498" width="11.5703125" style="188" customWidth="1"/>
    <col min="10499" max="10499" width="19.28515625" style="188" customWidth="1"/>
    <col min="10500" max="10500" width="9" style="188" customWidth="1"/>
    <col min="10501" max="10501" width="10.7109375" style="188" customWidth="1"/>
    <col min="10502" max="10502" width="11.5703125" style="188" customWidth="1"/>
    <col min="10503" max="10503" width="20.42578125" style="188" bestFit="1" customWidth="1"/>
    <col min="10504" max="10505" width="11.140625" style="188" customWidth="1"/>
    <col min="10506" max="10506" width="39.140625" style="188" customWidth="1"/>
    <col min="10507" max="10507" width="13.7109375" style="188" customWidth="1"/>
    <col min="10508" max="10508" width="18.42578125" style="188" customWidth="1"/>
    <col min="10509" max="10752" width="9.140625" style="188"/>
    <col min="10753" max="10753" width="4.28515625" style="188" customWidth="1"/>
    <col min="10754" max="10754" width="11.5703125" style="188" customWidth="1"/>
    <col min="10755" max="10755" width="19.28515625" style="188" customWidth="1"/>
    <col min="10756" max="10756" width="9" style="188" customWidth="1"/>
    <col min="10757" max="10757" width="10.7109375" style="188" customWidth="1"/>
    <col min="10758" max="10758" width="11.5703125" style="188" customWidth="1"/>
    <col min="10759" max="10759" width="20.42578125" style="188" bestFit="1" customWidth="1"/>
    <col min="10760" max="10761" width="11.140625" style="188" customWidth="1"/>
    <col min="10762" max="10762" width="39.140625" style="188" customWidth="1"/>
    <col min="10763" max="10763" width="13.7109375" style="188" customWidth="1"/>
    <col min="10764" max="10764" width="18.42578125" style="188" customWidth="1"/>
    <col min="10765" max="11008" width="9.140625" style="188"/>
    <col min="11009" max="11009" width="4.28515625" style="188" customWidth="1"/>
    <col min="11010" max="11010" width="11.5703125" style="188" customWidth="1"/>
    <col min="11011" max="11011" width="19.28515625" style="188" customWidth="1"/>
    <col min="11012" max="11012" width="9" style="188" customWidth="1"/>
    <col min="11013" max="11013" width="10.7109375" style="188" customWidth="1"/>
    <col min="11014" max="11014" width="11.5703125" style="188" customWidth="1"/>
    <col min="11015" max="11015" width="20.42578125" style="188" bestFit="1" customWidth="1"/>
    <col min="11016" max="11017" width="11.140625" style="188" customWidth="1"/>
    <col min="11018" max="11018" width="39.140625" style="188" customWidth="1"/>
    <col min="11019" max="11019" width="13.7109375" style="188" customWidth="1"/>
    <col min="11020" max="11020" width="18.42578125" style="188" customWidth="1"/>
    <col min="11021" max="11264" width="9.140625" style="188"/>
    <col min="11265" max="11265" width="4.28515625" style="188" customWidth="1"/>
    <col min="11266" max="11266" width="11.5703125" style="188" customWidth="1"/>
    <col min="11267" max="11267" width="19.28515625" style="188" customWidth="1"/>
    <col min="11268" max="11268" width="9" style="188" customWidth="1"/>
    <col min="11269" max="11269" width="10.7109375" style="188" customWidth="1"/>
    <col min="11270" max="11270" width="11.5703125" style="188" customWidth="1"/>
    <col min="11271" max="11271" width="20.42578125" style="188" bestFit="1" customWidth="1"/>
    <col min="11272" max="11273" width="11.140625" style="188" customWidth="1"/>
    <col min="11274" max="11274" width="39.140625" style="188" customWidth="1"/>
    <col min="11275" max="11275" width="13.7109375" style="188" customWidth="1"/>
    <col min="11276" max="11276" width="18.42578125" style="188" customWidth="1"/>
    <col min="11277" max="11520" width="9.140625" style="188"/>
    <col min="11521" max="11521" width="4.28515625" style="188" customWidth="1"/>
    <col min="11522" max="11522" width="11.5703125" style="188" customWidth="1"/>
    <col min="11523" max="11523" width="19.28515625" style="188" customWidth="1"/>
    <col min="11524" max="11524" width="9" style="188" customWidth="1"/>
    <col min="11525" max="11525" width="10.7109375" style="188" customWidth="1"/>
    <col min="11526" max="11526" width="11.5703125" style="188" customWidth="1"/>
    <col min="11527" max="11527" width="20.42578125" style="188" bestFit="1" customWidth="1"/>
    <col min="11528" max="11529" width="11.140625" style="188" customWidth="1"/>
    <col min="11530" max="11530" width="39.140625" style="188" customWidth="1"/>
    <col min="11531" max="11531" width="13.7109375" style="188" customWidth="1"/>
    <col min="11532" max="11532" width="18.42578125" style="188" customWidth="1"/>
    <col min="11533" max="11776" width="9.140625" style="188"/>
    <col min="11777" max="11777" width="4.28515625" style="188" customWidth="1"/>
    <col min="11778" max="11778" width="11.5703125" style="188" customWidth="1"/>
    <col min="11779" max="11779" width="19.28515625" style="188" customWidth="1"/>
    <col min="11780" max="11780" width="9" style="188" customWidth="1"/>
    <col min="11781" max="11781" width="10.7109375" style="188" customWidth="1"/>
    <col min="11782" max="11782" width="11.5703125" style="188" customWidth="1"/>
    <col min="11783" max="11783" width="20.42578125" style="188" bestFit="1" customWidth="1"/>
    <col min="11784" max="11785" width="11.140625" style="188" customWidth="1"/>
    <col min="11786" max="11786" width="39.140625" style="188" customWidth="1"/>
    <col min="11787" max="11787" width="13.7109375" style="188" customWidth="1"/>
    <col min="11788" max="11788" width="18.42578125" style="188" customWidth="1"/>
    <col min="11789" max="12032" width="9.140625" style="188"/>
    <col min="12033" max="12033" width="4.28515625" style="188" customWidth="1"/>
    <col min="12034" max="12034" width="11.5703125" style="188" customWidth="1"/>
    <col min="12035" max="12035" width="19.28515625" style="188" customWidth="1"/>
    <col min="12036" max="12036" width="9" style="188" customWidth="1"/>
    <col min="12037" max="12037" width="10.7109375" style="188" customWidth="1"/>
    <col min="12038" max="12038" width="11.5703125" style="188" customWidth="1"/>
    <col min="12039" max="12039" width="20.42578125" style="188" bestFit="1" customWidth="1"/>
    <col min="12040" max="12041" width="11.140625" style="188" customWidth="1"/>
    <col min="12042" max="12042" width="39.140625" style="188" customWidth="1"/>
    <col min="12043" max="12043" width="13.7109375" style="188" customWidth="1"/>
    <col min="12044" max="12044" width="18.42578125" style="188" customWidth="1"/>
    <col min="12045" max="12288" width="9.140625" style="188"/>
    <col min="12289" max="12289" width="4.28515625" style="188" customWidth="1"/>
    <col min="12290" max="12290" width="11.5703125" style="188" customWidth="1"/>
    <col min="12291" max="12291" width="19.28515625" style="188" customWidth="1"/>
    <col min="12292" max="12292" width="9" style="188" customWidth="1"/>
    <col min="12293" max="12293" width="10.7109375" style="188" customWidth="1"/>
    <col min="12294" max="12294" width="11.5703125" style="188" customWidth="1"/>
    <col min="12295" max="12295" width="20.42578125" style="188" bestFit="1" customWidth="1"/>
    <col min="12296" max="12297" width="11.140625" style="188" customWidth="1"/>
    <col min="12298" max="12298" width="39.140625" style="188" customWidth="1"/>
    <col min="12299" max="12299" width="13.7109375" style="188" customWidth="1"/>
    <col min="12300" max="12300" width="18.42578125" style="188" customWidth="1"/>
    <col min="12301" max="12544" width="9.140625" style="188"/>
    <col min="12545" max="12545" width="4.28515625" style="188" customWidth="1"/>
    <col min="12546" max="12546" width="11.5703125" style="188" customWidth="1"/>
    <col min="12547" max="12547" width="19.28515625" style="188" customWidth="1"/>
    <col min="12548" max="12548" width="9" style="188" customWidth="1"/>
    <col min="12549" max="12549" width="10.7109375" style="188" customWidth="1"/>
    <col min="12550" max="12550" width="11.5703125" style="188" customWidth="1"/>
    <col min="12551" max="12551" width="20.42578125" style="188" bestFit="1" customWidth="1"/>
    <col min="12552" max="12553" width="11.140625" style="188" customWidth="1"/>
    <col min="12554" max="12554" width="39.140625" style="188" customWidth="1"/>
    <col min="12555" max="12555" width="13.7109375" style="188" customWidth="1"/>
    <col min="12556" max="12556" width="18.42578125" style="188" customWidth="1"/>
    <col min="12557" max="12800" width="9.140625" style="188"/>
    <col min="12801" max="12801" width="4.28515625" style="188" customWidth="1"/>
    <col min="12802" max="12802" width="11.5703125" style="188" customWidth="1"/>
    <col min="12803" max="12803" width="19.28515625" style="188" customWidth="1"/>
    <col min="12804" max="12804" width="9" style="188" customWidth="1"/>
    <col min="12805" max="12805" width="10.7109375" style="188" customWidth="1"/>
    <col min="12806" max="12806" width="11.5703125" style="188" customWidth="1"/>
    <col min="12807" max="12807" width="20.42578125" style="188" bestFit="1" customWidth="1"/>
    <col min="12808" max="12809" width="11.140625" style="188" customWidth="1"/>
    <col min="12810" max="12810" width="39.140625" style="188" customWidth="1"/>
    <col min="12811" max="12811" width="13.7109375" style="188" customWidth="1"/>
    <col min="12812" max="12812" width="18.42578125" style="188" customWidth="1"/>
    <col min="12813" max="13056" width="9.140625" style="188"/>
    <col min="13057" max="13057" width="4.28515625" style="188" customWidth="1"/>
    <col min="13058" max="13058" width="11.5703125" style="188" customWidth="1"/>
    <col min="13059" max="13059" width="19.28515625" style="188" customWidth="1"/>
    <col min="13060" max="13060" width="9" style="188" customWidth="1"/>
    <col min="13061" max="13061" width="10.7109375" style="188" customWidth="1"/>
    <col min="13062" max="13062" width="11.5703125" style="188" customWidth="1"/>
    <col min="13063" max="13063" width="20.42578125" style="188" bestFit="1" customWidth="1"/>
    <col min="13064" max="13065" width="11.140625" style="188" customWidth="1"/>
    <col min="13066" max="13066" width="39.140625" style="188" customWidth="1"/>
    <col min="13067" max="13067" width="13.7109375" style="188" customWidth="1"/>
    <col min="13068" max="13068" width="18.42578125" style="188" customWidth="1"/>
    <col min="13069" max="13312" width="9.140625" style="188"/>
    <col min="13313" max="13313" width="4.28515625" style="188" customWidth="1"/>
    <col min="13314" max="13314" width="11.5703125" style="188" customWidth="1"/>
    <col min="13315" max="13315" width="19.28515625" style="188" customWidth="1"/>
    <col min="13316" max="13316" width="9" style="188" customWidth="1"/>
    <col min="13317" max="13317" width="10.7109375" style="188" customWidth="1"/>
    <col min="13318" max="13318" width="11.5703125" style="188" customWidth="1"/>
    <col min="13319" max="13319" width="20.42578125" style="188" bestFit="1" customWidth="1"/>
    <col min="13320" max="13321" width="11.140625" style="188" customWidth="1"/>
    <col min="13322" max="13322" width="39.140625" style="188" customWidth="1"/>
    <col min="13323" max="13323" width="13.7109375" style="188" customWidth="1"/>
    <col min="13324" max="13324" width="18.42578125" style="188" customWidth="1"/>
    <col min="13325" max="13568" width="9.140625" style="188"/>
    <col min="13569" max="13569" width="4.28515625" style="188" customWidth="1"/>
    <col min="13570" max="13570" width="11.5703125" style="188" customWidth="1"/>
    <col min="13571" max="13571" width="19.28515625" style="188" customWidth="1"/>
    <col min="13572" max="13572" width="9" style="188" customWidth="1"/>
    <col min="13573" max="13573" width="10.7109375" style="188" customWidth="1"/>
    <col min="13574" max="13574" width="11.5703125" style="188" customWidth="1"/>
    <col min="13575" max="13575" width="20.42578125" style="188" bestFit="1" customWidth="1"/>
    <col min="13576" max="13577" width="11.140625" style="188" customWidth="1"/>
    <col min="13578" max="13578" width="39.140625" style="188" customWidth="1"/>
    <col min="13579" max="13579" width="13.7109375" style="188" customWidth="1"/>
    <col min="13580" max="13580" width="18.42578125" style="188" customWidth="1"/>
    <col min="13581" max="13824" width="9.140625" style="188"/>
    <col min="13825" max="13825" width="4.28515625" style="188" customWidth="1"/>
    <col min="13826" max="13826" width="11.5703125" style="188" customWidth="1"/>
    <col min="13827" max="13827" width="19.28515625" style="188" customWidth="1"/>
    <col min="13828" max="13828" width="9" style="188" customWidth="1"/>
    <col min="13829" max="13829" width="10.7109375" style="188" customWidth="1"/>
    <col min="13830" max="13830" width="11.5703125" style="188" customWidth="1"/>
    <col min="13831" max="13831" width="20.42578125" style="188" bestFit="1" customWidth="1"/>
    <col min="13832" max="13833" width="11.140625" style="188" customWidth="1"/>
    <col min="13834" max="13834" width="39.140625" style="188" customWidth="1"/>
    <col min="13835" max="13835" width="13.7109375" style="188" customWidth="1"/>
    <col min="13836" max="13836" width="18.42578125" style="188" customWidth="1"/>
    <col min="13837" max="14080" width="9.140625" style="188"/>
    <col min="14081" max="14081" width="4.28515625" style="188" customWidth="1"/>
    <col min="14082" max="14082" width="11.5703125" style="188" customWidth="1"/>
    <col min="14083" max="14083" width="19.28515625" style="188" customWidth="1"/>
    <col min="14084" max="14084" width="9" style="188" customWidth="1"/>
    <col min="14085" max="14085" width="10.7109375" style="188" customWidth="1"/>
    <col min="14086" max="14086" width="11.5703125" style="188" customWidth="1"/>
    <col min="14087" max="14087" width="20.42578125" style="188" bestFit="1" customWidth="1"/>
    <col min="14088" max="14089" width="11.140625" style="188" customWidth="1"/>
    <col min="14090" max="14090" width="39.140625" style="188" customWidth="1"/>
    <col min="14091" max="14091" width="13.7109375" style="188" customWidth="1"/>
    <col min="14092" max="14092" width="18.42578125" style="188" customWidth="1"/>
    <col min="14093" max="14336" width="9.140625" style="188"/>
    <col min="14337" max="14337" width="4.28515625" style="188" customWidth="1"/>
    <col min="14338" max="14338" width="11.5703125" style="188" customWidth="1"/>
    <col min="14339" max="14339" width="19.28515625" style="188" customWidth="1"/>
    <col min="14340" max="14340" width="9" style="188" customWidth="1"/>
    <col min="14341" max="14341" width="10.7109375" style="188" customWidth="1"/>
    <col min="14342" max="14342" width="11.5703125" style="188" customWidth="1"/>
    <col min="14343" max="14343" width="20.42578125" style="188" bestFit="1" customWidth="1"/>
    <col min="14344" max="14345" width="11.140625" style="188" customWidth="1"/>
    <col min="14346" max="14346" width="39.140625" style="188" customWidth="1"/>
    <col min="14347" max="14347" width="13.7109375" style="188" customWidth="1"/>
    <col min="14348" max="14348" width="18.42578125" style="188" customWidth="1"/>
    <col min="14349" max="14592" width="9.140625" style="188"/>
    <col min="14593" max="14593" width="4.28515625" style="188" customWidth="1"/>
    <col min="14594" max="14594" width="11.5703125" style="188" customWidth="1"/>
    <col min="14595" max="14595" width="19.28515625" style="188" customWidth="1"/>
    <col min="14596" max="14596" width="9" style="188" customWidth="1"/>
    <col min="14597" max="14597" width="10.7109375" style="188" customWidth="1"/>
    <col min="14598" max="14598" width="11.5703125" style="188" customWidth="1"/>
    <col min="14599" max="14599" width="20.42578125" style="188" bestFit="1" customWidth="1"/>
    <col min="14600" max="14601" width="11.140625" style="188" customWidth="1"/>
    <col min="14602" max="14602" width="39.140625" style="188" customWidth="1"/>
    <col min="14603" max="14603" width="13.7109375" style="188" customWidth="1"/>
    <col min="14604" max="14604" width="18.42578125" style="188" customWidth="1"/>
    <col min="14605" max="14848" width="9.140625" style="188"/>
    <col min="14849" max="14849" width="4.28515625" style="188" customWidth="1"/>
    <col min="14850" max="14850" width="11.5703125" style="188" customWidth="1"/>
    <col min="14851" max="14851" width="19.28515625" style="188" customWidth="1"/>
    <col min="14852" max="14852" width="9" style="188" customWidth="1"/>
    <col min="14853" max="14853" width="10.7109375" style="188" customWidth="1"/>
    <col min="14854" max="14854" width="11.5703125" style="188" customWidth="1"/>
    <col min="14855" max="14855" width="20.42578125" style="188" bestFit="1" customWidth="1"/>
    <col min="14856" max="14857" width="11.140625" style="188" customWidth="1"/>
    <col min="14858" max="14858" width="39.140625" style="188" customWidth="1"/>
    <col min="14859" max="14859" width="13.7109375" style="188" customWidth="1"/>
    <col min="14860" max="14860" width="18.42578125" style="188" customWidth="1"/>
    <col min="14861" max="15104" width="9.140625" style="188"/>
    <col min="15105" max="15105" width="4.28515625" style="188" customWidth="1"/>
    <col min="15106" max="15106" width="11.5703125" style="188" customWidth="1"/>
    <col min="15107" max="15107" width="19.28515625" style="188" customWidth="1"/>
    <col min="15108" max="15108" width="9" style="188" customWidth="1"/>
    <col min="15109" max="15109" width="10.7109375" style="188" customWidth="1"/>
    <col min="15110" max="15110" width="11.5703125" style="188" customWidth="1"/>
    <col min="15111" max="15111" width="20.42578125" style="188" bestFit="1" customWidth="1"/>
    <col min="15112" max="15113" width="11.140625" style="188" customWidth="1"/>
    <col min="15114" max="15114" width="39.140625" style="188" customWidth="1"/>
    <col min="15115" max="15115" width="13.7109375" style="188" customWidth="1"/>
    <col min="15116" max="15116" width="18.42578125" style="188" customWidth="1"/>
    <col min="15117" max="15360" width="9.140625" style="188"/>
    <col min="15361" max="15361" width="4.28515625" style="188" customWidth="1"/>
    <col min="15362" max="15362" width="11.5703125" style="188" customWidth="1"/>
    <col min="15363" max="15363" width="19.28515625" style="188" customWidth="1"/>
    <col min="15364" max="15364" width="9" style="188" customWidth="1"/>
    <col min="15365" max="15365" width="10.7109375" style="188" customWidth="1"/>
    <col min="15366" max="15366" width="11.5703125" style="188" customWidth="1"/>
    <col min="15367" max="15367" width="20.42578125" style="188" bestFit="1" customWidth="1"/>
    <col min="15368" max="15369" width="11.140625" style="188" customWidth="1"/>
    <col min="15370" max="15370" width="39.140625" style="188" customWidth="1"/>
    <col min="15371" max="15371" width="13.7109375" style="188" customWidth="1"/>
    <col min="15372" max="15372" width="18.42578125" style="188" customWidth="1"/>
    <col min="15373" max="15616" width="9.140625" style="188"/>
    <col min="15617" max="15617" width="4.28515625" style="188" customWidth="1"/>
    <col min="15618" max="15618" width="11.5703125" style="188" customWidth="1"/>
    <col min="15619" max="15619" width="19.28515625" style="188" customWidth="1"/>
    <col min="15620" max="15620" width="9" style="188" customWidth="1"/>
    <col min="15621" max="15621" width="10.7109375" style="188" customWidth="1"/>
    <col min="15622" max="15622" width="11.5703125" style="188" customWidth="1"/>
    <col min="15623" max="15623" width="20.42578125" style="188" bestFit="1" customWidth="1"/>
    <col min="15624" max="15625" width="11.140625" style="188" customWidth="1"/>
    <col min="15626" max="15626" width="39.140625" style="188" customWidth="1"/>
    <col min="15627" max="15627" width="13.7109375" style="188" customWidth="1"/>
    <col min="15628" max="15628" width="18.42578125" style="188" customWidth="1"/>
    <col min="15629" max="15872" width="9.140625" style="188"/>
    <col min="15873" max="15873" width="4.28515625" style="188" customWidth="1"/>
    <col min="15874" max="15874" width="11.5703125" style="188" customWidth="1"/>
    <col min="15875" max="15875" width="19.28515625" style="188" customWidth="1"/>
    <col min="15876" max="15876" width="9" style="188" customWidth="1"/>
    <col min="15877" max="15877" width="10.7109375" style="188" customWidth="1"/>
    <col min="15878" max="15878" width="11.5703125" style="188" customWidth="1"/>
    <col min="15879" max="15879" width="20.42578125" style="188" bestFit="1" customWidth="1"/>
    <col min="15880" max="15881" width="11.140625" style="188" customWidth="1"/>
    <col min="15882" max="15882" width="39.140625" style="188" customWidth="1"/>
    <col min="15883" max="15883" width="13.7109375" style="188" customWidth="1"/>
    <col min="15884" max="15884" width="18.42578125" style="188" customWidth="1"/>
    <col min="15885" max="16128" width="9.140625" style="188"/>
    <col min="16129" max="16129" width="4.28515625" style="188" customWidth="1"/>
    <col min="16130" max="16130" width="11.5703125" style="188" customWidth="1"/>
    <col min="16131" max="16131" width="19.28515625" style="188" customWidth="1"/>
    <col min="16132" max="16132" width="9" style="188" customWidth="1"/>
    <col min="16133" max="16133" width="10.7109375" style="188" customWidth="1"/>
    <col min="16134" max="16134" width="11.5703125" style="188" customWidth="1"/>
    <col min="16135" max="16135" width="20.42578125" style="188" bestFit="1" customWidth="1"/>
    <col min="16136" max="16137" width="11.140625" style="188" customWidth="1"/>
    <col min="16138" max="16138" width="39.140625" style="188" customWidth="1"/>
    <col min="16139" max="16139" width="13.7109375" style="188" customWidth="1"/>
    <col min="16140" max="16140" width="18.42578125" style="188" customWidth="1"/>
    <col min="16141" max="16384" width="9.140625" style="188"/>
  </cols>
  <sheetData>
    <row r="4" spans="1:12" ht="27" customHeight="1" x14ac:dyDescent="0.25">
      <c r="A4" s="204" t="s">
        <v>0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</row>
    <row r="5" spans="1:12" s="189" customFormat="1" ht="18" customHeight="1" x14ac:dyDescent="0.25">
      <c r="C5" s="190" t="s">
        <v>112</v>
      </c>
      <c r="D5" s="190"/>
      <c r="E5" s="190"/>
      <c r="F5" s="190"/>
      <c r="G5" s="190"/>
      <c r="H5" s="190"/>
      <c r="I5" s="190"/>
      <c r="J5" s="190" t="s">
        <v>113</v>
      </c>
    </row>
    <row r="6" spans="1:12" s="189" customFormat="1" ht="18" customHeight="1" x14ac:dyDescent="0.25">
      <c r="C6" s="190" t="s">
        <v>114</v>
      </c>
      <c r="D6" s="190"/>
      <c r="E6" s="190"/>
      <c r="F6" s="190"/>
      <c r="G6" s="190"/>
      <c r="H6" s="190"/>
      <c r="I6" s="190"/>
      <c r="J6" s="190" t="s">
        <v>2</v>
      </c>
    </row>
    <row r="7" spans="1:12" s="189" customFormat="1" ht="18" customHeight="1" x14ac:dyDescent="0.25">
      <c r="C7" s="190" t="s">
        <v>115</v>
      </c>
      <c r="D7" s="190"/>
      <c r="E7" s="190"/>
      <c r="F7" s="190"/>
      <c r="G7" s="190"/>
      <c r="H7" s="190"/>
      <c r="I7" s="190"/>
      <c r="J7" s="190" t="s">
        <v>98</v>
      </c>
    </row>
    <row r="8" spans="1:12" ht="9.75" customHeight="1" x14ac:dyDescent="0.25">
      <c r="A8" s="205"/>
      <c r="B8" s="205"/>
      <c r="C8" s="205"/>
      <c r="D8" s="205"/>
      <c r="E8" s="205"/>
      <c r="F8" s="205"/>
      <c r="G8" s="205"/>
      <c r="H8" s="205"/>
      <c r="I8" s="205"/>
      <c r="J8" s="205"/>
      <c r="K8" s="205"/>
      <c r="L8" s="205"/>
    </row>
    <row r="9" spans="1:12" ht="30" customHeight="1" x14ac:dyDescent="0.25">
      <c r="A9" s="197" t="s">
        <v>5</v>
      </c>
      <c r="B9" s="197" t="s">
        <v>6</v>
      </c>
      <c r="C9" s="197" t="s">
        <v>7</v>
      </c>
      <c r="D9" s="197" t="s">
        <v>8</v>
      </c>
      <c r="E9" s="197" t="s">
        <v>9</v>
      </c>
      <c r="F9" s="197" t="s">
        <v>10</v>
      </c>
      <c r="G9" s="197" t="s">
        <v>11</v>
      </c>
      <c r="H9" s="197" t="s">
        <v>12</v>
      </c>
      <c r="I9" s="197" t="s">
        <v>13</v>
      </c>
      <c r="J9" s="197" t="s">
        <v>14</v>
      </c>
      <c r="K9" s="197" t="s">
        <v>15</v>
      </c>
      <c r="L9" s="197" t="s">
        <v>16</v>
      </c>
    </row>
    <row r="10" spans="1:12" ht="20.100000000000001" customHeight="1" x14ac:dyDescent="0.25">
      <c r="A10" s="198">
        <v>1</v>
      </c>
      <c r="B10" s="199" t="s">
        <v>116</v>
      </c>
      <c r="C10" s="200" t="s">
        <v>117</v>
      </c>
      <c r="D10" s="201" t="s">
        <v>118</v>
      </c>
      <c r="E10" s="198" t="s">
        <v>19</v>
      </c>
      <c r="F10" s="199" t="s">
        <v>119</v>
      </c>
      <c r="G10" s="201" t="s">
        <v>25</v>
      </c>
      <c r="H10" s="201" t="s">
        <v>18</v>
      </c>
      <c r="I10" s="201"/>
      <c r="J10" s="202" t="s">
        <v>120</v>
      </c>
      <c r="K10" s="203" t="s">
        <v>121</v>
      </c>
      <c r="L10" s="201" t="s">
        <v>120</v>
      </c>
    </row>
    <row r="11" spans="1:12" ht="20.100000000000001" customHeight="1" x14ac:dyDescent="0.25">
      <c r="A11" s="198">
        <v>2</v>
      </c>
      <c r="B11" s="199" t="s">
        <v>122</v>
      </c>
      <c r="C11" s="200" t="s">
        <v>123</v>
      </c>
      <c r="D11" s="201" t="s">
        <v>118</v>
      </c>
      <c r="E11" s="198" t="s">
        <v>19</v>
      </c>
      <c r="F11" s="199" t="s">
        <v>124</v>
      </c>
      <c r="G11" s="201" t="s">
        <v>20</v>
      </c>
      <c r="H11" s="201" t="s">
        <v>18</v>
      </c>
      <c r="I11" s="201"/>
      <c r="J11" s="202" t="s">
        <v>125</v>
      </c>
      <c r="K11" s="203" t="s">
        <v>126</v>
      </c>
      <c r="L11" s="201"/>
    </row>
    <row r="12" spans="1:12" ht="20.100000000000001" customHeight="1" x14ac:dyDescent="0.25">
      <c r="A12" s="198">
        <v>3</v>
      </c>
      <c r="B12" s="199" t="s">
        <v>127</v>
      </c>
      <c r="C12" s="200" t="s">
        <v>128</v>
      </c>
      <c r="D12" s="201" t="s">
        <v>87</v>
      </c>
      <c r="E12" s="198" t="s">
        <v>17</v>
      </c>
      <c r="F12" s="199" t="s">
        <v>129</v>
      </c>
      <c r="G12" s="201" t="s">
        <v>130</v>
      </c>
      <c r="H12" s="201" t="s">
        <v>88</v>
      </c>
      <c r="I12" s="201"/>
      <c r="J12" s="202"/>
      <c r="K12" s="203" t="s">
        <v>131</v>
      </c>
      <c r="L12" s="201" t="s">
        <v>132</v>
      </c>
    </row>
    <row r="13" spans="1:12" ht="20.100000000000001" customHeight="1" x14ac:dyDescent="0.25">
      <c r="A13" s="198">
        <v>4</v>
      </c>
      <c r="B13" s="199" t="s">
        <v>133</v>
      </c>
      <c r="C13" s="200" t="s">
        <v>134</v>
      </c>
      <c r="D13" s="201" t="s">
        <v>135</v>
      </c>
      <c r="E13" s="198" t="s">
        <v>17</v>
      </c>
      <c r="F13" s="199" t="s">
        <v>136</v>
      </c>
      <c r="G13" s="201" t="s">
        <v>26</v>
      </c>
      <c r="H13" s="201" t="s">
        <v>18</v>
      </c>
      <c r="I13" s="201"/>
      <c r="J13" s="202" t="s">
        <v>137</v>
      </c>
      <c r="K13" s="203" t="s">
        <v>138</v>
      </c>
      <c r="L13" s="201"/>
    </row>
    <row r="14" spans="1:12" ht="20.100000000000001" customHeight="1" x14ac:dyDescent="0.25">
      <c r="A14" s="198">
        <v>5</v>
      </c>
      <c r="B14" s="199" t="s">
        <v>139</v>
      </c>
      <c r="C14" s="200" t="s">
        <v>140</v>
      </c>
      <c r="D14" s="201" t="s">
        <v>21</v>
      </c>
      <c r="E14" s="198" t="s">
        <v>17</v>
      </c>
      <c r="F14" s="199" t="s">
        <v>141</v>
      </c>
      <c r="G14" s="201" t="s">
        <v>142</v>
      </c>
      <c r="H14" s="201" t="s">
        <v>143</v>
      </c>
      <c r="I14" s="201"/>
      <c r="J14" s="202" t="s">
        <v>144</v>
      </c>
      <c r="K14" s="203" t="s">
        <v>145</v>
      </c>
      <c r="L14" s="201"/>
    </row>
    <row r="15" spans="1:12" ht="20.100000000000001" customHeight="1" x14ac:dyDescent="0.25">
      <c r="A15" s="198">
        <v>6</v>
      </c>
      <c r="B15" s="199" t="s">
        <v>146</v>
      </c>
      <c r="C15" s="200" t="s">
        <v>147</v>
      </c>
      <c r="D15" s="201" t="s">
        <v>148</v>
      </c>
      <c r="E15" s="198" t="s">
        <v>19</v>
      </c>
      <c r="F15" s="199" t="s">
        <v>149</v>
      </c>
      <c r="G15" s="201" t="s">
        <v>150</v>
      </c>
      <c r="H15" s="201" t="s">
        <v>18</v>
      </c>
      <c r="I15" s="201"/>
      <c r="J15" s="202" t="s">
        <v>151</v>
      </c>
      <c r="K15" s="203" t="s">
        <v>152</v>
      </c>
      <c r="L15" s="201"/>
    </row>
    <row r="16" spans="1:12" ht="20.100000000000001" customHeight="1" x14ac:dyDescent="0.25">
      <c r="A16" s="198">
        <v>7</v>
      </c>
      <c r="B16" s="199" t="s">
        <v>153</v>
      </c>
      <c r="C16" s="200" t="s">
        <v>154</v>
      </c>
      <c r="D16" s="201" t="s">
        <v>155</v>
      </c>
      <c r="E16" s="198" t="s">
        <v>17</v>
      </c>
      <c r="F16" s="199" t="s">
        <v>156</v>
      </c>
      <c r="G16" s="201" t="s">
        <v>31</v>
      </c>
      <c r="H16" s="201" t="s">
        <v>18</v>
      </c>
      <c r="I16" s="201"/>
      <c r="J16" s="202" t="s">
        <v>157</v>
      </c>
      <c r="K16" s="203" t="s">
        <v>158</v>
      </c>
      <c r="L16" s="201"/>
    </row>
    <row r="17" spans="1:12" ht="20.100000000000001" customHeight="1" x14ac:dyDescent="0.25">
      <c r="A17" s="198">
        <v>8</v>
      </c>
      <c r="B17" s="199" t="s">
        <v>159</v>
      </c>
      <c r="C17" s="200" t="s">
        <v>160</v>
      </c>
      <c r="D17" s="201" t="s">
        <v>161</v>
      </c>
      <c r="E17" s="198" t="s">
        <v>19</v>
      </c>
      <c r="F17" s="199" t="s">
        <v>162</v>
      </c>
      <c r="G17" s="201" t="s">
        <v>33</v>
      </c>
      <c r="H17" s="201" t="s">
        <v>18</v>
      </c>
      <c r="I17" s="201"/>
      <c r="J17" s="202" t="s">
        <v>163</v>
      </c>
      <c r="K17" s="203" t="s">
        <v>164</v>
      </c>
      <c r="L17" s="201" t="s">
        <v>165</v>
      </c>
    </row>
    <row r="18" spans="1:12" ht="20.100000000000001" customHeight="1" x14ac:dyDescent="0.25">
      <c r="A18" s="198">
        <v>9</v>
      </c>
      <c r="B18" s="199" t="s">
        <v>166</v>
      </c>
      <c r="C18" s="200" t="s">
        <v>167</v>
      </c>
      <c r="D18" s="201" t="s">
        <v>168</v>
      </c>
      <c r="E18" s="198" t="s">
        <v>19</v>
      </c>
      <c r="F18" s="199" t="s">
        <v>169</v>
      </c>
      <c r="G18" s="201" t="s">
        <v>20</v>
      </c>
      <c r="H18" s="201" t="s">
        <v>18</v>
      </c>
      <c r="I18" s="201"/>
      <c r="J18" s="202" t="s">
        <v>170</v>
      </c>
      <c r="K18" s="203" t="s">
        <v>171</v>
      </c>
      <c r="L18" s="201"/>
    </row>
    <row r="19" spans="1:12" ht="20.100000000000001" customHeight="1" x14ac:dyDescent="0.25">
      <c r="A19" s="198">
        <v>10</v>
      </c>
      <c r="B19" s="199" t="s">
        <v>172</v>
      </c>
      <c r="C19" s="200" t="s">
        <v>173</v>
      </c>
      <c r="D19" s="201" t="s">
        <v>23</v>
      </c>
      <c r="E19" s="198" t="s">
        <v>19</v>
      </c>
      <c r="F19" s="199" t="s">
        <v>174</v>
      </c>
      <c r="G19" s="201" t="s">
        <v>37</v>
      </c>
      <c r="H19" s="201" t="s">
        <v>175</v>
      </c>
      <c r="I19" s="201"/>
      <c r="J19" s="202" t="s">
        <v>176</v>
      </c>
      <c r="K19" s="203" t="s">
        <v>177</v>
      </c>
      <c r="L19" s="201"/>
    </row>
    <row r="20" spans="1:12" ht="20.100000000000001" customHeight="1" x14ac:dyDescent="0.25">
      <c r="A20" s="198">
        <v>11</v>
      </c>
      <c r="B20" s="199" t="s">
        <v>178</v>
      </c>
      <c r="C20" s="200" t="s">
        <v>95</v>
      </c>
      <c r="D20" s="201" t="s">
        <v>23</v>
      </c>
      <c r="E20" s="198" t="s">
        <v>19</v>
      </c>
      <c r="F20" s="199" t="s">
        <v>179</v>
      </c>
      <c r="G20" s="201" t="s">
        <v>180</v>
      </c>
      <c r="H20" s="201" t="s">
        <v>18</v>
      </c>
      <c r="I20" s="201"/>
      <c r="J20" s="202"/>
      <c r="K20" s="203" t="s">
        <v>181</v>
      </c>
      <c r="L20" s="201"/>
    </row>
    <row r="21" spans="1:12" ht="20.100000000000001" customHeight="1" x14ac:dyDescent="0.25">
      <c r="A21" s="198">
        <v>12</v>
      </c>
      <c r="B21" s="199" t="s">
        <v>182</v>
      </c>
      <c r="C21" s="200" t="s">
        <v>183</v>
      </c>
      <c r="D21" s="201" t="s">
        <v>23</v>
      </c>
      <c r="E21" s="198" t="s">
        <v>19</v>
      </c>
      <c r="F21" s="199" t="s">
        <v>184</v>
      </c>
      <c r="G21" s="201" t="s">
        <v>20</v>
      </c>
      <c r="H21" s="201" t="s">
        <v>18</v>
      </c>
      <c r="I21" s="201"/>
      <c r="J21" s="202" t="s">
        <v>185</v>
      </c>
      <c r="K21" s="203" t="s">
        <v>186</v>
      </c>
      <c r="L21" s="201"/>
    </row>
    <row r="22" spans="1:12" ht="20.100000000000001" customHeight="1" x14ac:dyDescent="0.25">
      <c r="A22" s="198">
        <v>13</v>
      </c>
      <c r="B22" s="199" t="s">
        <v>187</v>
      </c>
      <c r="C22" s="200" t="s">
        <v>188</v>
      </c>
      <c r="D22" s="201" t="s">
        <v>23</v>
      </c>
      <c r="E22" s="198" t="s">
        <v>19</v>
      </c>
      <c r="F22" s="199" t="s">
        <v>189</v>
      </c>
      <c r="G22" s="201" t="s">
        <v>20</v>
      </c>
      <c r="H22" s="201" t="s">
        <v>18</v>
      </c>
      <c r="I22" s="201"/>
      <c r="J22" s="202" t="s">
        <v>190</v>
      </c>
      <c r="K22" s="203" t="s">
        <v>191</v>
      </c>
      <c r="L22" s="201"/>
    </row>
    <row r="23" spans="1:12" ht="20.100000000000001" customHeight="1" x14ac:dyDescent="0.25">
      <c r="A23" s="198">
        <v>14</v>
      </c>
      <c r="B23" s="199" t="s">
        <v>192</v>
      </c>
      <c r="C23" s="200" t="s">
        <v>193</v>
      </c>
      <c r="D23" s="201" t="s">
        <v>194</v>
      </c>
      <c r="E23" s="198" t="s">
        <v>19</v>
      </c>
      <c r="F23" s="199" t="s">
        <v>195</v>
      </c>
      <c r="G23" s="201" t="s">
        <v>31</v>
      </c>
      <c r="H23" s="201" t="s">
        <v>18</v>
      </c>
      <c r="I23" s="201"/>
      <c r="J23" s="202" t="s">
        <v>196</v>
      </c>
      <c r="K23" s="203" t="s">
        <v>197</v>
      </c>
      <c r="L23" s="201"/>
    </row>
    <row r="24" spans="1:12" ht="20.100000000000001" customHeight="1" x14ac:dyDescent="0.25">
      <c r="A24" s="198">
        <v>15</v>
      </c>
      <c r="B24" s="199" t="s">
        <v>198</v>
      </c>
      <c r="C24" s="200" t="s">
        <v>199</v>
      </c>
      <c r="D24" s="201" t="s">
        <v>194</v>
      </c>
      <c r="E24" s="198" t="s">
        <v>19</v>
      </c>
      <c r="F24" s="199" t="s">
        <v>200</v>
      </c>
      <c r="G24" s="201" t="s">
        <v>20</v>
      </c>
      <c r="H24" s="201" t="s">
        <v>18</v>
      </c>
      <c r="I24" s="201"/>
      <c r="J24" s="202" t="s">
        <v>201</v>
      </c>
      <c r="K24" s="203" t="s">
        <v>202</v>
      </c>
      <c r="L24" s="201"/>
    </row>
    <row r="25" spans="1:12" ht="20.100000000000001" customHeight="1" x14ac:dyDescent="0.25">
      <c r="A25" s="198">
        <v>16</v>
      </c>
      <c r="B25" s="199" t="s">
        <v>203</v>
      </c>
      <c r="C25" s="200" t="s">
        <v>204</v>
      </c>
      <c r="D25" s="201" t="s">
        <v>205</v>
      </c>
      <c r="E25" s="198" t="s">
        <v>17</v>
      </c>
      <c r="F25" s="199" t="s">
        <v>206</v>
      </c>
      <c r="G25" s="201" t="s">
        <v>25</v>
      </c>
      <c r="H25" s="201" t="s">
        <v>18</v>
      </c>
      <c r="I25" s="201"/>
      <c r="J25" s="202" t="s">
        <v>207</v>
      </c>
      <c r="K25" s="203" t="s">
        <v>208</v>
      </c>
      <c r="L25" s="201"/>
    </row>
    <row r="26" spans="1:12" ht="20.100000000000001" customHeight="1" x14ac:dyDescent="0.25">
      <c r="A26" s="198">
        <v>17</v>
      </c>
      <c r="B26" s="199" t="s">
        <v>209</v>
      </c>
      <c r="C26" s="200" t="s">
        <v>210</v>
      </c>
      <c r="D26" s="201" t="s">
        <v>205</v>
      </c>
      <c r="E26" s="198" t="s">
        <v>17</v>
      </c>
      <c r="F26" s="199" t="s">
        <v>211</v>
      </c>
      <c r="G26" s="201" t="s">
        <v>28</v>
      </c>
      <c r="H26" s="201" t="s">
        <v>18</v>
      </c>
      <c r="I26" s="201"/>
      <c r="J26" s="202" t="s">
        <v>212</v>
      </c>
      <c r="K26" s="203" t="s">
        <v>213</v>
      </c>
      <c r="L26" s="201" t="s">
        <v>214</v>
      </c>
    </row>
    <row r="27" spans="1:12" ht="20.100000000000001" customHeight="1" x14ac:dyDescent="0.25">
      <c r="A27" s="198">
        <v>18</v>
      </c>
      <c r="B27" s="199" t="s">
        <v>215</v>
      </c>
      <c r="C27" s="200" t="s">
        <v>154</v>
      </c>
      <c r="D27" s="201" t="s">
        <v>216</v>
      </c>
      <c r="E27" s="198" t="s">
        <v>17</v>
      </c>
      <c r="F27" s="199" t="s">
        <v>217</v>
      </c>
      <c r="G27" s="201" t="s">
        <v>150</v>
      </c>
      <c r="H27" s="201" t="s">
        <v>18</v>
      </c>
      <c r="I27" s="201"/>
      <c r="J27" s="202" t="s">
        <v>218</v>
      </c>
      <c r="K27" s="203" t="s">
        <v>219</v>
      </c>
      <c r="L27" s="201"/>
    </row>
    <row r="28" spans="1:12" ht="20.100000000000001" customHeight="1" x14ac:dyDescent="0.25">
      <c r="A28" s="198">
        <v>19</v>
      </c>
      <c r="B28" s="199" t="s">
        <v>220</v>
      </c>
      <c r="C28" s="200" t="s">
        <v>221</v>
      </c>
      <c r="D28" s="201" t="s">
        <v>222</v>
      </c>
      <c r="E28" s="198" t="s">
        <v>19</v>
      </c>
      <c r="F28" s="199" t="s">
        <v>223</v>
      </c>
      <c r="G28" s="201" t="s">
        <v>37</v>
      </c>
      <c r="H28" s="201" t="s">
        <v>18</v>
      </c>
      <c r="I28" s="201"/>
      <c r="J28" s="202" t="s">
        <v>224</v>
      </c>
      <c r="K28" s="203" t="s">
        <v>225</v>
      </c>
      <c r="L28" s="201"/>
    </row>
    <row r="29" spans="1:12" ht="20.100000000000001" customHeight="1" x14ac:dyDescent="0.25">
      <c r="A29" s="198">
        <v>20</v>
      </c>
      <c r="B29" s="199" t="s">
        <v>226</v>
      </c>
      <c r="C29" s="200" t="s">
        <v>227</v>
      </c>
      <c r="D29" s="201" t="s">
        <v>228</v>
      </c>
      <c r="E29" s="198" t="s">
        <v>17</v>
      </c>
      <c r="F29" s="199" t="s">
        <v>229</v>
      </c>
      <c r="G29" s="201" t="s">
        <v>20</v>
      </c>
      <c r="H29" s="201" t="s">
        <v>88</v>
      </c>
      <c r="I29" s="201"/>
      <c r="J29" s="202"/>
      <c r="K29" s="203" t="s">
        <v>230</v>
      </c>
      <c r="L29" s="201"/>
    </row>
    <row r="30" spans="1:12" ht="20.100000000000001" customHeight="1" x14ac:dyDescent="0.25">
      <c r="A30" s="198">
        <v>21</v>
      </c>
      <c r="B30" s="199" t="s">
        <v>231</v>
      </c>
      <c r="C30" s="200" t="s">
        <v>232</v>
      </c>
      <c r="D30" s="201" t="s">
        <v>29</v>
      </c>
      <c r="E30" s="198" t="s">
        <v>19</v>
      </c>
      <c r="F30" s="199" t="s">
        <v>99</v>
      </c>
      <c r="G30" s="201" t="s">
        <v>26</v>
      </c>
      <c r="H30" s="201" t="s">
        <v>18</v>
      </c>
      <c r="I30" s="201"/>
      <c r="J30" s="202" t="s">
        <v>233</v>
      </c>
      <c r="K30" s="203" t="s">
        <v>234</v>
      </c>
      <c r="L30" s="201"/>
    </row>
    <row r="31" spans="1:12" ht="20.100000000000001" customHeight="1" x14ac:dyDescent="0.25">
      <c r="A31" s="198">
        <v>22</v>
      </c>
      <c r="B31" s="199" t="s">
        <v>235</v>
      </c>
      <c r="C31" s="200" t="s">
        <v>236</v>
      </c>
      <c r="D31" s="201" t="s">
        <v>29</v>
      </c>
      <c r="E31" s="198" t="s">
        <v>19</v>
      </c>
      <c r="F31" s="199" t="s">
        <v>237</v>
      </c>
      <c r="G31" s="201" t="s">
        <v>20</v>
      </c>
      <c r="H31" s="201" t="s">
        <v>18</v>
      </c>
      <c r="I31" s="201"/>
      <c r="J31" s="202" t="s">
        <v>238</v>
      </c>
      <c r="K31" s="203" t="s">
        <v>239</v>
      </c>
      <c r="L31" s="201"/>
    </row>
    <row r="32" spans="1:12" ht="20.100000000000001" customHeight="1" x14ac:dyDescent="0.25">
      <c r="A32" s="198">
        <v>23</v>
      </c>
      <c r="B32" s="199" t="s">
        <v>240</v>
      </c>
      <c r="C32" s="200" t="s">
        <v>241</v>
      </c>
      <c r="D32" s="201" t="s">
        <v>242</v>
      </c>
      <c r="E32" s="198" t="s">
        <v>19</v>
      </c>
      <c r="F32" s="199" t="s">
        <v>243</v>
      </c>
      <c r="G32" s="201" t="s">
        <v>150</v>
      </c>
      <c r="H32" s="201" t="s">
        <v>18</v>
      </c>
      <c r="I32" s="201"/>
      <c r="J32" s="202" t="s">
        <v>244</v>
      </c>
      <c r="K32" s="203" t="s">
        <v>245</v>
      </c>
      <c r="L32" s="201"/>
    </row>
    <row r="33" spans="1:12" ht="20.100000000000001" customHeight="1" x14ac:dyDescent="0.25">
      <c r="A33" s="198">
        <v>24</v>
      </c>
      <c r="B33" s="199" t="s">
        <v>246</v>
      </c>
      <c r="C33" s="200" t="s">
        <v>247</v>
      </c>
      <c r="D33" s="201" t="s">
        <v>248</v>
      </c>
      <c r="E33" s="198" t="s">
        <v>17</v>
      </c>
      <c r="F33" s="199" t="s">
        <v>249</v>
      </c>
      <c r="G33" s="201" t="s">
        <v>26</v>
      </c>
      <c r="H33" s="201" t="s">
        <v>18</v>
      </c>
      <c r="I33" s="201"/>
      <c r="J33" s="202" t="s">
        <v>250</v>
      </c>
      <c r="K33" s="203" t="s">
        <v>251</v>
      </c>
      <c r="L33" s="201"/>
    </row>
    <row r="34" spans="1:12" ht="20.100000000000001" customHeight="1" x14ac:dyDescent="0.25">
      <c r="A34" s="198">
        <v>25</v>
      </c>
      <c r="B34" s="199" t="s">
        <v>252</v>
      </c>
      <c r="C34" s="200" t="s">
        <v>253</v>
      </c>
      <c r="D34" s="201" t="s">
        <v>32</v>
      </c>
      <c r="E34" s="198" t="s">
        <v>19</v>
      </c>
      <c r="F34" s="199" t="s">
        <v>254</v>
      </c>
      <c r="G34" s="201" t="s">
        <v>42</v>
      </c>
      <c r="H34" s="201" t="s">
        <v>18</v>
      </c>
      <c r="I34" s="201"/>
      <c r="J34" s="202" t="s">
        <v>255</v>
      </c>
      <c r="K34" s="203" t="s">
        <v>256</v>
      </c>
      <c r="L34" s="201" t="s">
        <v>257</v>
      </c>
    </row>
    <row r="35" spans="1:12" ht="20.100000000000001" customHeight="1" x14ac:dyDescent="0.25">
      <c r="A35" s="198">
        <v>26</v>
      </c>
      <c r="B35" s="199" t="s">
        <v>258</v>
      </c>
      <c r="C35" s="200" t="s">
        <v>259</v>
      </c>
      <c r="D35" s="201" t="s">
        <v>34</v>
      </c>
      <c r="E35" s="198" t="s">
        <v>19</v>
      </c>
      <c r="F35" s="199" t="s">
        <v>260</v>
      </c>
      <c r="G35" s="201" t="s">
        <v>20</v>
      </c>
      <c r="H35" s="201" t="s">
        <v>18</v>
      </c>
      <c r="I35" s="201"/>
      <c r="J35" s="202" t="s">
        <v>261</v>
      </c>
      <c r="K35" s="203" t="s">
        <v>262</v>
      </c>
      <c r="L35" s="201"/>
    </row>
    <row r="36" spans="1:12" ht="20.100000000000001" customHeight="1" x14ac:dyDescent="0.25">
      <c r="A36" s="198">
        <v>27</v>
      </c>
      <c r="B36" s="199" t="s">
        <v>263</v>
      </c>
      <c r="C36" s="200" t="s">
        <v>264</v>
      </c>
      <c r="D36" s="201" t="s">
        <v>34</v>
      </c>
      <c r="E36" s="198" t="s">
        <v>19</v>
      </c>
      <c r="F36" s="199" t="s">
        <v>265</v>
      </c>
      <c r="G36" s="201" t="s">
        <v>28</v>
      </c>
      <c r="H36" s="201" t="s">
        <v>18</v>
      </c>
      <c r="I36" s="201"/>
      <c r="J36" s="202" t="s">
        <v>266</v>
      </c>
      <c r="K36" s="203" t="s">
        <v>267</v>
      </c>
      <c r="L36" s="201"/>
    </row>
    <row r="37" spans="1:12" ht="20.100000000000001" customHeight="1" x14ac:dyDescent="0.25">
      <c r="A37" s="198">
        <v>28</v>
      </c>
      <c r="B37" s="199" t="s">
        <v>268</v>
      </c>
      <c r="C37" s="200" t="s">
        <v>44</v>
      </c>
      <c r="D37" s="201" t="s">
        <v>269</v>
      </c>
      <c r="E37" s="198" t="s">
        <v>19</v>
      </c>
      <c r="F37" s="199" t="s">
        <v>270</v>
      </c>
      <c r="G37" s="201" t="s">
        <v>150</v>
      </c>
      <c r="H37" s="201" t="s">
        <v>18</v>
      </c>
      <c r="I37" s="201"/>
      <c r="J37" s="202" t="s">
        <v>271</v>
      </c>
      <c r="K37" s="203" t="s">
        <v>272</v>
      </c>
      <c r="L37" s="201"/>
    </row>
    <row r="38" spans="1:12" ht="20.100000000000001" customHeight="1" x14ac:dyDescent="0.25">
      <c r="A38" s="198">
        <v>29</v>
      </c>
      <c r="B38" s="199" t="s">
        <v>273</v>
      </c>
      <c r="C38" s="200" t="s">
        <v>274</v>
      </c>
      <c r="D38" s="201" t="s">
        <v>275</v>
      </c>
      <c r="E38" s="198" t="s">
        <v>17</v>
      </c>
      <c r="F38" s="199" t="s">
        <v>276</v>
      </c>
      <c r="G38" s="201" t="s">
        <v>25</v>
      </c>
      <c r="H38" s="201" t="s">
        <v>18</v>
      </c>
      <c r="I38" s="201"/>
      <c r="J38" s="202" t="s">
        <v>277</v>
      </c>
      <c r="K38" s="203" t="s">
        <v>278</v>
      </c>
      <c r="L38" s="201"/>
    </row>
    <row r="39" spans="1:12" ht="20.100000000000001" customHeight="1" x14ac:dyDescent="0.25">
      <c r="A39" s="198">
        <v>30</v>
      </c>
      <c r="B39" s="199" t="s">
        <v>279</v>
      </c>
      <c r="C39" s="200" t="s">
        <v>280</v>
      </c>
      <c r="D39" s="201" t="s">
        <v>281</v>
      </c>
      <c r="E39" s="198" t="s">
        <v>17</v>
      </c>
      <c r="F39" s="199" t="s">
        <v>282</v>
      </c>
      <c r="G39" s="201" t="s">
        <v>100</v>
      </c>
      <c r="H39" s="201" t="s">
        <v>18</v>
      </c>
      <c r="I39" s="201"/>
      <c r="J39" s="202" t="s">
        <v>283</v>
      </c>
      <c r="K39" s="203" t="s">
        <v>284</v>
      </c>
      <c r="L39" s="201"/>
    </row>
    <row r="40" spans="1:12" ht="20.100000000000001" customHeight="1" x14ac:dyDescent="0.25">
      <c r="A40" s="198">
        <v>31</v>
      </c>
      <c r="B40" s="199" t="s">
        <v>285</v>
      </c>
      <c r="C40" s="200" t="s">
        <v>286</v>
      </c>
      <c r="D40" s="201" t="s">
        <v>35</v>
      </c>
      <c r="E40" s="198" t="s">
        <v>17</v>
      </c>
      <c r="F40" s="199" t="s">
        <v>287</v>
      </c>
      <c r="G40" s="201" t="s">
        <v>27</v>
      </c>
      <c r="H40" s="201" t="s">
        <v>18</v>
      </c>
      <c r="I40" s="201"/>
      <c r="J40" s="202" t="s">
        <v>288</v>
      </c>
      <c r="K40" s="203" t="s">
        <v>289</v>
      </c>
      <c r="L40" s="201" t="s">
        <v>290</v>
      </c>
    </row>
    <row r="41" spans="1:12" ht="20.100000000000001" customHeight="1" x14ac:dyDescent="0.25">
      <c r="A41" s="198">
        <v>32</v>
      </c>
      <c r="B41" s="199" t="s">
        <v>291</v>
      </c>
      <c r="C41" s="200" t="s">
        <v>292</v>
      </c>
      <c r="D41" s="201" t="s">
        <v>35</v>
      </c>
      <c r="E41" s="198" t="s">
        <v>17</v>
      </c>
      <c r="F41" s="199" t="s">
        <v>293</v>
      </c>
      <c r="G41" s="201" t="s">
        <v>30</v>
      </c>
      <c r="H41" s="201" t="s">
        <v>18</v>
      </c>
      <c r="I41" s="201"/>
      <c r="J41" s="202" t="s">
        <v>294</v>
      </c>
      <c r="K41" s="203" t="s">
        <v>295</v>
      </c>
      <c r="L41" s="201"/>
    </row>
    <row r="42" spans="1:12" ht="20.100000000000001" customHeight="1" x14ac:dyDescent="0.25">
      <c r="A42" s="198">
        <v>33</v>
      </c>
      <c r="B42" s="199" t="s">
        <v>296</v>
      </c>
      <c r="C42" s="200" t="s">
        <v>297</v>
      </c>
      <c r="D42" s="201" t="s">
        <v>298</v>
      </c>
      <c r="E42" s="198" t="s">
        <v>17</v>
      </c>
      <c r="F42" s="199" t="s">
        <v>299</v>
      </c>
      <c r="G42" s="201" t="s">
        <v>20</v>
      </c>
      <c r="H42" s="201" t="s">
        <v>18</v>
      </c>
      <c r="I42" s="201"/>
      <c r="J42" s="202" t="s">
        <v>300</v>
      </c>
      <c r="K42" s="203" t="s">
        <v>301</v>
      </c>
      <c r="L42" s="201"/>
    </row>
    <row r="43" spans="1:12" ht="20.100000000000001" customHeight="1" x14ac:dyDescent="0.25">
      <c r="A43" s="198">
        <v>34</v>
      </c>
      <c r="B43" s="199" t="s">
        <v>302</v>
      </c>
      <c r="C43" s="200" t="s">
        <v>303</v>
      </c>
      <c r="D43" s="201" t="s">
        <v>298</v>
      </c>
      <c r="E43" s="198" t="s">
        <v>17</v>
      </c>
      <c r="F43" s="199" t="s">
        <v>304</v>
      </c>
      <c r="G43" s="201" t="s">
        <v>42</v>
      </c>
      <c r="H43" s="201" t="s">
        <v>143</v>
      </c>
      <c r="I43" s="201"/>
      <c r="J43" s="202" t="s">
        <v>305</v>
      </c>
      <c r="K43" s="203" t="s">
        <v>306</v>
      </c>
      <c r="L43" s="201"/>
    </row>
    <row r="44" spans="1:12" ht="20.100000000000001" customHeight="1" x14ac:dyDescent="0.25">
      <c r="A44" s="198">
        <v>35</v>
      </c>
      <c r="B44" s="199" t="s">
        <v>307</v>
      </c>
      <c r="C44" s="200" t="s">
        <v>308</v>
      </c>
      <c r="D44" s="201" t="s">
        <v>36</v>
      </c>
      <c r="E44" s="198" t="s">
        <v>19</v>
      </c>
      <c r="F44" s="199" t="s">
        <v>309</v>
      </c>
      <c r="G44" s="201" t="s">
        <v>20</v>
      </c>
      <c r="H44" s="201" t="s">
        <v>18</v>
      </c>
      <c r="I44" s="201"/>
      <c r="J44" s="202" t="s">
        <v>310</v>
      </c>
      <c r="K44" s="203" t="s">
        <v>311</v>
      </c>
      <c r="L44" s="201"/>
    </row>
    <row r="45" spans="1:12" ht="20.100000000000001" customHeight="1" x14ac:dyDescent="0.25">
      <c r="A45" s="198">
        <v>36</v>
      </c>
      <c r="B45" s="199" t="s">
        <v>312</v>
      </c>
      <c r="C45" s="200" t="s">
        <v>313</v>
      </c>
      <c r="D45" s="201" t="s">
        <v>314</v>
      </c>
      <c r="E45" s="198" t="s">
        <v>19</v>
      </c>
      <c r="F45" s="199" t="s">
        <v>315</v>
      </c>
      <c r="G45" s="201" t="s">
        <v>26</v>
      </c>
      <c r="H45" s="201" t="s">
        <v>18</v>
      </c>
      <c r="I45" s="201"/>
      <c r="J45" s="202" t="s">
        <v>316</v>
      </c>
      <c r="K45" s="203" t="s">
        <v>317</v>
      </c>
      <c r="L45" s="201"/>
    </row>
    <row r="46" spans="1:12" ht="20.100000000000001" customHeight="1" x14ac:dyDescent="0.25">
      <c r="A46" s="198">
        <v>37</v>
      </c>
      <c r="B46" s="199" t="s">
        <v>318</v>
      </c>
      <c r="C46" s="200" t="s">
        <v>319</v>
      </c>
      <c r="D46" s="201" t="s">
        <v>320</v>
      </c>
      <c r="E46" s="198" t="s">
        <v>17</v>
      </c>
      <c r="F46" s="199" t="s">
        <v>321</v>
      </c>
      <c r="G46" s="201" t="s">
        <v>20</v>
      </c>
      <c r="H46" s="201" t="s">
        <v>18</v>
      </c>
      <c r="I46" s="201"/>
      <c r="J46" s="202" t="s">
        <v>322</v>
      </c>
      <c r="K46" s="203" t="s">
        <v>323</v>
      </c>
      <c r="L46" s="201"/>
    </row>
    <row r="47" spans="1:12" ht="20.100000000000001" customHeight="1" x14ac:dyDescent="0.25">
      <c r="A47" s="198">
        <v>38</v>
      </c>
      <c r="B47" s="199" t="s">
        <v>324</v>
      </c>
      <c r="C47" s="200" t="s">
        <v>325</v>
      </c>
      <c r="D47" s="201" t="s">
        <v>320</v>
      </c>
      <c r="E47" s="198" t="s">
        <v>17</v>
      </c>
      <c r="F47" s="199" t="s">
        <v>326</v>
      </c>
      <c r="G47" s="201" t="s">
        <v>26</v>
      </c>
      <c r="H47" s="201" t="s">
        <v>18</v>
      </c>
      <c r="I47" s="201"/>
      <c r="J47" s="202" t="s">
        <v>327</v>
      </c>
      <c r="K47" s="203" t="s">
        <v>328</v>
      </c>
      <c r="L47" s="201"/>
    </row>
    <row r="48" spans="1:12" ht="20.100000000000001" customHeight="1" x14ac:dyDescent="0.25">
      <c r="A48" s="198">
        <v>39</v>
      </c>
      <c r="B48" s="199" t="s">
        <v>329</v>
      </c>
      <c r="C48" s="200" t="s">
        <v>330</v>
      </c>
      <c r="D48" s="201" t="s">
        <v>90</v>
      </c>
      <c r="E48" s="198" t="s">
        <v>17</v>
      </c>
      <c r="F48" s="199" t="s">
        <v>331</v>
      </c>
      <c r="G48" s="201" t="s">
        <v>28</v>
      </c>
      <c r="H48" s="201" t="s">
        <v>18</v>
      </c>
      <c r="I48" s="201"/>
      <c r="J48" s="202" t="s">
        <v>332</v>
      </c>
      <c r="K48" s="203" t="s">
        <v>333</v>
      </c>
      <c r="L48" s="201" t="s">
        <v>334</v>
      </c>
    </row>
    <row r="49" spans="1:12" ht="20.100000000000001" customHeight="1" x14ac:dyDescent="0.25">
      <c r="A49" s="198">
        <v>40</v>
      </c>
      <c r="B49" s="199" t="s">
        <v>335</v>
      </c>
      <c r="C49" s="200" t="s">
        <v>336</v>
      </c>
      <c r="D49" s="201" t="s">
        <v>90</v>
      </c>
      <c r="E49" s="198" t="s">
        <v>17</v>
      </c>
      <c r="F49" s="199" t="s">
        <v>337</v>
      </c>
      <c r="G49" s="201" t="s">
        <v>22</v>
      </c>
      <c r="H49" s="201" t="s">
        <v>18</v>
      </c>
      <c r="I49" s="201"/>
      <c r="J49" s="202" t="s">
        <v>338</v>
      </c>
      <c r="K49" s="203" t="s">
        <v>339</v>
      </c>
      <c r="L49" s="201"/>
    </row>
    <row r="50" spans="1:12" ht="20.100000000000001" customHeight="1" x14ac:dyDescent="0.25">
      <c r="A50" s="198">
        <v>41</v>
      </c>
      <c r="B50" s="199" t="s">
        <v>340</v>
      </c>
      <c r="C50" s="200" t="s">
        <v>341</v>
      </c>
      <c r="D50" s="201" t="s">
        <v>91</v>
      </c>
      <c r="E50" s="198" t="s">
        <v>17</v>
      </c>
      <c r="F50" s="199" t="s">
        <v>342</v>
      </c>
      <c r="G50" s="201" t="s">
        <v>150</v>
      </c>
      <c r="H50" s="201" t="s">
        <v>18</v>
      </c>
      <c r="I50" s="201"/>
      <c r="J50" s="202" t="s">
        <v>343</v>
      </c>
      <c r="K50" s="203" t="s">
        <v>344</v>
      </c>
      <c r="L50" s="201"/>
    </row>
    <row r="51" spans="1:12" ht="20.100000000000001" customHeight="1" x14ac:dyDescent="0.25">
      <c r="A51" s="198">
        <v>42</v>
      </c>
      <c r="B51" s="199" t="s">
        <v>345</v>
      </c>
      <c r="C51" s="200" t="s">
        <v>346</v>
      </c>
      <c r="D51" s="201" t="s">
        <v>347</v>
      </c>
      <c r="E51" s="198" t="s">
        <v>17</v>
      </c>
      <c r="F51" s="199" t="s">
        <v>348</v>
      </c>
      <c r="G51" s="201" t="s">
        <v>30</v>
      </c>
      <c r="H51" s="201" t="s">
        <v>18</v>
      </c>
      <c r="I51" s="201"/>
      <c r="J51" s="202" t="s">
        <v>349</v>
      </c>
      <c r="K51" s="203" t="s">
        <v>350</v>
      </c>
      <c r="L51" s="201" t="s">
        <v>351</v>
      </c>
    </row>
    <row r="52" spans="1:12" ht="20.100000000000001" customHeight="1" x14ac:dyDescent="0.25">
      <c r="A52" s="198">
        <v>43</v>
      </c>
      <c r="B52" s="199" t="s">
        <v>352</v>
      </c>
      <c r="C52" s="200" t="s">
        <v>353</v>
      </c>
      <c r="D52" s="201" t="s">
        <v>354</v>
      </c>
      <c r="E52" s="198" t="s">
        <v>19</v>
      </c>
      <c r="F52" s="199" t="s">
        <v>355</v>
      </c>
      <c r="G52" s="201" t="s">
        <v>26</v>
      </c>
      <c r="H52" s="201" t="s">
        <v>18</v>
      </c>
      <c r="I52" s="201"/>
      <c r="J52" s="202" t="s">
        <v>356</v>
      </c>
      <c r="K52" s="203" t="s">
        <v>357</v>
      </c>
      <c r="L52" s="201"/>
    </row>
    <row r="53" spans="1:12" ht="20.100000000000001" customHeight="1" x14ac:dyDescent="0.25">
      <c r="A53" s="198">
        <v>44</v>
      </c>
      <c r="B53" s="199" t="s">
        <v>358</v>
      </c>
      <c r="C53" s="200" t="s">
        <v>359</v>
      </c>
      <c r="D53" s="201" t="s">
        <v>354</v>
      </c>
      <c r="E53" s="198" t="s">
        <v>19</v>
      </c>
      <c r="F53" s="199" t="s">
        <v>360</v>
      </c>
      <c r="G53" s="201" t="s">
        <v>20</v>
      </c>
      <c r="H53" s="201" t="s">
        <v>18</v>
      </c>
      <c r="I53" s="201"/>
      <c r="J53" s="202" t="s">
        <v>361</v>
      </c>
      <c r="K53" s="203" t="s">
        <v>362</v>
      </c>
      <c r="L53" s="201"/>
    </row>
    <row r="54" spans="1:12" ht="20.100000000000001" customHeight="1" x14ac:dyDescent="0.25">
      <c r="A54" s="198">
        <v>45</v>
      </c>
      <c r="B54" s="199" t="s">
        <v>363</v>
      </c>
      <c r="C54" s="200" t="s">
        <v>364</v>
      </c>
      <c r="D54" s="201" t="s">
        <v>354</v>
      </c>
      <c r="E54" s="198" t="s">
        <v>19</v>
      </c>
      <c r="F54" s="199" t="s">
        <v>365</v>
      </c>
      <c r="G54" s="201" t="s">
        <v>20</v>
      </c>
      <c r="H54" s="201" t="s">
        <v>18</v>
      </c>
      <c r="I54" s="201"/>
      <c r="J54" s="202" t="s">
        <v>366</v>
      </c>
      <c r="K54" s="203" t="s">
        <v>367</v>
      </c>
      <c r="L54" s="201"/>
    </row>
    <row r="55" spans="1:12" ht="20.100000000000001" customHeight="1" x14ac:dyDescent="0.25">
      <c r="A55" s="198">
        <v>46</v>
      </c>
      <c r="B55" s="199" t="s">
        <v>368</v>
      </c>
      <c r="C55" s="200" t="s">
        <v>369</v>
      </c>
      <c r="D55" s="201" t="s">
        <v>370</v>
      </c>
      <c r="E55" s="198" t="s">
        <v>17</v>
      </c>
      <c r="F55" s="199" t="s">
        <v>371</v>
      </c>
      <c r="G55" s="201" t="s">
        <v>20</v>
      </c>
      <c r="H55" s="201" t="s">
        <v>18</v>
      </c>
      <c r="I55" s="201"/>
      <c r="J55" s="202" t="s">
        <v>372</v>
      </c>
      <c r="K55" s="203" t="s">
        <v>373</v>
      </c>
      <c r="L55" s="201"/>
    </row>
    <row r="56" spans="1:12" ht="20.100000000000001" customHeight="1" x14ac:dyDescent="0.25">
      <c r="A56" s="198">
        <v>47</v>
      </c>
      <c r="B56" s="199" t="s">
        <v>374</v>
      </c>
      <c r="C56" s="200" t="s">
        <v>375</v>
      </c>
      <c r="D56" s="201" t="s">
        <v>376</v>
      </c>
      <c r="E56" s="198" t="s">
        <v>19</v>
      </c>
      <c r="F56" s="199" t="s">
        <v>377</v>
      </c>
      <c r="G56" s="201" t="s">
        <v>27</v>
      </c>
      <c r="H56" s="201" t="s">
        <v>18</v>
      </c>
      <c r="I56" s="201"/>
      <c r="J56" s="202" t="s">
        <v>378</v>
      </c>
      <c r="K56" s="203" t="s">
        <v>379</v>
      </c>
      <c r="L56" s="201"/>
    </row>
    <row r="57" spans="1:12" ht="20.100000000000001" customHeight="1" x14ac:dyDescent="0.25">
      <c r="A57" s="198">
        <v>48</v>
      </c>
      <c r="B57" s="199" t="s">
        <v>380</v>
      </c>
      <c r="C57" s="200" t="s">
        <v>44</v>
      </c>
      <c r="D57" s="201" t="s">
        <v>38</v>
      </c>
      <c r="E57" s="198" t="s">
        <v>19</v>
      </c>
      <c r="F57" s="199" t="s">
        <v>293</v>
      </c>
      <c r="G57" s="201" t="s">
        <v>101</v>
      </c>
      <c r="H57" s="201" t="s">
        <v>102</v>
      </c>
      <c r="I57" s="201"/>
      <c r="J57" s="202" t="s">
        <v>381</v>
      </c>
      <c r="K57" s="203" t="s">
        <v>382</v>
      </c>
      <c r="L57" s="201" t="s">
        <v>383</v>
      </c>
    </row>
    <row r="58" spans="1:12" ht="20.100000000000001" customHeight="1" x14ac:dyDescent="0.25">
      <c r="A58" s="198">
        <v>49</v>
      </c>
      <c r="B58" s="199" t="s">
        <v>384</v>
      </c>
      <c r="C58" s="200" t="s">
        <v>385</v>
      </c>
      <c r="D58" s="201" t="s">
        <v>386</v>
      </c>
      <c r="E58" s="198" t="s">
        <v>17</v>
      </c>
      <c r="F58" s="199" t="s">
        <v>387</v>
      </c>
      <c r="G58" s="201" t="s">
        <v>388</v>
      </c>
      <c r="H58" s="201" t="s">
        <v>18</v>
      </c>
      <c r="I58" s="201"/>
      <c r="J58" s="202" t="s">
        <v>389</v>
      </c>
      <c r="K58" s="203" t="s">
        <v>390</v>
      </c>
      <c r="L58" s="201"/>
    </row>
    <row r="59" spans="1:12" ht="20.100000000000001" customHeight="1" x14ac:dyDescent="0.25">
      <c r="A59" s="198">
        <v>50</v>
      </c>
      <c r="B59" s="199" t="s">
        <v>391</v>
      </c>
      <c r="C59" s="200" t="s">
        <v>392</v>
      </c>
      <c r="D59" s="201" t="s">
        <v>92</v>
      </c>
      <c r="E59" s="198" t="s">
        <v>19</v>
      </c>
      <c r="F59" s="199" t="s">
        <v>393</v>
      </c>
      <c r="G59" s="201" t="s">
        <v>28</v>
      </c>
      <c r="H59" s="201" t="s">
        <v>18</v>
      </c>
      <c r="I59" s="201"/>
      <c r="J59" s="202" t="s">
        <v>394</v>
      </c>
      <c r="K59" s="203" t="s">
        <v>395</v>
      </c>
      <c r="L59" s="201"/>
    </row>
    <row r="60" spans="1:12" ht="20.100000000000001" customHeight="1" x14ac:dyDescent="0.25">
      <c r="A60" s="198">
        <v>51</v>
      </c>
      <c r="B60" s="199" t="s">
        <v>396</v>
      </c>
      <c r="C60" s="200" t="s">
        <v>397</v>
      </c>
      <c r="D60" s="201" t="s">
        <v>93</v>
      </c>
      <c r="E60" s="198" t="s">
        <v>19</v>
      </c>
      <c r="F60" s="199" t="s">
        <v>398</v>
      </c>
      <c r="G60" s="201" t="s">
        <v>42</v>
      </c>
      <c r="H60" s="201" t="s">
        <v>18</v>
      </c>
      <c r="I60" s="201"/>
      <c r="J60" s="202" t="s">
        <v>399</v>
      </c>
      <c r="K60" s="203" t="s">
        <v>400</v>
      </c>
      <c r="L60" s="201"/>
    </row>
    <row r="61" spans="1:12" ht="20.100000000000001" customHeight="1" x14ac:dyDescent="0.25">
      <c r="A61" s="198">
        <v>52</v>
      </c>
      <c r="B61" s="199" t="s">
        <v>401</v>
      </c>
      <c r="C61" s="200" t="s">
        <v>402</v>
      </c>
      <c r="D61" s="201" t="s">
        <v>39</v>
      </c>
      <c r="E61" s="198" t="s">
        <v>19</v>
      </c>
      <c r="F61" s="199" t="s">
        <v>403</v>
      </c>
      <c r="G61" s="201" t="s">
        <v>20</v>
      </c>
      <c r="H61" s="201" t="s">
        <v>18</v>
      </c>
      <c r="I61" s="201"/>
      <c r="J61" s="202" t="s">
        <v>404</v>
      </c>
      <c r="K61" s="203" t="s">
        <v>405</v>
      </c>
      <c r="L61" s="201"/>
    </row>
    <row r="62" spans="1:12" ht="20.100000000000001" customHeight="1" x14ac:dyDescent="0.25">
      <c r="A62" s="198">
        <v>53</v>
      </c>
      <c r="B62" s="199" t="s">
        <v>406</v>
      </c>
      <c r="C62" s="200" t="s">
        <v>407</v>
      </c>
      <c r="D62" s="201" t="s">
        <v>40</v>
      </c>
      <c r="E62" s="198" t="s">
        <v>17</v>
      </c>
      <c r="F62" s="199" t="s">
        <v>408</v>
      </c>
      <c r="G62" s="201" t="s">
        <v>409</v>
      </c>
      <c r="H62" s="201" t="s">
        <v>18</v>
      </c>
      <c r="I62" s="201"/>
      <c r="J62" s="202" t="s">
        <v>410</v>
      </c>
      <c r="K62" s="203" t="s">
        <v>411</v>
      </c>
      <c r="L62" s="201"/>
    </row>
    <row r="63" spans="1:12" ht="20.100000000000001" customHeight="1" x14ac:dyDescent="0.25">
      <c r="A63" s="198">
        <v>54</v>
      </c>
      <c r="B63" s="199" t="s">
        <v>412</v>
      </c>
      <c r="C63" s="200" t="s">
        <v>413</v>
      </c>
      <c r="D63" s="201" t="s">
        <v>40</v>
      </c>
      <c r="E63" s="198" t="s">
        <v>17</v>
      </c>
      <c r="F63" s="199" t="s">
        <v>414</v>
      </c>
      <c r="G63" s="201" t="s">
        <v>28</v>
      </c>
      <c r="H63" s="201" t="s">
        <v>18</v>
      </c>
      <c r="I63" s="201"/>
      <c r="J63" s="202" t="s">
        <v>415</v>
      </c>
      <c r="K63" s="203" t="s">
        <v>416</v>
      </c>
      <c r="L63" s="201"/>
    </row>
    <row r="64" spans="1:12" ht="20.100000000000001" customHeight="1" x14ac:dyDescent="0.25">
      <c r="A64" s="198">
        <v>55</v>
      </c>
      <c r="B64" s="199" t="s">
        <v>417</v>
      </c>
      <c r="C64" s="200" t="s">
        <v>418</v>
      </c>
      <c r="D64" s="201" t="s">
        <v>419</v>
      </c>
      <c r="E64" s="198" t="s">
        <v>19</v>
      </c>
      <c r="F64" s="199" t="s">
        <v>371</v>
      </c>
      <c r="G64" s="201" t="s">
        <v>20</v>
      </c>
      <c r="H64" s="201" t="s">
        <v>18</v>
      </c>
      <c r="I64" s="201"/>
      <c r="J64" s="202" t="s">
        <v>420</v>
      </c>
      <c r="K64" s="203" t="s">
        <v>421</v>
      </c>
      <c r="L64" s="201"/>
    </row>
    <row r="65" spans="1:12" ht="20.100000000000001" customHeight="1" x14ac:dyDescent="0.25">
      <c r="A65" s="198">
        <v>56</v>
      </c>
      <c r="B65" s="199" t="s">
        <v>422</v>
      </c>
      <c r="C65" s="200" t="s">
        <v>423</v>
      </c>
      <c r="D65" s="201" t="s">
        <v>41</v>
      </c>
      <c r="E65" s="198" t="s">
        <v>17</v>
      </c>
      <c r="F65" s="199" t="s">
        <v>424</v>
      </c>
      <c r="G65" s="201" t="s">
        <v>180</v>
      </c>
      <c r="H65" s="201" t="s">
        <v>102</v>
      </c>
      <c r="I65" s="201"/>
      <c r="J65" s="202" t="s">
        <v>425</v>
      </c>
      <c r="K65" s="203" t="s">
        <v>426</v>
      </c>
      <c r="L65" s="201"/>
    </row>
    <row r="66" spans="1:12" ht="20.100000000000001" customHeight="1" x14ac:dyDescent="0.25">
      <c r="A66" s="198">
        <v>57</v>
      </c>
      <c r="B66" s="199" t="s">
        <v>427</v>
      </c>
      <c r="C66" s="200" t="s">
        <v>428</v>
      </c>
      <c r="D66" s="201" t="s">
        <v>43</v>
      </c>
      <c r="E66" s="198" t="s">
        <v>19</v>
      </c>
      <c r="F66" s="199" t="s">
        <v>429</v>
      </c>
      <c r="G66" s="201" t="s">
        <v>150</v>
      </c>
      <c r="H66" s="201" t="s">
        <v>18</v>
      </c>
      <c r="I66" s="201"/>
      <c r="J66" s="202" t="s">
        <v>430</v>
      </c>
      <c r="K66" s="203" t="s">
        <v>431</v>
      </c>
      <c r="L66" s="201"/>
    </row>
    <row r="67" spans="1:12" ht="20.100000000000001" customHeight="1" x14ac:dyDescent="0.25">
      <c r="A67" s="198">
        <v>58</v>
      </c>
      <c r="B67" s="199" t="s">
        <v>432</v>
      </c>
      <c r="C67" s="200" t="s">
        <v>433</v>
      </c>
      <c r="D67" s="201" t="s">
        <v>434</v>
      </c>
      <c r="E67" s="198" t="s">
        <v>19</v>
      </c>
      <c r="F67" s="199" t="s">
        <v>435</v>
      </c>
      <c r="G67" s="201" t="s">
        <v>22</v>
      </c>
      <c r="H67" s="201" t="s">
        <v>18</v>
      </c>
      <c r="I67" s="201"/>
      <c r="J67" s="202" t="s">
        <v>436</v>
      </c>
      <c r="K67" s="203" t="s">
        <v>437</v>
      </c>
      <c r="L67" s="201"/>
    </row>
    <row r="68" spans="1:12" ht="20.100000000000001" customHeight="1" x14ac:dyDescent="0.25">
      <c r="A68" s="198">
        <v>59</v>
      </c>
      <c r="B68" s="199" t="s">
        <v>438</v>
      </c>
      <c r="C68" s="200" t="s">
        <v>439</v>
      </c>
      <c r="D68" s="201" t="s">
        <v>440</v>
      </c>
      <c r="E68" s="198" t="s">
        <v>17</v>
      </c>
      <c r="F68" s="199" t="s">
        <v>441</v>
      </c>
      <c r="G68" s="201" t="s">
        <v>24</v>
      </c>
      <c r="H68" s="201" t="s">
        <v>18</v>
      </c>
      <c r="I68" s="201"/>
      <c r="J68" s="202" t="s">
        <v>442</v>
      </c>
      <c r="K68" s="203" t="s">
        <v>443</v>
      </c>
      <c r="L68" s="201"/>
    </row>
    <row r="69" spans="1:12" ht="20.100000000000001" customHeight="1" x14ac:dyDescent="0.25">
      <c r="A69" s="198">
        <v>60</v>
      </c>
      <c r="B69" s="199" t="s">
        <v>444</v>
      </c>
      <c r="C69" s="200" t="s">
        <v>445</v>
      </c>
      <c r="D69" s="201" t="s">
        <v>446</v>
      </c>
      <c r="E69" s="198" t="s">
        <v>19</v>
      </c>
      <c r="F69" s="199" t="s">
        <v>447</v>
      </c>
      <c r="G69" s="201" t="s">
        <v>26</v>
      </c>
      <c r="H69" s="201" t="s">
        <v>18</v>
      </c>
      <c r="I69" s="201"/>
      <c r="J69" s="202" t="s">
        <v>448</v>
      </c>
      <c r="K69" s="203" t="s">
        <v>449</v>
      </c>
      <c r="L69" s="201"/>
    </row>
    <row r="70" spans="1:12" ht="20.100000000000001" customHeight="1" x14ac:dyDescent="0.25">
      <c r="A70" s="198">
        <v>61</v>
      </c>
      <c r="B70" s="199" t="s">
        <v>450</v>
      </c>
      <c r="C70" s="200" t="s">
        <v>451</v>
      </c>
      <c r="D70" s="201" t="s">
        <v>452</v>
      </c>
      <c r="E70" s="198" t="s">
        <v>17</v>
      </c>
      <c r="F70" s="199" t="s">
        <v>453</v>
      </c>
      <c r="G70" s="201" t="s">
        <v>22</v>
      </c>
      <c r="H70" s="201" t="s">
        <v>18</v>
      </c>
      <c r="I70" s="201"/>
      <c r="J70" s="202" t="s">
        <v>454</v>
      </c>
      <c r="K70" s="203" t="s">
        <v>455</v>
      </c>
      <c r="L70" s="201" t="s">
        <v>456</v>
      </c>
    </row>
    <row r="71" spans="1:12" ht="20.100000000000001" customHeight="1" x14ac:dyDescent="0.25">
      <c r="A71" s="198">
        <v>62</v>
      </c>
      <c r="B71" s="199" t="s">
        <v>457</v>
      </c>
      <c r="C71" s="200" t="s">
        <v>458</v>
      </c>
      <c r="D71" s="201" t="s">
        <v>94</v>
      </c>
      <c r="E71" s="198" t="s">
        <v>17</v>
      </c>
      <c r="F71" s="199" t="s">
        <v>459</v>
      </c>
      <c r="G71" s="201" t="s">
        <v>28</v>
      </c>
      <c r="H71" s="201" t="s">
        <v>18</v>
      </c>
      <c r="I71" s="201"/>
      <c r="J71" s="202" t="s">
        <v>460</v>
      </c>
      <c r="K71" s="203" t="s">
        <v>461</v>
      </c>
      <c r="L71" s="201"/>
    </row>
    <row r="72" spans="1:12" ht="20.100000000000001" customHeight="1" x14ac:dyDescent="0.25">
      <c r="A72" s="198">
        <v>63</v>
      </c>
      <c r="B72" s="199" t="s">
        <v>462</v>
      </c>
      <c r="C72" s="200" t="s">
        <v>463</v>
      </c>
      <c r="D72" s="201" t="s">
        <v>94</v>
      </c>
      <c r="E72" s="198" t="s">
        <v>17</v>
      </c>
      <c r="F72" s="199" t="s">
        <v>464</v>
      </c>
      <c r="G72" s="201" t="s">
        <v>20</v>
      </c>
      <c r="H72" s="201" t="s">
        <v>18</v>
      </c>
      <c r="I72" s="201"/>
      <c r="J72" s="202" t="s">
        <v>465</v>
      </c>
      <c r="K72" s="203" t="s">
        <v>466</v>
      </c>
      <c r="L72" s="201"/>
    </row>
    <row r="73" spans="1:12" ht="20.100000000000001" customHeight="1" x14ac:dyDescent="0.25">
      <c r="A73" s="198">
        <v>64</v>
      </c>
      <c r="B73" s="199" t="s">
        <v>467</v>
      </c>
      <c r="C73" s="200" t="s">
        <v>468</v>
      </c>
      <c r="D73" s="201" t="s">
        <v>469</v>
      </c>
      <c r="E73" s="198" t="s">
        <v>19</v>
      </c>
      <c r="F73" s="199" t="s">
        <v>470</v>
      </c>
      <c r="G73" s="201" t="s">
        <v>30</v>
      </c>
      <c r="H73" s="201" t="s">
        <v>18</v>
      </c>
      <c r="I73" s="201"/>
      <c r="J73" s="202" t="s">
        <v>471</v>
      </c>
      <c r="K73" s="203" t="s">
        <v>472</v>
      </c>
      <c r="L73" s="201"/>
    </row>
    <row r="74" spans="1:12" ht="20.100000000000001" customHeight="1" x14ac:dyDescent="0.25">
      <c r="A74" s="198">
        <v>65</v>
      </c>
      <c r="B74" s="199" t="s">
        <v>473</v>
      </c>
      <c r="C74" s="200" t="s">
        <v>474</v>
      </c>
      <c r="D74" s="201" t="s">
        <v>469</v>
      </c>
      <c r="E74" s="198" t="s">
        <v>19</v>
      </c>
      <c r="F74" s="199" t="s">
        <v>475</v>
      </c>
      <c r="G74" s="201" t="s">
        <v>20</v>
      </c>
      <c r="H74" s="201" t="s">
        <v>88</v>
      </c>
      <c r="I74" s="201"/>
      <c r="J74" s="202" t="s">
        <v>476</v>
      </c>
      <c r="K74" s="203" t="s">
        <v>477</v>
      </c>
      <c r="L74" s="201"/>
    </row>
    <row r="75" spans="1:12" ht="20.100000000000001" customHeight="1" x14ac:dyDescent="0.25">
      <c r="A75" s="198">
        <v>66</v>
      </c>
      <c r="B75" s="199" t="s">
        <v>478</v>
      </c>
      <c r="C75" s="200" t="s">
        <v>45</v>
      </c>
      <c r="D75" s="201" t="s">
        <v>479</v>
      </c>
      <c r="E75" s="198" t="s">
        <v>19</v>
      </c>
      <c r="F75" s="199" t="s">
        <v>480</v>
      </c>
      <c r="G75" s="201" t="s">
        <v>37</v>
      </c>
      <c r="H75" s="201" t="s">
        <v>18</v>
      </c>
      <c r="I75" s="201"/>
      <c r="J75" s="202" t="s">
        <v>481</v>
      </c>
      <c r="K75" s="203" t="s">
        <v>482</v>
      </c>
      <c r="L75" s="201"/>
    </row>
    <row r="76" spans="1:12" ht="20.100000000000001" customHeight="1" x14ac:dyDescent="0.25">
      <c r="A76" s="198">
        <v>67</v>
      </c>
      <c r="B76" s="199" t="s">
        <v>483</v>
      </c>
      <c r="C76" s="200" t="s">
        <v>484</v>
      </c>
      <c r="D76" s="201" t="s">
        <v>485</v>
      </c>
      <c r="E76" s="198" t="s">
        <v>17</v>
      </c>
      <c r="F76" s="199" t="s">
        <v>486</v>
      </c>
      <c r="G76" s="201" t="s">
        <v>26</v>
      </c>
      <c r="H76" s="201" t="s">
        <v>18</v>
      </c>
      <c r="I76" s="201"/>
      <c r="J76" s="202" t="s">
        <v>487</v>
      </c>
      <c r="K76" s="203" t="s">
        <v>488</v>
      </c>
      <c r="L76" s="201" t="s">
        <v>489</v>
      </c>
    </row>
    <row r="77" spans="1:12" ht="20.100000000000001" customHeight="1" x14ac:dyDescent="0.25">
      <c r="A77" s="198">
        <v>68</v>
      </c>
      <c r="B77" s="199" t="s">
        <v>490</v>
      </c>
      <c r="C77" s="200" t="s">
        <v>491</v>
      </c>
      <c r="D77" s="201" t="s">
        <v>492</v>
      </c>
      <c r="E77" s="198" t="s">
        <v>19</v>
      </c>
      <c r="F77" s="199" t="s">
        <v>493</v>
      </c>
      <c r="G77" s="201" t="s">
        <v>20</v>
      </c>
      <c r="H77" s="201" t="s">
        <v>18</v>
      </c>
      <c r="I77" s="201"/>
      <c r="J77" s="202" t="s">
        <v>494</v>
      </c>
      <c r="K77" s="203" t="s">
        <v>495</v>
      </c>
      <c r="L77" s="201" t="s">
        <v>494</v>
      </c>
    </row>
    <row r="78" spans="1:12" ht="20.100000000000001" customHeight="1" x14ac:dyDescent="0.25">
      <c r="A78" s="198">
        <v>69</v>
      </c>
      <c r="B78" s="199" t="s">
        <v>496</v>
      </c>
      <c r="C78" s="200" t="s">
        <v>89</v>
      </c>
      <c r="D78" s="201" t="s">
        <v>96</v>
      </c>
      <c r="E78" s="198" t="s">
        <v>19</v>
      </c>
      <c r="F78" s="199" t="s">
        <v>497</v>
      </c>
      <c r="G78" s="201" t="s">
        <v>25</v>
      </c>
      <c r="H78" s="201" t="s">
        <v>18</v>
      </c>
      <c r="I78" s="201"/>
      <c r="J78" s="202" t="s">
        <v>498</v>
      </c>
      <c r="K78" s="203" t="s">
        <v>499</v>
      </c>
      <c r="L78" s="201"/>
    </row>
    <row r="79" spans="1:12" ht="20.100000000000001" customHeight="1" x14ac:dyDescent="0.25">
      <c r="A79" s="198">
        <v>70</v>
      </c>
      <c r="B79" s="199" t="s">
        <v>500</v>
      </c>
      <c r="C79" s="200" t="s">
        <v>44</v>
      </c>
      <c r="D79" s="201" t="s">
        <v>501</v>
      </c>
      <c r="E79" s="198" t="s">
        <v>19</v>
      </c>
      <c r="F79" s="199" t="s">
        <v>502</v>
      </c>
      <c r="G79" s="201" t="s">
        <v>30</v>
      </c>
      <c r="H79" s="201" t="s">
        <v>18</v>
      </c>
      <c r="I79" s="201"/>
      <c r="J79" s="202" t="s">
        <v>503</v>
      </c>
      <c r="K79" s="203" t="s">
        <v>504</v>
      </c>
      <c r="L79" s="201"/>
    </row>
    <row r="80" spans="1:12" ht="20.100000000000001" customHeight="1" x14ac:dyDescent="0.25">
      <c r="A80" s="198">
        <v>71</v>
      </c>
      <c r="B80" s="199" t="s">
        <v>505</v>
      </c>
      <c r="C80" s="200" t="s">
        <v>506</v>
      </c>
      <c r="D80" s="201" t="s">
        <v>507</v>
      </c>
      <c r="E80" s="198" t="s">
        <v>19</v>
      </c>
      <c r="F80" s="199" t="s">
        <v>508</v>
      </c>
      <c r="G80" s="201" t="s">
        <v>37</v>
      </c>
      <c r="H80" s="201" t="s">
        <v>509</v>
      </c>
      <c r="I80" s="201"/>
      <c r="J80" s="202" t="s">
        <v>510</v>
      </c>
      <c r="K80" s="203" t="s">
        <v>511</v>
      </c>
      <c r="L80" s="201"/>
    </row>
    <row r="81" spans="1:12" ht="20.100000000000001" customHeight="1" x14ac:dyDescent="0.25">
      <c r="A81" s="198">
        <v>72</v>
      </c>
      <c r="B81" s="199" t="s">
        <v>512</v>
      </c>
      <c r="C81" s="200" t="s">
        <v>513</v>
      </c>
      <c r="D81" s="201" t="s">
        <v>514</v>
      </c>
      <c r="E81" s="198" t="s">
        <v>17</v>
      </c>
      <c r="F81" s="199" t="s">
        <v>515</v>
      </c>
      <c r="G81" s="201" t="s">
        <v>25</v>
      </c>
      <c r="H81" s="201" t="s">
        <v>18</v>
      </c>
      <c r="I81" s="201"/>
      <c r="J81" s="202" t="s">
        <v>516</v>
      </c>
      <c r="K81" s="203" t="s">
        <v>517</v>
      </c>
      <c r="L81" s="201"/>
    </row>
    <row r="82" spans="1:12" ht="12" customHeight="1" x14ac:dyDescent="0.25">
      <c r="A82" s="206"/>
      <c r="B82" s="207"/>
      <c r="C82" s="207"/>
      <c r="D82" s="207"/>
      <c r="E82" s="207"/>
      <c r="F82" s="207"/>
      <c r="G82" s="207"/>
      <c r="H82" s="207"/>
      <c r="I82" s="207"/>
      <c r="J82" s="207"/>
      <c r="K82" s="207"/>
      <c r="L82" s="208"/>
    </row>
    <row r="83" spans="1:12" ht="15.75" customHeight="1" x14ac:dyDescent="0.25">
      <c r="A83" s="206"/>
      <c r="B83" s="209" t="s">
        <v>518</v>
      </c>
      <c r="C83" s="209"/>
      <c r="D83" s="210"/>
      <c r="E83" s="210"/>
      <c r="F83" s="210"/>
      <c r="G83" s="210"/>
      <c r="H83" s="210"/>
      <c r="I83" s="210"/>
      <c r="J83" s="211" t="s">
        <v>519</v>
      </c>
      <c r="K83" s="211"/>
      <c r="L83" s="211"/>
    </row>
    <row r="84" spans="1:12" x14ac:dyDescent="0.25">
      <c r="A84" s="206"/>
      <c r="B84" s="212"/>
      <c r="C84" s="212"/>
      <c r="D84" s="209"/>
      <c r="E84" s="209"/>
      <c r="F84" s="209"/>
      <c r="G84" s="209"/>
      <c r="H84" s="209"/>
      <c r="I84" s="209"/>
      <c r="J84" s="213" t="s">
        <v>46</v>
      </c>
      <c r="K84" s="213"/>
      <c r="L84" s="213"/>
    </row>
    <row r="85" spans="1:12" x14ac:dyDescent="0.25">
      <c r="A85" s="206"/>
      <c r="B85" s="212"/>
      <c r="C85" s="212"/>
      <c r="D85" s="212"/>
      <c r="E85" s="212"/>
      <c r="F85" s="212"/>
      <c r="G85" s="212"/>
      <c r="H85" s="212"/>
      <c r="I85" s="212"/>
      <c r="J85" s="212"/>
      <c r="K85" s="212"/>
      <c r="L85" s="212"/>
    </row>
    <row r="86" spans="1:12" x14ac:dyDescent="0.25">
      <c r="A86" s="206"/>
      <c r="B86" s="212"/>
      <c r="C86" s="212"/>
      <c r="D86" s="212"/>
      <c r="E86" s="212"/>
      <c r="F86" s="212"/>
      <c r="G86" s="212"/>
      <c r="H86" s="212"/>
      <c r="I86" s="212"/>
      <c r="J86" s="212"/>
      <c r="K86" s="212"/>
      <c r="L86" s="212"/>
    </row>
    <row r="87" spans="1:12" x14ac:dyDescent="0.25">
      <c r="A87" s="206"/>
      <c r="B87" s="207"/>
      <c r="C87" s="207"/>
      <c r="D87" s="207"/>
      <c r="E87" s="207"/>
      <c r="F87" s="207"/>
      <c r="G87" s="207"/>
      <c r="H87" s="207"/>
      <c r="I87" s="207"/>
      <c r="J87" s="207"/>
      <c r="K87" s="207"/>
      <c r="L87" s="214"/>
    </row>
    <row r="88" spans="1:12" x14ac:dyDescent="0.25">
      <c r="A88" s="206"/>
      <c r="B88" s="215"/>
      <c r="C88" s="215"/>
      <c r="D88" s="216"/>
      <c r="E88" s="216"/>
      <c r="F88" s="216"/>
      <c r="G88" s="216"/>
      <c r="H88" s="216"/>
      <c r="I88" s="216"/>
      <c r="J88" s="215"/>
      <c r="K88" s="215"/>
      <c r="L88" s="215"/>
    </row>
    <row r="89" spans="1:12" x14ac:dyDescent="0.25">
      <c r="A89" s="206"/>
      <c r="B89" s="207"/>
      <c r="C89" s="207"/>
      <c r="D89" s="207"/>
      <c r="E89" s="207"/>
      <c r="F89" s="207"/>
      <c r="G89" s="207"/>
      <c r="H89" s="207"/>
      <c r="I89" s="207"/>
      <c r="J89" s="207"/>
      <c r="K89" s="207"/>
      <c r="L89" s="207"/>
    </row>
    <row r="90" spans="1:12" x14ac:dyDescent="0.25">
      <c r="A90" s="191"/>
      <c r="B90" s="192"/>
      <c r="C90" s="192"/>
      <c r="D90" s="192"/>
      <c r="E90" s="192"/>
      <c r="F90" s="192"/>
      <c r="G90" s="192"/>
      <c r="H90" s="192"/>
      <c r="I90" s="192"/>
      <c r="J90" s="192"/>
      <c r="K90" s="192"/>
      <c r="L90" s="192"/>
    </row>
    <row r="91" spans="1:12" x14ac:dyDescent="0.25">
      <c r="A91" s="191"/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</row>
    <row r="92" spans="1:12" x14ac:dyDescent="0.25">
      <c r="A92" s="191"/>
      <c r="B92" s="193"/>
      <c r="C92" s="193"/>
      <c r="D92" s="194"/>
      <c r="E92" s="194"/>
      <c r="F92" s="194"/>
      <c r="G92" s="194"/>
      <c r="H92" s="194"/>
      <c r="I92" s="194"/>
      <c r="J92" s="194"/>
      <c r="K92" s="194"/>
      <c r="L92" s="187"/>
    </row>
    <row r="93" spans="1:12" x14ac:dyDescent="0.25">
      <c r="A93" s="191"/>
      <c r="B93" s="187"/>
      <c r="C93" s="187"/>
      <c r="D93" s="187"/>
      <c r="E93" s="187"/>
      <c r="F93" s="187"/>
      <c r="G93" s="187"/>
      <c r="H93" s="187"/>
      <c r="I93" s="187"/>
      <c r="J93" s="187"/>
      <c r="K93" s="187"/>
      <c r="L93" s="187"/>
    </row>
    <row r="94" spans="1:12" x14ac:dyDescent="0.25">
      <c r="A94" s="195"/>
      <c r="B94" s="196"/>
      <c r="C94" s="196"/>
      <c r="D94" s="196"/>
      <c r="E94" s="196"/>
      <c r="F94" s="196"/>
      <c r="G94" s="196"/>
      <c r="H94" s="196"/>
      <c r="I94" s="196"/>
      <c r="J94" s="196"/>
      <c r="K94" s="196"/>
    </row>
  </sheetData>
  <mergeCells count="6">
    <mergeCell ref="A4:L4"/>
    <mergeCell ref="J83:L83"/>
    <mergeCell ref="J84:L84"/>
    <mergeCell ref="B88:C88"/>
    <mergeCell ref="J88:L88"/>
    <mergeCell ref="B92:C92"/>
  </mergeCells>
  <pageMargins left="0" right="0" top="0" bottom="0" header="0.31496062992125984" footer="0.31496062992125984"/>
  <pageSetup paperSize="9" scale="81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1"/>
  <sheetViews>
    <sheetView showGridLines="0" workbookViewId="0">
      <selection activeCell="E16" sqref="E16"/>
    </sheetView>
  </sheetViews>
  <sheetFormatPr defaultColWidth="8.85546875" defaultRowHeight="15.75" customHeight="1" x14ac:dyDescent="0.2"/>
  <cols>
    <col min="1" max="1" width="3.85546875" style="68" customWidth="1"/>
    <col min="2" max="2" width="11.5703125" style="68" customWidth="1"/>
    <col min="3" max="3" width="22.85546875" style="68" customWidth="1"/>
    <col min="4" max="4" width="12.5703125" style="68" customWidth="1"/>
    <col min="5" max="5" width="17" style="68" customWidth="1"/>
    <col min="6" max="6" width="19.5703125" style="68" customWidth="1"/>
    <col min="7" max="7" width="12" style="68" customWidth="1"/>
    <col min="8" max="255" width="8.85546875" style="68" customWidth="1"/>
  </cols>
  <sheetData>
    <row r="1" spans="1:7" ht="15.75" customHeight="1" x14ac:dyDescent="0.2">
      <c r="A1" s="1"/>
      <c r="B1" s="1"/>
      <c r="C1" s="1"/>
      <c r="D1" s="1"/>
      <c r="E1" s="1"/>
      <c r="F1" s="1"/>
      <c r="G1" s="1"/>
    </row>
    <row r="2" spans="1:7" ht="15.75" customHeight="1" x14ac:dyDescent="0.2">
      <c r="A2" s="1"/>
      <c r="B2" s="1"/>
      <c r="C2" s="1"/>
      <c r="D2" s="1"/>
      <c r="E2" s="1"/>
      <c r="F2" s="1"/>
      <c r="G2" s="1"/>
    </row>
    <row r="3" spans="1:7" ht="15.75" customHeight="1" x14ac:dyDescent="0.2">
      <c r="A3" s="1"/>
      <c r="B3" s="1"/>
      <c r="C3" s="1"/>
      <c r="D3" s="1"/>
      <c r="E3" s="1"/>
      <c r="F3" s="1"/>
      <c r="G3" s="1"/>
    </row>
    <row r="4" spans="1:7" ht="27" customHeight="1" x14ac:dyDescent="0.2">
      <c r="A4" s="141" t="s">
        <v>49</v>
      </c>
      <c r="B4" s="142"/>
      <c r="C4" s="142"/>
      <c r="D4" s="142"/>
      <c r="E4" s="142"/>
      <c r="F4" s="142"/>
      <c r="G4" s="142"/>
    </row>
    <row r="5" spans="1:7" ht="18" customHeight="1" x14ac:dyDescent="0.2">
      <c r="A5" s="1"/>
      <c r="B5" s="121" t="s">
        <v>112</v>
      </c>
      <c r="C5" s="121"/>
      <c r="D5" s="122"/>
      <c r="E5" s="122"/>
      <c r="F5" s="121" t="s">
        <v>97</v>
      </c>
      <c r="G5" s="1"/>
    </row>
    <row r="6" spans="1:7" ht="18" customHeight="1" x14ac:dyDescent="0.2">
      <c r="A6" s="1"/>
      <c r="B6" s="128" t="s">
        <v>107</v>
      </c>
      <c r="C6" s="121"/>
      <c r="D6" s="122"/>
      <c r="E6" s="122"/>
      <c r="F6" s="121" t="s">
        <v>2</v>
      </c>
      <c r="G6" s="1"/>
    </row>
    <row r="7" spans="1:7" ht="18" customHeight="1" x14ac:dyDescent="0.2">
      <c r="A7" s="1"/>
      <c r="B7" s="121" t="s">
        <v>106</v>
      </c>
      <c r="C7" s="121"/>
      <c r="D7" s="122"/>
      <c r="E7" s="122"/>
      <c r="F7" s="121" t="s">
        <v>4</v>
      </c>
      <c r="G7" s="1"/>
    </row>
    <row r="8" spans="1:7" ht="9.75" customHeight="1" x14ac:dyDescent="0.2">
      <c r="A8" s="123"/>
      <c r="B8" s="125"/>
      <c r="C8" s="124"/>
      <c r="D8" s="123"/>
      <c r="E8" s="125"/>
      <c r="F8" s="124"/>
      <c r="G8" s="120"/>
    </row>
    <row r="9" spans="1:7" ht="30" customHeight="1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109</v>
      </c>
      <c r="F9" s="2" t="s">
        <v>110</v>
      </c>
      <c r="G9" s="2" t="s">
        <v>16</v>
      </c>
    </row>
    <row r="10" spans="1:7" s="68" customFormat="1" ht="12.75" x14ac:dyDescent="0.2">
      <c r="A10" s="198">
        <v>1</v>
      </c>
      <c r="B10" s="199" t="s">
        <v>116</v>
      </c>
      <c r="C10" s="200" t="s">
        <v>117</v>
      </c>
      <c r="D10" s="201" t="s">
        <v>118</v>
      </c>
      <c r="E10" s="10"/>
      <c r="F10" s="10"/>
      <c r="G10" s="10"/>
    </row>
    <row r="11" spans="1:7" s="68" customFormat="1" ht="12.75" x14ac:dyDescent="0.2">
      <c r="A11" s="198">
        <v>2</v>
      </c>
      <c r="B11" s="199" t="s">
        <v>122</v>
      </c>
      <c r="C11" s="200" t="s">
        <v>123</v>
      </c>
      <c r="D11" s="201" t="s">
        <v>118</v>
      </c>
      <c r="E11" s="10"/>
      <c r="F11" s="10"/>
      <c r="G11" s="10"/>
    </row>
    <row r="12" spans="1:7" ht="12.75" x14ac:dyDescent="0.2">
      <c r="A12" s="198">
        <v>3</v>
      </c>
      <c r="B12" s="199" t="s">
        <v>127</v>
      </c>
      <c r="C12" s="200" t="s">
        <v>128</v>
      </c>
      <c r="D12" s="201" t="s">
        <v>87</v>
      </c>
      <c r="E12" s="10"/>
      <c r="F12" s="10"/>
      <c r="G12" s="10"/>
    </row>
    <row r="13" spans="1:7" ht="12.75" x14ac:dyDescent="0.2">
      <c r="A13" s="198">
        <v>4</v>
      </c>
      <c r="B13" s="199" t="s">
        <v>133</v>
      </c>
      <c r="C13" s="200" t="s">
        <v>134</v>
      </c>
      <c r="D13" s="201" t="s">
        <v>135</v>
      </c>
      <c r="E13" s="10"/>
      <c r="F13" s="10"/>
      <c r="G13" s="10"/>
    </row>
    <row r="14" spans="1:7" ht="12.75" x14ac:dyDescent="0.2">
      <c r="A14" s="198">
        <v>5</v>
      </c>
      <c r="B14" s="199" t="s">
        <v>139</v>
      </c>
      <c r="C14" s="200" t="s">
        <v>140</v>
      </c>
      <c r="D14" s="201" t="s">
        <v>21</v>
      </c>
      <c r="E14" s="10"/>
      <c r="F14" s="10"/>
      <c r="G14" s="10"/>
    </row>
    <row r="15" spans="1:7" ht="12.75" x14ac:dyDescent="0.2">
      <c r="A15" s="198">
        <v>6</v>
      </c>
      <c r="B15" s="199" t="s">
        <v>146</v>
      </c>
      <c r="C15" s="200" t="s">
        <v>147</v>
      </c>
      <c r="D15" s="201" t="s">
        <v>148</v>
      </c>
      <c r="E15" s="10"/>
      <c r="F15" s="10"/>
      <c r="G15" s="10"/>
    </row>
    <row r="16" spans="1:7" ht="12.75" x14ac:dyDescent="0.2">
      <c r="A16" s="198">
        <v>7</v>
      </c>
      <c r="B16" s="199" t="s">
        <v>153</v>
      </c>
      <c r="C16" s="200" t="s">
        <v>154</v>
      </c>
      <c r="D16" s="201" t="s">
        <v>155</v>
      </c>
      <c r="E16" s="10"/>
      <c r="F16" s="10"/>
      <c r="G16" s="10"/>
    </row>
    <row r="17" spans="1:7" ht="12.75" x14ac:dyDescent="0.2">
      <c r="A17" s="198">
        <v>8</v>
      </c>
      <c r="B17" s="199" t="s">
        <v>159</v>
      </c>
      <c r="C17" s="200" t="s">
        <v>160</v>
      </c>
      <c r="D17" s="201" t="s">
        <v>161</v>
      </c>
      <c r="E17" s="10"/>
      <c r="F17" s="10"/>
      <c r="G17" s="10"/>
    </row>
    <row r="18" spans="1:7" ht="12.75" x14ac:dyDescent="0.2">
      <c r="A18" s="198">
        <v>9</v>
      </c>
      <c r="B18" s="199" t="s">
        <v>166</v>
      </c>
      <c r="C18" s="200" t="s">
        <v>167</v>
      </c>
      <c r="D18" s="201" t="s">
        <v>168</v>
      </c>
      <c r="E18" s="10"/>
      <c r="F18" s="10"/>
      <c r="G18" s="10"/>
    </row>
    <row r="19" spans="1:7" ht="12.75" x14ac:dyDescent="0.2">
      <c r="A19" s="198">
        <v>10</v>
      </c>
      <c r="B19" s="199" t="s">
        <v>172</v>
      </c>
      <c r="C19" s="200" t="s">
        <v>173</v>
      </c>
      <c r="D19" s="201" t="s">
        <v>23</v>
      </c>
      <c r="E19" s="10"/>
      <c r="F19" s="10"/>
      <c r="G19" s="10"/>
    </row>
    <row r="20" spans="1:7" ht="12.75" x14ac:dyDescent="0.2">
      <c r="A20" s="198">
        <v>11</v>
      </c>
      <c r="B20" s="199" t="s">
        <v>178</v>
      </c>
      <c r="C20" s="200" t="s">
        <v>95</v>
      </c>
      <c r="D20" s="201" t="s">
        <v>23</v>
      </c>
      <c r="E20" s="10"/>
      <c r="F20" s="10"/>
      <c r="G20" s="10"/>
    </row>
    <row r="21" spans="1:7" ht="12.75" x14ac:dyDescent="0.2">
      <c r="A21" s="198">
        <v>12</v>
      </c>
      <c r="B21" s="199" t="s">
        <v>182</v>
      </c>
      <c r="C21" s="200" t="s">
        <v>183</v>
      </c>
      <c r="D21" s="201" t="s">
        <v>23</v>
      </c>
      <c r="E21" s="10"/>
      <c r="F21" s="10"/>
      <c r="G21" s="10"/>
    </row>
    <row r="22" spans="1:7" ht="12.75" x14ac:dyDescent="0.2">
      <c r="A22" s="198">
        <v>13</v>
      </c>
      <c r="B22" s="199" t="s">
        <v>187</v>
      </c>
      <c r="C22" s="200" t="s">
        <v>188</v>
      </c>
      <c r="D22" s="201" t="s">
        <v>23</v>
      </c>
      <c r="E22" s="10"/>
      <c r="F22" s="10"/>
      <c r="G22" s="10"/>
    </row>
    <row r="23" spans="1:7" ht="12.75" x14ac:dyDescent="0.2">
      <c r="A23" s="198">
        <v>14</v>
      </c>
      <c r="B23" s="199" t="s">
        <v>192</v>
      </c>
      <c r="C23" s="200" t="s">
        <v>193</v>
      </c>
      <c r="D23" s="201" t="s">
        <v>194</v>
      </c>
      <c r="E23" s="10"/>
      <c r="F23" s="10"/>
      <c r="G23" s="10"/>
    </row>
    <row r="24" spans="1:7" ht="12.75" x14ac:dyDescent="0.2">
      <c r="A24" s="198">
        <v>15</v>
      </c>
      <c r="B24" s="199" t="s">
        <v>198</v>
      </c>
      <c r="C24" s="200" t="s">
        <v>199</v>
      </c>
      <c r="D24" s="201" t="s">
        <v>194</v>
      </c>
      <c r="E24" s="10"/>
      <c r="F24" s="10"/>
      <c r="G24" s="10"/>
    </row>
    <row r="25" spans="1:7" ht="12.75" x14ac:dyDescent="0.2">
      <c r="A25" s="198">
        <v>16</v>
      </c>
      <c r="B25" s="199" t="s">
        <v>203</v>
      </c>
      <c r="C25" s="200" t="s">
        <v>204</v>
      </c>
      <c r="D25" s="201" t="s">
        <v>205</v>
      </c>
      <c r="E25" s="10"/>
      <c r="F25" s="10"/>
      <c r="G25" s="10"/>
    </row>
    <row r="26" spans="1:7" ht="12.75" x14ac:dyDescent="0.2">
      <c r="A26" s="198">
        <v>17</v>
      </c>
      <c r="B26" s="199" t="s">
        <v>209</v>
      </c>
      <c r="C26" s="200" t="s">
        <v>210</v>
      </c>
      <c r="D26" s="201" t="s">
        <v>205</v>
      </c>
      <c r="E26" s="10"/>
      <c r="F26" s="10"/>
      <c r="G26" s="10"/>
    </row>
    <row r="27" spans="1:7" ht="12.75" x14ac:dyDescent="0.2">
      <c r="A27" s="198">
        <v>18</v>
      </c>
      <c r="B27" s="199" t="s">
        <v>215</v>
      </c>
      <c r="C27" s="200" t="s">
        <v>154</v>
      </c>
      <c r="D27" s="201" t="s">
        <v>216</v>
      </c>
      <c r="E27" s="10"/>
      <c r="F27" s="10"/>
      <c r="G27" s="10"/>
    </row>
    <row r="28" spans="1:7" ht="12.75" x14ac:dyDescent="0.2">
      <c r="A28" s="198">
        <v>19</v>
      </c>
      <c r="B28" s="199" t="s">
        <v>220</v>
      </c>
      <c r="C28" s="200" t="s">
        <v>221</v>
      </c>
      <c r="D28" s="201" t="s">
        <v>222</v>
      </c>
      <c r="E28" s="10"/>
      <c r="F28" s="10"/>
      <c r="G28" s="10"/>
    </row>
    <row r="29" spans="1:7" ht="12.75" x14ac:dyDescent="0.2">
      <c r="A29" s="198">
        <v>20</v>
      </c>
      <c r="B29" s="199" t="s">
        <v>226</v>
      </c>
      <c r="C29" s="200" t="s">
        <v>227</v>
      </c>
      <c r="D29" s="201" t="s">
        <v>228</v>
      </c>
      <c r="E29" s="10"/>
      <c r="F29" s="10"/>
      <c r="G29" s="10"/>
    </row>
    <row r="30" spans="1:7" ht="12.75" x14ac:dyDescent="0.2">
      <c r="A30" s="198">
        <v>21</v>
      </c>
      <c r="B30" s="199" t="s">
        <v>231</v>
      </c>
      <c r="C30" s="200" t="s">
        <v>232</v>
      </c>
      <c r="D30" s="201" t="s">
        <v>29</v>
      </c>
      <c r="E30" s="10"/>
      <c r="F30" s="10"/>
      <c r="G30" s="10"/>
    </row>
    <row r="31" spans="1:7" ht="12.75" x14ac:dyDescent="0.2">
      <c r="A31" s="198">
        <v>22</v>
      </c>
      <c r="B31" s="199" t="s">
        <v>235</v>
      </c>
      <c r="C31" s="200" t="s">
        <v>236</v>
      </c>
      <c r="D31" s="201" t="s">
        <v>29</v>
      </c>
      <c r="E31" s="10"/>
      <c r="F31" s="10"/>
      <c r="G31" s="10"/>
    </row>
    <row r="32" spans="1:7" ht="12.75" x14ac:dyDescent="0.2">
      <c r="A32" s="198">
        <v>23</v>
      </c>
      <c r="B32" s="199" t="s">
        <v>240</v>
      </c>
      <c r="C32" s="200" t="s">
        <v>241</v>
      </c>
      <c r="D32" s="201" t="s">
        <v>242</v>
      </c>
      <c r="E32" s="10"/>
      <c r="F32" s="10"/>
      <c r="G32" s="10"/>
    </row>
    <row r="33" spans="1:7" ht="12.75" x14ac:dyDescent="0.2">
      <c r="A33" s="198">
        <v>24</v>
      </c>
      <c r="B33" s="199" t="s">
        <v>246</v>
      </c>
      <c r="C33" s="200" t="s">
        <v>247</v>
      </c>
      <c r="D33" s="201" t="s">
        <v>248</v>
      </c>
      <c r="E33" s="10"/>
      <c r="F33" s="10"/>
      <c r="G33" s="10"/>
    </row>
    <row r="34" spans="1:7" ht="12.75" x14ac:dyDescent="0.2">
      <c r="A34" s="198">
        <v>25</v>
      </c>
      <c r="B34" s="199" t="s">
        <v>252</v>
      </c>
      <c r="C34" s="200" t="s">
        <v>253</v>
      </c>
      <c r="D34" s="201" t="s">
        <v>32</v>
      </c>
      <c r="E34" s="10"/>
      <c r="F34" s="10"/>
      <c r="G34" s="10"/>
    </row>
    <row r="35" spans="1:7" ht="12.75" x14ac:dyDescent="0.2">
      <c r="A35" s="198">
        <v>26</v>
      </c>
      <c r="B35" s="199" t="s">
        <v>258</v>
      </c>
      <c r="C35" s="200" t="s">
        <v>259</v>
      </c>
      <c r="D35" s="201" t="s">
        <v>34</v>
      </c>
      <c r="E35" s="10"/>
      <c r="F35" s="10"/>
      <c r="G35" s="10"/>
    </row>
    <row r="36" spans="1:7" ht="12.75" x14ac:dyDescent="0.2">
      <c r="A36" s="198">
        <v>27</v>
      </c>
      <c r="B36" s="199" t="s">
        <v>263</v>
      </c>
      <c r="C36" s="200" t="s">
        <v>264</v>
      </c>
      <c r="D36" s="201" t="s">
        <v>34</v>
      </c>
      <c r="E36" s="10"/>
      <c r="F36" s="10"/>
      <c r="G36" s="10"/>
    </row>
    <row r="37" spans="1:7" ht="12.75" x14ac:dyDescent="0.2">
      <c r="A37" s="198">
        <v>28</v>
      </c>
      <c r="B37" s="199" t="s">
        <v>268</v>
      </c>
      <c r="C37" s="200" t="s">
        <v>44</v>
      </c>
      <c r="D37" s="201" t="s">
        <v>269</v>
      </c>
      <c r="E37" s="10"/>
      <c r="F37" s="10"/>
      <c r="G37" s="10"/>
    </row>
    <row r="38" spans="1:7" ht="12.75" x14ac:dyDescent="0.2">
      <c r="A38" s="198">
        <v>29</v>
      </c>
      <c r="B38" s="199" t="s">
        <v>273</v>
      </c>
      <c r="C38" s="200" t="s">
        <v>274</v>
      </c>
      <c r="D38" s="201" t="s">
        <v>275</v>
      </c>
      <c r="E38" s="10"/>
      <c r="F38" s="10"/>
      <c r="G38" s="10"/>
    </row>
    <row r="39" spans="1:7" ht="12.75" x14ac:dyDescent="0.2">
      <c r="A39" s="198">
        <v>30</v>
      </c>
      <c r="B39" s="199" t="s">
        <v>279</v>
      </c>
      <c r="C39" s="200" t="s">
        <v>280</v>
      </c>
      <c r="D39" s="201" t="s">
        <v>281</v>
      </c>
      <c r="E39" s="10"/>
      <c r="F39" s="10"/>
      <c r="G39" s="10"/>
    </row>
    <row r="40" spans="1:7" ht="12.75" x14ac:dyDescent="0.2">
      <c r="A40" s="198">
        <v>31</v>
      </c>
      <c r="B40" s="199" t="s">
        <v>285</v>
      </c>
      <c r="C40" s="200" t="s">
        <v>286</v>
      </c>
      <c r="D40" s="201" t="s">
        <v>35</v>
      </c>
      <c r="E40" s="10"/>
      <c r="F40" s="10"/>
      <c r="G40" s="10"/>
    </row>
    <row r="41" spans="1:7" ht="12.75" x14ac:dyDescent="0.2">
      <c r="A41" s="198">
        <v>32</v>
      </c>
      <c r="B41" s="199" t="s">
        <v>291</v>
      </c>
      <c r="C41" s="200" t="s">
        <v>292</v>
      </c>
      <c r="D41" s="201" t="s">
        <v>35</v>
      </c>
      <c r="E41" s="10"/>
      <c r="F41" s="10"/>
      <c r="G41" s="10"/>
    </row>
    <row r="42" spans="1:7" ht="12.75" x14ac:dyDescent="0.2">
      <c r="A42" s="198">
        <v>33</v>
      </c>
      <c r="B42" s="199" t="s">
        <v>296</v>
      </c>
      <c r="C42" s="200" t="s">
        <v>297</v>
      </c>
      <c r="D42" s="201" t="s">
        <v>298</v>
      </c>
      <c r="E42" s="10"/>
      <c r="F42" s="10"/>
      <c r="G42" s="10"/>
    </row>
    <row r="43" spans="1:7" ht="12.75" x14ac:dyDescent="0.2">
      <c r="A43" s="198">
        <v>34</v>
      </c>
      <c r="B43" s="199" t="s">
        <v>302</v>
      </c>
      <c r="C43" s="200" t="s">
        <v>303</v>
      </c>
      <c r="D43" s="201" t="s">
        <v>298</v>
      </c>
      <c r="E43" s="10"/>
      <c r="F43" s="10"/>
      <c r="G43" s="10"/>
    </row>
    <row r="44" spans="1:7" ht="12.75" x14ac:dyDescent="0.2">
      <c r="A44" s="198">
        <v>35</v>
      </c>
      <c r="B44" s="199" t="s">
        <v>307</v>
      </c>
      <c r="C44" s="200" t="s">
        <v>308</v>
      </c>
      <c r="D44" s="201" t="s">
        <v>36</v>
      </c>
      <c r="E44" s="10"/>
      <c r="F44" s="10"/>
      <c r="G44" s="10"/>
    </row>
    <row r="45" spans="1:7" ht="12.75" x14ac:dyDescent="0.2">
      <c r="A45" s="198">
        <v>36</v>
      </c>
      <c r="B45" s="199" t="s">
        <v>312</v>
      </c>
      <c r="C45" s="200" t="s">
        <v>313</v>
      </c>
      <c r="D45" s="201" t="s">
        <v>314</v>
      </c>
      <c r="E45" s="10"/>
      <c r="F45" s="10"/>
      <c r="G45" s="10"/>
    </row>
    <row r="46" spans="1:7" ht="12.75" x14ac:dyDescent="0.2">
      <c r="A46" s="198">
        <v>37</v>
      </c>
      <c r="B46" s="199" t="s">
        <v>318</v>
      </c>
      <c r="C46" s="200" t="s">
        <v>319</v>
      </c>
      <c r="D46" s="201" t="s">
        <v>320</v>
      </c>
      <c r="E46" s="10"/>
      <c r="F46" s="10"/>
      <c r="G46" s="10"/>
    </row>
    <row r="47" spans="1:7" s="68" customFormat="1" ht="12.75" x14ac:dyDescent="0.2">
      <c r="A47" s="198">
        <v>38</v>
      </c>
      <c r="B47" s="199" t="s">
        <v>324</v>
      </c>
      <c r="C47" s="200" t="s">
        <v>325</v>
      </c>
      <c r="D47" s="201" t="s">
        <v>320</v>
      </c>
      <c r="E47" s="10"/>
      <c r="F47" s="10"/>
      <c r="G47" s="10"/>
    </row>
    <row r="48" spans="1:7" s="68" customFormat="1" ht="12.75" x14ac:dyDescent="0.2">
      <c r="A48" s="198">
        <v>39</v>
      </c>
      <c r="B48" s="199" t="s">
        <v>329</v>
      </c>
      <c r="C48" s="200" t="s">
        <v>330</v>
      </c>
      <c r="D48" s="201" t="s">
        <v>90</v>
      </c>
      <c r="E48" s="10"/>
      <c r="F48" s="10"/>
      <c r="G48" s="10"/>
    </row>
    <row r="49" spans="1:7" s="68" customFormat="1" ht="12.75" x14ac:dyDescent="0.2">
      <c r="A49" s="198">
        <v>40</v>
      </c>
      <c r="B49" s="199" t="s">
        <v>335</v>
      </c>
      <c r="C49" s="200" t="s">
        <v>336</v>
      </c>
      <c r="D49" s="201" t="s">
        <v>90</v>
      </c>
      <c r="E49" s="10"/>
      <c r="F49" s="10"/>
      <c r="G49" s="10"/>
    </row>
    <row r="50" spans="1:7" s="68" customFormat="1" ht="12.75" x14ac:dyDescent="0.2">
      <c r="A50" s="198">
        <v>41</v>
      </c>
      <c r="B50" s="199" t="s">
        <v>340</v>
      </c>
      <c r="C50" s="200" t="s">
        <v>341</v>
      </c>
      <c r="D50" s="201" t="s">
        <v>91</v>
      </c>
      <c r="E50" s="10"/>
      <c r="F50" s="10"/>
      <c r="G50" s="10"/>
    </row>
    <row r="51" spans="1:7" s="68" customFormat="1" ht="12.75" x14ac:dyDescent="0.2">
      <c r="A51" s="198">
        <v>42</v>
      </c>
      <c r="B51" s="199" t="s">
        <v>345</v>
      </c>
      <c r="C51" s="200" t="s">
        <v>346</v>
      </c>
      <c r="D51" s="201" t="s">
        <v>347</v>
      </c>
      <c r="E51" s="10"/>
      <c r="F51" s="10"/>
      <c r="G51" s="10"/>
    </row>
    <row r="52" spans="1:7" s="68" customFormat="1" ht="12.75" x14ac:dyDescent="0.2">
      <c r="A52" s="198">
        <v>43</v>
      </c>
      <c r="B52" s="199" t="s">
        <v>352</v>
      </c>
      <c r="C52" s="200" t="s">
        <v>353</v>
      </c>
      <c r="D52" s="201" t="s">
        <v>354</v>
      </c>
      <c r="E52" s="10"/>
      <c r="F52" s="10"/>
      <c r="G52" s="10"/>
    </row>
    <row r="53" spans="1:7" s="68" customFormat="1" ht="12.75" x14ac:dyDescent="0.2">
      <c r="A53" s="198">
        <v>44</v>
      </c>
      <c r="B53" s="199" t="s">
        <v>358</v>
      </c>
      <c r="C53" s="200" t="s">
        <v>359</v>
      </c>
      <c r="D53" s="201" t="s">
        <v>354</v>
      </c>
      <c r="E53" s="10"/>
      <c r="F53" s="10"/>
      <c r="G53" s="10"/>
    </row>
    <row r="54" spans="1:7" ht="12.75" x14ac:dyDescent="0.2">
      <c r="A54" s="198">
        <v>45</v>
      </c>
      <c r="B54" s="199" t="s">
        <v>363</v>
      </c>
      <c r="C54" s="200" t="s">
        <v>364</v>
      </c>
      <c r="D54" s="201" t="s">
        <v>354</v>
      </c>
      <c r="E54" s="11"/>
      <c r="F54" s="11"/>
      <c r="G54" s="12"/>
    </row>
    <row r="55" spans="1:7" ht="12.75" x14ac:dyDescent="0.2">
      <c r="A55" s="198">
        <v>46</v>
      </c>
      <c r="B55" s="199" t="s">
        <v>368</v>
      </c>
      <c r="C55" s="200" t="s">
        <v>369</v>
      </c>
      <c r="D55" s="201" t="s">
        <v>370</v>
      </c>
      <c r="E55" s="11"/>
      <c r="F55" s="11"/>
      <c r="G55" s="12"/>
    </row>
    <row r="56" spans="1:7" ht="12.75" x14ac:dyDescent="0.2">
      <c r="A56" s="198">
        <v>47</v>
      </c>
      <c r="B56" s="199" t="s">
        <v>374</v>
      </c>
      <c r="C56" s="200" t="s">
        <v>375</v>
      </c>
      <c r="D56" s="201" t="s">
        <v>376</v>
      </c>
      <c r="E56" s="11"/>
      <c r="F56" s="11"/>
      <c r="G56" s="12"/>
    </row>
    <row r="57" spans="1:7" ht="12.75" x14ac:dyDescent="0.2">
      <c r="A57" s="198">
        <v>48</v>
      </c>
      <c r="B57" s="199" t="s">
        <v>380</v>
      </c>
      <c r="C57" s="200" t="s">
        <v>44</v>
      </c>
      <c r="D57" s="201" t="s">
        <v>38</v>
      </c>
      <c r="E57" s="11"/>
      <c r="F57" s="11"/>
      <c r="G57" s="12"/>
    </row>
    <row r="58" spans="1:7" ht="12.75" x14ac:dyDescent="0.2">
      <c r="A58" s="198">
        <v>49</v>
      </c>
      <c r="B58" s="199" t="s">
        <v>384</v>
      </c>
      <c r="C58" s="200" t="s">
        <v>385</v>
      </c>
      <c r="D58" s="201" t="s">
        <v>386</v>
      </c>
      <c r="E58" s="11"/>
      <c r="F58" s="11"/>
      <c r="G58" s="12"/>
    </row>
    <row r="59" spans="1:7" ht="12.75" x14ac:dyDescent="0.2">
      <c r="A59" s="198">
        <v>50</v>
      </c>
      <c r="B59" s="199" t="s">
        <v>391</v>
      </c>
      <c r="C59" s="200" t="s">
        <v>392</v>
      </c>
      <c r="D59" s="201" t="s">
        <v>92</v>
      </c>
      <c r="E59" s="11"/>
      <c r="F59" s="11"/>
      <c r="G59" s="12"/>
    </row>
    <row r="60" spans="1:7" ht="12.75" x14ac:dyDescent="0.2">
      <c r="A60" s="198">
        <v>51</v>
      </c>
      <c r="B60" s="199" t="s">
        <v>396</v>
      </c>
      <c r="C60" s="200" t="s">
        <v>397</v>
      </c>
      <c r="D60" s="201" t="s">
        <v>93</v>
      </c>
      <c r="E60" s="11"/>
      <c r="F60" s="11"/>
      <c r="G60" s="12"/>
    </row>
    <row r="61" spans="1:7" ht="12.75" x14ac:dyDescent="0.2">
      <c r="A61" s="198">
        <v>52</v>
      </c>
      <c r="B61" s="199" t="s">
        <v>401</v>
      </c>
      <c r="C61" s="200" t="s">
        <v>402</v>
      </c>
      <c r="D61" s="201" t="s">
        <v>39</v>
      </c>
      <c r="E61" s="11"/>
      <c r="F61" s="11"/>
      <c r="G61" s="12"/>
    </row>
    <row r="62" spans="1:7" ht="12.75" x14ac:dyDescent="0.2">
      <c r="A62" s="198">
        <v>53</v>
      </c>
      <c r="B62" s="199" t="s">
        <v>406</v>
      </c>
      <c r="C62" s="200" t="s">
        <v>407</v>
      </c>
      <c r="D62" s="201" t="s">
        <v>40</v>
      </c>
      <c r="E62" s="11"/>
      <c r="F62" s="11"/>
      <c r="G62" s="12"/>
    </row>
    <row r="63" spans="1:7" ht="12.75" x14ac:dyDescent="0.2">
      <c r="A63" s="198">
        <v>54</v>
      </c>
      <c r="B63" s="199" t="s">
        <v>412</v>
      </c>
      <c r="C63" s="200" t="s">
        <v>413</v>
      </c>
      <c r="D63" s="201" t="s">
        <v>40</v>
      </c>
      <c r="E63" s="11"/>
      <c r="F63" s="11"/>
      <c r="G63" s="12"/>
    </row>
    <row r="64" spans="1:7" ht="12.75" x14ac:dyDescent="0.2">
      <c r="A64" s="198">
        <v>55</v>
      </c>
      <c r="B64" s="199" t="s">
        <v>417</v>
      </c>
      <c r="C64" s="200" t="s">
        <v>418</v>
      </c>
      <c r="D64" s="201" t="s">
        <v>419</v>
      </c>
      <c r="E64" s="11"/>
      <c r="F64" s="11"/>
      <c r="G64" s="12"/>
    </row>
    <row r="65" spans="1:7" ht="12" customHeight="1" x14ac:dyDescent="0.2">
      <c r="A65" s="198">
        <v>56</v>
      </c>
      <c r="B65" s="199" t="s">
        <v>422</v>
      </c>
      <c r="C65" s="200" t="s">
        <v>423</v>
      </c>
      <c r="D65" s="201" t="s">
        <v>41</v>
      </c>
      <c r="E65" s="126"/>
      <c r="F65" s="126"/>
      <c r="G65" s="127"/>
    </row>
    <row r="66" spans="1:7" ht="15.75" customHeight="1" x14ac:dyDescent="0.3">
      <c r="A66" s="198">
        <v>57</v>
      </c>
      <c r="B66" s="199" t="s">
        <v>427</v>
      </c>
      <c r="C66" s="200" t="s">
        <v>428</v>
      </c>
      <c r="D66" s="201" t="s">
        <v>43</v>
      </c>
      <c r="E66" s="130" t="s">
        <v>108</v>
      </c>
      <c r="F66" s="134"/>
      <c r="G66" s="135"/>
    </row>
    <row r="67" spans="1:7" ht="15.75" customHeight="1" x14ac:dyDescent="0.25">
      <c r="A67" s="198">
        <v>58</v>
      </c>
      <c r="B67" s="199" t="s">
        <v>432</v>
      </c>
      <c r="C67" s="200" t="s">
        <v>433</v>
      </c>
      <c r="D67" s="201" t="s">
        <v>434</v>
      </c>
      <c r="E67" s="129"/>
      <c r="F67" s="143" t="s">
        <v>46</v>
      </c>
      <c r="G67" s="144"/>
    </row>
    <row r="68" spans="1:7" ht="15.75" customHeight="1" x14ac:dyDescent="0.25">
      <c r="A68" s="198">
        <v>59</v>
      </c>
      <c r="B68" s="199" t="s">
        <v>438</v>
      </c>
      <c r="C68" s="200" t="s">
        <v>439</v>
      </c>
      <c r="D68" s="201" t="s">
        <v>440</v>
      </c>
      <c r="E68" s="132"/>
      <c r="F68" s="131"/>
      <c r="G68" s="131"/>
    </row>
    <row r="69" spans="1:7" ht="15.75" customHeight="1" x14ac:dyDescent="0.25">
      <c r="A69" s="198">
        <v>60</v>
      </c>
      <c r="B69" s="199" t="s">
        <v>444</v>
      </c>
      <c r="C69" s="200" t="s">
        <v>445</v>
      </c>
      <c r="D69" s="201" t="s">
        <v>446</v>
      </c>
      <c r="E69" s="132"/>
      <c r="F69" s="131"/>
      <c r="G69" s="131"/>
    </row>
    <row r="70" spans="1:7" ht="15.75" customHeight="1" x14ac:dyDescent="0.25">
      <c r="A70" s="198">
        <v>61</v>
      </c>
      <c r="B70" s="199" t="s">
        <v>450</v>
      </c>
      <c r="C70" s="200" t="s">
        <v>451</v>
      </c>
      <c r="D70" s="201" t="s">
        <v>452</v>
      </c>
      <c r="E70" s="132"/>
      <c r="F70" s="131"/>
      <c r="G70" s="131"/>
    </row>
    <row r="71" spans="1:7" s="68" customFormat="1" ht="15.75" customHeight="1" x14ac:dyDescent="0.25">
      <c r="A71" s="198">
        <v>62</v>
      </c>
      <c r="B71" s="199" t="s">
        <v>457</v>
      </c>
      <c r="C71" s="200" t="s">
        <v>458</v>
      </c>
      <c r="D71" s="201" t="s">
        <v>94</v>
      </c>
      <c r="E71" s="133"/>
      <c r="F71" s="133"/>
      <c r="G71" s="133"/>
    </row>
    <row r="72" spans="1:7" s="68" customFormat="1" ht="20.25" customHeight="1" x14ac:dyDescent="0.3">
      <c r="A72" s="198">
        <v>63</v>
      </c>
      <c r="B72" s="199" t="s">
        <v>462</v>
      </c>
      <c r="C72" s="200" t="s">
        <v>463</v>
      </c>
      <c r="D72" s="201" t="s">
        <v>94</v>
      </c>
      <c r="E72" s="133"/>
      <c r="F72" s="145" t="s">
        <v>104</v>
      </c>
      <c r="G72" s="146"/>
    </row>
    <row r="73" spans="1:7" s="68" customFormat="1" ht="15.75" customHeight="1" x14ac:dyDescent="0.25">
      <c r="A73" s="198">
        <v>64</v>
      </c>
      <c r="B73" s="199" t="s">
        <v>467</v>
      </c>
      <c r="C73" s="200" t="s">
        <v>468</v>
      </c>
      <c r="D73" s="201" t="s">
        <v>469</v>
      </c>
      <c r="E73" s="133"/>
      <c r="F73" s="133"/>
      <c r="G73" s="133"/>
    </row>
    <row r="74" spans="1:7" ht="15.75" customHeight="1" x14ac:dyDescent="0.2">
      <c r="A74" s="198">
        <v>65</v>
      </c>
      <c r="B74" s="199" t="s">
        <v>473</v>
      </c>
      <c r="C74" s="200" t="s">
        <v>474</v>
      </c>
      <c r="D74" s="201" t="s">
        <v>469</v>
      </c>
    </row>
    <row r="75" spans="1:7" ht="15.75" customHeight="1" x14ac:dyDescent="0.2">
      <c r="A75" s="198">
        <v>66</v>
      </c>
      <c r="B75" s="199" t="s">
        <v>478</v>
      </c>
      <c r="C75" s="200" t="s">
        <v>45</v>
      </c>
      <c r="D75" s="201" t="s">
        <v>479</v>
      </c>
    </row>
    <row r="76" spans="1:7" ht="15.75" customHeight="1" x14ac:dyDescent="0.2">
      <c r="A76" s="198">
        <v>67</v>
      </c>
      <c r="B76" s="199" t="s">
        <v>483</v>
      </c>
      <c r="C76" s="200" t="s">
        <v>484</v>
      </c>
      <c r="D76" s="201" t="s">
        <v>485</v>
      </c>
    </row>
    <row r="77" spans="1:7" ht="15.75" customHeight="1" x14ac:dyDescent="0.2">
      <c r="A77" s="198">
        <v>68</v>
      </c>
      <c r="B77" s="199" t="s">
        <v>490</v>
      </c>
      <c r="C77" s="200" t="s">
        <v>491</v>
      </c>
      <c r="D77" s="201" t="s">
        <v>492</v>
      </c>
    </row>
    <row r="78" spans="1:7" ht="15.75" customHeight="1" x14ac:dyDescent="0.2">
      <c r="A78" s="198">
        <v>69</v>
      </c>
      <c r="B78" s="199" t="s">
        <v>496</v>
      </c>
      <c r="C78" s="200" t="s">
        <v>89</v>
      </c>
      <c r="D78" s="201" t="s">
        <v>96</v>
      </c>
    </row>
    <row r="79" spans="1:7" ht="15.75" customHeight="1" x14ac:dyDescent="0.2">
      <c r="A79" s="198">
        <v>70</v>
      </c>
      <c r="B79" s="199" t="s">
        <v>500</v>
      </c>
      <c r="C79" s="200" t="s">
        <v>44</v>
      </c>
      <c r="D79" s="201" t="s">
        <v>501</v>
      </c>
    </row>
    <row r="80" spans="1:7" ht="15.75" customHeight="1" x14ac:dyDescent="0.2">
      <c r="A80" s="198">
        <v>71</v>
      </c>
      <c r="B80" s="199" t="s">
        <v>505</v>
      </c>
      <c r="C80" s="200" t="s">
        <v>506</v>
      </c>
      <c r="D80" s="201" t="s">
        <v>507</v>
      </c>
    </row>
    <row r="81" spans="1:4" ht="15.75" customHeight="1" x14ac:dyDescent="0.2">
      <c r="A81" s="198">
        <v>72</v>
      </c>
      <c r="B81" s="199" t="s">
        <v>512</v>
      </c>
      <c r="C81" s="200" t="s">
        <v>513</v>
      </c>
      <c r="D81" s="201" t="s">
        <v>514</v>
      </c>
    </row>
  </sheetData>
  <mergeCells count="3">
    <mergeCell ref="A4:G4"/>
    <mergeCell ref="F67:G67"/>
    <mergeCell ref="F72:G72"/>
  </mergeCells>
  <pageMargins left="0" right="0" top="0" bottom="0" header="0.31496099999999999" footer="0.31496099999999999"/>
  <pageSetup orientation="portrait" r:id="rId1"/>
  <headerFooter>
    <oddFooter>&amp;C&amp;"Helvetica Neue,Regular"&amp;12&amp;K000000&amp;P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89"/>
  <sheetViews>
    <sheetView workbookViewId="0">
      <selection activeCell="E12" sqref="E12"/>
    </sheetView>
  </sheetViews>
  <sheetFormatPr defaultColWidth="8.85546875" defaultRowHeight="15.75" customHeight="1" x14ac:dyDescent="0.2"/>
  <cols>
    <col min="1" max="1" width="5.42578125" style="3" customWidth="1"/>
    <col min="2" max="2" width="11.42578125" style="3" customWidth="1"/>
    <col min="3" max="3" width="23.140625" style="3" customWidth="1"/>
    <col min="4" max="4" width="9.85546875" style="3" customWidth="1"/>
    <col min="5" max="5" width="48" style="3" customWidth="1"/>
    <col min="6" max="6" width="23.28515625" style="3" customWidth="1"/>
    <col min="7" max="7" width="9.85546875" style="3" customWidth="1"/>
    <col min="8" max="237" width="8.85546875" style="3" customWidth="1"/>
  </cols>
  <sheetData>
    <row r="1" spans="1:7" ht="15.75" customHeight="1" x14ac:dyDescent="0.2">
      <c r="A1" s="4"/>
      <c r="B1" s="4"/>
      <c r="C1" s="4"/>
      <c r="D1" s="4"/>
      <c r="E1" s="4"/>
      <c r="F1" s="4"/>
      <c r="G1" s="4"/>
    </row>
    <row r="2" spans="1:7" ht="15.75" customHeight="1" x14ac:dyDescent="0.2">
      <c r="A2" s="4"/>
      <c r="B2" s="4"/>
      <c r="C2" s="4"/>
      <c r="D2" s="4"/>
      <c r="E2" s="4"/>
      <c r="F2" s="4"/>
      <c r="G2" s="4"/>
    </row>
    <row r="3" spans="1:7" ht="15.75" customHeight="1" x14ac:dyDescent="0.2">
      <c r="A3" s="4"/>
      <c r="B3" s="4"/>
      <c r="C3" s="4"/>
      <c r="D3" s="4"/>
      <c r="E3" s="4"/>
      <c r="F3" s="4"/>
      <c r="G3" s="4"/>
    </row>
    <row r="4" spans="1:7" ht="27" customHeight="1" x14ac:dyDescent="0.2">
      <c r="A4" s="147" t="s">
        <v>47</v>
      </c>
      <c r="B4" s="148"/>
      <c r="C4" s="148"/>
      <c r="D4" s="148"/>
      <c r="E4" s="148"/>
      <c r="F4" s="148"/>
      <c r="G4" s="148"/>
    </row>
    <row r="5" spans="1:7" ht="18" customHeight="1" x14ac:dyDescent="0.2">
      <c r="A5" s="4"/>
      <c r="B5" s="4"/>
      <c r="C5" s="5" t="s">
        <v>112</v>
      </c>
      <c r="D5" s="6"/>
      <c r="E5" s="102" t="s">
        <v>97</v>
      </c>
      <c r="F5" s="4"/>
      <c r="G5" s="4"/>
    </row>
    <row r="6" spans="1:7" ht="18" customHeight="1" x14ac:dyDescent="0.2">
      <c r="A6" s="4"/>
      <c r="B6" s="4"/>
      <c r="C6" s="5" t="s">
        <v>1</v>
      </c>
      <c r="D6" s="6"/>
      <c r="E6" s="5" t="s">
        <v>2</v>
      </c>
      <c r="F6" s="4"/>
      <c r="G6" s="4"/>
    </row>
    <row r="7" spans="1:7" ht="18" customHeight="1" x14ac:dyDescent="0.2">
      <c r="A7" s="4"/>
      <c r="B7" s="4"/>
      <c r="C7" s="5" t="s">
        <v>3</v>
      </c>
      <c r="D7" s="6"/>
      <c r="E7" s="5" t="s">
        <v>4</v>
      </c>
      <c r="F7" s="4"/>
      <c r="G7" s="4"/>
    </row>
    <row r="8" spans="1:7" ht="9.75" customHeight="1" x14ac:dyDescent="0.2">
      <c r="A8" s="7"/>
      <c r="B8" s="7"/>
      <c r="C8" s="7"/>
      <c r="D8" s="7"/>
      <c r="E8" s="7"/>
      <c r="F8" s="7"/>
      <c r="G8" s="7"/>
    </row>
    <row r="9" spans="1:7" ht="30" customHeight="1" x14ac:dyDescent="0.2">
      <c r="A9" s="111" t="s">
        <v>5</v>
      </c>
      <c r="B9" s="111" t="s">
        <v>6</v>
      </c>
      <c r="C9" s="111" t="s">
        <v>7</v>
      </c>
      <c r="D9" s="111" t="s">
        <v>8</v>
      </c>
      <c r="E9" s="111" t="s">
        <v>48</v>
      </c>
      <c r="F9" s="111" t="s">
        <v>15</v>
      </c>
      <c r="G9" s="111" t="s">
        <v>16</v>
      </c>
    </row>
    <row r="10" spans="1:7" ht="30" customHeight="1" x14ac:dyDescent="0.2">
      <c r="A10" s="112">
        <v>1</v>
      </c>
      <c r="B10" s="217" t="s">
        <v>116</v>
      </c>
      <c r="C10" s="114" t="s">
        <v>117</v>
      </c>
      <c r="D10" s="116" t="s">
        <v>118</v>
      </c>
      <c r="E10" s="115"/>
      <c r="F10" s="115"/>
      <c r="G10" s="115"/>
    </row>
    <row r="11" spans="1:7" ht="30" customHeight="1" x14ac:dyDescent="0.2">
      <c r="A11" s="112">
        <v>2</v>
      </c>
      <c r="B11" s="217" t="s">
        <v>122</v>
      </c>
      <c r="C11" s="114" t="s">
        <v>123</v>
      </c>
      <c r="D11" s="116" t="s">
        <v>118</v>
      </c>
      <c r="E11" s="115"/>
      <c r="F11" s="115"/>
      <c r="G11" s="115"/>
    </row>
    <row r="12" spans="1:7" ht="30" customHeight="1" x14ac:dyDescent="0.2">
      <c r="A12" s="112">
        <v>3</v>
      </c>
      <c r="B12" s="217" t="s">
        <v>127</v>
      </c>
      <c r="C12" s="114" t="s">
        <v>128</v>
      </c>
      <c r="D12" s="116" t="s">
        <v>87</v>
      </c>
      <c r="E12" s="115"/>
      <c r="F12" s="115"/>
      <c r="G12" s="115"/>
    </row>
    <row r="13" spans="1:7" ht="30" customHeight="1" x14ac:dyDescent="0.2">
      <c r="A13" s="112">
        <v>4</v>
      </c>
      <c r="B13" s="217" t="s">
        <v>133</v>
      </c>
      <c r="C13" s="114" t="s">
        <v>134</v>
      </c>
      <c r="D13" s="116" t="s">
        <v>135</v>
      </c>
      <c r="E13" s="115"/>
      <c r="F13" s="115"/>
      <c r="G13" s="115"/>
    </row>
    <row r="14" spans="1:7" ht="30" customHeight="1" x14ac:dyDescent="0.2">
      <c r="A14" s="112">
        <v>5</v>
      </c>
      <c r="B14" s="217" t="s">
        <v>139</v>
      </c>
      <c r="C14" s="114" t="s">
        <v>140</v>
      </c>
      <c r="D14" s="116" t="s">
        <v>21</v>
      </c>
      <c r="E14" s="115"/>
      <c r="F14" s="115"/>
      <c r="G14" s="115"/>
    </row>
    <row r="15" spans="1:7" ht="30" customHeight="1" x14ac:dyDescent="0.2">
      <c r="A15" s="112">
        <v>6</v>
      </c>
      <c r="B15" s="217" t="s">
        <v>146</v>
      </c>
      <c r="C15" s="114" t="s">
        <v>147</v>
      </c>
      <c r="D15" s="116" t="s">
        <v>148</v>
      </c>
      <c r="E15" s="115"/>
      <c r="F15" s="115"/>
      <c r="G15" s="115"/>
    </row>
    <row r="16" spans="1:7" ht="30" customHeight="1" x14ac:dyDescent="0.2">
      <c r="A16" s="112">
        <v>7</v>
      </c>
      <c r="B16" s="217" t="s">
        <v>153</v>
      </c>
      <c r="C16" s="114" t="s">
        <v>154</v>
      </c>
      <c r="D16" s="116" t="s">
        <v>155</v>
      </c>
      <c r="E16" s="115"/>
      <c r="F16" s="115"/>
      <c r="G16" s="115"/>
    </row>
    <row r="17" spans="1:7" ht="30" customHeight="1" x14ac:dyDescent="0.2">
      <c r="A17" s="112">
        <v>8</v>
      </c>
      <c r="B17" s="217" t="s">
        <v>159</v>
      </c>
      <c r="C17" s="114" t="s">
        <v>160</v>
      </c>
      <c r="D17" s="116" t="s">
        <v>161</v>
      </c>
      <c r="E17" s="115"/>
      <c r="F17" s="115"/>
      <c r="G17" s="115"/>
    </row>
    <row r="18" spans="1:7" ht="30" customHeight="1" x14ac:dyDescent="0.2">
      <c r="A18" s="112">
        <v>9</v>
      </c>
      <c r="B18" s="217" t="s">
        <v>166</v>
      </c>
      <c r="C18" s="114" t="s">
        <v>167</v>
      </c>
      <c r="D18" s="116" t="s">
        <v>168</v>
      </c>
      <c r="E18" s="115"/>
      <c r="F18" s="115"/>
      <c r="G18" s="115"/>
    </row>
    <row r="19" spans="1:7" ht="30" customHeight="1" x14ac:dyDescent="0.2">
      <c r="A19" s="112">
        <v>10</v>
      </c>
      <c r="B19" s="217" t="s">
        <v>172</v>
      </c>
      <c r="C19" s="114" t="s">
        <v>173</v>
      </c>
      <c r="D19" s="116" t="s">
        <v>23</v>
      </c>
      <c r="E19" s="115"/>
      <c r="F19" s="115"/>
      <c r="G19" s="115"/>
    </row>
    <row r="20" spans="1:7" ht="30" customHeight="1" x14ac:dyDescent="0.2">
      <c r="A20" s="112">
        <v>11</v>
      </c>
      <c r="B20" s="217" t="s">
        <v>178</v>
      </c>
      <c r="C20" s="114" t="s">
        <v>95</v>
      </c>
      <c r="D20" s="116" t="s">
        <v>23</v>
      </c>
      <c r="E20" s="115"/>
      <c r="F20" s="115"/>
      <c r="G20" s="115"/>
    </row>
    <row r="21" spans="1:7" ht="30" customHeight="1" x14ac:dyDescent="0.2">
      <c r="A21" s="112">
        <v>12</v>
      </c>
      <c r="B21" s="217" t="s">
        <v>182</v>
      </c>
      <c r="C21" s="114" t="s">
        <v>183</v>
      </c>
      <c r="D21" s="116" t="s">
        <v>23</v>
      </c>
      <c r="E21" s="115"/>
      <c r="F21" s="115"/>
      <c r="G21" s="115"/>
    </row>
    <row r="22" spans="1:7" ht="30" customHeight="1" x14ac:dyDescent="0.2">
      <c r="A22" s="112">
        <v>13</v>
      </c>
      <c r="B22" s="217" t="s">
        <v>187</v>
      </c>
      <c r="C22" s="114" t="s">
        <v>188</v>
      </c>
      <c r="D22" s="116" t="s">
        <v>23</v>
      </c>
      <c r="E22" s="115"/>
      <c r="F22" s="115"/>
      <c r="G22" s="115"/>
    </row>
    <row r="23" spans="1:7" ht="30" customHeight="1" x14ac:dyDescent="0.2">
      <c r="A23" s="112">
        <v>14</v>
      </c>
      <c r="B23" s="217" t="s">
        <v>192</v>
      </c>
      <c r="C23" s="114" t="s">
        <v>193</v>
      </c>
      <c r="D23" s="116" t="s">
        <v>194</v>
      </c>
      <c r="E23" s="115"/>
      <c r="F23" s="115"/>
      <c r="G23" s="115"/>
    </row>
    <row r="24" spans="1:7" ht="30" customHeight="1" x14ac:dyDescent="0.2">
      <c r="A24" s="112">
        <v>15</v>
      </c>
      <c r="B24" s="217" t="s">
        <v>198</v>
      </c>
      <c r="C24" s="114" t="s">
        <v>199</v>
      </c>
      <c r="D24" s="116" t="s">
        <v>194</v>
      </c>
      <c r="E24" s="115"/>
      <c r="F24" s="115"/>
      <c r="G24" s="115"/>
    </row>
    <row r="25" spans="1:7" ht="30" customHeight="1" x14ac:dyDescent="0.2">
      <c r="A25" s="112">
        <v>16</v>
      </c>
      <c r="B25" s="217" t="s">
        <v>203</v>
      </c>
      <c r="C25" s="114" t="s">
        <v>204</v>
      </c>
      <c r="D25" s="116" t="s">
        <v>205</v>
      </c>
      <c r="E25" s="115"/>
      <c r="F25" s="115"/>
      <c r="G25" s="115"/>
    </row>
    <row r="26" spans="1:7" ht="30" customHeight="1" x14ac:dyDescent="0.2">
      <c r="A26" s="112">
        <v>17</v>
      </c>
      <c r="B26" s="217" t="s">
        <v>209</v>
      </c>
      <c r="C26" s="114" t="s">
        <v>210</v>
      </c>
      <c r="D26" s="116" t="s">
        <v>205</v>
      </c>
      <c r="E26" s="115"/>
      <c r="F26" s="115"/>
      <c r="G26" s="115"/>
    </row>
    <row r="27" spans="1:7" ht="30" customHeight="1" x14ac:dyDescent="0.2">
      <c r="A27" s="112">
        <v>18</v>
      </c>
      <c r="B27" s="217" t="s">
        <v>215</v>
      </c>
      <c r="C27" s="114" t="s">
        <v>154</v>
      </c>
      <c r="D27" s="116" t="s">
        <v>216</v>
      </c>
      <c r="E27" s="115"/>
      <c r="F27" s="115"/>
      <c r="G27" s="115"/>
    </row>
    <row r="28" spans="1:7" ht="30" customHeight="1" x14ac:dyDescent="0.2">
      <c r="A28" s="112">
        <v>19</v>
      </c>
      <c r="B28" s="217" t="s">
        <v>220</v>
      </c>
      <c r="C28" s="114" t="s">
        <v>221</v>
      </c>
      <c r="D28" s="116" t="s">
        <v>222</v>
      </c>
      <c r="E28" s="115"/>
      <c r="F28" s="115"/>
      <c r="G28" s="115"/>
    </row>
    <row r="29" spans="1:7" ht="30" customHeight="1" x14ac:dyDescent="0.2">
      <c r="A29" s="112">
        <v>20</v>
      </c>
      <c r="B29" s="217" t="s">
        <v>226</v>
      </c>
      <c r="C29" s="114" t="s">
        <v>227</v>
      </c>
      <c r="D29" s="116" t="s">
        <v>228</v>
      </c>
      <c r="E29" s="115"/>
      <c r="F29" s="115"/>
      <c r="G29" s="115"/>
    </row>
    <row r="30" spans="1:7" ht="30" customHeight="1" x14ac:dyDescent="0.2">
      <c r="A30" s="112">
        <v>21</v>
      </c>
      <c r="B30" s="217" t="s">
        <v>231</v>
      </c>
      <c r="C30" s="114" t="s">
        <v>232</v>
      </c>
      <c r="D30" s="116" t="s">
        <v>29</v>
      </c>
      <c r="E30" s="115"/>
      <c r="F30" s="115"/>
      <c r="G30" s="115"/>
    </row>
    <row r="31" spans="1:7" ht="30" customHeight="1" x14ac:dyDescent="0.2">
      <c r="A31" s="112">
        <v>22</v>
      </c>
      <c r="B31" s="217" t="s">
        <v>235</v>
      </c>
      <c r="C31" s="114" t="s">
        <v>236</v>
      </c>
      <c r="D31" s="116" t="s">
        <v>29</v>
      </c>
      <c r="E31" s="115"/>
      <c r="F31" s="115"/>
      <c r="G31" s="115"/>
    </row>
    <row r="32" spans="1:7" ht="30" customHeight="1" x14ac:dyDescent="0.2">
      <c r="A32" s="112">
        <v>23</v>
      </c>
      <c r="B32" s="217" t="s">
        <v>240</v>
      </c>
      <c r="C32" s="114" t="s">
        <v>241</v>
      </c>
      <c r="D32" s="116" t="s">
        <v>242</v>
      </c>
      <c r="E32" s="115"/>
      <c r="F32" s="115"/>
      <c r="G32" s="115"/>
    </row>
    <row r="33" spans="1:7" ht="30" customHeight="1" x14ac:dyDescent="0.2">
      <c r="A33" s="112">
        <v>24</v>
      </c>
      <c r="B33" s="217" t="s">
        <v>246</v>
      </c>
      <c r="C33" s="114" t="s">
        <v>247</v>
      </c>
      <c r="D33" s="116" t="s">
        <v>248</v>
      </c>
      <c r="E33" s="115"/>
      <c r="F33" s="115"/>
      <c r="G33" s="115"/>
    </row>
    <row r="34" spans="1:7" ht="30" customHeight="1" x14ac:dyDescent="0.2">
      <c r="A34" s="112">
        <v>25</v>
      </c>
      <c r="B34" s="217" t="s">
        <v>252</v>
      </c>
      <c r="C34" s="114" t="s">
        <v>253</v>
      </c>
      <c r="D34" s="116" t="s">
        <v>32</v>
      </c>
      <c r="E34" s="115"/>
      <c r="F34" s="115"/>
      <c r="G34" s="115"/>
    </row>
    <row r="35" spans="1:7" ht="30" customHeight="1" x14ac:dyDescent="0.2">
      <c r="A35" s="112">
        <v>26</v>
      </c>
      <c r="B35" s="217" t="s">
        <v>258</v>
      </c>
      <c r="C35" s="114" t="s">
        <v>259</v>
      </c>
      <c r="D35" s="116" t="s">
        <v>34</v>
      </c>
      <c r="E35" s="115"/>
      <c r="F35" s="115"/>
      <c r="G35" s="115"/>
    </row>
    <row r="36" spans="1:7" ht="30" customHeight="1" x14ac:dyDescent="0.2">
      <c r="A36" s="112">
        <v>27</v>
      </c>
      <c r="B36" s="217" t="s">
        <v>263</v>
      </c>
      <c r="C36" s="114" t="s">
        <v>264</v>
      </c>
      <c r="D36" s="116" t="s">
        <v>34</v>
      </c>
      <c r="E36" s="115"/>
      <c r="F36" s="115"/>
      <c r="G36" s="115"/>
    </row>
    <row r="37" spans="1:7" ht="30" customHeight="1" x14ac:dyDescent="0.2">
      <c r="A37" s="112">
        <v>28</v>
      </c>
      <c r="B37" s="217" t="s">
        <v>268</v>
      </c>
      <c r="C37" s="114" t="s">
        <v>44</v>
      </c>
      <c r="D37" s="116" t="s">
        <v>269</v>
      </c>
      <c r="E37" s="115"/>
      <c r="F37" s="115"/>
      <c r="G37" s="115"/>
    </row>
    <row r="38" spans="1:7" ht="30" customHeight="1" x14ac:dyDescent="0.2">
      <c r="A38" s="112">
        <v>29</v>
      </c>
      <c r="B38" s="217" t="s">
        <v>273</v>
      </c>
      <c r="C38" s="114" t="s">
        <v>274</v>
      </c>
      <c r="D38" s="116" t="s">
        <v>275</v>
      </c>
      <c r="E38" s="115"/>
      <c r="F38" s="115"/>
      <c r="G38" s="115"/>
    </row>
    <row r="39" spans="1:7" ht="30" customHeight="1" x14ac:dyDescent="0.2">
      <c r="A39" s="112">
        <v>30</v>
      </c>
      <c r="B39" s="217" t="s">
        <v>279</v>
      </c>
      <c r="C39" s="114" t="s">
        <v>280</v>
      </c>
      <c r="D39" s="116" t="s">
        <v>281</v>
      </c>
      <c r="E39" s="115"/>
      <c r="F39" s="115"/>
      <c r="G39" s="115"/>
    </row>
    <row r="40" spans="1:7" ht="30" customHeight="1" x14ac:dyDescent="0.2">
      <c r="A40" s="112">
        <v>31</v>
      </c>
      <c r="B40" s="217" t="s">
        <v>285</v>
      </c>
      <c r="C40" s="114" t="s">
        <v>286</v>
      </c>
      <c r="D40" s="116" t="s">
        <v>35</v>
      </c>
      <c r="E40" s="115"/>
      <c r="F40" s="115"/>
      <c r="G40" s="115"/>
    </row>
    <row r="41" spans="1:7" ht="30" customHeight="1" x14ac:dyDescent="0.2">
      <c r="A41" s="112">
        <v>32</v>
      </c>
      <c r="B41" s="217" t="s">
        <v>291</v>
      </c>
      <c r="C41" s="114" t="s">
        <v>292</v>
      </c>
      <c r="D41" s="116" t="s">
        <v>35</v>
      </c>
      <c r="E41" s="115"/>
      <c r="F41" s="115"/>
      <c r="G41" s="115"/>
    </row>
    <row r="42" spans="1:7" ht="30" customHeight="1" x14ac:dyDescent="0.2">
      <c r="A42" s="112">
        <v>33</v>
      </c>
      <c r="B42" s="217" t="s">
        <v>296</v>
      </c>
      <c r="C42" s="114" t="s">
        <v>297</v>
      </c>
      <c r="D42" s="116" t="s">
        <v>298</v>
      </c>
      <c r="E42" s="115"/>
      <c r="F42" s="115"/>
      <c r="G42" s="115"/>
    </row>
    <row r="43" spans="1:7" ht="30" customHeight="1" x14ac:dyDescent="0.2">
      <c r="A43" s="112">
        <v>34</v>
      </c>
      <c r="B43" s="217" t="s">
        <v>302</v>
      </c>
      <c r="C43" s="114" t="s">
        <v>303</v>
      </c>
      <c r="D43" s="116" t="s">
        <v>298</v>
      </c>
      <c r="E43" s="115"/>
      <c r="F43" s="115"/>
      <c r="G43" s="115"/>
    </row>
    <row r="44" spans="1:7" ht="30" customHeight="1" x14ac:dyDescent="0.2">
      <c r="A44" s="112">
        <v>35</v>
      </c>
      <c r="B44" s="217" t="s">
        <v>307</v>
      </c>
      <c r="C44" s="114" t="s">
        <v>308</v>
      </c>
      <c r="D44" s="116" t="s">
        <v>36</v>
      </c>
      <c r="E44" s="115"/>
      <c r="F44" s="115"/>
      <c r="G44" s="115"/>
    </row>
    <row r="45" spans="1:7" ht="30" customHeight="1" x14ac:dyDescent="0.2">
      <c r="A45" s="112">
        <v>36</v>
      </c>
      <c r="B45" s="217" t="s">
        <v>312</v>
      </c>
      <c r="C45" s="114" t="s">
        <v>313</v>
      </c>
      <c r="D45" s="116" t="s">
        <v>314</v>
      </c>
      <c r="E45" s="115"/>
      <c r="F45" s="115"/>
      <c r="G45" s="115"/>
    </row>
    <row r="46" spans="1:7" ht="30" customHeight="1" x14ac:dyDescent="0.2">
      <c r="A46" s="112">
        <v>37</v>
      </c>
      <c r="B46" s="217" t="s">
        <v>318</v>
      </c>
      <c r="C46" s="114" t="s">
        <v>319</v>
      </c>
      <c r="D46" s="116" t="s">
        <v>320</v>
      </c>
      <c r="E46" s="115"/>
      <c r="F46" s="115"/>
      <c r="G46" s="115"/>
    </row>
    <row r="47" spans="1:7" ht="30" customHeight="1" x14ac:dyDescent="0.2">
      <c r="A47" s="112">
        <v>38</v>
      </c>
      <c r="B47" s="217" t="s">
        <v>324</v>
      </c>
      <c r="C47" s="114" t="s">
        <v>325</v>
      </c>
      <c r="D47" s="116" t="s">
        <v>320</v>
      </c>
      <c r="E47" s="115"/>
      <c r="F47" s="115"/>
      <c r="G47" s="115"/>
    </row>
    <row r="48" spans="1:7" ht="30" customHeight="1" x14ac:dyDescent="0.2">
      <c r="A48" s="112">
        <v>39</v>
      </c>
      <c r="B48" s="217" t="s">
        <v>329</v>
      </c>
      <c r="C48" s="114" t="s">
        <v>330</v>
      </c>
      <c r="D48" s="116" t="s">
        <v>90</v>
      </c>
      <c r="E48" s="115"/>
      <c r="F48" s="115"/>
      <c r="G48" s="115"/>
    </row>
    <row r="49" spans="1:237" ht="30" customHeight="1" x14ac:dyDescent="0.2">
      <c r="A49" s="112">
        <v>40</v>
      </c>
      <c r="B49" s="217" t="s">
        <v>335</v>
      </c>
      <c r="C49" s="114" t="s">
        <v>336</v>
      </c>
      <c r="D49" s="116" t="s">
        <v>90</v>
      </c>
      <c r="E49" s="115"/>
      <c r="F49" s="115"/>
      <c r="G49" s="115"/>
    </row>
    <row r="50" spans="1:237" ht="30" customHeight="1" x14ac:dyDescent="0.2">
      <c r="A50" s="112">
        <v>41</v>
      </c>
      <c r="B50" s="217" t="s">
        <v>340</v>
      </c>
      <c r="C50" s="114" t="s">
        <v>341</v>
      </c>
      <c r="D50" s="116" t="s">
        <v>91</v>
      </c>
      <c r="E50" s="115"/>
      <c r="F50" s="115"/>
      <c r="G50" s="115"/>
    </row>
    <row r="51" spans="1:237" ht="30" customHeight="1" x14ac:dyDescent="0.2">
      <c r="A51" s="112">
        <v>42</v>
      </c>
      <c r="B51" s="217" t="s">
        <v>345</v>
      </c>
      <c r="C51" s="114" t="s">
        <v>346</v>
      </c>
      <c r="D51" s="116" t="s">
        <v>347</v>
      </c>
      <c r="E51" s="115"/>
      <c r="F51" s="115"/>
      <c r="G51" s="115"/>
    </row>
    <row r="52" spans="1:237" ht="30" customHeight="1" x14ac:dyDescent="0.2">
      <c r="A52" s="112">
        <v>43</v>
      </c>
      <c r="B52" s="217" t="s">
        <v>352</v>
      </c>
      <c r="C52" s="114" t="s">
        <v>353</v>
      </c>
      <c r="D52" s="116" t="s">
        <v>354</v>
      </c>
      <c r="E52" s="115"/>
      <c r="F52" s="115"/>
      <c r="G52" s="115"/>
    </row>
    <row r="53" spans="1:237" ht="30" customHeight="1" x14ac:dyDescent="0.2">
      <c r="A53" s="112">
        <v>44</v>
      </c>
      <c r="B53" s="217" t="s">
        <v>358</v>
      </c>
      <c r="C53" s="114" t="s">
        <v>359</v>
      </c>
      <c r="D53" s="116" t="s">
        <v>354</v>
      </c>
      <c r="E53" s="115"/>
      <c r="F53" s="115"/>
      <c r="G53" s="115"/>
    </row>
    <row r="54" spans="1:237" ht="30" customHeight="1" x14ac:dyDescent="0.2">
      <c r="A54" s="112">
        <v>45</v>
      </c>
      <c r="B54" s="217" t="s">
        <v>363</v>
      </c>
      <c r="C54" s="114" t="s">
        <v>364</v>
      </c>
      <c r="D54" s="116" t="s">
        <v>354</v>
      </c>
      <c r="E54" s="115"/>
      <c r="F54" s="115"/>
      <c r="G54" s="115"/>
    </row>
    <row r="55" spans="1:237" ht="30" customHeight="1" x14ac:dyDescent="0.2">
      <c r="A55" s="112">
        <v>46</v>
      </c>
      <c r="B55" s="217" t="s">
        <v>368</v>
      </c>
      <c r="C55" s="114" t="s">
        <v>369</v>
      </c>
      <c r="D55" s="116" t="s">
        <v>370</v>
      </c>
      <c r="E55" s="115"/>
      <c r="F55" s="115"/>
      <c r="G55" s="115"/>
    </row>
    <row r="56" spans="1:237" ht="30" customHeight="1" x14ac:dyDescent="0.2">
      <c r="A56" s="112">
        <v>47</v>
      </c>
      <c r="B56" s="217" t="s">
        <v>374</v>
      </c>
      <c r="C56" s="114" t="s">
        <v>375</v>
      </c>
      <c r="D56" s="116" t="s">
        <v>376</v>
      </c>
      <c r="E56" s="115"/>
      <c r="F56" s="115"/>
      <c r="G56" s="115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68"/>
      <c r="DH56" s="68"/>
      <c r="DI56" s="68"/>
      <c r="DJ56" s="68"/>
      <c r="DK56" s="68"/>
      <c r="DL56" s="68"/>
      <c r="DM56" s="68"/>
      <c r="DN56" s="68"/>
      <c r="DO56" s="68"/>
      <c r="DP56" s="68"/>
      <c r="DQ56" s="68"/>
      <c r="DR56" s="68"/>
      <c r="DS56" s="68"/>
      <c r="DT56" s="68"/>
      <c r="DU56" s="68"/>
      <c r="DV56" s="68"/>
      <c r="DW56" s="68"/>
      <c r="DX56" s="68"/>
      <c r="DY56" s="68"/>
      <c r="DZ56" s="68"/>
      <c r="EA56" s="68"/>
      <c r="EB56" s="68"/>
      <c r="EC56" s="68"/>
      <c r="ED56" s="68"/>
      <c r="EE56" s="68"/>
      <c r="EF56" s="68"/>
      <c r="EG56" s="68"/>
      <c r="EH56" s="68"/>
      <c r="EI56" s="68"/>
      <c r="EJ56" s="68"/>
      <c r="EK56" s="68"/>
      <c r="EL56" s="68"/>
      <c r="EM56" s="68"/>
      <c r="EN56" s="68"/>
      <c r="EO56" s="68"/>
      <c r="EP56" s="68"/>
      <c r="EQ56" s="68"/>
      <c r="ER56" s="68"/>
      <c r="ES56" s="68"/>
      <c r="ET56" s="68"/>
      <c r="EU56" s="68"/>
      <c r="EV56" s="68"/>
      <c r="EW56" s="68"/>
      <c r="EX56" s="68"/>
      <c r="EY56" s="68"/>
      <c r="EZ56" s="68"/>
      <c r="FA56" s="68"/>
      <c r="FB56" s="68"/>
      <c r="FC56" s="68"/>
      <c r="FD56" s="68"/>
      <c r="FE56" s="68"/>
      <c r="FF56" s="68"/>
      <c r="FG56" s="68"/>
      <c r="FH56" s="68"/>
      <c r="FI56" s="68"/>
      <c r="FJ56" s="68"/>
      <c r="FK56" s="68"/>
      <c r="FL56" s="68"/>
      <c r="FM56" s="68"/>
      <c r="FN56" s="68"/>
      <c r="FO56" s="68"/>
      <c r="FP56" s="68"/>
      <c r="FQ56" s="68"/>
      <c r="FR56" s="68"/>
      <c r="FS56" s="68"/>
      <c r="FT56" s="68"/>
      <c r="FU56" s="68"/>
      <c r="FV56" s="68"/>
      <c r="FW56" s="68"/>
      <c r="FX56" s="68"/>
      <c r="FY56" s="68"/>
      <c r="FZ56" s="68"/>
      <c r="GA56" s="68"/>
      <c r="GB56" s="68"/>
      <c r="GC56" s="68"/>
      <c r="GD56" s="68"/>
      <c r="GE56" s="68"/>
      <c r="GF56" s="68"/>
      <c r="GG56" s="68"/>
      <c r="GH56" s="68"/>
      <c r="GI56" s="68"/>
      <c r="GJ56" s="68"/>
      <c r="GK56" s="68"/>
      <c r="GL56" s="68"/>
      <c r="GM56" s="68"/>
      <c r="GN56" s="68"/>
      <c r="GO56" s="68"/>
      <c r="GP56" s="68"/>
      <c r="GQ56" s="68"/>
      <c r="GR56" s="68"/>
      <c r="GS56" s="68"/>
      <c r="GT56" s="68"/>
      <c r="GU56" s="68"/>
      <c r="GV56" s="68"/>
      <c r="GW56" s="68"/>
      <c r="GX56" s="68"/>
      <c r="GY56" s="68"/>
      <c r="GZ56" s="68"/>
      <c r="HA56" s="68"/>
      <c r="HB56" s="68"/>
      <c r="HC56" s="68"/>
      <c r="HD56" s="68"/>
      <c r="HE56" s="68"/>
      <c r="HF56" s="68"/>
      <c r="HG56" s="68"/>
      <c r="HH56" s="68"/>
      <c r="HI56" s="68"/>
      <c r="HJ56" s="68"/>
      <c r="HK56" s="68"/>
      <c r="HL56" s="68"/>
      <c r="HM56" s="68"/>
      <c r="HN56" s="68"/>
      <c r="HO56" s="68"/>
      <c r="HP56" s="68"/>
      <c r="HQ56" s="68"/>
      <c r="HR56" s="68"/>
      <c r="HS56" s="68"/>
      <c r="HT56" s="68"/>
      <c r="HU56" s="68"/>
      <c r="HV56" s="68"/>
      <c r="HW56" s="68"/>
      <c r="HX56" s="68"/>
      <c r="HY56" s="68"/>
      <c r="HZ56" s="68"/>
      <c r="IA56" s="68"/>
      <c r="IB56" s="68"/>
      <c r="IC56" s="68"/>
    </row>
    <row r="57" spans="1:237" ht="30" customHeight="1" x14ac:dyDescent="0.2">
      <c r="A57" s="112">
        <v>48</v>
      </c>
      <c r="B57" s="217" t="s">
        <v>380</v>
      </c>
      <c r="C57" s="114" t="s">
        <v>44</v>
      </c>
      <c r="D57" s="116" t="s">
        <v>38</v>
      </c>
      <c r="E57" s="115"/>
      <c r="F57" s="115"/>
      <c r="G57" s="115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8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M57" s="68"/>
      <c r="DN57" s="68"/>
      <c r="DO57" s="68"/>
      <c r="DP57" s="68"/>
      <c r="DQ57" s="68"/>
      <c r="DR57" s="68"/>
      <c r="DS57" s="68"/>
      <c r="DT57" s="68"/>
      <c r="DU57" s="68"/>
      <c r="DV57" s="68"/>
      <c r="DW57" s="68"/>
      <c r="DX57" s="68"/>
      <c r="DY57" s="68"/>
      <c r="DZ57" s="68"/>
      <c r="EA57" s="68"/>
      <c r="EB57" s="68"/>
      <c r="EC57" s="68"/>
      <c r="ED57" s="68"/>
      <c r="EE57" s="68"/>
      <c r="EF57" s="68"/>
      <c r="EG57" s="68"/>
      <c r="EH57" s="68"/>
      <c r="EI57" s="68"/>
      <c r="EJ57" s="68"/>
      <c r="EK57" s="68"/>
      <c r="EL57" s="68"/>
      <c r="EM57" s="68"/>
      <c r="EN57" s="68"/>
      <c r="EO57" s="68"/>
      <c r="EP57" s="68"/>
      <c r="EQ57" s="68"/>
      <c r="ER57" s="68"/>
      <c r="ES57" s="68"/>
      <c r="ET57" s="68"/>
      <c r="EU57" s="68"/>
      <c r="EV57" s="68"/>
      <c r="EW57" s="68"/>
      <c r="EX57" s="68"/>
      <c r="EY57" s="68"/>
      <c r="EZ57" s="68"/>
      <c r="FA57" s="68"/>
      <c r="FB57" s="68"/>
      <c r="FC57" s="68"/>
      <c r="FD57" s="68"/>
      <c r="FE57" s="68"/>
      <c r="FF57" s="68"/>
      <c r="FG57" s="68"/>
      <c r="FH57" s="68"/>
      <c r="FI57" s="68"/>
      <c r="FJ57" s="68"/>
      <c r="FK57" s="68"/>
      <c r="FL57" s="68"/>
      <c r="FM57" s="68"/>
      <c r="FN57" s="68"/>
      <c r="FO57" s="68"/>
      <c r="FP57" s="68"/>
      <c r="FQ57" s="68"/>
      <c r="FR57" s="68"/>
      <c r="FS57" s="68"/>
      <c r="FT57" s="68"/>
      <c r="FU57" s="68"/>
      <c r="FV57" s="68"/>
      <c r="FW57" s="68"/>
      <c r="FX57" s="68"/>
      <c r="FY57" s="68"/>
      <c r="FZ57" s="68"/>
      <c r="GA57" s="68"/>
      <c r="GB57" s="68"/>
      <c r="GC57" s="68"/>
      <c r="GD57" s="68"/>
      <c r="GE57" s="68"/>
      <c r="GF57" s="68"/>
      <c r="GG57" s="68"/>
      <c r="GH57" s="68"/>
      <c r="GI57" s="68"/>
      <c r="GJ57" s="68"/>
      <c r="GK57" s="68"/>
      <c r="GL57" s="68"/>
      <c r="GM57" s="68"/>
      <c r="GN57" s="68"/>
      <c r="GO57" s="68"/>
      <c r="GP57" s="68"/>
      <c r="GQ57" s="68"/>
      <c r="GR57" s="68"/>
      <c r="GS57" s="68"/>
      <c r="GT57" s="68"/>
      <c r="GU57" s="68"/>
      <c r="GV57" s="68"/>
      <c r="GW57" s="68"/>
      <c r="GX57" s="68"/>
      <c r="GY57" s="68"/>
      <c r="GZ57" s="68"/>
      <c r="HA57" s="68"/>
      <c r="HB57" s="68"/>
      <c r="HC57" s="68"/>
      <c r="HD57" s="68"/>
      <c r="HE57" s="68"/>
      <c r="HF57" s="68"/>
      <c r="HG57" s="68"/>
      <c r="HH57" s="68"/>
      <c r="HI57" s="68"/>
      <c r="HJ57" s="68"/>
      <c r="HK57" s="68"/>
      <c r="HL57" s="68"/>
      <c r="HM57" s="68"/>
      <c r="HN57" s="68"/>
      <c r="HO57" s="68"/>
      <c r="HP57" s="68"/>
      <c r="HQ57" s="68"/>
      <c r="HR57" s="68"/>
      <c r="HS57" s="68"/>
      <c r="HT57" s="68"/>
      <c r="HU57" s="68"/>
      <c r="HV57" s="68"/>
      <c r="HW57" s="68"/>
      <c r="HX57" s="68"/>
      <c r="HY57" s="68"/>
      <c r="HZ57" s="68"/>
      <c r="IA57" s="68"/>
      <c r="IB57" s="68"/>
      <c r="IC57" s="68"/>
    </row>
    <row r="58" spans="1:237" ht="30" customHeight="1" x14ac:dyDescent="0.2">
      <c r="A58" s="112">
        <v>49</v>
      </c>
      <c r="B58" s="217" t="s">
        <v>384</v>
      </c>
      <c r="C58" s="114" t="s">
        <v>385</v>
      </c>
      <c r="D58" s="116" t="s">
        <v>386</v>
      </c>
      <c r="E58" s="115"/>
      <c r="F58" s="115"/>
      <c r="G58" s="115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68"/>
      <c r="CK58" s="68"/>
      <c r="CL58" s="68"/>
      <c r="CM58" s="68"/>
      <c r="CN58" s="68"/>
      <c r="CO58" s="68"/>
      <c r="CP58" s="68"/>
      <c r="CQ58" s="68"/>
      <c r="CR58" s="68"/>
      <c r="CS58" s="68"/>
      <c r="CT58" s="68"/>
      <c r="CU58" s="68"/>
      <c r="CV58" s="68"/>
      <c r="CW58" s="68"/>
      <c r="CX58" s="68"/>
      <c r="CY58" s="68"/>
      <c r="CZ58" s="68"/>
      <c r="DA58" s="68"/>
      <c r="DB58" s="68"/>
      <c r="DC58" s="68"/>
      <c r="DD58" s="68"/>
      <c r="DE58" s="68"/>
      <c r="DF58" s="68"/>
      <c r="DG58" s="68"/>
      <c r="DH58" s="68"/>
      <c r="DI58" s="68"/>
      <c r="DJ58" s="68"/>
      <c r="DK58" s="68"/>
      <c r="DL58" s="68"/>
      <c r="DM58" s="68"/>
      <c r="DN58" s="68"/>
      <c r="DO58" s="68"/>
      <c r="DP58" s="68"/>
      <c r="DQ58" s="68"/>
      <c r="DR58" s="68"/>
      <c r="DS58" s="68"/>
      <c r="DT58" s="68"/>
      <c r="DU58" s="68"/>
      <c r="DV58" s="68"/>
      <c r="DW58" s="68"/>
      <c r="DX58" s="68"/>
      <c r="DY58" s="68"/>
      <c r="DZ58" s="68"/>
      <c r="EA58" s="68"/>
      <c r="EB58" s="68"/>
      <c r="EC58" s="68"/>
      <c r="ED58" s="68"/>
      <c r="EE58" s="68"/>
      <c r="EF58" s="68"/>
      <c r="EG58" s="68"/>
      <c r="EH58" s="68"/>
      <c r="EI58" s="68"/>
      <c r="EJ58" s="68"/>
      <c r="EK58" s="68"/>
      <c r="EL58" s="68"/>
      <c r="EM58" s="68"/>
      <c r="EN58" s="68"/>
      <c r="EO58" s="68"/>
      <c r="EP58" s="68"/>
      <c r="EQ58" s="68"/>
      <c r="ER58" s="68"/>
      <c r="ES58" s="68"/>
      <c r="ET58" s="68"/>
      <c r="EU58" s="68"/>
      <c r="EV58" s="68"/>
      <c r="EW58" s="68"/>
      <c r="EX58" s="68"/>
      <c r="EY58" s="68"/>
      <c r="EZ58" s="68"/>
      <c r="FA58" s="68"/>
      <c r="FB58" s="68"/>
      <c r="FC58" s="68"/>
      <c r="FD58" s="68"/>
      <c r="FE58" s="68"/>
      <c r="FF58" s="68"/>
      <c r="FG58" s="68"/>
      <c r="FH58" s="68"/>
      <c r="FI58" s="68"/>
      <c r="FJ58" s="68"/>
      <c r="FK58" s="68"/>
      <c r="FL58" s="68"/>
      <c r="FM58" s="68"/>
      <c r="FN58" s="68"/>
      <c r="FO58" s="68"/>
      <c r="FP58" s="68"/>
      <c r="FQ58" s="68"/>
      <c r="FR58" s="68"/>
      <c r="FS58" s="68"/>
      <c r="FT58" s="68"/>
      <c r="FU58" s="68"/>
      <c r="FV58" s="68"/>
      <c r="FW58" s="68"/>
      <c r="FX58" s="68"/>
      <c r="FY58" s="68"/>
      <c r="FZ58" s="68"/>
      <c r="GA58" s="68"/>
      <c r="GB58" s="68"/>
      <c r="GC58" s="68"/>
      <c r="GD58" s="68"/>
      <c r="GE58" s="68"/>
      <c r="GF58" s="68"/>
      <c r="GG58" s="68"/>
      <c r="GH58" s="68"/>
      <c r="GI58" s="68"/>
      <c r="GJ58" s="68"/>
      <c r="GK58" s="68"/>
      <c r="GL58" s="68"/>
      <c r="GM58" s="68"/>
      <c r="GN58" s="68"/>
      <c r="GO58" s="68"/>
      <c r="GP58" s="68"/>
      <c r="GQ58" s="68"/>
      <c r="GR58" s="68"/>
      <c r="GS58" s="68"/>
      <c r="GT58" s="68"/>
      <c r="GU58" s="68"/>
      <c r="GV58" s="68"/>
      <c r="GW58" s="68"/>
      <c r="GX58" s="68"/>
      <c r="GY58" s="68"/>
      <c r="GZ58" s="68"/>
      <c r="HA58" s="68"/>
      <c r="HB58" s="68"/>
      <c r="HC58" s="68"/>
      <c r="HD58" s="68"/>
      <c r="HE58" s="68"/>
      <c r="HF58" s="68"/>
      <c r="HG58" s="68"/>
      <c r="HH58" s="68"/>
      <c r="HI58" s="68"/>
      <c r="HJ58" s="68"/>
      <c r="HK58" s="68"/>
      <c r="HL58" s="68"/>
      <c r="HM58" s="68"/>
      <c r="HN58" s="68"/>
      <c r="HO58" s="68"/>
      <c r="HP58" s="68"/>
      <c r="HQ58" s="68"/>
      <c r="HR58" s="68"/>
      <c r="HS58" s="68"/>
      <c r="HT58" s="68"/>
      <c r="HU58" s="68"/>
      <c r="HV58" s="68"/>
      <c r="HW58" s="68"/>
      <c r="HX58" s="68"/>
      <c r="HY58" s="68"/>
      <c r="HZ58" s="68"/>
      <c r="IA58" s="68"/>
      <c r="IB58" s="68"/>
      <c r="IC58" s="68"/>
    </row>
    <row r="59" spans="1:237" ht="30" customHeight="1" x14ac:dyDescent="0.2">
      <c r="A59" s="112">
        <v>50</v>
      </c>
      <c r="B59" s="217" t="s">
        <v>391</v>
      </c>
      <c r="C59" s="114" t="s">
        <v>392</v>
      </c>
      <c r="D59" s="116" t="s">
        <v>92</v>
      </c>
      <c r="E59" s="115"/>
      <c r="F59" s="115"/>
      <c r="G59" s="115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68"/>
      <c r="CK59" s="68"/>
      <c r="CL59" s="68"/>
      <c r="CM59" s="68"/>
      <c r="CN59" s="68"/>
      <c r="CO59" s="68"/>
      <c r="CP59" s="68"/>
      <c r="CQ59" s="68"/>
      <c r="CR59" s="68"/>
      <c r="CS59" s="68"/>
      <c r="CT59" s="68"/>
      <c r="CU59" s="68"/>
      <c r="CV59" s="68"/>
      <c r="CW59" s="68"/>
      <c r="CX59" s="68"/>
      <c r="CY59" s="68"/>
      <c r="CZ59" s="68"/>
      <c r="DA59" s="68"/>
      <c r="DB59" s="68"/>
      <c r="DC59" s="68"/>
      <c r="DD59" s="68"/>
      <c r="DE59" s="68"/>
      <c r="DF59" s="68"/>
      <c r="DG59" s="68"/>
      <c r="DH59" s="68"/>
      <c r="DI59" s="68"/>
      <c r="DJ59" s="68"/>
      <c r="DK59" s="68"/>
      <c r="DL59" s="68"/>
      <c r="DM59" s="68"/>
      <c r="DN59" s="68"/>
      <c r="DO59" s="68"/>
      <c r="DP59" s="68"/>
      <c r="DQ59" s="68"/>
      <c r="DR59" s="68"/>
      <c r="DS59" s="68"/>
      <c r="DT59" s="68"/>
      <c r="DU59" s="68"/>
      <c r="DV59" s="68"/>
      <c r="DW59" s="68"/>
      <c r="DX59" s="68"/>
      <c r="DY59" s="68"/>
      <c r="DZ59" s="68"/>
      <c r="EA59" s="68"/>
      <c r="EB59" s="68"/>
      <c r="EC59" s="68"/>
      <c r="ED59" s="68"/>
      <c r="EE59" s="68"/>
      <c r="EF59" s="68"/>
      <c r="EG59" s="68"/>
      <c r="EH59" s="68"/>
      <c r="EI59" s="68"/>
      <c r="EJ59" s="68"/>
      <c r="EK59" s="68"/>
      <c r="EL59" s="68"/>
      <c r="EM59" s="68"/>
      <c r="EN59" s="68"/>
      <c r="EO59" s="68"/>
      <c r="EP59" s="68"/>
      <c r="EQ59" s="68"/>
      <c r="ER59" s="68"/>
      <c r="ES59" s="68"/>
      <c r="ET59" s="68"/>
      <c r="EU59" s="68"/>
      <c r="EV59" s="68"/>
      <c r="EW59" s="68"/>
      <c r="EX59" s="68"/>
      <c r="EY59" s="68"/>
      <c r="EZ59" s="68"/>
      <c r="FA59" s="68"/>
      <c r="FB59" s="68"/>
      <c r="FC59" s="68"/>
      <c r="FD59" s="68"/>
      <c r="FE59" s="68"/>
      <c r="FF59" s="68"/>
      <c r="FG59" s="68"/>
      <c r="FH59" s="68"/>
      <c r="FI59" s="68"/>
      <c r="FJ59" s="68"/>
      <c r="FK59" s="68"/>
      <c r="FL59" s="68"/>
      <c r="FM59" s="68"/>
      <c r="FN59" s="68"/>
      <c r="FO59" s="68"/>
      <c r="FP59" s="68"/>
      <c r="FQ59" s="68"/>
      <c r="FR59" s="68"/>
      <c r="FS59" s="68"/>
      <c r="FT59" s="68"/>
      <c r="FU59" s="68"/>
      <c r="FV59" s="68"/>
      <c r="FW59" s="68"/>
      <c r="FX59" s="68"/>
      <c r="FY59" s="68"/>
      <c r="FZ59" s="68"/>
      <c r="GA59" s="68"/>
      <c r="GB59" s="68"/>
      <c r="GC59" s="68"/>
      <c r="GD59" s="68"/>
      <c r="GE59" s="68"/>
      <c r="GF59" s="68"/>
      <c r="GG59" s="68"/>
      <c r="GH59" s="68"/>
      <c r="GI59" s="68"/>
      <c r="GJ59" s="68"/>
      <c r="GK59" s="68"/>
      <c r="GL59" s="68"/>
      <c r="GM59" s="68"/>
      <c r="GN59" s="68"/>
      <c r="GO59" s="68"/>
      <c r="GP59" s="68"/>
      <c r="GQ59" s="68"/>
      <c r="GR59" s="68"/>
      <c r="GS59" s="68"/>
      <c r="GT59" s="68"/>
      <c r="GU59" s="68"/>
      <c r="GV59" s="68"/>
      <c r="GW59" s="68"/>
      <c r="GX59" s="68"/>
      <c r="GY59" s="68"/>
      <c r="GZ59" s="68"/>
      <c r="HA59" s="68"/>
      <c r="HB59" s="68"/>
      <c r="HC59" s="68"/>
      <c r="HD59" s="68"/>
      <c r="HE59" s="68"/>
      <c r="HF59" s="68"/>
      <c r="HG59" s="68"/>
      <c r="HH59" s="68"/>
      <c r="HI59" s="68"/>
      <c r="HJ59" s="68"/>
      <c r="HK59" s="68"/>
      <c r="HL59" s="68"/>
      <c r="HM59" s="68"/>
      <c r="HN59" s="68"/>
      <c r="HO59" s="68"/>
      <c r="HP59" s="68"/>
      <c r="HQ59" s="68"/>
      <c r="HR59" s="68"/>
      <c r="HS59" s="68"/>
      <c r="HT59" s="68"/>
      <c r="HU59" s="68"/>
      <c r="HV59" s="68"/>
      <c r="HW59" s="68"/>
      <c r="HX59" s="68"/>
      <c r="HY59" s="68"/>
      <c r="HZ59" s="68"/>
      <c r="IA59" s="68"/>
      <c r="IB59" s="68"/>
      <c r="IC59" s="68"/>
    </row>
    <row r="60" spans="1:237" ht="30" customHeight="1" x14ac:dyDescent="0.2">
      <c r="A60" s="112">
        <v>51</v>
      </c>
      <c r="B60" s="217" t="s">
        <v>396</v>
      </c>
      <c r="C60" s="114" t="s">
        <v>397</v>
      </c>
      <c r="D60" s="116" t="s">
        <v>93</v>
      </c>
      <c r="E60" s="115"/>
      <c r="F60" s="115"/>
      <c r="G60" s="115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68"/>
      <c r="AP60" s="68"/>
      <c r="AQ60" s="68"/>
      <c r="AR60" s="68"/>
      <c r="AS60" s="68"/>
      <c r="AT60" s="68"/>
      <c r="AU60" s="68"/>
      <c r="AV60" s="68"/>
      <c r="AW60" s="68"/>
      <c r="AX60" s="68"/>
      <c r="AY60" s="68"/>
      <c r="AZ60" s="68"/>
      <c r="BA60" s="68"/>
      <c r="BB60" s="68"/>
      <c r="BC60" s="68"/>
      <c r="BD60" s="68"/>
      <c r="BE60" s="68"/>
      <c r="BF60" s="68"/>
      <c r="BG60" s="68"/>
      <c r="BH60" s="68"/>
      <c r="BI60" s="68"/>
      <c r="BJ60" s="68"/>
      <c r="BK60" s="68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68"/>
      <c r="CK60" s="68"/>
      <c r="CL60" s="68"/>
      <c r="CM60" s="68"/>
      <c r="CN60" s="68"/>
      <c r="CO60" s="68"/>
      <c r="CP60" s="68"/>
      <c r="CQ60" s="68"/>
      <c r="CR60" s="68"/>
      <c r="CS60" s="68"/>
      <c r="CT60" s="68"/>
      <c r="CU60" s="68"/>
      <c r="CV60" s="68"/>
      <c r="CW60" s="68"/>
      <c r="CX60" s="68"/>
      <c r="CY60" s="68"/>
      <c r="CZ60" s="68"/>
      <c r="DA60" s="68"/>
      <c r="DB60" s="68"/>
      <c r="DC60" s="68"/>
      <c r="DD60" s="68"/>
      <c r="DE60" s="68"/>
      <c r="DF60" s="68"/>
      <c r="DG60" s="68"/>
      <c r="DH60" s="68"/>
      <c r="DI60" s="68"/>
      <c r="DJ60" s="68"/>
      <c r="DK60" s="68"/>
      <c r="DL60" s="68"/>
      <c r="DM60" s="68"/>
      <c r="DN60" s="68"/>
      <c r="DO60" s="68"/>
      <c r="DP60" s="68"/>
      <c r="DQ60" s="68"/>
      <c r="DR60" s="68"/>
      <c r="DS60" s="68"/>
      <c r="DT60" s="68"/>
      <c r="DU60" s="68"/>
      <c r="DV60" s="68"/>
      <c r="DW60" s="68"/>
      <c r="DX60" s="68"/>
      <c r="DY60" s="68"/>
      <c r="DZ60" s="68"/>
      <c r="EA60" s="68"/>
      <c r="EB60" s="68"/>
      <c r="EC60" s="68"/>
      <c r="ED60" s="68"/>
      <c r="EE60" s="68"/>
      <c r="EF60" s="68"/>
      <c r="EG60" s="68"/>
      <c r="EH60" s="68"/>
      <c r="EI60" s="68"/>
      <c r="EJ60" s="68"/>
      <c r="EK60" s="68"/>
      <c r="EL60" s="68"/>
      <c r="EM60" s="68"/>
      <c r="EN60" s="68"/>
      <c r="EO60" s="68"/>
      <c r="EP60" s="68"/>
      <c r="EQ60" s="68"/>
      <c r="ER60" s="68"/>
      <c r="ES60" s="68"/>
      <c r="ET60" s="68"/>
      <c r="EU60" s="68"/>
      <c r="EV60" s="68"/>
      <c r="EW60" s="68"/>
      <c r="EX60" s="68"/>
      <c r="EY60" s="68"/>
      <c r="EZ60" s="68"/>
      <c r="FA60" s="68"/>
      <c r="FB60" s="68"/>
      <c r="FC60" s="68"/>
      <c r="FD60" s="68"/>
      <c r="FE60" s="68"/>
      <c r="FF60" s="68"/>
      <c r="FG60" s="68"/>
      <c r="FH60" s="68"/>
      <c r="FI60" s="68"/>
      <c r="FJ60" s="68"/>
      <c r="FK60" s="68"/>
      <c r="FL60" s="68"/>
      <c r="FM60" s="68"/>
      <c r="FN60" s="68"/>
      <c r="FO60" s="68"/>
      <c r="FP60" s="68"/>
      <c r="FQ60" s="68"/>
      <c r="FR60" s="68"/>
      <c r="FS60" s="68"/>
      <c r="FT60" s="68"/>
      <c r="FU60" s="68"/>
      <c r="FV60" s="68"/>
      <c r="FW60" s="68"/>
      <c r="FX60" s="68"/>
      <c r="FY60" s="68"/>
      <c r="FZ60" s="68"/>
      <c r="GA60" s="68"/>
      <c r="GB60" s="68"/>
      <c r="GC60" s="68"/>
      <c r="GD60" s="68"/>
      <c r="GE60" s="68"/>
      <c r="GF60" s="68"/>
      <c r="GG60" s="68"/>
      <c r="GH60" s="68"/>
      <c r="GI60" s="68"/>
      <c r="GJ60" s="68"/>
      <c r="GK60" s="68"/>
      <c r="GL60" s="68"/>
      <c r="GM60" s="68"/>
      <c r="GN60" s="68"/>
      <c r="GO60" s="68"/>
      <c r="GP60" s="68"/>
      <c r="GQ60" s="68"/>
      <c r="GR60" s="68"/>
      <c r="GS60" s="68"/>
      <c r="GT60" s="68"/>
      <c r="GU60" s="68"/>
      <c r="GV60" s="68"/>
      <c r="GW60" s="68"/>
      <c r="GX60" s="68"/>
      <c r="GY60" s="68"/>
      <c r="GZ60" s="68"/>
      <c r="HA60" s="68"/>
      <c r="HB60" s="68"/>
      <c r="HC60" s="68"/>
      <c r="HD60" s="68"/>
      <c r="HE60" s="68"/>
      <c r="HF60" s="68"/>
      <c r="HG60" s="68"/>
      <c r="HH60" s="68"/>
      <c r="HI60" s="68"/>
      <c r="HJ60" s="68"/>
      <c r="HK60" s="68"/>
      <c r="HL60" s="68"/>
      <c r="HM60" s="68"/>
      <c r="HN60" s="68"/>
      <c r="HO60" s="68"/>
      <c r="HP60" s="68"/>
      <c r="HQ60" s="68"/>
      <c r="HR60" s="68"/>
      <c r="HS60" s="68"/>
      <c r="HT60" s="68"/>
      <c r="HU60" s="68"/>
      <c r="HV60" s="68"/>
      <c r="HW60" s="68"/>
      <c r="HX60" s="68"/>
      <c r="HY60" s="68"/>
      <c r="HZ60" s="68"/>
      <c r="IA60" s="68"/>
      <c r="IB60" s="68"/>
      <c r="IC60" s="68"/>
    </row>
    <row r="61" spans="1:237" ht="30" customHeight="1" x14ac:dyDescent="0.2">
      <c r="A61" s="112">
        <v>52</v>
      </c>
      <c r="B61" s="217" t="s">
        <v>401</v>
      </c>
      <c r="C61" s="114" t="s">
        <v>402</v>
      </c>
      <c r="D61" s="116" t="s">
        <v>39</v>
      </c>
      <c r="E61" s="115"/>
      <c r="F61" s="115"/>
      <c r="G61" s="115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  <c r="AI61" s="68"/>
      <c r="AJ61" s="68"/>
      <c r="AK61" s="68"/>
      <c r="AL61" s="68"/>
      <c r="AM61" s="68"/>
      <c r="AN61" s="68"/>
      <c r="AO61" s="68"/>
      <c r="AP61" s="68"/>
      <c r="AQ61" s="68"/>
      <c r="AR61" s="68"/>
      <c r="AS61" s="68"/>
      <c r="AT61" s="68"/>
      <c r="AU61" s="68"/>
      <c r="AV61" s="68"/>
      <c r="AW61" s="68"/>
      <c r="AX61" s="68"/>
      <c r="AY61" s="68"/>
      <c r="AZ61" s="68"/>
      <c r="BA61" s="68"/>
      <c r="BB61" s="68"/>
      <c r="BC61" s="68"/>
      <c r="BD61" s="68"/>
      <c r="BE61" s="68"/>
      <c r="BF61" s="68"/>
      <c r="BG61" s="68"/>
      <c r="BH61" s="68"/>
      <c r="BI61" s="68"/>
      <c r="BJ61" s="68"/>
      <c r="BK61" s="68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68"/>
      <c r="CP61" s="68"/>
      <c r="CQ61" s="68"/>
      <c r="CR61" s="68"/>
      <c r="CS61" s="68"/>
      <c r="CT61" s="68"/>
      <c r="CU61" s="68"/>
      <c r="CV61" s="68"/>
      <c r="CW61" s="68"/>
      <c r="CX61" s="68"/>
      <c r="CY61" s="68"/>
      <c r="CZ61" s="68"/>
      <c r="DA61" s="68"/>
      <c r="DB61" s="68"/>
      <c r="DC61" s="68"/>
      <c r="DD61" s="68"/>
      <c r="DE61" s="68"/>
      <c r="DF61" s="68"/>
      <c r="DG61" s="68"/>
      <c r="DH61" s="68"/>
      <c r="DI61" s="68"/>
      <c r="DJ61" s="68"/>
      <c r="DK61" s="68"/>
      <c r="DL61" s="68"/>
      <c r="DM61" s="68"/>
      <c r="DN61" s="68"/>
      <c r="DO61" s="68"/>
      <c r="DP61" s="68"/>
      <c r="DQ61" s="68"/>
      <c r="DR61" s="68"/>
      <c r="DS61" s="68"/>
      <c r="DT61" s="68"/>
      <c r="DU61" s="68"/>
      <c r="DV61" s="68"/>
      <c r="DW61" s="68"/>
      <c r="DX61" s="68"/>
      <c r="DY61" s="68"/>
      <c r="DZ61" s="68"/>
      <c r="EA61" s="68"/>
      <c r="EB61" s="68"/>
      <c r="EC61" s="68"/>
      <c r="ED61" s="68"/>
      <c r="EE61" s="68"/>
      <c r="EF61" s="68"/>
      <c r="EG61" s="68"/>
      <c r="EH61" s="68"/>
      <c r="EI61" s="68"/>
      <c r="EJ61" s="68"/>
      <c r="EK61" s="68"/>
      <c r="EL61" s="68"/>
      <c r="EM61" s="68"/>
      <c r="EN61" s="68"/>
      <c r="EO61" s="68"/>
      <c r="EP61" s="68"/>
      <c r="EQ61" s="68"/>
      <c r="ER61" s="68"/>
      <c r="ES61" s="68"/>
      <c r="ET61" s="68"/>
      <c r="EU61" s="68"/>
      <c r="EV61" s="68"/>
      <c r="EW61" s="68"/>
      <c r="EX61" s="68"/>
      <c r="EY61" s="68"/>
      <c r="EZ61" s="68"/>
      <c r="FA61" s="68"/>
      <c r="FB61" s="68"/>
      <c r="FC61" s="68"/>
      <c r="FD61" s="68"/>
      <c r="FE61" s="68"/>
      <c r="FF61" s="68"/>
      <c r="FG61" s="68"/>
      <c r="FH61" s="68"/>
      <c r="FI61" s="68"/>
      <c r="FJ61" s="68"/>
      <c r="FK61" s="68"/>
      <c r="FL61" s="68"/>
      <c r="FM61" s="68"/>
      <c r="FN61" s="68"/>
      <c r="FO61" s="68"/>
      <c r="FP61" s="68"/>
      <c r="FQ61" s="68"/>
      <c r="FR61" s="68"/>
      <c r="FS61" s="68"/>
      <c r="FT61" s="68"/>
      <c r="FU61" s="68"/>
      <c r="FV61" s="68"/>
      <c r="FW61" s="68"/>
      <c r="FX61" s="68"/>
      <c r="FY61" s="68"/>
      <c r="FZ61" s="68"/>
      <c r="GA61" s="68"/>
      <c r="GB61" s="68"/>
      <c r="GC61" s="68"/>
      <c r="GD61" s="68"/>
      <c r="GE61" s="68"/>
      <c r="GF61" s="68"/>
      <c r="GG61" s="68"/>
      <c r="GH61" s="68"/>
      <c r="GI61" s="68"/>
      <c r="GJ61" s="68"/>
      <c r="GK61" s="68"/>
      <c r="GL61" s="68"/>
      <c r="GM61" s="68"/>
      <c r="GN61" s="68"/>
      <c r="GO61" s="68"/>
      <c r="GP61" s="68"/>
      <c r="GQ61" s="68"/>
      <c r="GR61" s="68"/>
      <c r="GS61" s="68"/>
      <c r="GT61" s="68"/>
      <c r="GU61" s="68"/>
      <c r="GV61" s="68"/>
      <c r="GW61" s="68"/>
      <c r="GX61" s="68"/>
      <c r="GY61" s="68"/>
      <c r="GZ61" s="68"/>
      <c r="HA61" s="68"/>
      <c r="HB61" s="68"/>
      <c r="HC61" s="68"/>
      <c r="HD61" s="68"/>
      <c r="HE61" s="68"/>
      <c r="HF61" s="68"/>
      <c r="HG61" s="68"/>
      <c r="HH61" s="68"/>
      <c r="HI61" s="68"/>
      <c r="HJ61" s="68"/>
      <c r="HK61" s="68"/>
      <c r="HL61" s="68"/>
      <c r="HM61" s="68"/>
      <c r="HN61" s="68"/>
      <c r="HO61" s="68"/>
      <c r="HP61" s="68"/>
      <c r="HQ61" s="68"/>
      <c r="HR61" s="68"/>
      <c r="HS61" s="68"/>
      <c r="HT61" s="68"/>
      <c r="HU61" s="68"/>
      <c r="HV61" s="68"/>
      <c r="HW61" s="68"/>
      <c r="HX61" s="68"/>
      <c r="HY61" s="68"/>
      <c r="HZ61" s="68"/>
      <c r="IA61" s="68"/>
      <c r="IB61" s="68"/>
      <c r="IC61" s="68"/>
    </row>
    <row r="62" spans="1:237" ht="30" customHeight="1" x14ac:dyDescent="0.2">
      <c r="A62" s="112">
        <v>53</v>
      </c>
      <c r="B62" s="217" t="s">
        <v>406</v>
      </c>
      <c r="C62" s="114" t="s">
        <v>407</v>
      </c>
      <c r="D62" s="116" t="s">
        <v>40</v>
      </c>
      <c r="E62" s="115"/>
      <c r="F62" s="115"/>
      <c r="G62" s="115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  <c r="AI62" s="68"/>
      <c r="AJ62" s="68"/>
      <c r="AK62" s="68"/>
      <c r="AL62" s="68"/>
      <c r="AM62" s="68"/>
      <c r="AN62" s="68"/>
      <c r="AO62" s="68"/>
      <c r="AP62" s="68"/>
      <c r="AQ62" s="68"/>
      <c r="AR62" s="68"/>
      <c r="AS62" s="68"/>
      <c r="AT62" s="68"/>
      <c r="AU62" s="68"/>
      <c r="AV62" s="68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68"/>
      <c r="CK62" s="68"/>
      <c r="CL62" s="68"/>
      <c r="CM62" s="68"/>
      <c r="CN62" s="68"/>
      <c r="CO62" s="68"/>
      <c r="CP62" s="68"/>
      <c r="CQ62" s="68"/>
      <c r="CR62" s="68"/>
      <c r="CS62" s="68"/>
      <c r="CT62" s="68"/>
      <c r="CU62" s="68"/>
      <c r="CV62" s="68"/>
      <c r="CW62" s="68"/>
      <c r="CX62" s="68"/>
      <c r="CY62" s="68"/>
      <c r="CZ62" s="68"/>
      <c r="DA62" s="68"/>
      <c r="DB62" s="68"/>
      <c r="DC62" s="68"/>
      <c r="DD62" s="68"/>
      <c r="DE62" s="68"/>
      <c r="DF62" s="68"/>
      <c r="DG62" s="68"/>
      <c r="DH62" s="68"/>
      <c r="DI62" s="68"/>
      <c r="DJ62" s="68"/>
      <c r="DK62" s="68"/>
      <c r="DL62" s="68"/>
      <c r="DM62" s="68"/>
      <c r="DN62" s="68"/>
      <c r="DO62" s="68"/>
      <c r="DP62" s="68"/>
      <c r="DQ62" s="68"/>
      <c r="DR62" s="68"/>
      <c r="DS62" s="68"/>
      <c r="DT62" s="68"/>
      <c r="DU62" s="68"/>
      <c r="DV62" s="68"/>
      <c r="DW62" s="68"/>
      <c r="DX62" s="68"/>
      <c r="DY62" s="68"/>
      <c r="DZ62" s="68"/>
      <c r="EA62" s="68"/>
      <c r="EB62" s="68"/>
      <c r="EC62" s="68"/>
      <c r="ED62" s="68"/>
      <c r="EE62" s="68"/>
      <c r="EF62" s="68"/>
      <c r="EG62" s="68"/>
      <c r="EH62" s="68"/>
      <c r="EI62" s="68"/>
      <c r="EJ62" s="68"/>
      <c r="EK62" s="68"/>
      <c r="EL62" s="68"/>
      <c r="EM62" s="68"/>
      <c r="EN62" s="68"/>
      <c r="EO62" s="68"/>
      <c r="EP62" s="68"/>
      <c r="EQ62" s="68"/>
      <c r="ER62" s="68"/>
      <c r="ES62" s="68"/>
      <c r="ET62" s="68"/>
      <c r="EU62" s="68"/>
      <c r="EV62" s="68"/>
      <c r="EW62" s="68"/>
      <c r="EX62" s="68"/>
      <c r="EY62" s="68"/>
      <c r="EZ62" s="68"/>
      <c r="FA62" s="68"/>
      <c r="FB62" s="68"/>
      <c r="FC62" s="68"/>
      <c r="FD62" s="68"/>
      <c r="FE62" s="68"/>
      <c r="FF62" s="68"/>
      <c r="FG62" s="68"/>
      <c r="FH62" s="68"/>
      <c r="FI62" s="68"/>
      <c r="FJ62" s="68"/>
      <c r="FK62" s="68"/>
      <c r="FL62" s="68"/>
      <c r="FM62" s="68"/>
      <c r="FN62" s="68"/>
      <c r="FO62" s="68"/>
      <c r="FP62" s="68"/>
      <c r="FQ62" s="68"/>
      <c r="FR62" s="68"/>
      <c r="FS62" s="68"/>
      <c r="FT62" s="68"/>
      <c r="FU62" s="68"/>
      <c r="FV62" s="68"/>
      <c r="FW62" s="68"/>
      <c r="FX62" s="68"/>
      <c r="FY62" s="68"/>
      <c r="FZ62" s="68"/>
      <c r="GA62" s="68"/>
      <c r="GB62" s="68"/>
      <c r="GC62" s="68"/>
      <c r="GD62" s="68"/>
      <c r="GE62" s="68"/>
      <c r="GF62" s="68"/>
      <c r="GG62" s="68"/>
      <c r="GH62" s="68"/>
      <c r="GI62" s="68"/>
      <c r="GJ62" s="68"/>
      <c r="GK62" s="68"/>
      <c r="GL62" s="68"/>
      <c r="GM62" s="68"/>
      <c r="GN62" s="68"/>
      <c r="GO62" s="68"/>
      <c r="GP62" s="68"/>
      <c r="GQ62" s="68"/>
      <c r="GR62" s="68"/>
      <c r="GS62" s="68"/>
      <c r="GT62" s="68"/>
      <c r="GU62" s="68"/>
      <c r="GV62" s="68"/>
      <c r="GW62" s="68"/>
      <c r="GX62" s="68"/>
      <c r="GY62" s="68"/>
      <c r="GZ62" s="68"/>
      <c r="HA62" s="68"/>
      <c r="HB62" s="68"/>
      <c r="HC62" s="68"/>
      <c r="HD62" s="68"/>
      <c r="HE62" s="68"/>
      <c r="HF62" s="68"/>
      <c r="HG62" s="68"/>
      <c r="HH62" s="68"/>
      <c r="HI62" s="68"/>
      <c r="HJ62" s="68"/>
      <c r="HK62" s="68"/>
      <c r="HL62" s="68"/>
      <c r="HM62" s="68"/>
      <c r="HN62" s="68"/>
      <c r="HO62" s="68"/>
      <c r="HP62" s="68"/>
      <c r="HQ62" s="68"/>
      <c r="HR62" s="68"/>
      <c r="HS62" s="68"/>
      <c r="HT62" s="68"/>
      <c r="HU62" s="68"/>
      <c r="HV62" s="68"/>
      <c r="HW62" s="68"/>
      <c r="HX62" s="68"/>
      <c r="HY62" s="68"/>
      <c r="HZ62" s="68"/>
      <c r="IA62" s="68"/>
      <c r="IB62" s="68"/>
      <c r="IC62" s="68"/>
    </row>
    <row r="63" spans="1:237" ht="30" customHeight="1" x14ac:dyDescent="0.2">
      <c r="A63" s="112">
        <v>54</v>
      </c>
      <c r="B63" s="217" t="s">
        <v>412</v>
      </c>
      <c r="C63" s="114" t="s">
        <v>413</v>
      </c>
      <c r="D63" s="116" t="s">
        <v>40</v>
      </c>
      <c r="E63" s="115"/>
      <c r="F63" s="115"/>
      <c r="G63" s="115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68"/>
      <c r="AP63" s="68"/>
      <c r="AQ63" s="68"/>
      <c r="AR63" s="68"/>
      <c r="AS63" s="68"/>
      <c r="AT63" s="68"/>
      <c r="AU63" s="68"/>
      <c r="AV63" s="68"/>
      <c r="AW63" s="68"/>
      <c r="AX63" s="68"/>
      <c r="AY63" s="68"/>
      <c r="AZ63" s="68"/>
      <c r="BA63" s="68"/>
      <c r="BB63" s="68"/>
      <c r="BC63" s="68"/>
      <c r="BD63" s="68"/>
      <c r="BE63" s="68"/>
      <c r="BF63" s="68"/>
      <c r="BG63" s="68"/>
      <c r="BH63" s="68"/>
      <c r="BI63" s="68"/>
      <c r="BJ63" s="68"/>
      <c r="BK63" s="68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68"/>
      <c r="CK63" s="68"/>
      <c r="CL63" s="68"/>
      <c r="CM63" s="68"/>
      <c r="CN63" s="68"/>
      <c r="CO63" s="68"/>
      <c r="CP63" s="68"/>
      <c r="CQ63" s="68"/>
      <c r="CR63" s="68"/>
      <c r="CS63" s="68"/>
      <c r="CT63" s="68"/>
      <c r="CU63" s="68"/>
      <c r="CV63" s="68"/>
      <c r="CW63" s="68"/>
      <c r="CX63" s="68"/>
      <c r="CY63" s="68"/>
      <c r="CZ63" s="68"/>
      <c r="DA63" s="68"/>
      <c r="DB63" s="68"/>
      <c r="DC63" s="68"/>
      <c r="DD63" s="68"/>
      <c r="DE63" s="68"/>
      <c r="DF63" s="68"/>
      <c r="DG63" s="68"/>
      <c r="DH63" s="68"/>
      <c r="DI63" s="68"/>
      <c r="DJ63" s="68"/>
      <c r="DK63" s="68"/>
      <c r="DL63" s="68"/>
      <c r="DM63" s="68"/>
      <c r="DN63" s="68"/>
      <c r="DO63" s="68"/>
      <c r="DP63" s="68"/>
      <c r="DQ63" s="68"/>
      <c r="DR63" s="68"/>
      <c r="DS63" s="68"/>
      <c r="DT63" s="68"/>
      <c r="DU63" s="68"/>
      <c r="DV63" s="68"/>
      <c r="DW63" s="68"/>
      <c r="DX63" s="68"/>
      <c r="DY63" s="68"/>
      <c r="DZ63" s="68"/>
      <c r="EA63" s="68"/>
      <c r="EB63" s="68"/>
      <c r="EC63" s="68"/>
      <c r="ED63" s="68"/>
      <c r="EE63" s="68"/>
      <c r="EF63" s="68"/>
      <c r="EG63" s="68"/>
      <c r="EH63" s="68"/>
      <c r="EI63" s="68"/>
      <c r="EJ63" s="68"/>
      <c r="EK63" s="68"/>
      <c r="EL63" s="68"/>
      <c r="EM63" s="68"/>
      <c r="EN63" s="68"/>
      <c r="EO63" s="68"/>
      <c r="EP63" s="68"/>
      <c r="EQ63" s="68"/>
      <c r="ER63" s="68"/>
      <c r="ES63" s="68"/>
      <c r="ET63" s="68"/>
      <c r="EU63" s="68"/>
      <c r="EV63" s="68"/>
      <c r="EW63" s="68"/>
      <c r="EX63" s="68"/>
      <c r="EY63" s="68"/>
      <c r="EZ63" s="68"/>
      <c r="FA63" s="68"/>
      <c r="FB63" s="68"/>
      <c r="FC63" s="68"/>
      <c r="FD63" s="68"/>
      <c r="FE63" s="68"/>
      <c r="FF63" s="68"/>
      <c r="FG63" s="68"/>
      <c r="FH63" s="68"/>
      <c r="FI63" s="68"/>
      <c r="FJ63" s="68"/>
      <c r="FK63" s="68"/>
      <c r="FL63" s="68"/>
      <c r="FM63" s="68"/>
      <c r="FN63" s="68"/>
      <c r="FO63" s="68"/>
      <c r="FP63" s="68"/>
      <c r="FQ63" s="68"/>
      <c r="FR63" s="68"/>
      <c r="FS63" s="68"/>
      <c r="FT63" s="68"/>
      <c r="FU63" s="68"/>
      <c r="FV63" s="68"/>
      <c r="FW63" s="68"/>
      <c r="FX63" s="68"/>
      <c r="FY63" s="68"/>
      <c r="FZ63" s="68"/>
      <c r="GA63" s="68"/>
      <c r="GB63" s="68"/>
      <c r="GC63" s="68"/>
      <c r="GD63" s="68"/>
      <c r="GE63" s="68"/>
      <c r="GF63" s="68"/>
      <c r="GG63" s="68"/>
      <c r="GH63" s="68"/>
      <c r="GI63" s="68"/>
      <c r="GJ63" s="68"/>
      <c r="GK63" s="68"/>
      <c r="GL63" s="68"/>
      <c r="GM63" s="68"/>
      <c r="GN63" s="68"/>
      <c r="GO63" s="68"/>
      <c r="GP63" s="68"/>
      <c r="GQ63" s="68"/>
      <c r="GR63" s="68"/>
      <c r="GS63" s="68"/>
      <c r="GT63" s="68"/>
      <c r="GU63" s="68"/>
      <c r="GV63" s="68"/>
      <c r="GW63" s="68"/>
      <c r="GX63" s="68"/>
      <c r="GY63" s="68"/>
      <c r="GZ63" s="68"/>
      <c r="HA63" s="68"/>
      <c r="HB63" s="68"/>
      <c r="HC63" s="68"/>
      <c r="HD63" s="68"/>
      <c r="HE63" s="68"/>
      <c r="HF63" s="68"/>
      <c r="HG63" s="68"/>
      <c r="HH63" s="68"/>
      <c r="HI63" s="68"/>
      <c r="HJ63" s="68"/>
      <c r="HK63" s="68"/>
      <c r="HL63" s="68"/>
      <c r="HM63" s="68"/>
      <c r="HN63" s="68"/>
      <c r="HO63" s="68"/>
      <c r="HP63" s="68"/>
      <c r="HQ63" s="68"/>
      <c r="HR63" s="68"/>
      <c r="HS63" s="68"/>
      <c r="HT63" s="68"/>
      <c r="HU63" s="68"/>
      <c r="HV63" s="68"/>
      <c r="HW63" s="68"/>
      <c r="HX63" s="68"/>
      <c r="HY63" s="68"/>
      <c r="HZ63" s="68"/>
      <c r="IA63" s="68"/>
      <c r="IB63" s="68"/>
      <c r="IC63" s="68"/>
    </row>
    <row r="64" spans="1:237" ht="30" customHeight="1" x14ac:dyDescent="0.2">
      <c r="A64" s="112">
        <v>55</v>
      </c>
      <c r="B64" s="217" t="s">
        <v>417</v>
      </c>
      <c r="C64" s="114" t="s">
        <v>418</v>
      </c>
      <c r="D64" s="116" t="s">
        <v>419</v>
      </c>
      <c r="E64" s="115"/>
      <c r="F64" s="115"/>
      <c r="G64" s="115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/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68"/>
      <c r="BI64" s="68"/>
      <c r="BJ64" s="68"/>
      <c r="BK64" s="68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68"/>
      <c r="CK64" s="68"/>
      <c r="CL64" s="68"/>
      <c r="CM64" s="68"/>
      <c r="CN64" s="68"/>
      <c r="CO64" s="68"/>
      <c r="CP64" s="68"/>
      <c r="CQ64" s="68"/>
      <c r="CR64" s="68"/>
      <c r="CS64" s="68"/>
      <c r="CT64" s="68"/>
      <c r="CU64" s="68"/>
      <c r="CV64" s="68"/>
      <c r="CW64" s="68"/>
      <c r="CX64" s="68"/>
      <c r="CY64" s="68"/>
      <c r="CZ64" s="68"/>
      <c r="DA64" s="68"/>
      <c r="DB64" s="68"/>
      <c r="DC64" s="68"/>
      <c r="DD64" s="68"/>
      <c r="DE64" s="68"/>
      <c r="DF64" s="68"/>
      <c r="DG64" s="68"/>
      <c r="DH64" s="68"/>
      <c r="DI64" s="68"/>
      <c r="DJ64" s="68"/>
      <c r="DK64" s="68"/>
      <c r="DL64" s="68"/>
      <c r="DM64" s="68"/>
      <c r="DN64" s="68"/>
      <c r="DO64" s="68"/>
      <c r="DP64" s="68"/>
      <c r="DQ64" s="68"/>
      <c r="DR64" s="68"/>
      <c r="DS64" s="68"/>
      <c r="DT64" s="68"/>
      <c r="DU64" s="68"/>
      <c r="DV64" s="68"/>
      <c r="DW64" s="68"/>
      <c r="DX64" s="68"/>
      <c r="DY64" s="68"/>
      <c r="DZ64" s="68"/>
      <c r="EA64" s="68"/>
      <c r="EB64" s="68"/>
      <c r="EC64" s="68"/>
      <c r="ED64" s="68"/>
      <c r="EE64" s="68"/>
      <c r="EF64" s="68"/>
      <c r="EG64" s="68"/>
      <c r="EH64" s="68"/>
      <c r="EI64" s="68"/>
      <c r="EJ64" s="68"/>
      <c r="EK64" s="68"/>
      <c r="EL64" s="68"/>
      <c r="EM64" s="68"/>
      <c r="EN64" s="68"/>
      <c r="EO64" s="68"/>
      <c r="EP64" s="68"/>
      <c r="EQ64" s="68"/>
      <c r="ER64" s="68"/>
      <c r="ES64" s="68"/>
      <c r="ET64" s="68"/>
      <c r="EU64" s="68"/>
      <c r="EV64" s="68"/>
      <c r="EW64" s="68"/>
      <c r="EX64" s="68"/>
      <c r="EY64" s="68"/>
      <c r="EZ64" s="68"/>
      <c r="FA64" s="68"/>
      <c r="FB64" s="68"/>
      <c r="FC64" s="68"/>
      <c r="FD64" s="68"/>
      <c r="FE64" s="68"/>
      <c r="FF64" s="68"/>
      <c r="FG64" s="68"/>
      <c r="FH64" s="68"/>
      <c r="FI64" s="68"/>
      <c r="FJ64" s="68"/>
      <c r="FK64" s="68"/>
      <c r="FL64" s="68"/>
      <c r="FM64" s="68"/>
      <c r="FN64" s="68"/>
      <c r="FO64" s="68"/>
      <c r="FP64" s="68"/>
      <c r="FQ64" s="68"/>
      <c r="FR64" s="68"/>
      <c r="FS64" s="68"/>
      <c r="FT64" s="68"/>
      <c r="FU64" s="68"/>
      <c r="FV64" s="68"/>
      <c r="FW64" s="68"/>
      <c r="FX64" s="68"/>
      <c r="FY64" s="68"/>
      <c r="FZ64" s="68"/>
      <c r="GA64" s="68"/>
      <c r="GB64" s="68"/>
      <c r="GC64" s="68"/>
      <c r="GD64" s="68"/>
      <c r="GE64" s="68"/>
      <c r="GF64" s="68"/>
      <c r="GG64" s="68"/>
      <c r="GH64" s="68"/>
      <c r="GI64" s="68"/>
      <c r="GJ64" s="68"/>
      <c r="GK64" s="68"/>
      <c r="GL64" s="68"/>
      <c r="GM64" s="68"/>
      <c r="GN64" s="68"/>
      <c r="GO64" s="68"/>
      <c r="GP64" s="68"/>
      <c r="GQ64" s="68"/>
      <c r="GR64" s="68"/>
      <c r="GS64" s="68"/>
      <c r="GT64" s="68"/>
      <c r="GU64" s="68"/>
      <c r="GV64" s="68"/>
      <c r="GW64" s="68"/>
      <c r="GX64" s="68"/>
      <c r="GY64" s="68"/>
      <c r="GZ64" s="68"/>
      <c r="HA64" s="68"/>
      <c r="HB64" s="68"/>
      <c r="HC64" s="68"/>
      <c r="HD64" s="68"/>
      <c r="HE64" s="68"/>
      <c r="HF64" s="68"/>
      <c r="HG64" s="68"/>
      <c r="HH64" s="68"/>
      <c r="HI64" s="68"/>
      <c r="HJ64" s="68"/>
      <c r="HK64" s="68"/>
      <c r="HL64" s="68"/>
      <c r="HM64" s="68"/>
      <c r="HN64" s="68"/>
      <c r="HO64" s="68"/>
      <c r="HP64" s="68"/>
      <c r="HQ64" s="68"/>
      <c r="HR64" s="68"/>
      <c r="HS64" s="68"/>
      <c r="HT64" s="68"/>
      <c r="HU64" s="68"/>
      <c r="HV64" s="68"/>
      <c r="HW64" s="68"/>
      <c r="HX64" s="68"/>
      <c r="HY64" s="68"/>
      <c r="HZ64" s="68"/>
      <c r="IA64" s="68"/>
      <c r="IB64" s="68"/>
      <c r="IC64" s="68"/>
    </row>
    <row r="65" spans="1:237" ht="30" customHeight="1" x14ac:dyDescent="0.2">
      <c r="A65" s="112">
        <v>56</v>
      </c>
      <c r="B65" s="217" t="s">
        <v>422</v>
      </c>
      <c r="C65" s="114" t="s">
        <v>423</v>
      </c>
      <c r="D65" s="116" t="s">
        <v>41</v>
      </c>
      <c r="E65" s="115"/>
      <c r="F65" s="115"/>
      <c r="G65" s="115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  <c r="AI65" s="68"/>
      <c r="AJ65" s="68"/>
      <c r="AK65" s="68"/>
      <c r="AL65" s="68"/>
      <c r="AM65" s="68"/>
      <c r="AN65" s="68"/>
      <c r="AO65" s="68"/>
      <c r="AP65" s="68"/>
      <c r="AQ65" s="68"/>
      <c r="AR65" s="68"/>
      <c r="AS65" s="68"/>
      <c r="AT65" s="68"/>
      <c r="AU65" s="68"/>
      <c r="AV65" s="68"/>
      <c r="AW65" s="68"/>
      <c r="AX65" s="68"/>
      <c r="AY65" s="68"/>
      <c r="AZ65" s="68"/>
      <c r="BA65" s="68"/>
      <c r="BB65" s="68"/>
      <c r="BC65" s="68"/>
      <c r="BD65" s="68"/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  <c r="DH65" s="68"/>
      <c r="DI65" s="68"/>
      <c r="DJ65" s="68"/>
      <c r="DK65" s="68"/>
      <c r="DL65" s="68"/>
      <c r="DM65" s="68"/>
      <c r="DN65" s="68"/>
      <c r="DO65" s="68"/>
      <c r="DP65" s="68"/>
      <c r="DQ65" s="68"/>
      <c r="DR65" s="68"/>
      <c r="DS65" s="68"/>
      <c r="DT65" s="68"/>
      <c r="DU65" s="68"/>
      <c r="DV65" s="68"/>
      <c r="DW65" s="68"/>
      <c r="DX65" s="68"/>
      <c r="DY65" s="68"/>
      <c r="DZ65" s="68"/>
      <c r="EA65" s="68"/>
      <c r="EB65" s="68"/>
      <c r="EC65" s="68"/>
      <c r="ED65" s="68"/>
      <c r="EE65" s="68"/>
      <c r="EF65" s="68"/>
      <c r="EG65" s="68"/>
      <c r="EH65" s="68"/>
      <c r="EI65" s="68"/>
      <c r="EJ65" s="68"/>
      <c r="EK65" s="68"/>
      <c r="EL65" s="68"/>
      <c r="EM65" s="68"/>
      <c r="EN65" s="68"/>
      <c r="EO65" s="68"/>
      <c r="EP65" s="68"/>
      <c r="EQ65" s="68"/>
      <c r="ER65" s="68"/>
      <c r="ES65" s="68"/>
      <c r="ET65" s="68"/>
      <c r="EU65" s="68"/>
      <c r="EV65" s="68"/>
      <c r="EW65" s="68"/>
      <c r="EX65" s="68"/>
      <c r="EY65" s="68"/>
      <c r="EZ65" s="68"/>
      <c r="FA65" s="68"/>
      <c r="FB65" s="68"/>
      <c r="FC65" s="68"/>
      <c r="FD65" s="68"/>
      <c r="FE65" s="68"/>
      <c r="FF65" s="68"/>
      <c r="FG65" s="68"/>
      <c r="FH65" s="68"/>
      <c r="FI65" s="68"/>
      <c r="FJ65" s="68"/>
      <c r="FK65" s="68"/>
      <c r="FL65" s="68"/>
      <c r="FM65" s="68"/>
      <c r="FN65" s="68"/>
      <c r="FO65" s="68"/>
      <c r="FP65" s="68"/>
      <c r="FQ65" s="68"/>
      <c r="FR65" s="68"/>
      <c r="FS65" s="68"/>
      <c r="FT65" s="68"/>
      <c r="FU65" s="68"/>
      <c r="FV65" s="68"/>
      <c r="FW65" s="68"/>
      <c r="FX65" s="68"/>
      <c r="FY65" s="68"/>
      <c r="FZ65" s="68"/>
      <c r="GA65" s="68"/>
      <c r="GB65" s="68"/>
      <c r="GC65" s="68"/>
      <c r="GD65" s="68"/>
      <c r="GE65" s="68"/>
      <c r="GF65" s="68"/>
      <c r="GG65" s="68"/>
      <c r="GH65" s="68"/>
      <c r="GI65" s="68"/>
      <c r="GJ65" s="68"/>
      <c r="GK65" s="68"/>
      <c r="GL65" s="68"/>
      <c r="GM65" s="68"/>
      <c r="GN65" s="68"/>
      <c r="GO65" s="68"/>
      <c r="GP65" s="68"/>
      <c r="GQ65" s="68"/>
      <c r="GR65" s="68"/>
      <c r="GS65" s="68"/>
      <c r="GT65" s="68"/>
      <c r="GU65" s="68"/>
      <c r="GV65" s="68"/>
      <c r="GW65" s="68"/>
      <c r="GX65" s="68"/>
      <c r="GY65" s="68"/>
      <c r="GZ65" s="68"/>
      <c r="HA65" s="68"/>
      <c r="HB65" s="68"/>
      <c r="HC65" s="68"/>
      <c r="HD65" s="68"/>
      <c r="HE65" s="68"/>
      <c r="HF65" s="68"/>
      <c r="HG65" s="68"/>
      <c r="HH65" s="68"/>
      <c r="HI65" s="68"/>
      <c r="HJ65" s="68"/>
      <c r="HK65" s="68"/>
      <c r="HL65" s="68"/>
      <c r="HM65" s="68"/>
      <c r="HN65" s="68"/>
      <c r="HO65" s="68"/>
      <c r="HP65" s="68"/>
      <c r="HQ65" s="68"/>
      <c r="HR65" s="68"/>
      <c r="HS65" s="68"/>
      <c r="HT65" s="68"/>
      <c r="HU65" s="68"/>
      <c r="HV65" s="68"/>
      <c r="HW65" s="68"/>
      <c r="HX65" s="68"/>
      <c r="HY65" s="68"/>
      <c r="HZ65" s="68"/>
      <c r="IA65" s="68"/>
      <c r="IB65" s="68"/>
      <c r="IC65" s="68"/>
    </row>
    <row r="66" spans="1:237" ht="30" customHeight="1" x14ac:dyDescent="0.2">
      <c r="A66" s="112">
        <v>57</v>
      </c>
      <c r="B66" s="217" t="s">
        <v>427</v>
      </c>
      <c r="C66" s="114" t="s">
        <v>428</v>
      </c>
      <c r="D66" s="116" t="s">
        <v>43</v>
      </c>
      <c r="E66" s="115"/>
      <c r="F66" s="115"/>
      <c r="G66" s="115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68"/>
      <c r="CK66" s="68"/>
      <c r="CL66" s="68"/>
      <c r="CM66" s="68"/>
      <c r="CN66" s="68"/>
      <c r="CO66" s="68"/>
      <c r="CP66" s="68"/>
      <c r="CQ66" s="68"/>
      <c r="CR66" s="68"/>
      <c r="CS66" s="68"/>
      <c r="CT66" s="68"/>
      <c r="CU66" s="68"/>
      <c r="CV66" s="68"/>
      <c r="CW66" s="68"/>
      <c r="CX66" s="68"/>
      <c r="CY66" s="68"/>
      <c r="CZ66" s="68"/>
      <c r="DA66" s="68"/>
      <c r="DB66" s="68"/>
      <c r="DC66" s="68"/>
      <c r="DD66" s="68"/>
      <c r="DE66" s="68"/>
      <c r="DF66" s="68"/>
      <c r="DG66" s="68"/>
      <c r="DH66" s="68"/>
      <c r="DI66" s="68"/>
      <c r="DJ66" s="68"/>
      <c r="DK66" s="68"/>
      <c r="DL66" s="68"/>
      <c r="DM66" s="68"/>
      <c r="DN66" s="68"/>
      <c r="DO66" s="68"/>
      <c r="DP66" s="68"/>
      <c r="DQ66" s="68"/>
      <c r="DR66" s="68"/>
      <c r="DS66" s="68"/>
      <c r="DT66" s="68"/>
      <c r="DU66" s="68"/>
      <c r="DV66" s="68"/>
      <c r="DW66" s="68"/>
      <c r="DX66" s="68"/>
      <c r="DY66" s="68"/>
      <c r="DZ66" s="68"/>
      <c r="EA66" s="68"/>
      <c r="EB66" s="68"/>
      <c r="EC66" s="68"/>
      <c r="ED66" s="68"/>
      <c r="EE66" s="68"/>
      <c r="EF66" s="68"/>
      <c r="EG66" s="68"/>
      <c r="EH66" s="68"/>
      <c r="EI66" s="68"/>
      <c r="EJ66" s="68"/>
      <c r="EK66" s="68"/>
      <c r="EL66" s="68"/>
      <c r="EM66" s="68"/>
      <c r="EN66" s="68"/>
      <c r="EO66" s="68"/>
      <c r="EP66" s="68"/>
      <c r="EQ66" s="68"/>
      <c r="ER66" s="68"/>
      <c r="ES66" s="68"/>
      <c r="ET66" s="68"/>
      <c r="EU66" s="68"/>
      <c r="EV66" s="68"/>
      <c r="EW66" s="68"/>
      <c r="EX66" s="68"/>
      <c r="EY66" s="68"/>
      <c r="EZ66" s="68"/>
      <c r="FA66" s="68"/>
      <c r="FB66" s="68"/>
      <c r="FC66" s="68"/>
      <c r="FD66" s="68"/>
      <c r="FE66" s="68"/>
      <c r="FF66" s="68"/>
      <c r="FG66" s="68"/>
      <c r="FH66" s="68"/>
      <c r="FI66" s="68"/>
      <c r="FJ66" s="68"/>
      <c r="FK66" s="68"/>
      <c r="FL66" s="68"/>
      <c r="FM66" s="68"/>
      <c r="FN66" s="68"/>
      <c r="FO66" s="68"/>
      <c r="FP66" s="68"/>
      <c r="FQ66" s="68"/>
      <c r="FR66" s="68"/>
      <c r="FS66" s="68"/>
      <c r="FT66" s="68"/>
      <c r="FU66" s="68"/>
      <c r="FV66" s="68"/>
      <c r="FW66" s="68"/>
      <c r="FX66" s="68"/>
      <c r="FY66" s="68"/>
      <c r="FZ66" s="68"/>
      <c r="GA66" s="68"/>
      <c r="GB66" s="68"/>
      <c r="GC66" s="68"/>
      <c r="GD66" s="68"/>
      <c r="GE66" s="68"/>
      <c r="GF66" s="68"/>
      <c r="GG66" s="68"/>
      <c r="GH66" s="68"/>
      <c r="GI66" s="68"/>
      <c r="GJ66" s="68"/>
      <c r="GK66" s="68"/>
      <c r="GL66" s="68"/>
      <c r="GM66" s="68"/>
      <c r="GN66" s="68"/>
      <c r="GO66" s="68"/>
      <c r="GP66" s="68"/>
      <c r="GQ66" s="68"/>
      <c r="GR66" s="68"/>
      <c r="GS66" s="68"/>
      <c r="GT66" s="68"/>
      <c r="GU66" s="68"/>
      <c r="GV66" s="68"/>
      <c r="GW66" s="68"/>
      <c r="GX66" s="68"/>
      <c r="GY66" s="68"/>
      <c r="GZ66" s="68"/>
      <c r="HA66" s="68"/>
      <c r="HB66" s="68"/>
      <c r="HC66" s="68"/>
      <c r="HD66" s="68"/>
      <c r="HE66" s="68"/>
      <c r="HF66" s="68"/>
      <c r="HG66" s="68"/>
      <c r="HH66" s="68"/>
      <c r="HI66" s="68"/>
      <c r="HJ66" s="68"/>
      <c r="HK66" s="68"/>
      <c r="HL66" s="68"/>
      <c r="HM66" s="68"/>
      <c r="HN66" s="68"/>
      <c r="HO66" s="68"/>
      <c r="HP66" s="68"/>
      <c r="HQ66" s="68"/>
      <c r="HR66" s="68"/>
      <c r="HS66" s="68"/>
      <c r="HT66" s="68"/>
      <c r="HU66" s="68"/>
      <c r="HV66" s="68"/>
      <c r="HW66" s="68"/>
      <c r="HX66" s="68"/>
      <c r="HY66" s="68"/>
      <c r="HZ66" s="68"/>
      <c r="IA66" s="68"/>
      <c r="IB66" s="68"/>
      <c r="IC66" s="68"/>
    </row>
    <row r="67" spans="1:237" ht="30" customHeight="1" x14ac:dyDescent="0.2">
      <c r="A67" s="112">
        <v>58</v>
      </c>
      <c r="B67" s="217" t="s">
        <v>432</v>
      </c>
      <c r="C67" s="114" t="s">
        <v>433</v>
      </c>
      <c r="D67" s="116" t="s">
        <v>434</v>
      </c>
      <c r="E67" s="115"/>
      <c r="F67" s="115"/>
      <c r="G67" s="115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8"/>
      <c r="AL67" s="68"/>
      <c r="AM67" s="68"/>
      <c r="AN67" s="68"/>
      <c r="AO67" s="68"/>
      <c r="AP67" s="68"/>
      <c r="AQ67" s="68"/>
      <c r="AR67" s="68"/>
      <c r="AS67" s="68"/>
      <c r="AT67" s="68"/>
      <c r="AU67" s="68"/>
      <c r="AV67" s="68"/>
      <c r="AW67" s="68"/>
      <c r="AX67" s="68"/>
      <c r="AY67" s="68"/>
      <c r="AZ67" s="68"/>
      <c r="BA67" s="68"/>
      <c r="BB67" s="68"/>
      <c r="BC67" s="68"/>
      <c r="BD67" s="68"/>
      <c r="BE67" s="68"/>
      <c r="BF67" s="68"/>
      <c r="BG67" s="68"/>
      <c r="BH67" s="68"/>
      <c r="BI67" s="68"/>
      <c r="BJ67" s="68"/>
      <c r="BK67" s="68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68"/>
      <c r="CK67" s="68"/>
      <c r="CL67" s="68"/>
      <c r="CM67" s="68"/>
      <c r="CN67" s="68"/>
      <c r="CO67" s="68"/>
      <c r="CP67" s="68"/>
      <c r="CQ67" s="68"/>
      <c r="CR67" s="68"/>
      <c r="CS67" s="68"/>
      <c r="CT67" s="68"/>
      <c r="CU67" s="68"/>
      <c r="CV67" s="68"/>
      <c r="CW67" s="68"/>
      <c r="CX67" s="68"/>
      <c r="CY67" s="68"/>
      <c r="CZ67" s="68"/>
      <c r="DA67" s="68"/>
      <c r="DB67" s="68"/>
      <c r="DC67" s="68"/>
      <c r="DD67" s="68"/>
      <c r="DE67" s="68"/>
      <c r="DF67" s="68"/>
      <c r="DG67" s="68"/>
      <c r="DH67" s="68"/>
      <c r="DI67" s="68"/>
      <c r="DJ67" s="68"/>
      <c r="DK67" s="68"/>
      <c r="DL67" s="68"/>
      <c r="DM67" s="68"/>
      <c r="DN67" s="68"/>
      <c r="DO67" s="68"/>
      <c r="DP67" s="68"/>
      <c r="DQ67" s="68"/>
      <c r="DR67" s="68"/>
      <c r="DS67" s="68"/>
      <c r="DT67" s="68"/>
      <c r="DU67" s="68"/>
      <c r="DV67" s="68"/>
      <c r="DW67" s="68"/>
      <c r="DX67" s="68"/>
      <c r="DY67" s="68"/>
      <c r="DZ67" s="68"/>
      <c r="EA67" s="68"/>
      <c r="EB67" s="68"/>
      <c r="EC67" s="68"/>
      <c r="ED67" s="68"/>
      <c r="EE67" s="68"/>
      <c r="EF67" s="68"/>
      <c r="EG67" s="68"/>
      <c r="EH67" s="68"/>
      <c r="EI67" s="68"/>
      <c r="EJ67" s="68"/>
      <c r="EK67" s="68"/>
      <c r="EL67" s="68"/>
      <c r="EM67" s="68"/>
      <c r="EN67" s="68"/>
      <c r="EO67" s="68"/>
      <c r="EP67" s="68"/>
      <c r="EQ67" s="68"/>
      <c r="ER67" s="68"/>
      <c r="ES67" s="68"/>
      <c r="ET67" s="68"/>
      <c r="EU67" s="68"/>
      <c r="EV67" s="68"/>
      <c r="EW67" s="68"/>
      <c r="EX67" s="68"/>
      <c r="EY67" s="68"/>
      <c r="EZ67" s="68"/>
      <c r="FA67" s="68"/>
      <c r="FB67" s="68"/>
      <c r="FC67" s="68"/>
      <c r="FD67" s="68"/>
      <c r="FE67" s="68"/>
      <c r="FF67" s="68"/>
      <c r="FG67" s="68"/>
      <c r="FH67" s="68"/>
      <c r="FI67" s="68"/>
      <c r="FJ67" s="68"/>
      <c r="FK67" s="68"/>
      <c r="FL67" s="68"/>
      <c r="FM67" s="68"/>
      <c r="FN67" s="68"/>
      <c r="FO67" s="68"/>
      <c r="FP67" s="68"/>
      <c r="FQ67" s="68"/>
      <c r="FR67" s="68"/>
      <c r="FS67" s="68"/>
      <c r="FT67" s="68"/>
      <c r="FU67" s="68"/>
      <c r="FV67" s="68"/>
      <c r="FW67" s="68"/>
      <c r="FX67" s="68"/>
      <c r="FY67" s="68"/>
      <c r="FZ67" s="68"/>
      <c r="GA67" s="68"/>
      <c r="GB67" s="68"/>
      <c r="GC67" s="68"/>
      <c r="GD67" s="68"/>
      <c r="GE67" s="68"/>
      <c r="GF67" s="68"/>
      <c r="GG67" s="68"/>
      <c r="GH67" s="68"/>
      <c r="GI67" s="68"/>
      <c r="GJ67" s="68"/>
      <c r="GK67" s="68"/>
      <c r="GL67" s="68"/>
      <c r="GM67" s="68"/>
      <c r="GN67" s="68"/>
      <c r="GO67" s="68"/>
      <c r="GP67" s="68"/>
      <c r="GQ67" s="68"/>
      <c r="GR67" s="68"/>
      <c r="GS67" s="68"/>
      <c r="GT67" s="68"/>
      <c r="GU67" s="68"/>
      <c r="GV67" s="68"/>
      <c r="GW67" s="68"/>
      <c r="GX67" s="68"/>
      <c r="GY67" s="68"/>
      <c r="GZ67" s="68"/>
      <c r="HA67" s="68"/>
      <c r="HB67" s="68"/>
      <c r="HC67" s="68"/>
      <c r="HD67" s="68"/>
      <c r="HE67" s="68"/>
      <c r="HF67" s="68"/>
      <c r="HG67" s="68"/>
      <c r="HH67" s="68"/>
      <c r="HI67" s="68"/>
      <c r="HJ67" s="68"/>
      <c r="HK67" s="68"/>
      <c r="HL67" s="68"/>
      <c r="HM67" s="68"/>
      <c r="HN67" s="68"/>
      <c r="HO67" s="68"/>
      <c r="HP67" s="68"/>
      <c r="HQ67" s="68"/>
      <c r="HR67" s="68"/>
      <c r="HS67" s="68"/>
      <c r="HT67" s="68"/>
      <c r="HU67" s="68"/>
      <c r="HV67" s="68"/>
      <c r="HW67" s="68"/>
      <c r="HX67" s="68"/>
      <c r="HY67" s="68"/>
      <c r="HZ67" s="68"/>
      <c r="IA67" s="68"/>
      <c r="IB67" s="68"/>
      <c r="IC67" s="68"/>
    </row>
    <row r="68" spans="1:237" ht="30" customHeight="1" x14ac:dyDescent="0.2">
      <c r="A68" s="112">
        <v>59</v>
      </c>
      <c r="B68" s="217" t="s">
        <v>438</v>
      </c>
      <c r="C68" s="114" t="s">
        <v>439</v>
      </c>
      <c r="D68" s="116" t="s">
        <v>440</v>
      </c>
      <c r="E68" s="115"/>
      <c r="F68" s="115"/>
      <c r="G68" s="115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  <c r="AI68" s="68"/>
      <c r="AJ68" s="68"/>
      <c r="AK68" s="68"/>
      <c r="AL68" s="68"/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  <c r="BE68" s="68"/>
      <c r="BF68" s="68"/>
      <c r="BG68" s="68"/>
      <c r="BH68" s="68"/>
      <c r="BI68" s="68"/>
      <c r="BJ68" s="68"/>
      <c r="BK68" s="68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68"/>
      <c r="CK68" s="68"/>
      <c r="CL68" s="68"/>
      <c r="CM68" s="68"/>
      <c r="CN68" s="68"/>
      <c r="CO68" s="68"/>
      <c r="CP68" s="68"/>
      <c r="CQ68" s="68"/>
      <c r="CR68" s="68"/>
      <c r="CS68" s="68"/>
      <c r="CT68" s="68"/>
      <c r="CU68" s="68"/>
      <c r="CV68" s="68"/>
      <c r="CW68" s="68"/>
      <c r="CX68" s="68"/>
      <c r="CY68" s="68"/>
      <c r="CZ68" s="68"/>
      <c r="DA68" s="68"/>
      <c r="DB68" s="68"/>
      <c r="DC68" s="68"/>
      <c r="DD68" s="68"/>
      <c r="DE68" s="68"/>
      <c r="DF68" s="68"/>
      <c r="DG68" s="68"/>
      <c r="DH68" s="68"/>
      <c r="DI68" s="68"/>
      <c r="DJ68" s="68"/>
      <c r="DK68" s="68"/>
      <c r="DL68" s="68"/>
      <c r="DM68" s="68"/>
      <c r="DN68" s="68"/>
      <c r="DO68" s="68"/>
      <c r="DP68" s="68"/>
      <c r="DQ68" s="68"/>
      <c r="DR68" s="68"/>
      <c r="DS68" s="68"/>
      <c r="DT68" s="68"/>
      <c r="DU68" s="68"/>
      <c r="DV68" s="68"/>
      <c r="DW68" s="68"/>
      <c r="DX68" s="68"/>
      <c r="DY68" s="68"/>
      <c r="DZ68" s="68"/>
      <c r="EA68" s="68"/>
      <c r="EB68" s="68"/>
      <c r="EC68" s="68"/>
      <c r="ED68" s="68"/>
      <c r="EE68" s="68"/>
      <c r="EF68" s="68"/>
      <c r="EG68" s="68"/>
      <c r="EH68" s="68"/>
      <c r="EI68" s="68"/>
      <c r="EJ68" s="68"/>
      <c r="EK68" s="68"/>
      <c r="EL68" s="68"/>
      <c r="EM68" s="68"/>
      <c r="EN68" s="68"/>
      <c r="EO68" s="68"/>
      <c r="EP68" s="68"/>
      <c r="EQ68" s="68"/>
      <c r="ER68" s="68"/>
      <c r="ES68" s="68"/>
      <c r="ET68" s="68"/>
      <c r="EU68" s="68"/>
      <c r="EV68" s="68"/>
      <c r="EW68" s="68"/>
      <c r="EX68" s="68"/>
      <c r="EY68" s="68"/>
      <c r="EZ68" s="68"/>
      <c r="FA68" s="68"/>
      <c r="FB68" s="68"/>
      <c r="FC68" s="68"/>
      <c r="FD68" s="68"/>
      <c r="FE68" s="68"/>
      <c r="FF68" s="68"/>
      <c r="FG68" s="68"/>
      <c r="FH68" s="68"/>
      <c r="FI68" s="68"/>
      <c r="FJ68" s="68"/>
      <c r="FK68" s="68"/>
      <c r="FL68" s="68"/>
      <c r="FM68" s="68"/>
      <c r="FN68" s="68"/>
      <c r="FO68" s="68"/>
      <c r="FP68" s="68"/>
      <c r="FQ68" s="68"/>
      <c r="FR68" s="68"/>
      <c r="FS68" s="68"/>
      <c r="FT68" s="68"/>
      <c r="FU68" s="68"/>
      <c r="FV68" s="68"/>
      <c r="FW68" s="68"/>
      <c r="FX68" s="68"/>
      <c r="FY68" s="68"/>
      <c r="FZ68" s="68"/>
      <c r="GA68" s="68"/>
      <c r="GB68" s="68"/>
      <c r="GC68" s="68"/>
      <c r="GD68" s="68"/>
      <c r="GE68" s="68"/>
      <c r="GF68" s="68"/>
      <c r="GG68" s="68"/>
      <c r="GH68" s="68"/>
      <c r="GI68" s="68"/>
      <c r="GJ68" s="68"/>
      <c r="GK68" s="68"/>
      <c r="GL68" s="68"/>
      <c r="GM68" s="68"/>
      <c r="GN68" s="68"/>
      <c r="GO68" s="68"/>
      <c r="GP68" s="68"/>
      <c r="GQ68" s="68"/>
      <c r="GR68" s="68"/>
      <c r="GS68" s="68"/>
      <c r="GT68" s="68"/>
      <c r="GU68" s="68"/>
      <c r="GV68" s="68"/>
      <c r="GW68" s="68"/>
      <c r="GX68" s="68"/>
      <c r="GY68" s="68"/>
      <c r="GZ68" s="68"/>
      <c r="HA68" s="68"/>
      <c r="HB68" s="68"/>
      <c r="HC68" s="68"/>
      <c r="HD68" s="68"/>
      <c r="HE68" s="68"/>
      <c r="HF68" s="68"/>
      <c r="HG68" s="68"/>
      <c r="HH68" s="68"/>
      <c r="HI68" s="68"/>
      <c r="HJ68" s="68"/>
      <c r="HK68" s="68"/>
      <c r="HL68" s="68"/>
      <c r="HM68" s="68"/>
      <c r="HN68" s="68"/>
      <c r="HO68" s="68"/>
      <c r="HP68" s="68"/>
      <c r="HQ68" s="68"/>
      <c r="HR68" s="68"/>
      <c r="HS68" s="68"/>
      <c r="HT68" s="68"/>
      <c r="HU68" s="68"/>
      <c r="HV68" s="68"/>
      <c r="HW68" s="68"/>
      <c r="HX68" s="68"/>
      <c r="HY68" s="68"/>
      <c r="HZ68" s="68"/>
      <c r="IA68" s="68"/>
      <c r="IB68" s="68"/>
      <c r="IC68" s="68"/>
    </row>
    <row r="69" spans="1:237" ht="30" customHeight="1" x14ac:dyDescent="0.2">
      <c r="A69" s="112">
        <v>60</v>
      </c>
      <c r="B69" s="217" t="s">
        <v>444</v>
      </c>
      <c r="C69" s="114" t="s">
        <v>445</v>
      </c>
      <c r="D69" s="116" t="s">
        <v>446</v>
      </c>
      <c r="E69" s="115"/>
      <c r="F69" s="115"/>
      <c r="G69" s="115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BE69" s="68"/>
      <c r="BF69" s="68"/>
      <c r="BG69" s="68"/>
      <c r="BH69" s="68"/>
      <c r="BI69" s="68"/>
      <c r="BJ69" s="68"/>
      <c r="BK69" s="68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68"/>
      <c r="CK69" s="68"/>
      <c r="CL69" s="68"/>
      <c r="CM69" s="68"/>
      <c r="CN69" s="68"/>
      <c r="CO69" s="68"/>
      <c r="CP69" s="68"/>
      <c r="CQ69" s="68"/>
      <c r="CR69" s="68"/>
      <c r="CS69" s="68"/>
      <c r="CT69" s="68"/>
      <c r="CU69" s="68"/>
      <c r="CV69" s="68"/>
      <c r="CW69" s="68"/>
      <c r="CX69" s="68"/>
      <c r="CY69" s="68"/>
      <c r="CZ69" s="68"/>
      <c r="DA69" s="68"/>
      <c r="DB69" s="68"/>
      <c r="DC69" s="68"/>
      <c r="DD69" s="68"/>
      <c r="DE69" s="68"/>
      <c r="DF69" s="68"/>
      <c r="DG69" s="68"/>
      <c r="DH69" s="68"/>
      <c r="DI69" s="68"/>
      <c r="DJ69" s="68"/>
      <c r="DK69" s="68"/>
      <c r="DL69" s="68"/>
      <c r="DM69" s="68"/>
      <c r="DN69" s="68"/>
      <c r="DO69" s="68"/>
      <c r="DP69" s="68"/>
      <c r="DQ69" s="68"/>
      <c r="DR69" s="68"/>
      <c r="DS69" s="68"/>
      <c r="DT69" s="68"/>
      <c r="DU69" s="68"/>
      <c r="DV69" s="68"/>
      <c r="DW69" s="68"/>
      <c r="DX69" s="68"/>
      <c r="DY69" s="68"/>
      <c r="DZ69" s="68"/>
      <c r="EA69" s="68"/>
      <c r="EB69" s="68"/>
      <c r="EC69" s="68"/>
      <c r="ED69" s="68"/>
      <c r="EE69" s="68"/>
      <c r="EF69" s="68"/>
      <c r="EG69" s="68"/>
      <c r="EH69" s="68"/>
      <c r="EI69" s="68"/>
      <c r="EJ69" s="68"/>
      <c r="EK69" s="68"/>
      <c r="EL69" s="68"/>
      <c r="EM69" s="68"/>
      <c r="EN69" s="68"/>
      <c r="EO69" s="68"/>
      <c r="EP69" s="68"/>
      <c r="EQ69" s="68"/>
      <c r="ER69" s="68"/>
      <c r="ES69" s="68"/>
      <c r="ET69" s="68"/>
      <c r="EU69" s="68"/>
      <c r="EV69" s="68"/>
      <c r="EW69" s="68"/>
      <c r="EX69" s="68"/>
      <c r="EY69" s="68"/>
      <c r="EZ69" s="68"/>
      <c r="FA69" s="68"/>
      <c r="FB69" s="68"/>
      <c r="FC69" s="68"/>
      <c r="FD69" s="68"/>
      <c r="FE69" s="68"/>
      <c r="FF69" s="68"/>
      <c r="FG69" s="68"/>
      <c r="FH69" s="68"/>
      <c r="FI69" s="68"/>
      <c r="FJ69" s="68"/>
      <c r="FK69" s="68"/>
      <c r="FL69" s="68"/>
      <c r="FM69" s="68"/>
      <c r="FN69" s="68"/>
      <c r="FO69" s="68"/>
      <c r="FP69" s="68"/>
      <c r="FQ69" s="68"/>
      <c r="FR69" s="68"/>
      <c r="FS69" s="68"/>
      <c r="FT69" s="68"/>
      <c r="FU69" s="68"/>
      <c r="FV69" s="68"/>
      <c r="FW69" s="68"/>
      <c r="FX69" s="68"/>
      <c r="FY69" s="68"/>
      <c r="FZ69" s="68"/>
      <c r="GA69" s="68"/>
      <c r="GB69" s="68"/>
      <c r="GC69" s="68"/>
      <c r="GD69" s="68"/>
      <c r="GE69" s="68"/>
      <c r="GF69" s="68"/>
      <c r="GG69" s="68"/>
      <c r="GH69" s="68"/>
      <c r="GI69" s="68"/>
      <c r="GJ69" s="68"/>
      <c r="GK69" s="68"/>
      <c r="GL69" s="68"/>
      <c r="GM69" s="68"/>
      <c r="GN69" s="68"/>
      <c r="GO69" s="68"/>
      <c r="GP69" s="68"/>
      <c r="GQ69" s="68"/>
      <c r="GR69" s="68"/>
      <c r="GS69" s="68"/>
      <c r="GT69" s="68"/>
      <c r="GU69" s="68"/>
      <c r="GV69" s="68"/>
      <c r="GW69" s="68"/>
      <c r="GX69" s="68"/>
      <c r="GY69" s="68"/>
      <c r="GZ69" s="68"/>
      <c r="HA69" s="68"/>
      <c r="HB69" s="68"/>
      <c r="HC69" s="68"/>
      <c r="HD69" s="68"/>
      <c r="HE69" s="68"/>
      <c r="HF69" s="68"/>
      <c r="HG69" s="68"/>
      <c r="HH69" s="68"/>
      <c r="HI69" s="68"/>
      <c r="HJ69" s="68"/>
      <c r="HK69" s="68"/>
      <c r="HL69" s="68"/>
      <c r="HM69" s="68"/>
      <c r="HN69" s="68"/>
      <c r="HO69" s="68"/>
      <c r="HP69" s="68"/>
      <c r="HQ69" s="68"/>
      <c r="HR69" s="68"/>
      <c r="HS69" s="68"/>
      <c r="HT69" s="68"/>
      <c r="HU69" s="68"/>
      <c r="HV69" s="68"/>
      <c r="HW69" s="68"/>
      <c r="HX69" s="68"/>
      <c r="HY69" s="68"/>
      <c r="HZ69" s="68"/>
      <c r="IA69" s="68"/>
      <c r="IB69" s="68"/>
      <c r="IC69" s="68"/>
    </row>
    <row r="70" spans="1:237" ht="30" customHeight="1" x14ac:dyDescent="0.2">
      <c r="A70" s="112">
        <v>61</v>
      </c>
      <c r="B70" s="217" t="s">
        <v>450</v>
      </c>
      <c r="C70" s="114" t="s">
        <v>451</v>
      </c>
      <c r="D70" s="116" t="s">
        <v>452</v>
      </c>
      <c r="E70" s="115"/>
      <c r="F70" s="115"/>
      <c r="G70" s="115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  <c r="AI70" s="68"/>
      <c r="AJ70" s="68"/>
      <c r="AK70" s="68"/>
      <c r="AL70" s="68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  <c r="BE70" s="68"/>
      <c r="BF70" s="68"/>
      <c r="BG70" s="68"/>
      <c r="BH70" s="68"/>
      <c r="BI70" s="68"/>
      <c r="BJ70" s="68"/>
      <c r="BK70" s="68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68"/>
      <c r="CK70" s="68"/>
      <c r="CL70" s="68"/>
      <c r="CM70" s="68"/>
      <c r="CN70" s="68"/>
      <c r="CO70" s="68"/>
      <c r="CP70" s="68"/>
      <c r="CQ70" s="68"/>
      <c r="CR70" s="68"/>
      <c r="CS70" s="68"/>
      <c r="CT70" s="68"/>
      <c r="CU70" s="68"/>
      <c r="CV70" s="68"/>
      <c r="CW70" s="68"/>
      <c r="CX70" s="68"/>
      <c r="CY70" s="68"/>
      <c r="CZ70" s="68"/>
      <c r="DA70" s="68"/>
      <c r="DB70" s="68"/>
      <c r="DC70" s="68"/>
      <c r="DD70" s="68"/>
      <c r="DE70" s="68"/>
      <c r="DF70" s="68"/>
      <c r="DG70" s="68"/>
      <c r="DH70" s="68"/>
      <c r="DI70" s="68"/>
      <c r="DJ70" s="68"/>
      <c r="DK70" s="68"/>
      <c r="DL70" s="68"/>
      <c r="DM70" s="68"/>
      <c r="DN70" s="68"/>
      <c r="DO70" s="68"/>
      <c r="DP70" s="68"/>
      <c r="DQ70" s="68"/>
      <c r="DR70" s="68"/>
      <c r="DS70" s="68"/>
      <c r="DT70" s="68"/>
      <c r="DU70" s="68"/>
      <c r="DV70" s="68"/>
      <c r="DW70" s="68"/>
      <c r="DX70" s="68"/>
      <c r="DY70" s="68"/>
      <c r="DZ70" s="68"/>
      <c r="EA70" s="68"/>
      <c r="EB70" s="68"/>
      <c r="EC70" s="68"/>
      <c r="ED70" s="68"/>
      <c r="EE70" s="68"/>
      <c r="EF70" s="68"/>
      <c r="EG70" s="68"/>
      <c r="EH70" s="68"/>
      <c r="EI70" s="68"/>
      <c r="EJ70" s="68"/>
      <c r="EK70" s="68"/>
      <c r="EL70" s="68"/>
      <c r="EM70" s="68"/>
      <c r="EN70" s="68"/>
      <c r="EO70" s="68"/>
      <c r="EP70" s="68"/>
      <c r="EQ70" s="68"/>
      <c r="ER70" s="68"/>
      <c r="ES70" s="68"/>
      <c r="ET70" s="68"/>
      <c r="EU70" s="68"/>
      <c r="EV70" s="68"/>
      <c r="EW70" s="68"/>
      <c r="EX70" s="68"/>
      <c r="EY70" s="68"/>
      <c r="EZ70" s="68"/>
      <c r="FA70" s="68"/>
      <c r="FB70" s="68"/>
      <c r="FC70" s="68"/>
      <c r="FD70" s="68"/>
      <c r="FE70" s="68"/>
      <c r="FF70" s="68"/>
      <c r="FG70" s="68"/>
      <c r="FH70" s="68"/>
      <c r="FI70" s="68"/>
      <c r="FJ70" s="68"/>
      <c r="FK70" s="68"/>
      <c r="FL70" s="68"/>
      <c r="FM70" s="68"/>
      <c r="FN70" s="68"/>
      <c r="FO70" s="68"/>
      <c r="FP70" s="68"/>
      <c r="FQ70" s="68"/>
      <c r="FR70" s="68"/>
      <c r="FS70" s="68"/>
      <c r="FT70" s="68"/>
      <c r="FU70" s="68"/>
      <c r="FV70" s="68"/>
      <c r="FW70" s="68"/>
      <c r="FX70" s="68"/>
      <c r="FY70" s="68"/>
      <c r="FZ70" s="68"/>
      <c r="GA70" s="68"/>
      <c r="GB70" s="68"/>
      <c r="GC70" s="68"/>
      <c r="GD70" s="68"/>
      <c r="GE70" s="68"/>
      <c r="GF70" s="68"/>
      <c r="GG70" s="68"/>
      <c r="GH70" s="68"/>
      <c r="GI70" s="68"/>
      <c r="GJ70" s="68"/>
      <c r="GK70" s="68"/>
      <c r="GL70" s="68"/>
      <c r="GM70" s="68"/>
      <c r="GN70" s="68"/>
      <c r="GO70" s="68"/>
      <c r="GP70" s="68"/>
      <c r="GQ70" s="68"/>
      <c r="GR70" s="68"/>
      <c r="GS70" s="68"/>
      <c r="GT70" s="68"/>
      <c r="GU70" s="68"/>
      <c r="GV70" s="68"/>
      <c r="GW70" s="68"/>
      <c r="GX70" s="68"/>
      <c r="GY70" s="68"/>
      <c r="GZ70" s="68"/>
      <c r="HA70" s="68"/>
      <c r="HB70" s="68"/>
      <c r="HC70" s="68"/>
      <c r="HD70" s="68"/>
      <c r="HE70" s="68"/>
      <c r="HF70" s="68"/>
      <c r="HG70" s="68"/>
      <c r="HH70" s="68"/>
      <c r="HI70" s="68"/>
      <c r="HJ70" s="68"/>
      <c r="HK70" s="68"/>
      <c r="HL70" s="68"/>
      <c r="HM70" s="68"/>
      <c r="HN70" s="68"/>
      <c r="HO70" s="68"/>
      <c r="HP70" s="68"/>
      <c r="HQ70" s="68"/>
      <c r="HR70" s="68"/>
      <c r="HS70" s="68"/>
      <c r="HT70" s="68"/>
      <c r="HU70" s="68"/>
      <c r="HV70" s="68"/>
      <c r="HW70" s="68"/>
      <c r="HX70" s="68"/>
      <c r="HY70" s="68"/>
      <c r="HZ70" s="68"/>
      <c r="IA70" s="68"/>
      <c r="IB70" s="68"/>
      <c r="IC70" s="68"/>
    </row>
    <row r="71" spans="1:237" ht="30" customHeight="1" x14ac:dyDescent="0.2">
      <c r="A71" s="112">
        <v>62</v>
      </c>
      <c r="B71" s="217" t="s">
        <v>457</v>
      </c>
      <c r="C71" s="114" t="s">
        <v>458</v>
      </c>
      <c r="D71" s="116" t="s">
        <v>94</v>
      </c>
      <c r="E71" s="115"/>
      <c r="F71" s="115"/>
      <c r="G71" s="115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BE71" s="68"/>
      <c r="BF71" s="68"/>
      <c r="BG71" s="68"/>
      <c r="BH71" s="68"/>
      <c r="BI71" s="68"/>
      <c r="BJ71" s="68"/>
      <c r="BK71" s="68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68"/>
      <c r="CK71" s="68"/>
      <c r="CL71" s="68"/>
      <c r="CM71" s="68"/>
      <c r="CN71" s="68"/>
      <c r="CO71" s="68"/>
      <c r="CP71" s="68"/>
      <c r="CQ71" s="68"/>
      <c r="CR71" s="68"/>
      <c r="CS71" s="68"/>
      <c r="CT71" s="68"/>
      <c r="CU71" s="68"/>
      <c r="CV71" s="68"/>
      <c r="CW71" s="68"/>
      <c r="CX71" s="68"/>
      <c r="CY71" s="68"/>
      <c r="CZ71" s="68"/>
      <c r="DA71" s="68"/>
      <c r="DB71" s="68"/>
      <c r="DC71" s="68"/>
      <c r="DD71" s="68"/>
      <c r="DE71" s="68"/>
      <c r="DF71" s="68"/>
      <c r="DG71" s="68"/>
      <c r="DH71" s="68"/>
      <c r="DI71" s="68"/>
      <c r="DJ71" s="68"/>
      <c r="DK71" s="68"/>
      <c r="DL71" s="68"/>
      <c r="DM71" s="68"/>
      <c r="DN71" s="68"/>
      <c r="DO71" s="68"/>
      <c r="DP71" s="68"/>
      <c r="DQ71" s="68"/>
      <c r="DR71" s="68"/>
      <c r="DS71" s="68"/>
      <c r="DT71" s="68"/>
      <c r="DU71" s="68"/>
      <c r="DV71" s="68"/>
      <c r="DW71" s="68"/>
      <c r="DX71" s="68"/>
      <c r="DY71" s="68"/>
      <c r="DZ71" s="68"/>
      <c r="EA71" s="68"/>
      <c r="EB71" s="68"/>
      <c r="EC71" s="68"/>
      <c r="ED71" s="68"/>
      <c r="EE71" s="68"/>
      <c r="EF71" s="68"/>
      <c r="EG71" s="68"/>
      <c r="EH71" s="68"/>
      <c r="EI71" s="68"/>
      <c r="EJ71" s="68"/>
      <c r="EK71" s="68"/>
      <c r="EL71" s="68"/>
      <c r="EM71" s="68"/>
      <c r="EN71" s="68"/>
      <c r="EO71" s="68"/>
      <c r="EP71" s="68"/>
      <c r="EQ71" s="68"/>
      <c r="ER71" s="68"/>
      <c r="ES71" s="68"/>
      <c r="ET71" s="68"/>
      <c r="EU71" s="68"/>
      <c r="EV71" s="68"/>
      <c r="EW71" s="68"/>
      <c r="EX71" s="68"/>
      <c r="EY71" s="68"/>
      <c r="EZ71" s="68"/>
      <c r="FA71" s="68"/>
      <c r="FB71" s="68"/>
      <c r="FC71" s="68"/>
      <c r="FD71" s="68"/>
      <c r="FE71" s="68"/>
      <c r="FF71" s="68"/>
      <c r="FG71" s="68"/>
      <c r="FH71" s="68"/>
      <c r="FI71" s="68"/>
      <c r="FJ71" s="68"/>
      <c r="FK71" s="68"/>
      <c r="FL71" s="68"/>
      <c r="FM71" s="68"/>
      <c r="FN71" s="68"/>
      <c r="FO71" s="68"/>
      <c r="FP71" s="68"/>
      <c r="FQ71" s="68"/>
      <c r="FR71" s="68"/>
      <c r="FS71" s="68"/>
      <c r="FT71" s="68"/>
      <c r="FU71" s="68"/>
      <c r="FV71" s="68"/>
      <c r="FW71" s="68"/>
      <c r="FX71" s="68"/>
      <c r="FY71" s="68"/>
      <c r="FZ71" s="68"/>
      <c r="GA71" s="68"/>
      <c r="GB71" s="68"/>
      <c r="GC71" s="68"/>
      <c r="GD71" s="68"/>
      <c r="GE71" s="68"/>
      <c r="GF71" s="68"/>
      <c r="GG71" s="68"/>
      <c r="GH71" s="68"/>
      <c r="GI71" s="68"/>
      <c r="GJ71" s="68"/>
      <c r="GK71" s="68"/>
      <c r="GL71" s="68"/>
      <c r="GM71" s="68"/>
      <c r="GN71" s="68"/>
      <c r="GO71" s="68"/>
      <c r="GP71" s="68"/>
      <c r="GQ71" s="68"/>
      <c r="GR71" s="68"/>
      <c r="GS71" s="68"/>
      <c r="GT71" s="68"/>
      <c r="GU71" s="68"/>
      <c r="GV71" s="68"/>
      <c r="GW71" s="68"/>
      <c r="GX71" s="68"/>
      <c r="GY71" s="68"/>
      <c r="GZ71" s="68"/>
      <c r="HA71" s="68"/>
      <c r="HB71" s="68"/>
      <c r="HC71" s="68"/>
      <c r="HD71" s="68"/>
      <c r="HE71" s="68"/>
      <c r="HF71" s="68"/>
      <c r="HG71" s="68"/>
      <c r="HH71" s="68"/>
      <c r="HI71" s="68"/>
      <c r="HJ71" s="68"/>
      <c r="HK71" s="68"/>
      <c r="HL71" s="68"/>
      <c r="HM71" s="68"/>
      <c r="HN71" s="68"/>
      <c r="HO71" s="68"/>
      <c r="HP71" s="68"/>
      <c r="HQ71" s="68"/>
      <c r="HR71" s="68"/>
      <c r="HS71" s="68"/>
      <c r="HT71" s="68"/>
      <c r="HU71" s="68"/>
      <c r="HV71" s="68"/>
      <c r="HW71" s="68"/>
      <c r="HX71" s="68"/>
      <c r="HY71" s="68"/>
      <c r="HZ71" s="68"/>
      <c r="IA71" s="68"/>
      <c r="IB71" s="68"/>
      <c r="IC71" s="68"/>
    </row>
    <row r="72" spans="1:237" ht="30" customHeight="1" x14ac:dyDescent="0.2">
      <c r="A72" s="112">
        <v>63</v>
      </c>
      <c r="B72" s="217" t="s">
        <v>462</v>
      </c>
      <c r="C72" s="114" t="s">
        <v>463</v>
      </c>
      <c r="D72" s="116" t="s">
        <v>94</v>
      </c>
      <c r="E72" s="115"/>
      <c r="F72" s="115"/>
      <c r="G72" s="115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  <c r="BE72" s="68"/>
      <c r="BF72" s="68"/>
      <c r="BG72" s="68"/>
      <c r="BH72" s="68"/>
      <c r="BI72" s="68"/>
      <c r="BJ72" s="68"/>
      <c r="BK72" s="68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68"/>
      <c r="CK72" s="68"/>
      <c r="CL72" s="68"/>
      <c r="CM72" s="68"/>
      <c r="CN72" s="68"/>
      <c r="CO72" s="68"/>
      <c r="CP72" s="68"/>
      <c r="CQ72" s="68"/>
      <c r="CR72" s="68"/>
      <c r="CS72" s="68"/>
      <c r="CT72" s="68"/>
      <c r="CU72" s="68"/>
      <c r="CV72" s="68"/>
      <c r="CW72" s="68"/>
      <c r="CX72" s="68"/>
      <c r="CY72" s="68"/>
      <c r="CZ72" s="68"/>
      <c r="DA72" s="68"/>
      <c r="DB72" s="68"/>
      <c r="DC72" s="68"/>
      <c r="DD72" s="68"/>
      <c r="DE72" s="68"/>
      <c r="DF72" s="68"/>
      <c r="DG72" s="68"/>
      <c r="DH72" s="68"/>
      <c r="DI72" s="68"/>
      <c r="DJ72" s="68"/>
      <c r="DK72" s="68"/>
      <c r="DL72" s="68"/>
      <c r="DM72" s="68"/>
      <c r="DN72" s="68"/>
      <c r="DO72" s="68"/>
      <c r="DP72" s="68"/>
      <c r="DQ72" s="68"/>
      <c r="DR72" s="68"/>
      <c r="DS72" s="68"/>
      <c r="DT72" s="68"/>
      <c r="DU72" s="68"/>
      <c r="DV72" s="68"/>
      <c r="DW72" s="68"/>
      <c r="DX72" s="68"/>
      <c r="DY72" s="68"/>
      <c r="DZ72" s="68"/>
      <c r="EA72" s="68"/>
      <c r="EB72" s="68"/>
      <c r="EC72" s="68"/>
      <c r="ED72" s="68"/>
      <c r="EE72" s="68"/>
      <c r="EF72" s="68"/>
      <c r="EG72" s="68"/>
      <c r="EH72" s="68"/>
      <c r="EI72" s="68"/>
      <c r="EJ72" s="68"/>
      <c r="EK72" s="68"/>
      <c r="EL72" s="68"/>
      <c r="EM72" s="68"/>
      <c r="EN72" s="68"/>
      <c r="EO72" s="68"/>
      <c r="EP72" s="68"/>
      <c r="EQ72" s="68"/>
      <c r="ER72" s="68"/>
      <c r="ES72" s="68"/>
      <c r="ET72" s="68"/>
      <c r="EU72" s="68"/>
      <c r="EV72" s="68"/>
      <c r="EW72" s="68"/>
      <c r="EX72" s="68"/>
      <c r="EY72" s="68"/>
      <c r="EZ72" s="68"/>
      <c r="FA72" s="68"/>
      <c r="FB72" s="68"/>
      <c r="FC72" s="68"/>
      <c r="FD72" s="68"/>
      <c r="FE72" s="68"/>
      <c r="FF72" s="68"/>
      <c r="FG72" s="68"/>
      <c r="FH72" s="68"/>
      <c r="FI72" s="68"/>
      <c r="FJ72" s="68"/>
      <c r="FK72" s="68"/>
      <c r="FL72" s="68"/>
      <c r="FM72" s="68"/>
      <c r="FN72" s="68"/>
      <c r="FO72" s="68"/>
      <c r="FP72" s="68"/>
      <c r="FQ72" s="68"/>
      <c r="FR72" s="68"/>
      <c r="FS72" s="68"/>
      <c r="FT72" s="68"/>
      <c r="FU72" s="68"/>
      <c r="FV72" s="68"/>
      <c r="FW72" s="68"/>
      <c r="FX72" s="68"/>
      <c r="FY72" s="68"/>
      <c r="FZ72" s="68"/>
      <c r="GA72" s="68"/>
      <c r="GB72" s="68"/>
      <c r="GC72" s="68"/>
      <c r="GD72" s="68"/>
      <c r="GE72" s="68"/>
      <c r="GF72" s="68"/>
      <c r="GG72" s="68"/>
      <c r="GH72" s="68"/>
      <c r="GI72" s="68"/>
      <c r="GJ72" s="68"/>
      <c r="GK72" s="68"/>
      <c r="GL72" s="68"/>
      <c r="GM72" s="68"/>
      <c r="GN72" s="68"/>
      <c r="GO72" s="68"/>
      <c r="GP72" s="68"/>
      <c r="GQ72" s="68"/>
      <c r="GR72" s="68"/>
      <c r="GS72" s="68"/>
      <c r="GT72" s="68"/>
      <c r="GU72" s="68"/>
      <c r="GV72" s="68"/>
      <c r="GW72" s="68"/>
      <c r="GX72" s="68"/>
      <c r="GY72" s="68"/>
      <c r="GZ72" s="68"/>
      <c r="HA72" s="68"/>
      <c r="HB72" s="68"/>
      <c r="HC72" s="68"/>
      <c r="HD72" s="68"/>
      <c r="HE72" s="68"/>
      <c r="HF72" s="68"/>
      <c r="HG72" s="68"/>
      <c r="HH72" s="68"/>
      <c r="HI72" s="68"/>
      <c r="HJ72" s="68"/>
      <c r="HK72" s="68"/>
      <c r="HL72" s="68"/>
      <c r="HM72" s="68"/>
      <c r="HN72" s="68"/>
      <c r="HO72" s="68"/>
      <c r="HP72" s="68"/>
      <c r="HQ72" s="68"/>
      <c r="HR72" s="68"/>
      <c r="HS72" s="68"/>
      <c r="HT72" s="68"/>
      <c r="HU72" s="68"/>
      <c r="HV72" s="68"/>
      <c r="HW72" s="68"/>
      <c r="HX72" s="68"/>
      <c r="HY72" s="68"/>
      <c r="HZ72" s="68"/>
      <c r="IA72" s="68"/>
      <c r="IB72" s="68"/>
      <c r="IC72" s="68"/>
    </row>
    <row r="73" spans="1:237" ht="30" customHeight="1" x14ac:dyDescent="0.2">
      <c r="A73" s="112">
        <v>64</v>
      </c>
      <c r="B73" s="217" t="s">
        <v>467</v>
      </c>
      <c r="C73" s="114" t="s">
        <v>468</v>
      </c>
      <c r="D73" s="116" t="s">
        <v>469</v>
      </c>
      <c r="E73" s="115"/>
      <c r="F73" s="115"/>
      <c r="G73" s="115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  <c r="AI73" s="68"/>
      <c r="AJ73" s="68"/>
      <c r="AK73" s="68"/>
      <c r="AL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  <c r="BE73" s="68"/>
      <c r="BF73" s="68"/>
      <c r="BG73" s="68"/>
      <c r="BH73" s="68"/>
      <c r="BI73" s="68"/>
      <c r="BJ73" s="68"/>
      <c r="BK73" s="6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68"/>
      <c r="CK73" s="68"/>
      <c r="CL73" s="68"/>
      <c r="CM73" s="68"/>
      <c r="CN73" s="68"/>
      <c r="CO73" s="68"/>
      <c r="CP73" s="68"/>
      <c r="CQ73" s="68"/>
      <c r="CR73" s="68"/>
      <c r="CS73" s="68"/>
      <c r="CT73" s="68"/>
      <c r="CU73" s="68"/>
      <c r="CV73" s="68"/>
      <c r="CW73" s="68"/>
      <c r="CX73" s="68"/>
      <c r="CY73" s="68"/>
      <c r="CZ73" s="68"/>
      <c r="DA73" s="68"/>
      <c r="DB73" s="68"/>
      <c r="DC73" s="68"/>
      <c r="DD73" s="68"/>
      <c r="DE73" s="68"/>
      <c r="DF73" s="68"/>
      <c r="DG73" s="68"/>
      <c r="DH73" s="68"/>
      <c r="DI73" s="68"/>
      <c r="DJ73" s="68"/>
      <c r="DK73" s="68"/>
      <c r="DL73" s="68"/>
      <c r="DM73" s="68"/>
      <c r="DN73" s="68"/>
      <c r="DO73" s="68"/>
      <c r="DP73" s="68"/>
      <c r="DQ73" s="68"/>
      <c r="DR73" s="68"/>
      <c r="DS73" s="68"/>
      <c r="DT73" s="68"/>
      <c r="DU73" s="68"/>
      <c r="DV73" s="68"/>
      <c r="DW73" s="68"/>
      <c r="DX73" s="68"/>
      <c r="DY73" s="68"/>
      <c r="DZ73" s="68"/>
      <c r="EA73" s="68"/>
      <c r="EB73" s="68"/>
      <c r="EC73" s="68"/>
      <c r="ED73" s="68"/>
      <c r="EE73" s="68"/>
      <c r="EF73" s="68"/>
      <c r="EG73" s="68"/>
      <c r="EH73" s="68"/>
      <c r="EI73" s="68"/>
      <c r="EJ73" s="68"/>
      <c r="EK73" s="68"/>
      <c r="EL73" s="68"/>
      <c r="EM73" s="68"/>
      <c r="EN73" s="68"/>
      <c r="EO73" s="68"/>
      <c r="EP73" s="68"/>
      <c r="EQ73" s="68"/>
      <c r="ER73" s="68"/>
      <c r="ES73" s="68"/>
      <c r="ET73" s="68"/>
      <c r="EU73" s="68"/>
      <c r="EV73" s="68"/>
      <c r="EW73" s="68"/>
      <c r="EX73" s="68"/>
      <c r="EY73" s="68"/>
      <c r="EZ73" s="68"/>
      <c r="FA73" s="68"/>
      <c r="FB73" s="68"/>
      <c r="FC73" s="68"/>
      <c r="FD73" s="68"/>
      <c r="FE73" s="68"/>
      <c r="FF73" s="68"/>
      <c r="FG73" s="68"/>
      <c r="FH73" s="68"/>
      <c r="FI73" s="68"/>
      <c r="FJ73" s="68"/>
      <c r="FK73" s="68"/>
      <c r="FL73" s="68"/>
      <c r="FM73" s="68"/>
      <c r="FN73" s="68"/>
      <c r="FO73" s="68"/>
      <c r="FP73" s="68"/>
      <c r="FQ73" s="68"/>
      <c r="FR73" s="68"/>
      <c r="FS73" s="68"/>
      <c r="FT73" s="68"/>
      <c r="FU73" s="68"/>
      <c r="FV73" s="68"/>
      <c r="FW73" s="68"/>
      <c r="FX73" s="68"/>
      <c r="FY73" s="68"/>
      <c r="FZ73" s="68"/>
      <c r="GA73" s="68"/>
      <c r="GB73" s="68"/>
      <c r="GC73" s="68"/>
      <c r="GD73" s="68"/>
      <c r="GE73" s="68"/>
      <c r="GF73" s="68"/>
      <c r="GG73" s="68"/>
      <c r="GH73" s="68"/>
      <c r="GI73" s="68"/>
      <c r="GJ73" s="68"/>
      <c r="GK73" s="68"/>
      <c r="GL73" s="68"/>
      <c r="GM73" s="68"/>
      <c r="GN73" s="68"/>
      <c r="GO73" s="68"/>
      <c r="GP73" s="68"/>
      <c r="GQ73" s="68"/>
      <c r="GR73" s="68"/>
      <c r="GS73" s="68"/>
      <c r="GT73" s="68"/>
      <c r="GU73" s="68"/>
      <c r="GV73" s="68"/>
      <c r="GW73" s="68"/>
      <c r="GX73" s="68"/>
      <c r="GY73" s="68"/>
      <c r="GZ73" s="68"/>
      <c r="HA73" s="68"/>
      <c r="HB73" s="68"/>
      <c r="HC73" s="68"/>
      <c r="HD73" s="68"/>
      <c r="HE73" s="68"/>
      <c r="HF73" s="68"/>
      <c r="HG73" s="68"/>
      <c r="HH73" s="68"/>
      <c r="HI73" s="68"/>
      <c r="HJ73" s="68"/>
      <c r="HK73" s="68"/>
      <c r="HL73" s="68"/>
      <c r="HM73" s="68"/>
      <c r="HN73" s="68"/>
      <c r="HO73" s="68"/>
      <c r="HP73" s="68"/>
      <c r="HQ73" s="68"/>
      <c r="HR73" s="68"/>
      <c r="HS73" s="68"/>
      <c r="HT73" s="68"/>
      <c r="HU73" s="68"/>
      <c r="HV73" s="68"/>
      <c r="HW73" s="68"/>
      <c r="HX73" s="68"/>
      <c r="HY73" s="68"/>
      <c r="HZ73" s="68"/>
      <c r="IA73" s="68"/>
      <c r="IB73" s="68"/>
      <c r="IC73" s="68"/>
    </row>
    <row r="74" spans="1:237" ht="30" customHeight="1" x14ac:dyDescent="0.2">
      <c r="A74" s="112">
        <v>65</v>
      </c>
      <c r="B74" s="217" t="s">
        <v>473</v>
      </c>
      <c r="C74" s="114" t="s">
        <v>474</v>
      </c>
      <c r="D74" s="116" t="s">
        <v>469</v>
      </c>
      <c r="E74" s="115"/>
      <c r="F74" s="115"/>
      <c r="G74" s="115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68"/>
      <c r="CK74" s="68"/>
      <c r="CL74" s="68"/>
      <c r="CM74" s="68"/>
      <c r="CN74" s="68"/>
      <c r="CO74" s="68"/>
      <c r="CP74" s="68"/>
      <c r="CQ74" s="68"/>
      <c r="CR74" s="68"/>
      <c r="CS74" s="68"/>
      <c r="CT74" s="68"/>
      <c r="CU74" s="68"/>
      <c r="CV74" s="68"/>
      <c r="CW74" s="68"/>
      <c r="CX74" s="68"/>
      <c r="CY74" s="68"/>
      <c r="CZ74" s="68"/>
      <c r="DA74" s="68"/>
      <c r="DB74" s="68"/>
      <c r="DC74" s="68"/>
      <c r="DD74" s="68"/>
      <c r="DE74" s="68"/>
      <c r="DF74" s="68"/>
      <c r="DG74" s="68"/>
      <c r="DH74" s="68"/>
      <c r="DI74" s="68"/>
      <c r="DJ74" s="68"/>
      <c r="DK74" s="68"/>
      <c r="DL74" s="68"/>
      <c r="DM74" s="68"/>
      <c r="DN74" s="68"/>
      <c r="DO74" s="68"/>
      <c r="DP74" s="68"/>
      <c r="DQ74" s="68"/>
      <c r="DR74" s="68"/>
      <c r="DS74" s="68"/>
      <c r="DT74" s="68"/>
      <c r="DU74" s="68"/>
      <c r="DV74" s="68"/>
      <c r="DW74" s="68"/>
      <c r="DX74" s="68"/>
      <c r="DY74" s="68"/>
      <c r="DZ74" s="68"/>
      <c r="EA74" s="68"/>
      <c r="EB74" s="68"/>
      <c r="EC74" s="68"/>
      <c r="ED74" s="68"/>
      <c r="EE74" s="68"/>
      <c r="EF74" s="68"/>
      <c r="EG74" s="68"/>
      <c r="EH74" s="68"/>
      <c r="EI74" s="68"/>
      <c r="EJ74" s="68"/>
      <c r="EK74" s="68"/>
      <c r="EL74" s="68"/>
      <c r="EM74" s="68"/>
      <c r="EN74" s="68"/>
      <c r="EO74" s="68"/>
      <c r="EP74" s="68"/>
      <c r="EQ74" s="68"/>
      <c r="ER74" s="68"/>
      <c r="ES74" s="68"/>
      <c r="ET74" s="68"/>
      <c r="EU74" s="68"/>
      <c r="EV74" s="68"/>
      <c r="EW74" s="68"/>
      <c r="EX74" s="68"/>
      <c r="EY74" s="68"/>
      <c r="EZ74" s="68"/>
      <c r="FA74" s="68"/>
      <c r="FB74" s="68"/>
      <c r="FC74" s="68"/>
      <c r="FD74" s="68"/>
      <c r="FE74" s="68"/>
      <c r="FF74" s="68"/>
      <c r="FG74" s="68"/>
      <c r="FH74" s="68"/>
      <c r="FI74" s="68"/>
      <c r="FJ74" s="68"/>
      <c r="FK74" s="68"/>
      <c r="FL74" s="68"/>
      <c r="FM74" s="68"/>
      <c r="FN74" s="68"/>
      <c r="FO74" s="68"/>
      <c r="FP74" s="68"/>
      <c r="FQ74" s="68"/>
      <c r="FR74" s="68"/>
      <c r="FS74" s="68"/>
      <c r="FT74" s="68"/>
      <c r="FU74" s="68"/>
      <c r="FV74" s="68"/>
      <c r="FW74" s="68"/>
      <c r="FX74" s="68"/>
      <c r="FY74" s="68"/>
      <c r="FZ74" s="68"/>
      <c r="GA74" s="68"/>
      <c r="GB74" s="68"/>
      <c r="GC74" s="68"/>
      <c r="GD74" s="68"/>
      <c r="GE74" s="68"/>
      <c r="GF74" s="68"/>
      <c r="GG74" s="68"/>
      <c r="GH74" s="68"/>
      <c r="GI74" s="68"/>
      <c r="GJ74" s="68"/>
      <c r="GK74" s="68"/>
      <c r="GL74" s="68"/>
      <c r="GM74" s="68"/>
      <c r="GN74" s="68"/>
      <c r="GO74" s="68"/>
      <c r="GP74" s="68"/>
      <c r="GQ74" s="68"/>
      <c r="GR74" s="68"/>
      <c r="GS74" s="68"/>
      <c r="GT74" s="68"/>
      <c r="GU74" s="68"/>
      <c r="GV74" s="68"/>
      <c r="GW74" s="68"/>
      <c r="GX74" s="68"/>
      <c r="GY74" s="68"/>
      <c r="GZ74" s="68"/>
      <c r="HA74" s="68"/>
      <c r="HB74" s="68"/>
      <c r="HC74" s="68"/>
      <c r="HD74" s="68"/>
      <c r="HE74" s="68"/>
      <c r="HF74" s="68"/>
      <c r="HG74" s="68"/>
      <c r="HH74" s="68"/>
      <c r="HI74" s="68"/>
      <c r="HJ74" s="68"/>
      <c r="HK74" s="68"/>
      <c r="HL74" s="68"/>
      <c r="HM74" s="68"/>
      <c r="HN74" s="68"/>
      <c r="HO74" s="68"/>
      <c r="HP74" s="68"/>
      <c r="HQ74" s="68"/>
      <c r="HR74" s="68"/>
      <c r="HS74" s="68"/>
      <c r="HT74" s="68"/>
      <c r="HU74" s="68"/>
      <c r="HV74" s="68"/>
      <c r="HW74" s="68"/>
      <c r="HX74" s="68"/>
      <c r="HY74" s="68"/>
      <c r="HZ74" s="68"/>
      <c r="IA74" s="68"/>
      <c r="IB74" s="68"/>
      <c r="IC74" s="68"/>
    </row>
    <row r="75" spans="1:237" ht="30" customHeight="1" x14ac:dyDescent="0.2">
      <c r="A75" s="112">
        <v>66</v>
      </c>
      <c r="B75" s="217" t="s">
        <v>478</v>
      </c>
      <c r="C75" s="114" t="s">
        <v>45</v>
      </c>
      <c r="D75" s="116" t="s">
        <v>479</v>
      </c>
      <c r="E75" s="115"/>
      <c r="F75" s="115"/>
      <c r="G75" s="115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68"/>
      <c r="CK75" s="68"/>
      <c r="CL75" s="68"/>
      <c r="CM75" s="68"/>
      <c r="CN75" s="68"/>
      <c r="CO75" s="68"/>
      <c r="CP75" s="68"/>
      <c r="CQ75" s="68"/>
      <c r="CR75" s="68"/>
      <c r="CS75" s="68"/>
      <c r="CT75" s="68"/>
      <c r="CU75" s="68"/>
      <c r="CV75" s="68"/>
      <c r="CW75" s="68"/>
      <c r="CX75" s="68"/>
      <c r="CY75" s="68"/>
      <c r="CZ75" s="68"/>
      <c r="DA75" s="68"/>
      <c r="DB75" s="68"/>
      <c r="DC75" s="68"/>
      <c r="DD75" s="68"/>
      <c r="DE75" s="68"/>
      <c r="DF75" s="68"/>
      <c r="DG75" s="68"/>
      <c r="DH75" s="68"/>
      <c r="DI75" s="68"/>
      <c r="DJ75" s="68"/>
      <c r="DK75" s="68"/>
      <c r="DL75" s="68"/>
      <c r="DM75" s="68"/>
      <c r="DN75" s="68"/>
      <c r="DO75" s="68"/>
      <c r="DP75" s="68"/>
      <c r="DQ75" s="68"/>
      <c r="DR75" s="68"/>
      <c r="DS75" s="68"/>
      <c r="DT75" s="68"/>
      <c r="DU75" s="68"/>
      <c r="DV75" s="68"/>
      <c r="DW75" s="68"/>
      <c r="DX75" s="68"/>
      <c r="DY75" s="68"/>
      <c r="DZ75" s="68"/>
      <c r="EA75" s="68"/>
      <c r="EB75" s="68"/>
      <c r="EC75" s="68"/>
      <c r="ED75" s="68"/>
      <c r="EE75" s="68"/>
      <c r="EF75" s="68"/>
      <c r="EG75" s="68"/>
      <c r="EH75" s="68"/>
      <c r="EI75" s="68"/>
      <c r="EJ75" s="68"/>
      <c r="EK75" s="68"/>
      <c r="EL75" s="68"/>
      <c r="EM75" s="68"/>
      <c r="EN75" s="68"/>
      <c r="EO75" s="68"/>
      <c r="EP75" s="68"/>
      <c r="EQ75" s="68"/>
      <c r="ER75" s="68"/>
      <c r="ES75" s="68"/>
      <c r="ET75" s="68"/>
      <c r="EU75" s="68"/>
      <c r="EV75" s="68"/>
      <c r="EW75" s="68"/>
      <c r="EX75" s="68"/>
      <c r="EY75" s="68"/>
      <c r="EZ75" s="68"/>
      <c r="FA75" s="68"/>
      <c r="FB75" s="68"/>
      <c r="FC75" s="68"/>
      <c r="FD75" s="68"/>
      <c r="FE75" s="68"/>
      <c r="FF75" s="68"/>
      <c r="FG75" s="68"/>
      <c r="FH75" s="68"/>
      <c r="FI75" s="68"/>
      <c r="FJ75" s="68"/>
      <c r="FK75" s="68"/>
      <c r="FL75" s="68"/>
      <c r="FM75" s="68"/>
      <c r="FN75" s="68"/>
      <c r="FO75" s="68"/>
      <c r="FP75" s="68"/>
      <c r="FQ75" s="68"/>
      <c r="FR75" s="68"/>
      <c r="FS75" s="68"/>
      <c r="FT75" s="68"/>
      <c r="FU75" s="68"/>
      <c r="FV75" s="68"/>
      <c r="FW75" s="68"/>
      <c r="FX75" s="68"/>
      <c r="FY75" s="68"/>
      <c r="FZ75" s="68"/>
      <c r="GA75" s="68"/>
      <c r="GB75" s="68"/>
      <c r="GC75" s="68"/>
      <c r="GD75" s="68"/>
      <c r="GE75" s="68"/>
      <c r="GF75" s="68"/>
      <c r="GG75" s="68"/>
      <c r="GH75" s="68"/>
      <c r="GI75" s="68"/>
      <c r="GJ75" s="68"/>
      <c r="GK75" s="68"/>
      <c r="GL75" s="68"/>
      <c r="GM75" s="68"/>
      <c r="GN75" s="68"/>
      <c r="GO75" s="68"/>
      <c r="GP75" s="68"/>
      <c r="GQ75" s="68"/>
      <c r="GR75" s="68"/>
      <c r="GS75" s="68"/>
      <c r="GT75" s="68"/>
      <c r="GU75" s="68"/>
      <c r="GV75" s="68"/>
      <c r="GW75" s="68"/>
      <c r="GX75" s="68"/>
      <c r="GY75" s="68"/>
      <c r="GZ75" s="68"/>
      <c r="HA75" s="68"/>
      <c r="HB75" s="68"/>
      <c r="HC75" s="68"/>
      <c r="HD75" s="68"/>
      <c r="HE75" s="68"/>
      <c r="HF75" s="68"/>
      <c r="HG75" s="68"/>
      <c r="HH75" s="68"/>
      <c r="HI75" s="68"/>
      <c r="HJ75" s="68"/>
      <c r="HK75" s="68"/>
      <c r="HL75" s="68"/>
      <c r="HM75" s="68"/>
      <c r="HN75" s="68"/>
      <c r="HO75" s="68"/>
      <c r="HP75" s="68"/>
      <c r="HQ75" s="68"/>
      <c r="HR75" s="68"/>
      <c r="HS75" s="68"/>
      <c r="HT75" s="68"/>
      <c r="HU75" s="68"/>
      <c r="HV75" s="68"/>
      <c r="HW75" s="68"/>
      <c r="HX75" s="68"/>
      <c r="HY75" s="68"/>
      <c r="HZ75" s="68"/>
      <c r="IA75" s="68"/>
      <c r="IB75" s="68"/>
      <c r="IC75" s="68"/>
    </row>
    <row r="76" spans="1:237" ht="30" customHeight="1" x14ac:dyDescent="0.2">
      <c r="A76" s="112">
        <v>67</v>
      </c>
      <c r="B76" s="217" t="s">
        <v>483</v>
      </c>
      <c r="C76" s="114" t="s">
        <v>484</v>
      </c>
      <c r="D76" s="116" t="s">
        <v>485</v>
      </c>
      <c r="E76" s="115"/>
      <c r="F76" s="115"/>
      <c r="G76" s="115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68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8"/>
      <c r="DB76" s="68"/>
      <c r="DC76" s="68"/>
      <c r="DD76" s="68"/>
      <c r="DE76" s="68"/>
      <c r="DF76" s="68"/>
      <c r="DG76" s="68"/>
      <c r="DH76" s="68"/>
      <c r="DI76" s="68"/>
      <c r="DJ76" s="68"/>
      <c r="DK76" s="68"/>
      <c r="DL76" s="68"/>
      <c r="DM76" s="68"/>
      <c r="DN76" s="68"/>
      <c r="DO76" s="68"/>
      <c r="DP76" s="68"/>
      <c r="DQ76" s="68"/>
      <c r="DR76" s="68"/>
      <c r="DS76" s="68"/>
      <c r="DT76" s="68"/>
      <c r="DU76" s="68"/>
      <c r="DV76" s="68"/>
      <c r="DW76" s="68"/>
      <c r="DX76" s="68"/>
      <c r="DY76" s="68"/>
      <c r="DZ76" s="68"/>
      <c r="EA76" s="68"/>
      <c r="EB76" s="68"/>
      <c r="EC76" s="68"/>
      <c r="ED76" s="68"/>
      <c r="EE76" s="68"/>
      <c r="EF76" s="68"/>
      <c r="EG76" s="68"/>
      <c r="EH76" s="68"/>
      <c r="EI76" s="68"/>
      <c r="EJ76" s="68"/>
      <c r="EK76" s="68"/>
      <c r="EL76" s="68"/>
      <c r="EM76" s="68"/>
      <c r="EN76" s="68"/>
      <c r="EO76" s="68"/>
      <c r="EP76" s="68"/>
      <c r="EQ76" s="68"/>
      <c r="ER76" s="68"/>
      <c r="ES76" s="68"/>
      <c r="ET76" s="68"/>
      <c r="EU76" s="68"/>
      <c r="EV76" s="68"/>
      <c r="EW76" s="68"/>
      <c r="EX76" s="68"/>
      <c r="EY76" s="68"/>
      <c r="EZ76" s="68"/>
      <c r="FA76" s="68"/>
      <c r="FB76" s="68"/>
      <c r="FC76" s="68"/>
      <c r="FD76" s="68"/>
      <c r="FE76" s="68"/>
      <c r="FF76" s="68"/>
      <c r="FG76" s="68"/>
      <c r="FH76" s="68"/>
      <c r="FI76" s="68"/>
      <c r="FJ76" s="68"/>
      <c r="FK76" s="68"/>
      <c r="FL76" s="68"/>
      <c r="FM76" s="68"/>
      <c r="FN76" s="68"/>
      <c r="FO76" s="68"/>
      <c r="FP76" s="68"/>
      <c r="FQ76" s="68"/>
      <c r="FR76" s="68"/>
      <c r="FS76" s="68"/>
      <c r="FT76" s="68"/>
      <c r="FU76" s="68"/>
      <c r="FV76" s="68"/>
      <c r="FW76" s="68"/>
      <c r="FX76" s="68"/>
      <c r="FY76" s="68"/>
      <c r="FZ76" s="68"/>
      <c r="GA76" s="68"/>
      <c r="GB76" s="68"/>
      <c r="GC76" s="68"/>
      <c r="GD76" s="68"/>
      <c r="GE76" s="68"/>
      <c r="GF76" s="68"/>
      <c r="GG76" s="68"/>
      <c r="GH76" s="68"/>
      <c r="GI76" s="68"/>
      <c r="GJ76" s="68"/>
      <c r="GK76" s="68"/>
      <c r="GL76" s="68"/>
      <c r="GM76" s="68"/>
      <c r="GN76" s="68"/>
      <c r="GO76" s="68"/>
      <c r="GP76" s="68"/>
      <c r="GQ76" s="68"/>
      <c r="GR76" s="68"/>
      <c r="GS76" s="68"/>
      <c r="GT76" s="68"/>
      <c r="GU76" s="68"/>
      <c r="GV76" s="68"/>
      <c r="GW76" s="68"/>
      <c r="GX76" s="68"/>
      <c r="GY76" s="68"/>
      <c r="GZ76" s="68"/>
      <c r="HA76" s="68"/>
      <c r="HB76" s="68"/>
      <c r="HC76" s="68"/>
      <c r="HD76" s="68"/>
      <c r="HE76" s="68"/>
      <c r="HF76" s="68"/>
      <c r="HG76" s="68"/>
      <c r="HH76" s="68"/>
      <c r="HI76" s="68"/>
      <c r="HJ76" s="68"/>
      <c r="HK76" s="68"/>
      <c r="HL76" s="68"/>
      <c r="HM76" s="68"/>
      <c r="HN76" s="68"/>
      <c r="HO76" s="68"/>
      <c r="HP76" s="68"/>
      <c r="HQ76" s="68"/>
      <c r="HR76" s="68"/>
      <c r="HS76" s="68"/>
      <c r="HT76" s="68"/>
      <c r="HU76" s="68"/>
      <c r="HV76" s="68"/>
      <c r="HW76" s="68"/>
      <c r="HX76" s="68"/>
      <c r="HY76" s="68"/>
      <c r="HZ76" s="68"/>
      <c r="IA76" s="68"/>
      <c r="IB76" s="68"/>
      <c r="IC76" s="68"/>
    </row>
    <row r="77" spans="1:237" ht="30" customHeight="1" x14ac:dyDescent="0.2">
      <c r="A77" s="112">
        <v>68</v>
      </c>
      <c r="B77" s="217" t="s">
        <v>490</v>
      </c>
      <c r="C77" s="114" t="s">
        <v>491</v>
      </c>
      <c r="D77" s="116" t="s">
        <v>492</v>
      </c>
      <c r="E77" s="115"/>
      <c r="F77" s="115"/>
      <c r="G77" s="115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68"/>
      <c r="CK77" s="68"/>
      <c r="CL77" s="68"/>
      <c r="CM77" s="68"/>
      <c r="CN77" s="68"/>
      <c r="CO77" s="68"/>
      <c r="CP77" s="68"/>
      <c r="CQ77" s="68"/>
      <c r="CR77" s="68"/>
      <c r="CS77" s="68"/>
      <c r="CT77" s="68"/>
      <c r="CU77" s="68"/>
      <c r="CV77" s="68"/>
      <c r="CW77" s="68"/>
      <c r="CX77" s="68"/>
      <c r="CY77" s="68"/>
      <c r="CZ77" s="68"/>
      <c r="DA77" s="68"/>
      <c r="DB77" s="68"/>
      <c r="DC77" s="68"/>
      <c r="DD77" s="68"/>
      <c r="DE77" s="68"/>
      <c r="DF77" s="68"/>
      <c r="DG77" s="68"/>
      <c r="DH77" s="68"/>
      <c r="DI77" s="68"/>
      <c r="DJ77" s="68"/>
      <c r="DK77" s="68"/>
      <c r="DL77" s="68"/>
      <c r="DM77" s="68"/>
      <c r="DN77" s="68"/>
      <c r="DO77" s="68"/>
      <c r="DP77" s="68"/>
      <c r="DQ77" s="68"/>
      <c r="DR77" s="68"/>
      <c r="DS77" s="68"/>
      <c r="DT77" s="68"/>
      <c r="DU77" s="68"/>
      <c r="DV77" s="68"/>
      <c r="DW77" s="68"/>
      <c r="DX77" s="68"/>
      <c r="DY77" s="68"/>
      <c r="DZ77" s="68"/>
      <c r="EA77" s="68"/>
      <c r="EB77" s="68"/>
      <c r="EC77" s="68"/>
      <c r="ED77" s="68"/>
      <c r="EE77" s="68"/>
      <c r="EF77" s="68"/>
      <c r="EG77" s="68"/>
      <c r="EH77" s="68"/>
      <c r="EI77" s="68"/>
      <c r="EJ77" s="68"/>
      <c r="EK77" s="68"/>
      <c r="EL77" s="68"/>
      <c r="EM77" s="68"/>
      <c r="EN77" s="68"/>
      <c r="EO77" s="68"/>
      <c r="EP77" s="68"/>
      <c r="EQ77" s="68"/>
      <c r="ER77" s="68"/>
      <c r="ES77" s="68"/>
      <c r="ET77" s="68"/>
      <c r="EU77" s="68"/>
      <c r="EV77" s="68"/>
      <c r="EW77" s="68"/>
      <c r="EX77" s="68"/>
      <c r="EY77" s="68"/>
      <c r="EZ77" s="68"/>
      <c r="FA77" s="68"/>
      <c r="FB77" s="68"/>
      <c r="FC77" s="68"/>
      <c r="FD77" s="68"/>
      <c r="FE77" s="68"/>
      <c r="FF77" s="68"/>
      <c r="FG77" s="68"/>
      <c r="FH77" s="68"/>
      <c r="FI77" s="68"/>
      <c r="FJ77" s="68"/>
      <c r="FK77" s="68"/>
      <c r="FL77" s="68"/>
      <c r="FM77" s="68"/>
      <c r="FN77" s="68"/>
      <c r="FO77" s="68"/>
      <c r="FP77" s="68"/>
      <c r="FQ77" s="68"/>
      <c r="FR77" s="68"/>
      <c r="FS77" s="68"/>
      <c r="FT77" s="68"/>
      <c r="FU77" s="68"/>
      <c r="FV77" s="68"/>
      <c r="FW77" s="68"/>
      <c r="FX77" s="68"/>
      <c r="FY77" s="68"/>
      <c r="FZ77" s="68"/>
      <c r="GA77" s="68"/>
      <c r="GB77" s="68"/>
      <c r="GC77" s="68"/>
      <c r="GD77" s="68"/>
      <c r="GE77" s="68"/>
      <c r="GF77" s="68"/>
      <c r="GG77" s="68"/>
      <c r="GH77" s="68"/>
      <c r="GI77" s="68"/>
      <c r="GJ77" s="68"/>
      <c r="GK77" s="68"/>
      <c r="GL77" s="68"/>
      <c r="GM77" s="68"/>
      <c r="GN77" s="68"/>
      <c r="GO77" s="68"/>
      <c r="GP77" s="68"/>
      <c r="GQ77" s="68"/>
      <c r="GR77" s="68"/>
      <c r="GS77" s="68"/>
      <c r="GT77" s="68"/>
      <c r="GU77" s="68"/>
      <c r="GV77" s="68"/>
      <c r="GW77" s="68"/>
      <c r="GX77" s="68"/>
      <c r="GY77" s="68"/>
      <c r="GZ77" s="68"/>
      <c r="HA77" s="68"/>
      <c r="HB77" s="68"/>
      <c r="HC77" s="68"/>
      <c r="HD77" s="68"/>
      <c r="HE77" s="68"/>
      <c r="HF77" s="68"/>
      <c r="HG77" s="68"/>
      <c r="HH77" s="68"/>
      <c r="HI77" s="68"/>
      <c r="HJ77" s="68"/>
      <c r="HK77" s="68"/>
      <c r="HL77" s="68"/>
      <c r="HM77" s="68"/>
      <c r="HN77" s="68"/>
      <c r="HO77" s="68"/>
      <c r="HP77" s="68"/>
      <c r="HQ77" s="68"/>
      <c r="HR77" s="68"/>
      <c r="HS77" s="68"/>
      <c r="HT77" s="68"/>
      <c r="HU77" s="68"/>
      <c r="HV77" s="68"/>
      <c r="HW77" s="68"/>
      <c r="HX77" s="68"/>
      <c r="HY77" s="68"/>
      <c r="HZ77" s="68"/>
      <c r="IA77" s="68"/>
      <c r="IB77" s="68"/>
      <c r="IC77" s="68"/>
    </row>
    <row r="78" spans="1:237" ht="30" customHeight="1" x14ac:dyDescent="0.2">
      <c r="A78" s="112">
        <v>69</v>
      </c>
      <c r="B78" s="217" t="s">
        <v>496</v>
      </c>
      <c r="C78" s="114" t="s">
        <v>89</v>
      </c>
      <c r="D78" s="116" t="s">
        <v>96</v>
      </c>
      <c r="E78" s="115"/>
      <c r="F78" s="115"/>
      <c r="G78" s="115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68"/>
      <c r="CK78" s="68"/>
      <c r="CL78" s="68"/>
      <c r="CM78" s="68"/>
      <c r="CN78" s="68"/>
      <c r="CO78" s="68"/>
      <c r="CP78" s="68"/>
      <c r="CQ78" s="68"/>
      <c r="CR78" s="68"/>
      <c r="CS78" s="68"/>
      <c r="CT78" s="68"/>
      <c r="CU78" s="68"/>
      <c r="CV78" s="68"/>
      <c r="CW78" s="68"/>
      <c r="CX78" s="68"/>
      <c r="CY78" s="68"/>
      <c r="CZ78" s="68"/>
      <c r="DA78" s="68"/>
      <c r="DB78" s="68"/>
      <c r="DC78" s="68"/>
      <c r="DD78" s="68"/>
      <c r="DE78" s="68"/>
      <c r="DF78" s="68"/>
      <c r="DG78" s="68"/>
      <c r="DH78" s="68"/>
      <c r="DI78" s="68"/>
      <c r="DJ78" s="68"/>
      <c r="DK78" s="68"/>
      <c r="DL78" s="68"/>
      <c r="DM78" s="68"/>
      <c r="DN78" s="68"/>
      <c r="DO78" s="68"/>
      <c r="DP78" s="68"/>
      <c r="DQ78" s="68"/>
      <c r="DR78" s="68"/>
      <c r="DS78" s="68"/>
      <c r="DT78" s="68"/>
      <c r="DU78" s="68"/>
      <c r="DV78" s="68"/>
      <c r="DW78" s="68"/>
      <c r="DX78" s="68"/>
      <c r="DY78" s="68"/>
      <c r="DZ78" s="68"/>
      <c r="EA78" s="68"/>
      <c r="EB78" s="68"/>
      <c r="EC78" s="68"/>
      <c r="ED78" s="68"/>
      <c r="EE78" s="68"/>
      <c r="EF78" s="68"/>
      <c r="EG78" s="68"/>
      <c r="EH78" s="68"/>
      <c r="EI78" s="68"/>
      <c r="EJ78" s="68"/>
      <c r="EK78" s="68"/>
      <c r="EL78" s="68"/>
      <c r="EM78" s="68"/>
      <c r="EN78" s="68"/>
      <c r="EO78" s="68"/>
      <c r="EP78" s="68"/>
      <c r="EQ78" s="68"/>
      <c r="ER78" s="68"/>
      <c r="ES78" s="68"/>
      <c r="ET78" s="68"/>
      <c r="EU78" s="68"/>
      <c r="EV78" s="68"/>
      <c r="EW78" s="68"/>
      <c r="EX78" s="68"/>
      <c r="EY78" s="68"/>
      <c r="EZ78" s="68"/>
      <c r="FA78" s="68"/>
      <c r="FB78" s="68"/>
      <c r="FC78" s="68"/>
      <c r="FD78" s="68"/>
      <c r="FE78" s="68"/>
      <c r="FF78" s="68"/>
      <c r="FG78" s="68"/>
      <c r="FH78" s="68"/>
      <c r="FI78" s="68"/>
      <c r="FJ78" s="68"/>
      <c r="FK78" s="68"/>
      <c r="FL78" s="68"/>
      <c r="FM78" s="68"/>
      <c r="FN78" s="68"/>
      <c r="FO78" s="68"/>
      <c r="FP78" s="68"/>
      <c r="FQ78" s="68"/>
      <c r="FR78" s="68"/>
      <c r="FS78" s="68"/>
      <c r="FT78" s="68"/>
      <c r="FU78" s="68"/>
      <c r="FV78" s="68"/>
      <c r="FW78" s="68"/>
      <c r="FX78" s="68"/>
      <c r="FY78" s="68"/>
      <c r="FZ78" s="68"/>
      <c r="GA78" s="68"/>
      <c r="GB78" s="68"/>
      <c r="GC78" s="68"/>
      <c r="GD78" s="68"/>
      <c r="GE78" s="68"/>
      <c r="GF78" s="68"/>
      <c r="GG78" s="68"/>
      <c r="GH78" s="68"/>
      <c r="GI78" s="68"/>
      <c r="GJ78" s="68"/>
      <c r="GK78" s="68"/>
      <c r="GL78" s="68"/>
      <c r="GM78" s="68"/>
      <c r="GN78" s="68"/>
      <c r="GO78" s="68"/>
      <c r="GP78" s="68"/>
      <c r="GQ78" s="68"/>
      <c r="GR78" s="68"/>
      <c r="GS78" s="68"/>
      <c r="GT78" s="68"/>
      <c r="GU78" s="68"/>
      <c r="GV78" s="68"/>
      <c r="GW78" s="68"/>
      <c r="GX78" s="68"/>
      <c r="GY78" s="68"/>
      <c r="GZ78" s="68"/>
      <c r="HA78" s="68"/>
      <c r="HB78" s="68"/>
      <c r="HC78" s="68"/>
      <c r="HD78" s="68"/>
      <c r="HE78" s="68"/>
      <c r="HF78" s="68"/>
      <c r="HG78" s="68"/>
      <c r="HH78" s="68"/>
      <c r="HI78" s="68"/>
      <c r="HJ78" s="68"/>
      <c r="HK78" s="68"/>
      <c r="HL78" s="68"/>
      <c r="HM78" s="68"/>
      <c r="HN78" s="68"/>
      <c r="HO78" s="68"/>
      <c r="HP78" s="68"/>
      <c r="HQ78" s="68"/>
      <c r="HR78" s="68"/>
      <c r="HS78" s="68"/>
      <c r="HT78" s="68"/>
      <c r="HU78" s="68"/>
      <c r="HV78" s="68"/>
      <c r="HW78" s="68"/>
      <c r="HX78" s="68"/>
      <c r="HY78" s="68"/>
      <c r="HZ78" s="68"/>
      <c r="IA78" s="68"/>
      <c r="IB78" s="68"/>
      <c r="IC78" s="68"/>
    </row>
    <row r="79" spans="1:237" ht="30" customHeight="1" x14ac:dyDescent="0.2">
      <c r="A79" s="112">
        <v>70</v>
      </c>
      <c r="B79" s="217" t="s">
        <v>500</v>
      </c>
      <c r="C79" s="114" t="s">
        <v>44</v>
      </c>
      <c r="D79" s="116" t="s">
        <v>501</v>
      </c>
      <c r="E79" s="115"/>
      <c r="F79" s="115"/>
      <c r="G79" s="115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68"/>
      <c r="CK79" s="68"/>
      <c r="CL79" s="68"/>
      <c r="CM79" s="68"/>
      <c r="CN79" s="68"/>
      <c r="CO79" s="68"/>
      <c r="CP79" s="68"/>
      <c r="CQ79" s="68"/>
      <c r="CR79" s="68"/>
      <c r="CS79" s="68"/>
      <c r="CT79" s="68"/>
      <c r="CU79" s="68"/>
      <c r="CV79" s="68"/>
      <c r="CW79" s="68"/>
      <c r="CX79" s="68"/>
      <c r="CY79" s="68"/>
      <c r="CZ79" s="68"/>
      <c r="DA79" s="68"/>
      <c r="DB79" s="68"/>
      <c r="DC79" s="68"/>
      <c r="DD79" s="68"/>
      <c r="DE79" s="68"/>
      <c r="DF79" s="68"/>
      <c r="DG79" s="68"/>
      <c r="DH79" s="68"/>
      <c r="DI79" s="68"/>
      <c r="DJ79" s="68"/>
      <c r="DK79" s="68"/>
      <c r="DL79" s="68"/>
      <c r="DM79" s="68"/>
      <c r="DN79" s="68"/>
      <c r="DO79" s="68"/>
      <c r="DP79" s="68"/>
      <c r="DQ79" s="68"/>
      <c r="DR79" s="68"/>
      <c r="DS79" s="68"/>
      <c r="DT79" s="68"/>
      <c r="DU79" s="68"/>
      <c r="DV79" s="68"/>
      <c r="DW79" s="68"/>
      <c r="DX79" s="68"/>
      <c r="DY79" s="68"/>
      <c r="DZ79" s="68"/>
      <c r="EA79" s="68"/>
      <c r="EB79" s="68"/>
      <c r="EC79" s="68"/>
      <c r="ED79" s="68"/>
      <c r="EE79" s="68"/>
      <c r="EF79" s="68"/>
      <c r="EG79" s="68"/>
      <c r="EH79" s="68"/>
      <c r="EI79" s="68"/>
      <c r="EJ79" s="68"/>
      <c r="EK79" s="68"/>
      <c r="EL79" s="68"/>
      <c r="EM79" s="68"/>
      <c r="EN79" s="68"/>
      <c r="EO79" s="68"/>
      <c r="EP79" s="68"/>
      <c r="EQ79" s="68"/>
      <c r="ER79" s="68"/>
      <c r="ES79" s="68"/>
      <c r="ET79" s="68"/>
      <c r="EU79" s="68"/>
      <c r="EV79" s="68"/>
      <c r="EW79" s="68"/>
      <c r="EX79" s="68"/>
      <c r="EY79" s="68"/>
      <c r="EZ79" s="68"/>
      <c r="FA79" s="68"/>
      <c r="FB79" s="68"/>
      <c r="FC79" s="68"/>
      <c r="FD79" s="68"/>
      <c r="FE79" s="68"/>
      <c r="FF79" s="68"/>
      <c r="FG79" s="68"/>
      <c r="FH79" s="68"/>
      <c r="FI79" s="68"/>
      <c r="FJ79" s="68"/>
      <c r="FK79" s="68"/>
      <c r="FL79" s="68"/>
      <c r="FM79" s="68"/>
      <c r="FN79" s="68"/>
      <c r="FO79" s="68"/>
      <c r="FP79" s="68"/>
      <c r="FQ79" s="68"/>
      <c r="FR79" s="68"/>
      <c r="FS79" s="68"/>
      <c r="FT79" s="68"/>
      <c r="FU79" s="68"/>
      <c r="FV79" s="68"/>
      <c r="FW79" s="68"/>
      <c r="FX79" s="68"/>
      <c r="FY79" s="68"/>
      <c r="FZ79" s="68"/>
      <c r="GA79" s="68"/>
      <c r="GB79" s="68"/>
      <c r="GC79" s="68"/>
      <c r="GD79" s="68"/>
      <c r="GE79" s="68"/>
      <c r="GF79" s="68"/>
      <c r="GG79" s="68"/>
      <c r="GH79" s="68"/>
      <c r="GI79" s="68"/>
      <c r="GJ79" s="68"/>
      <c r="GK79" s="68"/>
      <c r="GL79" s="68"/>
      <c r="GM79" s="68"/>
      <c r="GN79" s="68"/>
      <c r="GO79" s="68"/>
      <c r="GP79" s="68"/>
      <c r="GQ79" s="68"/>
      <c r="GR79" s="68"/>
      <c r="GS79" s="68"/>
      <c r="GT79" s="68"/>
      <c r="GU79" s="68"/>
      <c r="GV79" s="68"/>
      <c r="GW79" s="68"/>
      <c r="GX79" s="68"/>
      <c r="GY79" s="68"/>
      <c r="GZ79" s="68"/>
      <c r="HA79" s="68"/>
      <c r="HB79" s="68"/>
      <c r="HC79" s="68"/>
      <c r="HD79" s="68"/>
      <c r="HE79" s="68"/>
      <c r="HF79" s="68"/>
      <c r="HG79" s="68"/>
      <c r="HH79" s="68"/>
      <c r="HI79" s="68"/>
      <c r="HJ79" s="68"/>
      <c r="HK79" s="68"/>
      <c r="HL79" s="68"/>
      <c r="HM79" s="68"/>
      <c r="HN79" s="68"/>
      <c r="HO79" s="68"/>
      <c r="HP79" s="68"/>
      <c r="HQ79" s="68"/>
      <c r="HR79" s="68"/>
      <c r="HS79" s="68"/>
      <c r="HT79" s="68"/>
      <c r="HU79" s="68"/>
      <c r="HV79" s="68"/>
      <c r="HW79" s="68"/>
      <c r="HX79" s="68"/>
      <c r="HY79" s="68"/>
      <c r="HZ79" s="68"/>
      <c r="IA79" s="68"/>
      <c r="IB79" s="68"/>
      <c r="IC79" s="68"/>
    </row>
    <row r="80" spans="1:237" ht="30" customHeight="1" x14ac:dyDescent="0.2">
      <c r="A80" s="112">
        <v>71</v>
      </c>
      <c r="B80" s="217" t="s">
        <v>505</v>
      </c>
      <c r="C80" s="114" t="s">
        <v>506</v>
      </c>
      <c r="D80" s="116" t="s">
        <v>507</v>
      </c>
      <c r="E80" s="115"/>
      <c r="F80" s="115"/>
      <c r="G80" s="115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8"/>
      <c r="DB80" s="68"/>
      <c r="DC80" s="68"/>
      <c r="DD80" s="68"/>
      <c r="DE80" s="68"/>
      <c r="DF80" s="68"/>
      <c r="DG80" s="68"/>
      <c r="DH80" s="68"/>
      <c r="DI80" s="68"/>
      <c r="DJ80" s="68"/>
      <c r="DK80" s="68"/>
      <c r="DL80" s="68"/>
      <c r="DM80" s="68"/>
      <c r="DN80" s="68"/>
      <c r="DO80" s="68"/>
      <c r="DP80" s="68"/>
      <c r="DQ80" s="68"/>
      <c r="DR80" s="68"/>
      <c r="DS80" s="68"/>
      <c r="DT80" s="68"/>
      <c r="DU80" s="68"/>
      <c r="DV80" s="68"/>
      <c r="DW80" s="68"/>
      <c r="DX80" s="68"/>
      <c r="DY80" s="68"/>
      <c r="DZ80" s="68"/>
      <c r="EA80" s="68"/>
      <c r="EB80" s="68"/>
      <c r="EC80" s="68"/>
      <c r="ED80" s="68"/>
      <c r="EE80" s="68"/>
      <c r="EF80" s="68"/>
      <c r="EG80" s="68"/>
      <c r="EH80" s="68"/>
      <c r="EI80" s="68"/>
      <c r="EJ80" s="68"/>
      <c r="EK80" s="68"/>
      <c r="EL80" s="68"/>
      <c r="EM80" s="68"/>
      <c r="EN80" s="68"/>
      <c r="EO80" s="68"/>
      <c r="EP80" s="68"/>
      <c r="EQ80" s="68"/>
      <c r="ER80" s="68"/>
      <c r="ES80" s="68"/>
      <c r="ET80" s="68"/>
      <c r="EU80" s="68"/>
      <c r="EV80" s="68"/>
      <c r="EW80" s="68"/>
      <c r="EX80" s="68"/>
      <c r="EY80" s="68"/>
      <c r="EZ80" s="68"/>
      <c r="FA80" s="68"/>
      <c r="FB80" s="68"/>
      <c r="FC80" s="68"/>
      <c r="FD80" s="68"/>
      <c r="FE80" s="68"/>
      <c r="FF80" s="68"/>
      <c r="FG80" s="68"/>
      <c r="FH80" s="68"/>
      <c r="FI80" s="68"/>
      <c r="FJ80" s="68"/>
      <c r="FK80" s="68"/>
      <c r="FL80" s="68"/>
      <c r="FM80" s="68"/>
      <c r="FN80" s="68"/>
      <c r="FO80" s="68"/>
      <c r="FP80" s="68"/>
      <c r="FQ80" s="68"/>
      <c r="FR80" s="68"/>
      <c r="FS80" s="68"/>
      <c r="FT80" s="68"/>
      <c r="FU80" s="68"/>
      <c r="FV80" s="68"/>
      <c r="FW80" s="68"/>
      <c r="FX80" s="68"/>
      <c r="FY80" s="68"/>
      <c r="FZ80" s="68"/>
      <c r="GA80" s="68"/>
      <c r="GB80" s="68"/>
      <c r="GC80" s="68"/>
      <c r="GD80" s="68"/>
      <c r="GE80" s="68"/>
      <c r="GF80" s="68"/>
      <c r="GG80" s="68"/>
      <c r="GH80" s="68"/>
      <c r="GI80" s="68"/>
      <c r="GJ80" s="68"/>
      <c r="GK80" s="68"/>
      <c r="GL80" s="68"/>
      <c r="GM80" s="68"/>
      <c r="GN80" s="68"/>
      <c r="GO80" s="68"/>
      <c r="GP80" s="68"/>
      <c r="GQ80" s="68"/>
      <c r="GR80" s="68"/>
      <c r="GS80" s="68"/>
      <c r="GT80" s="68"/>
      <c r="GU80" s="68"/>
      <c r="GV80" s="68"/>
      <c r="GW80" s="68"/>
      <c r="GX80" s="68"/>
      <c r="GY80" s="68"/>
      <c r="GZ80" s="68"/>
      <c r="HA80" s="68"/>
      <c r="HB80" s="68"/>
      <c r="HC80" s="68"/>
      <c r="HD80" s="68"/>
      <c r="HE80" s="68"/>
      <c r="HF80" s="68"/>
      <c r="HG80" s="68"/>
      <c r="HH80" s="68"/>
      <c r="HI80" s="68"/>
      <c r="HJ80" s="68"/>
      <c r="HK80" s="68"/>
      <c r="HL80" s="68"/>
      <c r="HM80" s="68"/>
      <c r="HN80" s="68"/>
      <c r="HO80" s="68"/>
      <c r="HP80" s="68"/>
      <c r="HQ80" s="68"/>
      <c r="HR80" s="68"/>
      <c r="HS80" s="68"/>
      <c r="HT80" s="68"/>
      <c r="HU80" s="68"/>
      <c r="HV80" s="68"/>
      <c r="HW80" s="68"/>
      <c r="HX80" s="68"/>
      <c r="HY80" s="68"/>
      <c r="HZ80" s="68"/>
      <c r="IA80" s="68"/>
      <c r="IB80" s="68"/>
      <c r="IC80" s="68"/>
    </row>
    <row r="81" spans="1:237" ht="30" customHeight="1" x14ac:dyDescent="0.2">
      <c r="A81" s="112">
        <v>72</v>
      </c>
      <c r="B81" s="217" t="s">
        <v>512</v>
      </c>
      <c r="C81" s="114" t="s">
        <v>513</v>
      </c>
      <c r="D81" s="116" t="s">
        <v>514</v>
      </c>
      <c r="E81" s="115"/>
      <c r="F81" s="115"/>
      <c r="G81" s="115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8"/>
      <c r="DB81" s="68"/>
      <c r="DC81" s="68"/>
      <c r="DD81" s="68"/>
      <c r="DE81" s="68"/>
      <c r="DF81" s="68"/>
      <c r="DG81" s="68"/>
      <c r="DH81" s="68"/>
      <c r="DI81" s="68"/>
      <c r="DJ81" s="68"/>
      <c r="DK81" s="68"/>
      <c r="DL81" s="68"/>
      <c r="DM81" s="68"/>
      <c r="DN81" s="68"/>
      <c r="DO81" s="68"/>
      <c r="DP81" s="68"/>
      <c r="DQ81" s="68"/>
      <c r="DR81" s="68"/>
      <c r="DS81" s="68"/>
      <c r="DT81" s="68"/>
      <c r="DU81" s="68"/>
      <c r="DV81" s="68"/>
      <c r="DW81" s="68"/>
      <c r="DX81" s="68"/>
      <c r="DY81" s="68"/>
      <c r="DZ81" s="68"/>
      <c r="EA81" s="68"/>
      <c r="EB81" s="68"/>
      <c r="EC81" s="68"/>
      <c r="ED81" s="68"/>
      <c r="EE81" s="68"/>
      <c r="EF81" s="68"/>
      <c r="EG81" s="68"/>
      <c r="EH81" s="68"/>
      <c r="EI81" s="68"/>
      <c r="EJ81" s="68"/>
      <c r="EK81" s="68"/>
      <c r="EL81" s="68"/>
      <c r="EM81" s="68"/>
      <c r="EN81" s="68"/>
      <c r="EO81" s="68"/>
      <c r="EP81" s="68"/>
      <c r="EQ81" s="68"/>
      <c r="ER81" s="68"/>
      <c r="ES81" s="68"/>
      <c r="ET81" s="68"/>
      <c r="EU81" s="68"/>
      <c r="EV81" s="68"/>
      <c r="EW81" s="68"/>
      <c r="EX81" s="68"/>
      <c r="EY81" s="68"/>
      <c r="EZ81" s="68"/>
      <c r="FA81" s="68"/>
      <c r="FB81" s="68"/>
      <c r="FC81" s="68"/>
      <c r="FD81" s="68"/>
      <c r="FE81" s="68"/>
      <c r="FF81" s="68"/>
      <c r="FG81" s="68"/>
      <c r="FH81" s="68"/>
      <c r="FI81" s="68"/>
      <c r="FJ81" s="68"/>
      <c r="FK81" s="68"/>
      <c r="FL81" s="68"/>
      <c r="FM81" s="68"/>
      <c r="FN81" s="68"/>
      <c r="FO81" s="68"/>
      <c r="FP81" s="68"/>
      <c r="FQ81" s="68"/>
      <c r="FR81" s="68"/>
      <c r="FS81" s="68"/>
      <c r="FT81" s="68"/>
      <c r="FU81" s="68"/>
      <c r="FV81" s="68"/>
      <c r="FW81" s="68"/>
      <c r="FX81" s="68"/>
      <c r="FY81" s="68"/>
      <c r="FZ81" s="68"/>
      <c r="GA81" s="68"/>
      <c r="GB81" s="68"/>
      <c r="GC81" s="68"/>
      <c r="GD81" s="68"/>
      <c r="GE81" s="68"/>
      <c r="GF81" s="68"/>
      <c r="GG81" s="68"/>
      <c r="GH81" s="68"/>
      <c r="GI81" s="68"/>
      <c r="GJ81" s="68"/>
      <c r="GK81" s="68"/>
      <c r="GL81" s="68"/>
      <c r="GM81" s="68"/>
      <c r="GN81" s="68"/>
      <c r="GO81" s="68"/>
      <c r="GP81" s="68"/>
      <c r="GQ81" s="68"/>
      <c r="GR81" s="68"/>
      <c r="GS81" s="68"/>
      <c r="GT81" s="68"/>
      <c r="GU81" s="68"/>
      <c r="GV81" s="68"/>
      <c r="GW81" s="68"/>
      <c r="GX81" s="68"/>
      <c r="GY81" s="68"/>
      <c r="GZ81" s="68"/>
      <c r="HA81" s="68"/>
      <c r="HB81" s="68"/>
      <c r="HC81" s="68"/>
      <c r="HD81" s="68"/>
      <c r="HE81" s="68"/>
      <c r="HF81" s="68"/>
      <c r="HG81" s="68"/>
      <c r="HH81" s="68"/>
      <c r="HI81" s="68"/>
      <c r="HJ81" s="68"/>
      <c r="HK81" s="68"/>
      <c r="HL81" s="68"/>
      <c r="HM81" s="68"/>
      <c r="HN81" s="68"/>
      <c r="HO81" s="68"/>
      <c r="HP81" s="68"/>
      <c r="HQ81" s="68"/>
      <c r="HR81" s="68"/>
      <c r="HS81" s="68"/>
      <c r="HT81" s="68"/>
      <c r="HU81" s="68"/>
      <c r="HV81" s="68"/>
      <c r="HW81" s="68"/>
      <c r="HX81" s="68"/>
      <c r="HY81" s="68"/>
      <c r="HZ81" s="68"/>
      <c r="IA81" s="68"/>
      <c r="IB81" s="68"/>
      <c r="IC81" s="68"/>
    </row>
    <row r="82" spans="1:237" ht="30" customHeight="1" x14ac:dyDescent="0.2">
      <c r="A82" s="112"/>
      <c r="B82" s="113"/>
      <c r="C82" s="114"/>
      <c r="D82" s="116"/>
      <c r="E82" s="115"/>
      <c r="F82" s="115"/>
      <c r="G82" s="115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  <c r="DP82" s="68"/>
      <c r="DQ82" s="68"/>
      <c r="DR82" s="68"/>
      <c r="DS82" s="68"/>
      <c r="DT82" s="68"/>
      <c r="DU82" s="68"/>
      <c r="DV82" s="68"/>
      <c r="DW82" s="68"/>
      <c r="DX82" s="68"/>
      <c r="DY82" s="68"/>
      <c r="DZ82" s="68"/>
      <c r="EA82" s="68"/>
      <c r="EB82" s="68"/>
      <c r="EC82" s="68"/>
      <c r="ED82" s="68"/>
      <c r="EE82" s="68"/>
      <c r="EF82" s="68"/>
      <c r="EG82" s="68"/>
      <c r="EH82" s="68"/>
      <c r="EI82" s="68"/>
      <c r="EJ82" s="68"/>
      <c r="EK82" s="68"/>
      <c r="EL82" s="68"/>
      <c r="EM82" s="68"/>
      <c r="EN82" s="68"/>
      <c r="EO82" s="68"/>
      <c r="EP82" s="68"/>
      <c r="EQ82" s="68"/>
      <c r="ER82" s="68"/>
      <c r="ES82" s="68"/>
      <c r="ET82" s="68"/>
      <c r="EU82" s="68"/>
      <c r="EV82" s="68"/>
      <c r="EW82" s="68"/>
      <c r="EX82" s="68"/>
      <c r="EY82" s="68"/>
      <c r="EZ82" s="68"/>
      <c r="FA82" s="68"/>
      <c r="FB82" s="68"/>
      <c r="FC82" s="68"/>
      <c r="FD82" s="68"/>
      <c r="FE82" s="68"/>
      <c r="FF82" s="68"/>
      <c r="FG82" s="68"/>
      <c r="FH82" s="68"/>
      <c r="FI82" s="68"/>
      <c r="FJ82" s="68"/>
      <c r="FK82" s="68"/>
      <c r="FL82" s="68"/>
      <c r="FM82" s="68"/>
      <c r="FN82" s="68"/>
      <c r="FO82" s="68"/>
      <c r="FP82" s="68"/>
      <c r="FQ82" s="68"/>
      <c r="FR82" s="68"/>
      <c r="FS82" s="68"/>
      <c r="FT82" s="68"/>
      <c r="FU82" s="68"/>
      <c r="FV82" s="68"/>
      <c r="FW82" s="68"/>
      <c r="FX82" s="68"/>
      <c r="FY82" s="68"/>
      <c r="FZ82" s="68"/>
      <c r="GA82" s="68"/>
      <c r="GB82" s="68"/>
      <c r="GC82" s="68"/>
      <c r="GD82" s="68"/>
      <c r="GE82" s="68"/>
      <c r="GF82" s="68"/>
      <c r="GG82" s="68"/>
      <c r="GH82" s="68"/>
      <c r="GI82" s="68"/>
      <c r="GJ82" s="68"/>
      <c r="GK82" s="68"/>
      <c r="GL82" s="68"/>
      <c r="GM82" s="68"/>
      <c r="GN82" s="68"/>
      <c r="GO82" s="68"/>
      <c r="GP82" s="68"/>
      <c r="GQ82" s="68"/>
      <c r="GR82" s="68"/>
      <c r="GS82" s="68"/>
      <c r="GT82" s="68"/>
      <c r="GU82" s="68"/>
      <c r="GV82" s="68"/>
      <c r="GW82" s="68"/>
      <c r="GX82" s="68"/>
      <c r="GY82" s="68"/>
      <c r="GZ82" s="68"/>
      <c r="HA82" s="68"/>
      <c r="HB82" s="68"/>
      <c r="HC82" s="68"/>
      <c r="HD82" s="68"/>
      <c r="HE82" s="68"/>
      <c r="HF82" s="68"/>
      <c r="HG82" s="68"/>
      <c r="HH82" s="68"/>
      <c r="HI82" s="68"/>
      <c r="HJ82" s="68"/>
      <c r="HK82" s="68"/>
      <c r="HL82" s="68"/>
      <c r="HM82" s="68"/>
      <c r="HN82" s="68"/>
      <c r="HO82" s="68"/>
      <c r="HP82" s="68"/>
      <c r="HQ82" s="68"/>
      <c r="HR82" s="68"/>
      <c r="HS82" s="68"/>
      <c r="HT82" s="68"/>
      <c r="HU82" s="68"/>
      <c r="HV82" s="68"/>
      <c r="HW82" s="68"/>
      <c r="HX82" s="68"/>
      <c r="HY82" s="68"/>
      <c r="HZ82" s="68"/>
      <c r="IA82" s="68"/>
      <c r="IB82" s="68"/>
      <c r="IC82" s="68"/>
    </row>
    <row r="83" spans="1:237" ht="12" customHeight="1" x14ac:dyDescent="0.2">
      <c r="A83" s="15"/>
      <c r="B83" s="16"/>
      <c r="C83" s="16"/>
      <c r="D83" s="16"/>
      <c r="E83" s="16"/>
      <c r="F83" s="16"/>
      <c r="G83" s="17"/>
    </row>
    <row r="84" spans="1:237" ht="15.75" customHeight="1" x14ac:dyDescent="0.2">
      <c r="A84" s="18"/>
      <c r="B84" s="102" t="s">
        <v>103</v>
      </c>
      <c r="C84" s="6"/>
      <c r="D84" s="19"/>
      <c r="E84" s="218" t="s">
        <v>520</v>
      </c>
      <c r="F84" s="149"/>
      <c r="G84" s="149"/>
    </row>
    <row r="85" spans="1:237" ht="15.75" customHeight="1" x14ac:dyDescent="0.2">
      <c r="A85" s="18"/>
      <c r="B85" s="20"/>
      <c r="C85" s="20"/>
      <c r="D85" s="6"/>
      <c r="E85" s="150" t="s">
        <v>46</v>
      </c>
      <c r="F85" s="151"/>
      <c r="G85" s="151"/>
    </row>
    <row r="86" spans="1:237" ht="15.75" customHeight="1" x14ac:dyDescent="0.2">
      <c r="A86" s="18"/>
      <c r="B86" s="20"/>
      <c r="C86" s="20"/>
      <c r="D86" s="20"/>
      <c r="E86" s="20"/>
      <c r="F86" s="20"/>
      <c r="G86" s="20"/>
    </row>
    <row r="87" spans="1:237" ht="15.75" customHeight="1" x14ac:dyDescent="0.2">
      <c r="A87" s="18"/>
      <c r="B87" s="20"/>
      <c r="C87" s="20"/>
      <c r="D87" s="20"/>
      <c r="E87" s="20"/>
      <c r="F87" s="20"/>
      <c r="G87" s="20"/>
    </row>
    <row r="88" spans="1:237" ht="15.75" customHeight="1" x14ac:dyDescent="0.2">
      <c r="A88" s="18"/>
      <c r="B88" s="21"/>
      <c r="C88" s="21"/>
      <c r="D88" s="21"/>
      <c r="E88" s="21"/>
      <c r="F88" s="21"/>
      <c r="G88" s="22"/>
    </row>
    <row r="89" spans="1:237" ht="18" customHeight="1" x14ac:dyDescent="0.2">
      <c r="A89" s="18"/>
      <c r="B89" s="152"/>
      <c r="C89" s="152"/>
      <c r="D89" s="23"/>
      <c r="E89" s="153" t="s">
        <v>104</v>
      </c>
      <c r="F89" s="151"/>
      <c r="G89" s="151"/>
    </row>
  </sheetData>
  <mergeCells count="5">
    <mergeCell ref="A4:G4"/>
    <mergeCell ref="E84:G84"/>
    <mergeCell ref="E85:G85"/>
    <mergeCell ref="B89:C89"/>
    <mergeCell ref="E89:G89"/>
  </mergeCells>
  <pageMargins left="0" right="0" top="0" bottom="0" header="0.31496099999999999" footer="0.31496099999999999"/>
  <pageSetup scale="80" fitToHeight="2" orientation="portrait" r:id="rId1"/>
  <headerFooter>
    <oddFooter>&amp;C&amp;"Helvetica Neue,Regular"&amp;12&amp;K000000&amp;P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86"/>
  <sheetViews>
    <sheetView showGridLines="0" workbookViewId="0">
      <selection activeCell="F16" sqref="F16"/>
    </sheetView>
  </sheetViews>
  <sheetFormatPr defaultColWidth="8.85546875" defaultRowHeight="15.75" customHeight="1" x14ac:dyDescent="0.2"/>
  <cols>
    <col min="1" max="1" width="3.85546875" style="24" customWidth="1"/>
    <col min="2" max="2" width="11.5703125" style="24" customWidth="1"/>
    <col min="3" max="3" width="25.5703125" style="24" customWidth="1"/>
    <col min="4" max="4" width="15.140625" style="24" customWidth="1"/>
    <col min="5" max="5" width="29.5703125" style="24" customWidth="1"/>
    <col min="6" max="6" width="14.5703125" style="24" customWidth="1"/>
    <col min="7" max="244" width="8.85546875" style="24" customWidth="1"/>
  </cols>
  <sheetData>
    <row r="1" spans="1:244" s="137" customFormat="1" ht="15.75" customHeight="1" x14ac:dyDescent="0.2">
      <c r="A1" s="1"/>
      <c r="B1" s="1"/>
      <c r="C1" s="1"/>
      <c r="D1" s="1"/>
      <c r="E1" s="1"/>
      <c r="F1" s="1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  <c r="BP1" s="136"/>
      <c r="BQ1" s="136"/>
      <c r="BR1" s="136"/>
      <c r="BS1" s="136"/>
      <c r="BT1" s="136"/>
      <c r="BU1" s="136"/>
      <c r="BV1" s="136"/>
      <c r="BW1" s="136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6"/>
      <c r="CP1" s="136"/>
      <c r="CQ1" s="136"/>
      <c r="CR1" s="136"/>
      <c r="CS1" s="136"/>
      <c r="CT1" s="136"/>
      <c r="CU1" s="136"/>
      <c r="CV1" s="136"/>
      <c r="CW1" s="136"/>
      <c r="CX1" s="136"/>
      <c r="CY1" s="136"/>
      <c r="CZ1" s="136"/>
      <c r="DA1" s="136"/>
      <c r="DB1" s="136"/>
      <c r="DC1" s="136"/>
      <c r="DD1" s="136"/>
      <c r="DE1" s="136"/>
      <c r="DF1" s="136"/>
      <c r="DG1" s="136"/>
      <c r="DH1" s="136"/>
      <c r="DI1" s="136"/>
      <c r="DJ1" s="136"/>
      <c r="DK1" s="136"/>
      <c r="DL1" s="136"/>
      <c r="DM1" s="136"/>
      <c r="DN1" s="136"/>
      <c r="DO1" s="136"/>
      <c r="DP1" s="136"/>
      <c r="DQ1" s="136"/>
      <c r="DR1" s="136"/>
      <c r="DS1" s="136"/>
      <c r="DT1" s="136"/>
      <c r="DU1" s="136"/>
      <c r="DV1" s="136"/>
      <c r="DW1" s="136"/>
      <c r="DX1" s="136"/>
      <c r="DY1" s="136"/>
      <c r="DZ1" s="136"/>
      <c r="EA1" s="136"/>
      <c r="EB1" s="136"/>
      <c r="EC1" s="136"/>
      <c r="ED1" s="136"/>
      <c r="EE1" s="136"/>
      <c r="EF1" s="136"/>
      <c r="EG1" s="136"/>
      <c r="EH1" s="136"/>
      <c r="EI1" s="136"/>
      <c r="EJ1" s="136"/>
      <c r="EK1" s="136"/>
      <c r="EL1" s="136"/>
      <c r="EM1" s="136"/>
      <c r="EN1" s="136"/>
      <c r="EO1" s="136"/>
      <c r="EP1" s="136"/>
      <c r="EQ1" s="136"/>
      <c r="ER1" s="136"/>
      <c r="ES1" s="136"/>
      <c r="ET1" s="136"/>
      <c r="EU1" s="136"/>
      <c r="EV1" s="136"/>
      <c r="EW1" s="136"/>
      <c r="EX1" s="136"/>
      <c r="EY1" s="136"/>
      <c r="EZ1" s="136"/>
      <c r="FA1" s="136"/>
      <c r="FB1" s="136"/>
      <c r="FC1" s="136"/>
      <c r="FD1" s="136"/>
      <c r="FE1" s="136"/>
      <c r="FF1" s="136"/>
      <c r="FG1" s="136"/>
      <c r="FH1" s="136"/>
      <c r="FI1" s="136"/>
      <c r="FJ1" s="136"/>
      <c r="FK1" s="136"/>
      <c r="FL1" s="136"/>
      <c r="FM1" s="136"/>
      <c r="FN1" s="136"/>
      <c r="FO1" s="136"/>
      <c r="FP1" s="136"/>
      <c r="FQ1" s="136"/>
      <c r="FR1" s="136"/>
      <c r="FS1" s="136"/>
      <c r="FT1" s="136"/>
      <c r="FU1" s="136"/>
      <c r="FV1" s="136"/>
      <c r="FW1" s="136"/>
      <c r="FX1" s="136"/>
      <c r="FY1" s="136"/>
      <c r="FZ1" s="136"/>
      <c r="GA1" s="136"/>
      <c r="GB1" s="136"/>
      <c r="GC1" s="136"/>
      <c r="GD1" s="136"/>
      <c r="GE1" s="136"/>
      <c r="GF1" s="136"/>
      <c r="GG1" s="136"/>
      <c r="GH1" s="136"/>
      <c r="GI1" s="136"/>
      <c r="GJ1" s="136"/>
      <c r="GK1" s="136"/>
      <c r="GL1" s="136"/>
      <c r="GM1" s="136"/>
      <c r="GN1" s="136"/>
      <c r="GO1" s="136"/>
      <c r="GP1" s="136"/>
      <c r="GQ1" s="136"/>
      <c r="GR1" s="136"/>
      <c r="GS1" s="136"/>
      <c r="GT1" s="136"/>
      <c r="GU1" s="136"/>
      <c r="GV1" s="136"/>
      <c r="GW1" s="136"/>
      <c r="GX1" s="136"/>
      <c r="GY1" s="136"/>
      <c r="GZ1" s="136"/>
      <c r="HA1" s="136"/>
      <c r="HB1" s="136"/>
      <c r="HC1" s="136"/>
      <c r="HD1" s="136"/>
      <c r="HE1" s="136"/>
      <c r="HF1" s="136"/>
      <c r="HG1" s="136"/>
      <c r="HH1" s="136"/>
      <c r="HI1" s="136"/>
      <c r="HJ1" s="136"/>
      <c r="HK1" s="136"/>
      <c r="HL1" s="136"/>
      <c r="HM1" s="136"/>
      <c r="HN1" s="136"/>
      <c r="HO1" s="136"/>
      <c r="HP1" s="136"/>
      <c r="HQ1" s="136"/>
      <c r="HR1" s="136"/>
      <c r="HS1" s="136"/>
      <c r="HT1" s="136"/>
      <c r="HU1" s="136"/>
      <c r="HV1" s="136"/>
      <c r="HW1" s="136"/>
      <c r="HX1" s="136"/>
      <c r="HY1" s="136"/>
      <c r="HZ1" s="136"/>
      <c r="IA1" s="136"/>
      <c r="IB1" s="136"/>
      <c r="IC1" s="136"/>
      <c r="ID1" s="136"/>
      <c r="IE1" s="136"/>
      <c r="IF1" s="136"/>
      <c r="IG1" s="136"/>
      <c r="IH1" s="136"/>
      <c r="II1" s="136"/>
      <c r="IJ1" s="136"/>
    </row>
    <row r="2" spans="1:244" s="137" customFormat="1" ht="15.75" customHeight="1" x14ac:dyDescent="0.2">
      <c r="A2" s="1"/>
      <c r="B2" s="1"/>
      <c r="C2" s="1"/>
      <c r="D2" s="1"/>
      <c r="E2" s="1"/>
      <c r="F2" s="1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  <c r="BD2" s="136"/>
      <c r="BE2" s="136"/>
      <c r="BF2" s="136"/>
      <c r="BG2" s="136"/>
      <c r="BH2" s="136"/>
      <c r="BI2" s="136"/>
      <c r="BJ2" s="136"/>
      <c r="BK2" s="136"/>
      <c r="BL2" s="136"/>
      <c r="BM2" s="136"/>
      <c r="BN2" s="136"/>
      <c r="BO2" s="136"/>
      <c r="BP2" s="136"/>
      <c r="BQ2" s="136"/>
      <c r="BR2" s="136"/>
      <c r="BS2" s="136"/>
      <c r="BT2" s="136"/>
      <c r="BU2" s="136"/>
      <c r="BV2" s="136"/>
      <c r="BW2" s="136"/>
      <c r="BX2" s="136"/>
      <c r="BY2" s="136"/>
      <c r="BZ2" s="136"/>
      <c r="CA2" s="136"/>
      <c r="CB2" s="136"/>
      <c r="CC2" s="136"/>
      <c r="CD2" s="136"/>
      <c r="CE2" s="136"/>
      <c r="CF2" s="136"/>
      <c r="CG2" s="136"/>
      <c r="CH2" s="136"/>
      <c r="CI2" s="136"/>
      <c r="CJ2" s="136"/>
      <c r="CK2" s="136"/>
      <c r="CL2" s="136"/>
      <c r="CM2" s="136"/>
      <c r="CN2" s="136"/>
      <c r="CO2" s="136"/>
      <c r="CP2" s="136"/>
      <c r="CQ2" s="136"/>
      <c r="CR2" s="136"/>
      <c r="CS2" s="136"/>
      <c r="CT2" s="136"/>
      <c r="CU2" s="136"/>
      <c r="CV2" s="136"/>
      <c r="CW2" s="136"/>
      <c r="CX2" s="136"/>
      <c r="CY2" s="136"/>
      <c r="CZ2" s="136"/>
      <c r="DA2" s="136"/>
      <c r="DB2" s="136"/>
      <c r="DC2" s="136"/>
      <c r="DD2" s="136"/>
      <c r="DE2" s="136"/>
      <c r="DF2" s="136"/>
      <c r="DG2" s="136"/>
      <c r="DH2" s="136"/>
      <c r="DI2" s="136"/>
      <c r="DJ2" s="136"/>
      <c r="DK2" s="136"/>
      <c r="DL2" s="136"/>
      <c r="DM2" s="136"/>
      <c r="DN2" s="136"/>
      <c r="DO2" s="136"/>
      <c r="DP2" s="136"/>
      <c r="DQ2" s="136"/>
      <c r="DR2" s="136"/>
      <c r="DS2" s="136"/>
      <c r="DT2" s="136"/>
      <c r="DU2" s="136"/>
      <c r="DV2" s="136"/>
      <c r="DW2" s="136"/>
      <c r="DX2" s="136"/>
      <c r="DY2" s="136"/>
      <c r="DZ2" s="136"/>
      <c r="EA2" s="136"/>
      <c r="EB2" s="136"/>
      <c r="EC2" s="136"/>
      <c r="ED2" s="136"/>
      <c r="EE2" s="136"/>
      <c r="EF2" s="136"/>
      <c r="EG2" s="136"/>
      <c r="EH2" s="136"/>
      <c r="EI2" s="136"/>
      <c r="EJ2" s="136"/>
      <c r="EK2" s="136"/>
      <c r="EL2" s="136"/>
      <c r="EM2" s="136"/>
      <c r="EN2" s="136"/>
      <c r="EO2" s="136"/>
      <c r="EP2" s="136"/>
      <c r="EQ2" s="136"/>
      <c r="ER2" s="136"/>
      <c r="ES2" s="136"/>
      <c r="ET2" s="136"/>
      <c r="EU2" s="136"/>
      <c r="EV2" s="136"/>
      <c r="EW2" s="136"/>
      <c r="EX2" s="136"/>
      <c r="EY2" s="136"/>
      <c r="EZ2" s="136"/>
      <c r="FA2" s="136"/>
      <c r="FB2" s="136"/>
      <c r="FC2" s="136"/>
      <c r="FD2" s="136"/>
      <c r="FE2" s="136"/>
      <c r="FF2" s="136"/>
      <c r="FG2" s="136"/>
      <c r="FH2" s="136"/>
      <c r="FI2" s="136"/>
      <c r="FJ2" s="136"/>
      <c r="FK2" s="136"/>
      <c r="FL2" s="136"/>
      <c r="FM2" s="136"/>
      <c r="FN2" s="136"/>
      <c r="FO2" s="136"/>
      <c r="FP2" s="136"/>
      <c r="FQ2" s="136"/>
      <c r="FR2" s="136"/>
      <c r="FS2" s="136"/>
      <c r="FT2" s="136"/>
      <c r="FU2" s="136"/>
      <c r="FV2" s="136"/>
      <c r="FW2" s="136"/>
      <c r="FX2" s="136"/>
      <c r="FY2" s="136"/>
      <c r="FZ2" s="136"/>
      <c r="GA2" s="136"/>
      <c r="GB2" s="136"/>
      <c r="GC2" s="136"/>
      <c r="GD2" s="136"/>
      <c r="GE2" s="136"/>
      <c r="GF2" s="136"/>
      <c r="GG2" s="136"/>
      <c r="GH2" s="136"/>
      <c r="GI2" s="136"/>
      <c r="GJ2" s="136"/>
      <c r="GK2" s="136"/>
      <c r="GL2" s="136"/>
      <c r="GM2" s="136"/>
      <c r="GN2" s="136"/>
      <c r="GO2" s="136"/>
      <c r="GP2" s="136"/>
      <c r="GQ2" s="136"/>
      <c r="GR2" s="136"/>
      <c r="GS2" s="136"/>
      <c r="GT2" s="136"/>
      <c r="GU2" s="136"/>
      <c r="GV2" s="136"/>
      <c r="GW2" s="136"/>
      <c r="GX2" s="136"/>
      <c r="GY2" s="136"/>
      <c r="GZ2" s="136"/>
      <c r="HA2" s="136"/>
      <c r="HB2" s="136"/>
      <c r="HC2" s="136"/>
      <c r="HD2" s="136"/>
      <c r="HE2" s="136"/>
      <c r="HF2" s="136"/>
      <c r="HG2" s="136"/>
      <c r="HH2" s="136"/>
      <c r="HI2" s="136"/>
      <c r="HJ2" s="136"/>
      <c r="HK2" s="136"/>
      <c r="HL2" s="136"/>
      <c r="HM2" s="136"/>
      <c r="HN2" s="136"/>
      <c r="HO2" s="136"/>
      <c r="HP2" s="136"/>
      <c r="HQ2" s="136"/>
      <c r="HR2" s="136"/>
      <c r="HS2" s="136"/>
      <c r="HT2" s="136"/>
      <c r="HU2" s="136"/>
      <c r="HV2" s="136"/>
      <c r="HW2" s="136"/>
      <c r="HX2" s="136"/>
      <c r="HY2" s="136"/>
      <c r="HZ2" s="136"/>
      <c r="IA2" s="136"/>
      <c r="IB2" s="136"/>
      <c r="IC2" s="136"/>
      <c r="ID2" s="136"/>
      <c r="IE2" s="136"/>
      <c r="IF2" s="136"/>
      <c r="IG2" s="136"/>
      <c r="IH2" s="136"/>
      <c r="II2" s="136"/>
      <c r="IJ2" s="136"/>
    </row>
    <row r="3" spans="1:244" s="137" customFormat="1" ht="15.75" customHeight="1" x14ac:dyDescent="0.2">
      <c r="A3" s="1"/>
      <c r="B3" s="1"/>
      <c r="C3" s="1"/>
      <c r="D3" s="1"/>
      <c r="E3" s="1"/>
      <c r="F3" s="1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6"/>
      <c r="AL3" s="136"/>
      <c r="AM3" s="136"/>
      <c r="AN3" s="136"/>
      <c r="AO3" s="136"/>
      <c r="AP3" s="136"/>
      <c r="AQ3" s="136"/>
      <c r="AR3" s="136"/>
      <c r="AS3" s="136"/>
      <c r="AT3" s="136"/>
      <c r="AU3" s="136"/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  <c r="BU3" s="136"/>
      <c r="BV3" s="136"/>
      <c r="BW3" s="136"/>
      <c r="BX3" s="136"/>
      <c r="BY3" s="136"/>
      <c r="BZ3" s="136"/>
      <c r="CA3" s="136"/>
      <c r="CB3" s="136"/>
      <c r="CC3" s="136"/>
      <c r="CD3" s="136"/>
      <c r="CE3" s="136"/>
      <c r="CF3" s="136"/>
      <c r="CG3" s="136"/>
      <c r="CH3" s="136"/>
      <c r="CI3" s="136"/>
      <c r="CJ3" s="136"/>
      <c r="CK3" s="136"/>
      <c r="CL3" s="136"/>
      <c r="CM3" s="136"/>
      <c r="CN3" s="136"/>
      <c r="CO3" s="136"/>
      <c r="CP3" s="136"/>
      <c r="CQ3" s="136"/>
      <c r="CR3" s="136"/>
      <c r="CS3" s="136"/>
      <c r="CT3" s="136"/>
      <c r="CU3" s="136"/>
      <c r="CV3" s="136"/>
      <c r="CW3" s="136"/>
      <c r="CX3" s="136"/>
      <c r="CY3" s="136"/>
      <c r="CZ3" s="136"/>
      <c r="DA3" s="136"/>
      <c r="DB3" s="136"/>
      <c r="DC3" s="136"/>
      <c r="DD3" s="136"/>
      <c r="DE3" s="136"/>
      <c r="DF3" s="136"/>
      <c r="DG3" s="136"/>
      <c r="DH3" s="136"/>
      <c r="DI3" s="136"/>
      <c r="DJ3" s="136"/>
      <c r="DK3" s="136"/>
      <c r="DL3" s="136"/>
      <c r="DM3" s="136"/>
      <c r="DN3" s="136"/>
      <c r="DO3" s="136"/>
      <c r="DP3" s="136"/>
      <c r="DQ3" s="136"/>
      <c r="DR3" s="136"/>
      <c r="DS3" s="136"/>
      <c r="DT3" s="136"/>
      <c r="DU3" s="136"/>
      <c r="DV3" s="136"/>
      <c r="DW3" s="136"/>
      <c r="DX3" s="136"/>
      <c r="DY3" s="136"/>
      <c r="DZ3" s="136"/>
      <c r="EA3" s="136"/>
      <c r="EB3" s="136"/>
      <c r="EC3" s="136"/>
      <c r="ED3" s="136"/>
      <c r="EE3" s="136"/>
      <c r="EF3" s="136"/>
      <c r="EG3" s="136"/>
      <c r="EH3" s="136"/>
      <c r="EI3" s="136"/>
      <c r="EJ3" s="136"/>
      <c r="EK3" s="136"/>
      <c r="EL3" s="136"/>
      <c r="EM3" s="136"/>
      <c r="EN3" s="136"/>
      <c r="EO3" s="136"/>
      <c r="EP3" s="136"/>
      <c r="EQ3" s="136"/>
      <c r="ER3" s="136"/>
      <c r="ES3" s="136"/>
      <c r="ET3" s="136"/>
      <c r="EU3" s="136"/>
      <c r="EV3" s="136"/>
      <c r="EW3" s="136"/>
      <c r="EX3" s="136"/>
      <c r="EY3" s="136"/>
      <c r="EZ3" s="136"/>
      <c r="FA3" s="136"/>
      <c r="FB3" s="136"/>
      <c r="FC3" s="136"/>
      <c r="FD3" s="136"/>
      <c r="FE3" s="136"/>
      <c r="FF3" s="136"/>
      <c r="FG3" s="136"/>
      <c r="FH3" s="136"/>
      <c r="FI3" s="136"/>
      <c r="FJ3" s="136"/>
      <c r="FK3" s="136"/>
      <c r="FL3" s="136"/>
      <c r="FM3" s="136"/>
      <c r="FN3" s="136"/>
      <c r="FO3" s="136"/>
      <c r="FP3" s="136"/>
      <c r="FQ3" s="136"/>
      <c r="FR3" s="136"/>
      <c r="FS3" s="136"/>
      <c r="FT3" s="136"/>
      <c r="FU3" s="136"/>
      <c r="FV3" s="136"/>
      <c r="FW3" s="136"/>
      <c r="FX3" s="136"/>
      <c r="FY3" s="136"/>
      <c r="FZ3" s="136"/>
      <c r="GA3" s="136"/>
      <c r="GB3" s="136"/>
      <c r="GC3" s="136"/>
      <c r="GD3" s="136"/>
      <c r="GE3" s="136"/>
      <c r="GF3" s="136"/>
      <c r="GG3" s="136"/>
      <c r="GH3" s="136"/>
      <c r="GI3" s="136"/>
      <c r="GJ3" s="136"/>
      <c r="GK3" s="136"/>
      <c r="GL3" s="136"/>
      <c r="GM3" s="136"/>
      <c r="GN3" s="136"/>
      <c r="GO3" s="136"/>
      <c r="GP3" s="136"/>
      <c r="GQ3" s="136"/>
      <c r="GR3" s="136"/>
      <c r="GS3" s="136"/>
      <c r="GT3" s="136"/>
      <c r="GU3" s="136"/>
      <c r="GV3" s="136"/>
      <c r="GW3" s="136"/>
      <c r="GX3" s="136"/>
      <c r="GY3" s="136"/>
      <c r="GZ3" s="136"/>
      <c r="HA3" s="136"/>
      <c r="HB3" s="136"/>
      <c r="HC3" s="136"/>
      <c r="HD3" s="136"/>
      <c r="HE3" s="136"/>
      <c r="HF3" s="136"/>
      <c r="HG3" s="136"/>
      <c r="HH3" s="136"/>
      <c r="HI3" s="136"/>
      <c r="HJ3" s="136"/>
      <c r="HK3" s="136"/>
      <c r="HL3" s="136"/>
      <c r="HM3" s="136"/>
      <c r="HN3" s="136"/>
      <c r="HO3" s="136"/>
      <c r="HP3" s="136"/>
      <c r="HQ3" s="136"/>
      <c r="HR3" s="136"/>
      <c r="HS3" s="136"/>
      <c r="HT3" s="136"/>
      <c r="HU3" s="136"/>
      <c r="HV3" s="136"/>
      <c r="HW3" s="136"/>
      <c r="HX3" s="136"/>
      <c r="HY3" s="136"/>
      <c r="HZ3" s="136"/>
      <c r="IA3" s="136"/>
      <c r="IB3" s="136"/>
      <c r="IC3" s="136"/>
      <c r="ID3" s="136"/>
      <c r="IE3" s="136"/>
      <c r="IF3" s="136"/>
      <c r="IG3" s="136"/>
      <c r="IH3" s="136"/>
      <c r="II3" s="136"/>
      <c r="IJ3" s="136"/>
    </row>
    <row r="4" spans="1:244" s="137" customFormat="1" ht="27" customHeight="1" x14ac:dyDescent="0.2">
      <c r="A4" s="141" t="s">
        <v>49</v>
      </c>
      <c r="B4" s="142"/>
      <c r="C4" s="142"/>
      <c r="D4" s="142"/>
      <c r="E4" s="142"/>
      <c r="F4" s="142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W4" s="136"/>
      <c r="AX4" s="136"/>
      <c r="AY4" s="136"/>
      <c r="AZ4" s="136"/>
      <c r="BA4" s="136"/>
      <c r="BB4" s="136"/>
      <c r="BC4" s="136"/>
      <c r="BD4" s="136"/>
      <c r="BE4" s="136"/>
      <c r="BF4" s="136"/>
      <c r="BG4" s="136"/>
      <c r="BH4" s="136"/>
      <c r="BI4" s="136"/>
      <c r="BJ4" s="136"/>
      <c r="BK4" s="136"/>
      <c r="BL4" s="136"/>
      <c r="BM4" s="136"/>
      <c r="BN4" s="136"/>
      <c r="BO4" s="136"/>
      <c r="BP4" s="136"/>
      <c r="BQ4" s="136"/>
      <c r="BR4" s="136"/>
      <c r="BS4" s="136"/>
      <c r="BT4" s="136"/>
      <c r="BU4" s="136"/>
      <c r="BV4" s="136"/>
      <c r="BW4" s="136"/>
      <c r="BX4" s="136"/>
      <c r="BY4" s="136"/>
      <c r="BZ4" s="136"/>
      <c r="CA4" s="136"/>
      <c r="CB4" s="136"/>
      <c r="CC4" s="136"/>
      <c r="CD4" s="136"/>
      <c r="CE4" s="136"/>
      <c r="CF4" s="136"/>
      <c r="CG4" s="136"/>
      <c r="CH4" s="136"/>
      <c r="CI4" s="136"/>
      <c r="CJ4" s="136"/>
      <c r="CK4" s="136"/>
      <c r="CL4" s="136"/>
      <c r="CM4" s="136"/>
      <c r="CN4" s="136"/>
      <c r="CO4" s="136"/>
      <c r="CP4" s="136"/>
      <c r="CQ4" s="136"/>
      <c r="CR4" s="136"/>
      <c r="CS4" s="136"/>
      <c r="CT4" s="136"/>
      <c r="CU4" s="136"/>
      <c r="CV4" s="136"/>
      <c r="CW4" s="136"/>
      <c r="CX4" s="136"/>
      <c r="CY4" s="136"/>
      <c r="CZ4" s="136"/>
      <c r="DA4" s="136"/>
      <c r="DB4" s="136"/>
      <c r="DC4" s="136"/>
      <c r="DD4" s="136"/>
      <c r="DE4" s="136"/>
      <c r="DF4" s="136"/>
      <c r="DG4" s="136"/>
      <c r="DH4" s="136"/>
      <c r="DI4" s="136"/>
      <c r="DJ4" s="136"/>
      <c r="DK4" s="136"/>
      <c r="DL4" s="136"/>
      <c r="DM4" s="136"/>
      <c r="DN4" s="136"/>
      <c r="DO4" s="136"/>
      <c r="DP4" s="136"/>
      <c r="DQ4" s="136"/>
      <c r="DR4" s="136"/>
      <c r="DS4" s="136"/>
      <c r="DT4" s="136"/>
      <c r="DU4" s="136"/>
      <c r="DV4" s="136"/>
      <c r="DW4" s="136"/>
      <c r="DX4" s="136"/>
      <c r="DY4" s="136"/>
      <c r="DZ4" s="136"/>
      <c r="EA4" s="136"/>
      <c r="EB4" s="136"/>
      <c r="EC4" s="136"/>
      <c r="ED4" s="136"/>
      <c r="EE4" s="136"/>
      <c r="EF4" s="136"/>
      <c r="EG4" s="136"/>
      <c r="EH4" s="136"/>
      <c r="EI4" s="136"/>
      <c r="EJ4" s="136"/>
      <c r="EK4" s="136"/>
      <c r="EL4" s="136"/>
      <c r="EM4" s="136"/>
      <c r="EN4" s="136"/>
      <c r="EO4" s="136"/>
      <c r="EP4" s="136"/>
      <c r="EQ4" s="136"/>
      <c r="ER4" s="136"/>
      <c r="ES4" s="136"/>
      <c r="ET4" s="136"/>
      <c r="EU4" s="136"/>
      <c r="EV4" s="136"/>
      <c r="EW4" s="136"/>
      <c r="EX4" s="136"/>
      <c r="EY4" s="136"/>
      <c r="EZ4" s="136"/>
      <c r="FA4" s="136"/>
      <c r="FB4" s="136"/>
      <c r="FC4" s="136"/>
      <c r="FD4" s="136"/>
      <c r="FE4" s="136"/>
      <c r="FF4" s="136"/>
      <c r="FG4" s="136"/>
      <c r="FH4" s="136"/>
      <c r="FI4" s="136"/>
      <c r="FJ4" s="136"/>
      <c r="FK4" s="136"/>
      <c r="FL4" s="136"/>
      <c r="FM4" s="136"/>
      <c r="FN4" s="136"/>
      <c r="FO4" s="136"/>
      <c r="FP4" s="136"/>
      <c r="FQ4" s="136"/>
      <c r="FR4" s="136"/>
      <c r="FS4" s="136"/>
      <c r="FT4" s="136"/>
      <c r="FU4" s="136"/>
      <c r="FV4" s="136"/>
      <c r="FW4" s="136"/>
      <c r="FX4" s="136"/>
      <c r="FY4" s="136"/>
      <c r="FZ4" s="136"/>
      <c r="GA4" s="136"/>
      <c r="GB4" s="136"/>
      <c r="GC4" s="136"/>
      <c r="GD4" s="136"/>
      <c r="GE4" s="136"/>
      <c r="GF4" s="136"/>
      <c r="GG4" s="136"/>
      <c r="GH4" s="136"/>
      <c r="GI4" s="136"/>
      <c r="GJ4" s="136"/>
      <c r="GK4" s="136"/>
      <c r="GL4" s="136"/>
      <c r="GM4" s="136"/>
      <c r="GN4" s="136"/>
      <c r="GO4" s="136"/>
      <c r="GP4" s="136"/>
      <c r="GQ4" s="136"/>
      <c r="GR4" s="136"/>
      <c r="GS4" s="136"/>
      <c r="GT4" s="136"/>
      <c r="GU4" s="136"/>
      <c r="GV4" s="136"/>
      <c r="GW4" s="136"/>
      <c r="GX4" s="136"/>
      <c r="GY4" s="136"/>
      <c r="GZ4" s="136"/>
      <c r="HA4" s="136"/>
      <c r="HB4" s="136"/>
      <c r="HC4" s="136"/>
      <c r="HD4" s="136"/>
      <c r="HE4" s="136"/>
      <c r="HF4" s="136"/>
      <c r="HG4" s="136"/>
      <c r="HH4" s="136"/>
      <c r="HI4" s="136"/>
      <c r="HJ4" s="136"/>
      <c r="HK4" s="136"/>
      <c r="HL4" s="136"/>
      <c r="HM4" s="136"/>
      <c r="HN4" s="136"/>
      <c r="HO4" s="136"/>
      <c r="HP4" s="136"/>
      <c r="HQ4" s="136"/>
      <c r="HR4" s="136"/>
      <c r="HS4" s="136"/>
      <c r="HT4" s="136"/>
      <c r="HU4" s="136"/>
      <c r="HV4" s="136"/>
      <c r="HW4" s="136"/>
      <c r="HX4" s="136"/>
      <c r="HY4" s="136"/>
      <c r="HZ4" s="136"/>
      <c r="IA4" s="136"/>
      <c r="IB4" s="136"/>
      <c r="IC4" s="136"/>
      <c r="ID4" s="136"/>
      <c r="IE4" s="136"/>
      <c r="IF4" s="136"/>
      <c r="IG4" s="136"/>
      <c r="IH4" s="136"/>
      <c r="II4" s="136"/>
      <c r="IJ4" s="136"/>
    </row>
    <row r="5" spans="1:244" s="137" customFormat="1" ht="18" customHeight="1" x14ac:dyDescent="0.2">
      <c r="A5" s="1"/>
      <c r="B5" s="1"/>
      <c r="C5" s="121" t="s">
        <v>112</v>
      </c>
      <c r="D5" s="122"/>
      <c r="E5" s="121" t="s">
        <v>113</v>
      </c>
      <c r="F5" s="1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  <c r="AI5" s="136"/>
      <c r="AJ5" s="136"/>
      <c r="AK5" s="136"/>
      <c r="AL5" s="136"/>
      <c r="AM5" s="136"/>
      <c r="AN5" s="136"/>
      <c r="AO5" s="136"/>
      <c r="AP5" s="136"/>
      <c r="AQ5" s="136"/>
      <c r="AR5" s="136"/>
      <c r="AS5" s="136"/>
      <c r="AT5" s="136"/>
      <c r="AU5" s="136"/>
      <c r="AV5" s="136"/>
      <c r="AW5" s="136"/>
      <c r="AX5" s="136"/>
      <c r="AY5" s="136"/>
      <c r="AZ5" s="136"/>
      <c r="BA5" s="136"/>
      <c r="BB5" s="136"/>
      <c r="BC5" s="136"/>
      <c r="BD5" s="136"/>
      <c r="BE5" s="136"/>
      <c r="BF5" s="136"/>
      <c r="BG5" s="136"/>
      <c r="BH5" s="136"/>
      <c r="BI5" s="136"/>
      <c r="BJ5" s="136"/>
      <c r="BK5" s="136"/>
      <c r="BL5" s="136"/>
      <c r="BM5" s="136"/>
      <c r="BN5" s="136"/>
      <c r="BO5" s="136"/>
      <c r="BP5" s="136"/>
      <c r="BQ5" s="136"/>
      <c r="BR5" s="136"/>
      <c r="BS5" s="136"/>
      <c r="BT5" s="136"/>
      <c r="BU5" s="136"/>
      <c r="BV5" s="136"/>
      <c r="BW5" s="136"/>
      <c r="BX5" s="136"/>
      <c r="BY5" s="136"/>
      <c r="BZ5" s="136"/>
      <c r="CA5" s="136"/>
      <c r="CB5" s="136"/>
      <c r="CC5" s="136"/>
      <c r="CD5" s="136"/>
      <c r="CE5" s="136"/>
      <c r="CF5" s="136"/>
      <c r="CG5" s="136"/>
      <c r="CH5" s="136"/>
      <c r="CI5" s="136"/>
      <c r="CJ5" s="136"/>
      <c r="CK5" s="136"/>
      <c r="CL5" s="136"/>
      <c r="CM5" s="136"/>
      <c r="CN5" s="136"/>
      <c r="CO5" s="136"/>
      <c r="CP5" s="136"/>
      <c r="CQ5" s="136"/>
      <c r="CR5" s="136"/>
      <c r="CS5" s="136"/>
      <c r="CT5" s="136"/>
      <c r="CU5" s="136"/>
      <c r="CV5" s="136"/>
      <c r="CW5" s="136"/>
      <c r="CX5" s="136"/>
      <c r="CY5" s="136"/>
      <c r="CZ5" s="136"/>
      <c r="DA5" s="136"/>
      <c r="DB5" s="136"/>
      <c r="DC5" s="136"/>
      <c r="DD5" s="136"/>
      <c r="DE5" s="136"/>
      <c r="DF5" s="136"/>
      <c r="DG5" s="136"/>
      <c r="DH5" s="136"/>
      <c r="DI5" s="136"/>
      <c r="DJ5" s="136"/>
      <c r="DK5" s="136"/>
      <c r="DL5" s="136"/>
      <c r="DM5" s="136"/>
      <c r="DN5" s="136"/>
      <c r="DO5" s="136"/>
      <c r="DP5" s="136"/>
      <c r="DQ5" s="136"/>
      <c r="DR5" s="136"/>
      <c r="DS5" s="136"/>
      <c r="DT5" s="136"/>
      <c r="DU5" s="136"/>
      <c r="DV5" s="136"/>
      <c r="DW5" s="136"/>
      <c r="DX5" s="136"/>
      <c r="DY5" s="136"/>
      <c r="DZ5" s="136"/>
      <c r="EA5" s="136"/>
      <c r="EB5" s="136"/>
      <c r="EC5" s="136"/>
      <c r="ED5" s="136"/>
      <c r="EE5" s="136"/>
      <c r="EF5" s="136"/>
      <c r="EG5" s="136"/>
      <c r="EH5" s="136"/>
      <c r="EI5" s="136"/>
      <c r="EJ5" s="136"/>
      <c r="EK5" s="136"/>
      <c r="EL5" s="136"/>
      <c r="EM5" s="136"/>
      <c r="EN5" s="136"/>
      <c r="EO5" s="136"/>
      <c r="EP5" s="136"/>
      <c r="EQ5" s="136"/>
      <c r="ER5" s="136"/>
      <c r="ES5" s="136"/>
      <c r="ET5" s="136"/>
      <c r="EU5" s="136"/>
      <c r="EV5" s="136"/>
      <c r="EW5" s="136"/>
      <c r="EX5" s="136"/>
      <c r="EY5" s="136"/>
      <c r="EZ5" s="136"/>
      <c r="FA5" s="136"/>
      <c r="FB5" s="136"/>
      <c r="FC5" s="136"/>
      <c r="FD5" s="136"/>
      <c r="FE5" s="136"/>
      <c r="FF5" s="136"/>
      <c r="FG5" s="136"/>
      <c r="FH5" s="136"/>
      <c r="FI5" s="136"/>
      <c r="FJ5" s="136"/>
      <c r="FK5" s="136"/>
      <c r="FL5" s="136"/>
      <c r="FM5" s="136"/>
      <c r="FN5" s="136"/>
      <c r="FO5" s="136"/>
      <c r="FP5" s="136"/>
      <c r="FQ5" s="136"/>
      <c r="FR5" s="136"/>
      <c r="FS5" s="136"/>
      <c r="FT5" s="136"/>
      <c r="FU5" s="136"/>
      <c r="FV5" s="136"/>
      <c r="FW5" s="136"/>
      <c r="FX5" s="136"/>
      <c r="FY5" s="136"/>
      <c r="FZ5" s="136"/>
      <c r="GA5" s="136"/>
      <c r="GB5" s="136"/>
      <c r="GC5" s="136"/>
      <c r="GD5" s="136"/>
      <c r="GE5" s="136"/>
      <c r="GF5" s="136"/>
      <c r="GG5" s="136"/>
      <c r="GH5" s="136"/>
      <c r="GI5" s="136"/>
      <c r="GJ5" s="136"/>
      <c r="GK5" s="136"/>
      <c r="GL5" s="136"/>
      <c r="GM5" s="136"/>
      <c r="GN5" s="136"/>
      <c r="GO5" s="136"/>
      <c r="GP5" s="136"/>
      <c r="GQ5" s="136"/>
      <c r="GR5" s="136"/>
      <c r="GS5" s="136"/>
      <c r="GT5" s="136"/>
      <c r="GU5" s="136"/>
      <c r="GV5" s="136"/>
      <c r="GW5" s="136"/>
      <c r="GX5" s="136"/>
      <c r="GY5" s="136"/>
      <c r="GZ5" s="136"/>
      <c r="HA5" s="136"/>
      <c r="HB5" s="136"/>
      <c r="HC5" s="136"/>
      <c r="HD5" s="136"/>
      <c r="HE5" s="136"/>
      <c r="HF5" s="136"/>
      <c r="HG5" s="136"/>
      <c r="HH5" s="136"/>
      <c r="HI5" s="136"/>
      <c r="HJ5" s="136"/>
      <c r="HK5" s="136"/>
      <c r="HL5" s="136"/>
      <c r="HM5" s="136"/>
      <c r="HN5" s="136"/>
      <c r="HO5" s="136"/>
      <c r="HP5" s="136"/>
      <c r="HQ5" s="136"/>
      <c r="HR5" s="136"/>
      <c r="HS5" s="136"/>
      <c r="HT5" s="136"/>
      <c r="HU5" s="136"/>
      <c r="HV5" s="136"/>
      <c r="HW5" s="136"/>
      <c r="HX5" s="136"/>
      <c r="HY5" s="136"/>
      <c r="HZ5" s="136"/>
      <c r="IA5" s="136"/>
      <c r="IB5" s="136"/>
      <c r="IC5" s="136"/>
      <c r="ID5" s="136"/>
      <c r="IE5" s="136"/>
      <c r="IF5" s="136"/>
      <c r="IG5" s="136"/>
      <c r="IH5" s="136"/>
      <c r="II5" s="136"/>
      <c r="IJ5" s="136"/>
    </row>
    <row r="6" spans="1:244" s="137" customFormat="1" ht="18" customHeight="1" x14ac:dyDescent="0.2">
      <c r="A6" s="1"/>
      <c r="B6" s="1"/>
      <c r="C6" s="121" t="s">
        <v>1</v>
      </c>
      <c r="D6" s="122"/>
      <c r="E6" s="121" t="s">
        <v>2</v>
      </c>
      <c r="F6" s="1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136"/>
      <c r="AQ6" s="136"/>
      <c r="AR6" s="136"/>
      <c r="AS6" s="136"/>
      <c r="AT6" s="136"/>
      <c r="AU6" s="136"/>
      <c r="AV6" s="136"/>
      <c r="AW6" s="136"/>
      <c r="AX6" s="136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  <c r="BN6" s="136"/>
      <c r="BO6" s="136"/>
      <c r="BP6" s="136"/>
      <c r="BQ6" s="136"/>
      <c r="BR6" s="136"/>
      <c r="BS6" s="136"/>
      <c r="BT6" s="136"/>
      <c r="BU6" s="136"/>
      <c r="BV6" s="136"/>
      <c r="BW6" s="136"/>
      <c r="BX6" s="136"/>
      <c r="BY6" s="136"/>
      <c r="BZ6" s="136"/>
      <c r="CA6" s="136"/>
      <c r="CB6" s="136"/>
      <c r="CC6" s="136"/>
      <c r="CD6" s="136"/>
      <c r="CE6" s="136"/>
      <c r="CF6" s="136"/>
      <c r="CG6" s="136"/>
      <c r="CH6" s="136"/>
      <c r="CI6" s="136"/>
      <c r="CJ6" s="136"/>
      <c r="CK6" s="136"/>
      <c r="CL6" s="136"/>
      <c r="CM6" s="136"/>
      <c r="CN6" s="136"/>
      <c r="CO6" s="136"/>
      <c r="CP6" s="136"/>
      <c r="CQ6" s="136"/>
      <c r="CR6" s="136"/>
      <c r="CS6" s="136"/>
      <c r="CT6" s="136"/>
      <c r="CU6" s="136"/>
      <c r="CV6" s="136"/>
      <c r="CW6" s="136"/>
      <c r="CX6" s="136"/>
      <c r="CY6" s="136"/>
      <c r="CZ6" s="136"/>
      <c r="DA6" s="136"/>
      <c r="DB6" s="136"/>
      <c r="DC6" s="136"/>
      <c r="DD6" s="136"/>
      <c r="DE6" s="136"/>
      <c r="DF6" s="136"/>
      <c r="DG6" s="136"/>
      <c r="DH6" s="136"/>
      <c r="DI6" s="136"/>
      <c r="DJ6" s="136"/>
      <c r="DK6" s="136"/>
      <c r="DL6" s="136"/>
      <c r="DM6" s="136"/>
      <c r="DN6" s="136"/>
      <c r="DO6" s="136"/>
      <c r="DP6" s="136"/>
      <c r="DQ6" s="136"/>
      <c r="DR6" s="136"/>
      <c r="DS6" s="136"/>
      <c r="DT6" s="136"/>
      <c r="DU6" s="136"/>
      <c r="DV6" s="136"/>
      <c r="DW6" s="136"/>
      <c r="DX6" s="136"/>
      <c r="DY6" s="136"/>
      <c r="DZ6" s="136"/>
      <c r="EA6" s="136"/>
      <c r="EB6" s="136"/>
      <c r="EC6" s="136"/>
      <c r="ED6" s="136"/>
      <c r="EE6" s="136"/>
      <c r="EF6" s="136"/>
      <c r="EG6" s="136"/>
      <c r="EH6" s="136"/>
      <c r="EI6" s="136"/>
      <c r="EJ6" s="136"/>
      <c r="EK6" s="136"/>
      <c r="EL6" s="136"/>
      <c r="EM6" s="136"/>
      <c r="EN6" s="136"/>
      <c r="EO6" s="136"/>
      <c r="EP6" s="136"/>
      <c r="EQ6" s="136"/>
      <c r="ER6" s="136"/>
      <c r="ES6" s="136"/>
      <c r="ET6" s="136"/>
      <c r="EU6" s="136"/>
      <c r="EV6" s="136"/>
      <c r="EW6" s="136"/>
      <c r="EX6" s="136"/>
      <c r="EY6" s="136"/>
      <c r="EZ6" s="136"/>
      <c r="FA6" s="136"/>
      <c r="FB6" s="136"/>
      <c r="FC6" s="136"/>
      <c r="FD6" s="136"/>
      <c r="FE6" s="136"/>
      <c r="FF6" s="136"/>
      <c r="FG6" s="136"/>
      <c r="FH6" s="136"/>
      <c r="FI6" s="136"/>
      <c r="FJ6" s="136"/>
      <c r="FK6" s="136"/>
      <c r="FL6" s="136"/>
      <c r="FM6" s="136"/>
      <c r="FN6" s="136"/>
      <c r="FO6" s="136"/>
      <c r="FP6" s="136"/>
      <c r="FQ6" s="136"/>
      <c r="FR6" s="136"/>
      <c r="FS6" s="136"/>
      <c r="FT6" s="136"/>
      <c r="FU6" s="136"/>
      <c r="FV6" s="136"/>
      <c r="FW6" s="136"/>
      <c r="FX6" s="136"/>
      <c r="FY6" s="136"/>
      <c r="FZ6" s="136"/>
      <c r="GA6" s="136"/>
      <c r="GB6" s="136"/>
      <c r="GC6" s="136"/>
      <c r="GD6" s="136"/>
      <c r="GE6" s="136"/>
      <c r="GF6" s="136"/>
      <c r="GG6" s="136"/>
      <c r="GH6" s="136"/>
      <c r="GI6" s="136"/>
      <c r="GJ6" s="136"/>
      <c r="GK6" s="136"/>
      <c r="GL6" s="136"/>
      <c r="GM6" s="136"/>
      <c r="GN6" s="136"/>
      <c r="GO6" s="136"/>
      <c r="GP6" s="136"/>
      <c r="GQ6" s="136"/>
      <c r="GR6" s="136"/>
      <c r="GS6" s="136"/>
      <c r="GT6" s="136"/>
      <c r="GU6" s="136"/>
      <c r="GV6" s="136"/>
      <c r="GW6" s="136"/>
      <c r="GX6" s="136"/>
      <c r="GY6" s="136"/>
      <c r="GZ6" s="136"/>
      <c r="HA6" s="136"/>
      <c r="HB6" s="136"/>
      <c r="HC6" s="136"/>
      <c r="HD6" s="136"/>
      <c r="HE6" s="136"/>
      <c r="HF6" s="136"/>
      <c r="HG6" s="136"/>
      <c r="HH6" s="136"/>
      <c r="HI6" s="136"/>
      <c r="HJ6" s="136"/>
      <c r="HK6" s="136"/>
      <c r="HL6" s="136"/>
      <c r="HM6" s="136"/>
      <c r="HN6" s="136"/>
      <c r="HO6" s="136"/>
      <c r="HP6" s="136"/>
      <c r="HQ6" s="136"/>
      <c r="HR6" s="136"/>
      <c r="HS6" s="136"/>
      <c r="HT6" s="136"/>
      <c r="HU6" s="136"/>
      <c r="HV6" s="136"/>
      <c r="HW6" s="136"/>
      <c r="HX6" s="136"/>
      <c r="HY6" s="136"/>
      <c r="HZ6" s="136"/>
      <c r="IA6" s="136"/>
      <c r="IB6" s="136"/>
      <c r="IC6" s="136"/>
      <c r="ID6" s="136"/>
      <c r="IE6" s="136"/>
      <c r="IF6" s="136"/>
      <c r="IG6" s="136"/>
      <c r="IH6" s="136"/>
      <c r="II6" s="136"/>
      <c r="IJ6" s="136"/>
    </row>
    <row r="7" spans="1:244" s="137" customFormat="1" ht="18" customHeight="1" x14ac:dyDescent="0.2">
      <c r="A7" s="1"/>
      <c r="B7" s="1"/>
      <c r="C7" s="121" t="s">
        <v>106</v>
      </c>
      <c r="D7" s="122"/>
      <c r="E7" s="121" t="s">
        <v>4</v>
      </c>
      <c r="F7" s="1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36"/>
      <c r="AB7" s="136"/>
      <c r="AC7" s="136"/>
      <c r="AD7" s="136"/>
      <c r="AE7" s="136"/>
      <c r="AF7" s="136"/>
      <c r="AG7" s="136"/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/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/>
      <c r="BX7" s="136"/>
      <c r="BY7" s="136"/>
      <c r="BZ7" s="136"/>
      <c r="CA7" s="136"/>
      <c r="CB7" s="136"/>
      <c r="CC7" s="136"/>
      <c r="CD7" s="136"/>
      <c r="CE7" s="136"/>
      <c r="CF7" s="136"/>
      <c r="CG7" s="136"/>
      <c r="CH7" s="136"/>
      <c r="CI7" s="136"/>
      <c r="CJ7" s="136"/>
      <c r="CK7" s="136"/>
      <c r="CL7" s="136"/>
      <c r="CM7" s="136"/>
      <c r="CN7" s="136"/>
      <c r="CO7" s="136"/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6"/>
      <c r="DO7" s="136"/>
      <c r="DP7" s="136"/>
      <c r="DQ7" s="136"/>
      <c r="DR7" s="136"/>
      <c r="DS7" s="136"/>
      <c r="DT7" s="136"/>
      <c r="DU7" s="136"/>
      <c r="DV7" s="136"/>
      <c r="DW7" s="136"/>
      <c r="DX7" s="136"/>
      <c r="DY7" s="136"/>
      <c r="DZ7" s="136"/>
      <c r="EA7" s="136"/>
      <c r="EB7" s="136"/>
      <c r="EC7" s="136"/>
      <c r="ED7" s="136"/>
      <c r="EE7" s="136"/>
      <c r="EF7" s="136"/>
      <c r="EG7" s="136"/>
      <c r="EH7" s="136"/>
      <c r="EI7" s="136"/>
      <c r="EJ7" s="136"/>
      <c r="EK7" s="136"/>
      <c r="EL7" s="136"/>
      <c r="EM7" s="136"/>
      <c r="EN7" s="136"/>
      <c r="EO7" s="136"/>
      <c r="EP7" s="136"/>
      <c r="EQ7" s="136"/>
      <c r="ER7" s="136"/>
      <c r="ES7" s="136"/>
      <c r="ET7" s="136"/>
      <c r="EU7" s="136"/>
      <c r="EV7" s="136"/>
      <c r="EW7" s="136"/>
      <c r="EX7" s="136"/>
      <c r="EY7" s="136"/>
      <c r="EZ7" s="136"/>
      <c r="FA7" s="136"/>
      <c r="FB7" s="136"/>
      <c r="FC7" s="136"/>
      <c r="FD7" s="136"/>
      <c r="FE7" s="136"/>
      <c r="FF7" s="136"/>
      <c r="FG7" s="136"/>
      <c r="FH7" s="136"/>
      <c r="FI7" s="136"/>
      <c r="FJ7" s="136"/>
      <c r="FK7" s="136"/>
      <c r="FL7" s="136"/>
      <c r="FM7" s="136"/>
      <c r="FN7" s="136"/>
      <c r="FO7" s="136"/>
      <c r="FP7" s="136"/>
      <c r="FQ7" s="136"/>
      <c r="FR7" s="136"/>
      <c r="FS7" s="136"/>
      <c r="FT7" s="136"/>
      <c r="FU7" s="136"/>
      <c r="FV7" s="136"/>
      <c r="FW7" s="136"/>
      <c r="FX7" s="136"/>
      <c r="FY7" s="136"/>
      <c r="FZ7" s="136"/>
      <c r="GA7" s="136"/>
      <c r="GB7" s="136"/>
      <c r="GC7" s="136"/>
      <c r="GD7" s="136"/>
      <c r="GE7" s="136"/>
      <c r="GF7" s="136"/>
      <c r="GG7" s="136"/>
      <c r="GH7" s="136"/>
      <c r="GI7" s="136"/>
      <c r="GJ7" s="136"/>
      <c r="GK7" s="136"/>
      <c r="GL7" s="136"/>
      <c r="GM7" s="136"/>
      <c r="GN7" s="136"/>
      <c r="GO7" s="136"/>
      <c r="GP7" s="136"/>
      <c r="GQ7" s="136"/>
      <c r="GR7" s="136"/>
      <c r="GS7" s="136"/>
      <c r="GT7" s="136"/>
      <c r="GU7" s="136"/>
      <c r="GV7" s="136"/>
      <c r="GW7" s="136"/>
      <c r="GX7" s="136"/>
      <c r="GY7" s="136"/>
      <c r="GZ7" s="136"/>
      <c r="HA7" s="136"/>
      <c r="HB7" s="136"/>
      <c r="HC7" s="136"/>
      <c r="HD7" s="136"/>
      <c r="HE7" s="136"/>
      <c r="HF7" s="136"/>
      <c r="HG7" s="136"/>
      <c r="HH7" s="136"/>
      <c r="HI7" s="136"/>
      <c r="HJ7" s="136"/>
      <c r="HK7" s="136"/>
      <c r="HL7" s="136"/>
      <c r="HM7" s="136"/>
      <c r="HN7" s="136"/>
      <c r="HO7" s="136"/>
      <c r="HP7" s="136"/>
      <c r="HQ7" s="136"/>
      <c r="HR7" s="136"/>
      <c r="HS7" s="136"/>
      <c r="HT7" s="136"/>
      <c r="HU7" s="136"/>
      <c r="HV7" s="136"/>
      <c r="HW7" s="136"/>
      <c r="HX7" s="136"/>
      <c r="HY7" s="136"/>
      <c r="HZ7" s="136"/>
      <c r="IA7" s="136"/>
      <c r="IB7" s="136"/>
      <c r="IC7" s="136"/>
      <c r="ID7" s="136"/>
      <c r="IE7" s="136"/>
      <c r="IF7" s="136"/>
      <c r="IG7" s="136"/>
      <c r="IH7" s="136"/>
      <c r="II7" s="136"/>
      <c r="IJ7" s="136"/>
    </row>
    <row r="8" spans="1:244" s="137" customFormat="1" ht="9.75" customHeight="1" x14ac:dyDescent="0.2">
      <c r="A8" s="120"/>
      <c r="B8" s="120"/>
      <c r="C8" s="120"/>
      <c r="D8" s="120"/>
      <c r="E8" s="120"/>
      <c r="F8" s="120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  <c r="BA8" s="136"/>
      <c r="BB8" s="136"/>
      <c r="BC8" s="136"/>
      <c r="BD8" s="136"/>
      <c r="BE8" s="136"/>
      <c r="BF8" s="136"/>
      <c r="BG8" s="136"/>
      <c r="BH8" s="136"/>
      <c r="BI8" s="136"/>
      <c r="BJ8" s="136"/>
      <c r="BK8" s="136"/>
      <c r="BL8" s="136"/>
      <c r="BM8" s="136"/>
      <c r="BN8" s="136"/>
      <c r="BO8" s="136"/>
      <c r="BP8" s="136"/>
      <c r="BQ8" s="136"/>
      <c r="BR8" s="136"/>
      <c r="BS8" s="136"/>
      <c r="BT8" s="136"/>
      <c r="BU8" s="136"/>
      <c r="BV8" s="136"/>
      <c r="BW8" s="136"/>
      <c r="BX8" s="136"/>
      <c r="BY8" s="136"/>
      <c r="BZ8" s="136"/>
      <c r="CA8" s="136"/>
      <c r="CB8" s="136"/>
      <c r="CC8" s="136"/>
      <c r="CD8" s="136"/>
      <c r="CE8" s="136"/>
      <c r="CF8" s="136"/>
      <c r="CG8" s="136"/>
      <c r="CH8" s="136"/>
      <c r="CI8" s="136"/>
      <c r="CJ8" s="136"/>
      <c r="CK8" s="136"/>
      <c r="CL8" s="136"/>
      <c r="CM8" s="136"/>
      <c r="CN8" s="136"/>
      <c r="CO8" s="136"/>
      <c r="CP8" s="136"/>
      <c r="CQ8" s="136"/>
      <c r="CR8" s="136"/>
      <c r="CS8" s="136"/>
      <c r="CT8" s="136"/>
      <c r="CU8" s="136"/>
      <c r="CV8" s="136"/>
      <c r="CW8" s="136"/>
      <c r="CX8" s="136"/>
      <c r="CY8" s="136"/>
      <c r="CZ8" s="136"/>
      <c r="DA8" s="136"/>
      <c r="DB8" s="136"/>
      <c r="DC8" s="136"/>
      <c r="DD8" s="136"/>
      <c r="DE8" s="136"/>
      <c r="DF8" s="136"/>
      <c r="DG8" s="136"/>
      <c r="DH8" s="136"/>
      <c r="DI8" s="136"/>
      <c r="DJ8" s="136"/>
      <c r="DK8" s="136"/>
      <c r="DL8" s="136"/>
      <c r="DM8" s="136"/>
      <c r="DN8" s="136"/>
      <c r="DO8" s="136"/>
      <c r="DP8" s="136"/>
      <c r="DQ8" s="136"/>
      <c r="DR8" s="136"/>
      <c r="DS8" s="136"/>
      <c r="DT8" s="136"/>
      <c r="DU8" s="136"/>
      <c r="DV8" s="136"/>
      <c r="DW8" s="136"/>
      <c r="DX8" s="136"/>
      <c r="DY8" s="136"/>
      <c r="DZ8" s="136"/>
      <c r="EA8" s="136"/>
      <c r="EB8" s="136"/>
      <c r="EC8" s="136"/>
      <c r="ED8" s="136"/>
      <c r="EE8" s="136"/>
      <c r="EF8" s="136"/>
      <c r="EG8" s="136"/>
      <c r="EH8" s="136"/>
      <c r="EI8" s="136"/>
      <c r="EJ8" s="136"/>
      <c r="EK8" s="136"/>
      <c r="EL8" s="136"/>
      <c r="EM8" s="136"/>
      <c r="EN8" s="136"/>
      <c r="EO8" s="136"/>
      <c r="EP8" s="136"/>
      <c r="EQ8" s="136"/>
      <c r="ER8" s="136"/>
      <c r="ES8" s="136"/>
      <c r="ET8" s="136"/>
      <c r="EU8" s="136"/>
      <c r="EV8" s="136"/>
      <c r="EW8" s="136"/>
      <c r="EX8" s="136"/>
      <c r="EY8" s="136"/>
      <c r="EZ8" s="136"/>
      <c r="FA8" s="136"/>
      <c r="FB8" s="136"/>
      <c r="FC8" s="136"/>
      <c r="FD8" s="136"/>
      <c r="FE8" s="136"/>
      <c r="FF8" s="136"/>
      <c r="FG8" s="136"/>
      <c r="FH8" s="136"/>
      <c r="FI8" s="136"/>
      <c r="FJ8" s="136"/>
      <c r="FK8" s="136"/>
      <c r="FL8" s="136"/>
      <c r="FM8" s="136"/>
      <c r="FN8" s="136"/>
      <c r="FO8" s="136"/>
      <c r="FP8" s="136"/>
      <c r="FQ8" s="136"/>
      <c r="FR8" s="136"/>
      <c r="FS8" s="136"/>
      <c r="FT8" s="136"/>
      <c r="FU8" s="136"/>
      <c r="FV8" s="136"/>
      <c r="FW8" s="136"/>
      <c r="FX8" s="136"/>
      <c r="FY8" s="136"/>
      <c r="FZ8" s="136"/>
      <c r="GA8" s="136"/>
      <c r="GB8" s="136"/>
      <c r="GC8" s="136"/>
      <c r="GD8" s="136"/>
      <c r="GE8" s="136"/>
      <c r="GF8" s="136"/>
      <c r="GG8" s="136"/>
      <c r="GH8" s="136"/>
      <c r="GI8" s="136"/>
      <c r="GJ8" s="136"/>
      <c r="GK8" s="136"/>
      <c r="GL8" s="136"/>
      <c r="GM8" s="136"/>
      <c r="GN8" s="136"/>
      <c r="GO8" s="136"/>
      <c r="GP8" s="136"/>
      <c r="GQ8" s="136"/>
      <c r="GR8" s="136"/>
      <c r="GS8" s="136"/>
      <c r="GT8" s="136"/>
      <c r="GU8" s="136"/>
      <c r="GV8" s="136"/>
      <c r="GW8" s="136"/>
      <c r="GX8" s="136"/>
      <c r="GY8" s="136"/>
      <c r="GZ8" s="136"/>
      <c r="HA8" s="136"/>
      <c r="HB8" s="136"/>
      <c r="HC8" s="136"/>
      <c r="HD8" s="136"/>
      <c r="HE8" s="136"/>
      <c r="HF8" s="136"/>
      <c r="HG8" s="136"/>
      <c r="HH8" s="136"/>
      <c r="HI8" s="136"/>
      <c r="HJ8" s="136"/>
      <c r="HK8" s="136"/>
      <c r="HL8" s="136"/>
      <c r="HM8" s="136"/>
      <c r="HN8" s="136"/>
      <c r="HO8" s="136"/>
      <c r="HP8" s="136"/>
      <c r="HQ8" s="136"/>
      <c r="HR8" s="136"/>
      <c r="HS8" s="136"/>
      <c r="HT8" s="136"/>
      <c r="HU8" s="136"/>
      <c r="HV8" s="136"/>
      <c r="HW8" s="136"/>
      <c r="HX8" s="136"/>
      <c r="HY8" s="136"/>
      <c r="HZ8" s="136"/>
      <c r="IA8" s="136"/>
      <c r="IB8" s="136"/>
      <c r="IC8" s="136"/>
      <c r="ID8" s="136"/>
      <c r="IE8" s="136"/>
      <c r="IF8" s="136"/>
      <c r="IG8" s="136"/>
      <c r="IH8" s="136"/>
      <c r="II8" s="136"/>
      <c r="IJ8" s="136"/>
    </row>
    <row r="9" spans="1:244" ht="30" customHeight="1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50</v>
      </c>
      <c r="F9" s="2" t="s">
        <v>16</v>
      </c>
    </row>
    <row r="10" spans="1:244" x14ac:dyDescent="0.2">
      <c r="A10" s="112">
        <v>1</v>
      </c>
      <c r="B10" s="217" t="s">
        <v>116</v>
      </c>
      <c r="C10" s="114" t="s">
        <v>117</v>
      </c>
      <c r="D10" s="116" t="s">
        <v>118</v>
      </c>
      <c r="E10" s="10"/>
      <c r="F10" s="10"/>
    </row>
    <row r="11" spans="1:244" x14ac:dyDescent="0.2">
      <c r="A11" s="112">
        <v>2</v>
      </c>
      <c r="B11" s="217" t="s">
        <v>122</v>
      </c>
      <c r="C11" s="114" t="s">
        <v>123</v>
      </c>
      <c r="D11" s="116" t="s">
        <v>118</v>
      </c>
      <c r="E11" s="10"/>
      <c r="F11" s="10"/>
    </row>
    <row r="12" spans="1:244" x14ac:dyDescent="0.2">
      <c r="A12" s="112">
        <v>3</v>
      </c>
      <c r="B12" s="217" t="s">
        <v>127</v>
      </c>
      <c r="C12" s="114" t="s">
        <v>128</v>
      </c>
      <c r="D12" s="116" t="s">
        <v>87</v>
      </c>
      <c r="E12" s="10"/>
      <c r="F12" s="10"/>
    </row>
    <row r="13" spans="1:244" x14ac:dyDescent="0.2">
      <c r="A13" s="112">
        <v>4</v>
      </c>
      <c r="B13" s="217" t="s">
        <v>133</v>
      </c>
      <c r="C13" s="114" t="s">
        <v>134</v>
      </c>
      <c r="D13" s="116" t="s">
        <v>135</v>
      </c>
      <c r="E13" s="10"/>
      <c r="F13" s="10"/>
    </row>
    <row r="14" spans="1:244" x14ac:dyDescent="0.2">
      <c r="A14" s="112">
        <v>5</v>
      </c>
      <c r="B14" s="217" t="s">
        <v>139</v>
      </c>
      <c r="C14" s="114" t="s">
        <v>140</v>
      </c>
      <c r="D14" s="116" t="s">
        <v>21</v>
      </c>
      <c r="E14" s="10"/>
      <c r="F14" s="10"/>
    </row>
    <row r="15" spans="1:244" x14ac:dyDescent="0.2">
      <c r="A15" s="112">
        <v>6</v>
      </c>
      <c r="B15" s="217" t="s">
        <v>146</v>
      </c>
      <c r="C15" s="114" t="s">
        <v>147</v>
      </c>
      <c r="D15" s="116" t="s">
        <v>148</v>
      </c>
      <c r="E15" s="10"/>
      <c r="F15" s="10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</row>
    <row r="16" spans="1:244" x14ac:dyDescent="0.2">
      <c r="A16" s="112">
        <v>7</v>
      </c>
      <c r="B16" s="217" t="s">
        <v>153</v>
      </c>
      <c r="C16" s="114" t="s">
        <v>154</v>
      </c>
      <c r="D16" s="116" t="s">
        <v>155</v>
      </c>
      <c r="E16" s="10"/>
      <c r="F16" s="10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</row>
    <row r="17" spans="1:244" x14ac:dyDescent="0.2">
      <c r="A17" s="112">
        <v>8</v>
      </c>
      <c r="B17" s="217" t="s">
        <v>159</v>
      </c>
      <c r="C17" s="114" t="s">
        <v>160</v>
      </c>
      <c r="D17" s="116" t="s">
        <v>161</v>
      </c>
      <c r="E17" s="10"/>
      <c r="F17" s="10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</row>
    <row r="18" spans="1:244" x14ac:dyDescent="0.2">
      <c r="A18" s="112">
        <v>9</v>
      </c>
      <c r="B18" s="217" t="s">
        <v>166</v>
      </c>
      <c r="C18" s="114" t="s">
        <v>167</v>
      </c>
      <c r="D18" s="116" t="s">
        <v>168</v>
      </c>
      <c r="E18" s="10"/>
      <c r="F18" s="10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</row>
    <row r="19" spans="1:244" x14ac:dyDescent="0.2">
      <c r="A19" s="112">
        <v>10</v>
      </c>
      <c r="B19" s="217" t="s">
        <v>172</v>
      </c>
      <c r="C19" s="114" t="s">
        <v>173</v>
      </c>
      <c r="D19" s="116" t="s">
        <v>23</v>
      </c>
      <c r="E19" s="10"/>
      <c r="F19" s="10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</row>
    <row r="20" spans="1:244" x14ac:dyDescent="0.2">
      <c r="A20" s="112">
        <v>11</v>
      </c>
      <c r="B20" s="217" t="s">
        <v>178</v>
      </c>
      <c r="C20" s="114" t="s">
        <v>95</v>
      </c>
      <c r="D20" s="116" t="s">
        <v>23</v>
      </c>
      <c r="E20" s="10"/>
      <c r="F20" s="10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</row>
    <row r="21" spans="1:244" x14ac:dyDescent="0.2">
      <c r="A21" s="112">
        <v>12</v>
      </c>
      <c r="B21" s="217" t="s">
        <v>182</v>
      </c>
      <c r="C21" s="114" t="s">
        <v>183</v>
      </c>
      <c r="D21" s="116" t="s">
        <v>23</v>
      </c>
      <c r="E21" s="10"/>
      <c r="F21" s="10"/>
    </row>
    <row r="22" spans="1:244" x14ac:dyDescent="0.2">
      <c r="A22" s="112">
        <v>13</v>
      </c>
      <c r="B22" s="217" t="s">
        <v>187</v>
      </c>
      <c r="C22" s="114" t="s">
        <v>188</v>
      </c>
      <c r="D22" s="116" t="s">
        <v>23</v>
      </c>
      <c r="E22" s="10"/>
      <c r="F22" s="10"/>
    </row>
    <row r="23" spans="1:244" x14ac:dyDescent="0.2">
      <c r="A23" s="112">
        <v>14</v>
      </c>
      <c r="B23" s="217" t="s">
        <v>192</v>
      </c>
      <c r="C23" s="114" t="s">
        <v>193</v>
      </c>
      <c r="D23" s="116" t="s">
        <v>194</v>
      </c>
      <c r="E23" s="10"/>
      <c r="F23" s="10"/>
    </row>
    <row r="24" spans="1:244" x14ac:dyDescent="0.2">
      <c r="A24" s="112">
        <v>15</v>
      </c>
      <c r="B24" s="217" t="s">
        <v>198</v>
      </c>
      <c r="C24" s="114" t="s">
        <v>199</v>
      </c>
      <c r="D24" s="116" t="s">
        <v>194</v>
      </c>
      <c r="E24" s="10"/>
      <c r="F24" s="10"/>
    </row>
    <row r="25" spans="1:244" x14ac:dyDescent="0.2">
      <c r="A25" s="112">
        <v>16</v>
      </c>
      <c r="B25" s="217" t="s">
        <v>203</v>
      </c>
      <c r="C25" s="114" t="s">
        <v>204</v>
      </c>
      <c r="D25" s="116" t="s">
        <v>205</v>
      </c>
      <c r="E25" s="10"/>
      <c r="F25" s="10"/>
    </row>
    <row r="26" spans="1:244" x14ac:dyDescent="0.2">
      <c r="A26" s="112">
        <v>17</v>
      </c>
      <c r="B26" s="217" t="s">
        <v>209</v>
      </c>
      <c r="C26" s="114" t="s">
        <v>210</v>
      </c>
      <c r="D26" s="116" t="s">
        <v>205</v>
      </c>
      <c r="E26" s="10"/>
      <c r="F26" s="10"/>
    </row>
    <row r="27" spans="1:244" x14ac:dyDescent="0.2">
      <c r="A27" s="112">
        <v>18</v>
      </c>
      <c r="B27" s="217" t="s">
        <v>215</v>
      </c>
      <c r="C27" s="114" t="s">
        <v>154</v>
      </c>
      <c r="D27" s="116" t="s">
        <v>216</v>
      </c>
      <c r="E27" s="10"/>
      <c r="F27" s="10"/>
    </row>
    <row r="28" spans="1:244" x14ac:dyDescent="0.2">
      <c r="A28" s="112">
        <v>19</v>
      </c>
      <c r="B28" s="217" t="s">
        <v>220</v>
      </c>
      <c r="C28" s="114" t="s">
        <v>221</v>
      </c>
      <c r="D28" s="116" t="s">
        <v>222</v>
      </c>
      <c r="E28" s="10"/>
      <c r="F28" s="10"/>
    </row>
    <row r="29" spans="1:244" x14ac:dyDescent="0.2">
      <c r="A29" s="112">
        <v>20</v>
      </c>
      <c r="B29" s="217" t="s">
        <v>226</v>
      </c>
      <c r="C29" s="114" t="s">
        <v>227</v>
      </c>
      <c r="D29" s="116" t="s">
        <v>228</v>
      </c>
      <c r="E29" s="10"/>
      <c r="F29" s="10"/>
    </row>
    <row r="30" spans="1:244" x14ac:dyDescent="0.2">
      <c r="A30" s="112">
        <v>21</v>
      </c>
      <c r="B30" s="217" t="s">
        <v>231</v>
      </c>
      <c r="C30" s="114" t="s">
        <v>232</v>
      </c>
      <c r="D30" s="116" t="s">
        <v>29</v>
      </c>
      <c r="E30" s="10"/>
      <c r="F30" s="10"/>
    </row>
    <row r="31" spans="1:244" x14ac:dyDescent="0.2">
      <c r="A31" s="112">
        <v>22</v>
      </c>
      <c r="B31" s="217" t="s">
        <v>235</v>
      </c>
      <c r="C31" s="114" t="s">
        <v>236</v>
      </c>
      <c r="D31" s="116" t="s">
        <v>29</v>
      </c>
      <c r="E31" s="10"/>
      <c r="F31" s="10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68"/>
      <c r="CK31" s="68"/>
      <c r="CL31" s="68"/>
      <c r="CM31" s="68"/>
      <c r="CN31" s="68"/>
      <c r="CO31" s="68"/>
      <c r="CP31" s="68"/>
      <c r="CQ31" s="68"/>
      <c r="CR31" s="68"/>
      <c r="CS31" s="68"/>
      <c r="CT31" s="68"/>
      <c r="CU31" s="68"/>
      <c r="CV31" s="68"/>
      <c r="CW31" s="68"/>
      <c r="CX31" s="68"/>
      <c r="CY31" s="68"/>
      <c r="CZ31" s="68"/>
      <c r="DA31" s="68"/>
      <c r="DB31" s="68"/>
      <c r="DC31" s="68"/>
      <c r="DD31" s="68"/>
      <c r="DE31" s="68"/>
      <c r="DF31" s="68"/>
      <c r="DG31" s="68"/>
      <c r="DH31" s="68"/>
      <c r="DI31" s="68"/>
      <c r="DJ31" s="68"/>
      <c r="DK31" s="68"/>
      <c r="DL31" s="68"/>
      <c r="DM31" s="68"/>
      <c r="DN31" s="68"/>
      <c r="DO31" s="68"/>
      <c r="DP31" s="68"/>
      <c r="DQ31" s="68"/>
      <c r="DR31" s="68"/>
      <c r="DS31" s="68"/>
      <c r="DT31" s="68"/>
      <c r="DU31" s="68"/>
      <c r="DV31" s="68"/>
      <c r="DW31" s="68"/>
      <c r="DX31" s="68"/>
      <c r="DY31" s="68"/>
      <c r="DZ31" s="68"/>
      <c r="EA31" s="68"/>
      <c r="EB31" s="68"/>
      <c r="EC31" s="68"/>
      <c r="ED31" s="68"/>
      <c r="EE31" s="68"/>
      <c r="EF31" s="68"/>
      <c r="EG31" s="68"/>
      <c r="EH31" s="68"/>
      <c r="EI31" s="68"/>
      <c r="EJ31" s="68"/>
      <c r="EK31" s="68"/>
      <c r="EL31" s="68"/>
      <c r="EM31" s="68"/>
      <c r="EN31" s="68"/>
      <c r="EO31" s="68"/>
      <c r="EP31" s="68"/>
      <c r="EQ31" s="68"/>
      <c r="ER31" s="68"/>
      <c r="ES31" s="68"/>
      <c r="ET31" s="68"/>
      <c r="EU31" s="68"/>
      <c r="EV31" s="68"/>
      <c r="EW31" s="68"/>
      <c r="EX31" s="68"/>
      <c r="EY31" s="68"/>
      <c r="EZ31" s="68"/>
      <c r="FA31" s="68"/>
      <c r="FB31" s="68"/>
      <c r="FC31" s="68"/>
      <c r="FD31" s="68"/>
      <c r="FE31" s="68"/>
      <c r="FF31" s="68"/>
      <c r="FG31" s="68"/>
      <c r="FH31" s="68"/>
      <c r="FI31" s="68"/>
      <c r="FJ31" s="68"/>
      <c r="FK31" s="68"/>
      <c r="FL31" s="68"/>
      <c r="FM31" s="68"/>
      <c r="FN31" s="68"/>
      <c r="FO31" s="68"/>
      <c r="FP31" s="68"/>
      <c r="FQ31" s="68"/>
      <c r="FR31" s="68"/>
      <c r="FS31" s="68"/>
      <c r="FT31" s="68"/>
      <c r="FU31" s="68"/>
      <c r="FV31" s="68"/>
      <c r="FW31" s="68"/>
      <c r="FX31" s="68"/>
      <c r="FY31" s="68"/>
      <c r="FZ31" s="68"/>
      <c r="GA31" s="68"/>
      <c r="GB31" s="68"/>
      <c r="GC31" s="68"/>
      <c r="GD31" s="68"/>
      <c r="GE31" s="68"/>
      <c r="GF31" s="68"/>
      <c r="GG31" s="68"/>
      <c r="GH31" s="68"/>
      <c r="GI31" s="68"/>
      <c r="GJ31" s="68"/>
      <c r="GK31" s="68"/>
      <c r="GL31" s="68"/>
      <c r="GM31" s="68"/>
      <c r="GN31" s="68"/>
      <c r="GO31" s="68"/>
      <c r="GP31" s="68"/>
      <c r="GQ31" s="68"/>
      <c r="GR31" s="68"/>
      <c r="GS31" s="68"/>
      <c r="GT31" s="68"/>
      <c r="GU31" s="68"/>
      <c r="GV31" s="68"/>
      <c r="GW31" s="68"/>
      <c r="GX31" s="68"/>
      <c r="GY31" s="68"/>
      <c r="GZ31" s="68"/>
      <c r="HA31" s="68"/>
      <c r="HB31" s="68"/>
      <c r="HC31" s="68"/>
      <c r="HD31" s="68"/>
      <c r="HE31" s="68"/>
      <c r="HF31" s="68"/>
      <c r="HG31" s="68"/>
      <c r="HH31" s="68"/>
      <c r="HI31" s="68"/>
      <c r="HJ31" s="68"/>
      <c r="HK31" s="68"/>
      <c r="HL31" s="68"/>
      <c r="HM31" s="68"/>
      <c r="HN31" s="68"/>
      <c r="HO31" s="68"/>
      <c r="HP31" s="68"/>
      <c r="HQ31" s="68"/>
      <c r="HR31" s="68"/>
      <c r="HS31" s="68"/>
      <c r="HT31" s="68"/>
      <c r="HU31" s="68"/>
      <c r="HV31" s="68"/>
      <c r="HW31" s="68"/>
      <c r="HX31" s="68"/>
      <c r="HY31" s="68"/>
      <c r="HZ31" s="68"/>
      <c r="IA31" s="68"/>
      <c r="IB31" s="68"/>
      <c r="IC31" s="68"/>
      <c r="ID31" s="68"/>
      <c r="IE31" s="68"/>
      <c r="IF31" s="68"/>
      <c r="IG31" s="68"/>
      <c r="IH31" s="68"/>
      <c r="II31" s="68"/>
      <c r="IJ31" s="68"/>
    </row>
    <row r="32" spans="1:244" x14ac:dyDescent="0.2">
      <c r="A32" s="112">
        <v>23</v>
      </c>
      <c r="B32" s="217" t="s">
        <v>240</v>
      </c>
      <c r="C32" s="114" t="s">
        <v>241</v>
      </c>
      <c r="D32" s="116" t="s">
        <v>242</v>
      </c>
      <c r="E32" s="10"/>
      <c r="F32" s="10"/>
    </row>
    <row r="33" spans="1:244" x14ac:dyDescent="0.2">
      <c r="A33" s="112">
        <v>24</v>
      </c>
      <c r="B33" s="217" t="s">
        <v>246</v>
      </c>
      <c r="C33" s="114" t="s">
        <v>247</v>
      </c>
      <c r="D33" s="116" t="s">
        <v>248</v>
      </c>
      <c r="E33" s="10"/>
      <c r="F33" s="10"/>
    </row>
    <row r="34" spans="1:244" x14ac:dyDescent="0.2">
      <c r="A34" s="112">
        <v>25</v>
      </c>
      <c r="B34" s="217" t="s">
        <v>252</v>
      </c>
      <c r="C34" s="114" t="s">
        <v>253</v>
      </c>
      <c r="D34" s="116" t="s">
        <v>32</v>
      </c>
      <c r="E34" s="10"/>
      <c r="F34" s="10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  <c r="CQ34" s="68"/>
      <c r="CR34" s="68"/>
      <c r="CS34" s="68"/>
      <c r="CT34" s="68"/>
      <c r="CU34" s="68"/>
      <c r="CV34" s="68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68"/>
      <c r="DH34" s="68"/>
      <c r="DI34" s="68"/>
      <c r="DJ34" s="68"/>
      <c r="DK34" s="68"/>
      <c r="DL34" s="68"/>
      <c r="DM34" s="68"/>
      <c r="DN34" s="68"/>
      <c r="DO34" s="68"/>
      <c r="DP34" s="68"/>
      <c r="DQ34" s="68"/>
      <c r="DR34" s="68"/>
      <c r="DS34" s="68"/>
      <c r="DT34" s="68"/>
      <c r="DU34" s="68"/>
      <c r="DV34" s="68"/>
      <c r="DW34" s="68"/>
      <c r="DX34" s="68"/>
      <c r="DY34" s="68"/>
      <c r="DZ34" s="68"/>
      <c r="EA34" s="68"/>
      <c r="EB34" s="68"/>
      <c r="EC34" s="68"/>
      <c r="ED34" s="68"/>
      <c r="EE34" s="68"/>
      <c r="EF34" s="68"/>
      <c r="EG34" s="68"/>
      <c r="EH34" s="68"/>
      <c r="EI34" s="68"/>
      <c r="EJ34" s="68"/>
      <c r="EK34" s="68"/>
      <c r="EL34" s="68"/>
      <c r="EM34" s="68"/>
      <c r="EN34" s="68"/>
      <c r="EO34" s="68"/>
      <c r="EP34" s="68"/>
      <c r="EQ34" s="68"/>
      <c r="ER34" s="68"/>
      <c r="ES34" s="68"/>
      <c r="ET34" s="68"/>
      <c r="EU34" s="68"/>
      <c r="EV34" s="68"/>
      <c r="EW34" s="68"/>
      <c r="EX34" s="68"/>
      <c r="EY34" s="68"/>
      <c r="EZ34" s="68"/>
      <c r="FA34" s="68"/>
      <c r="FB34" s="68"/>
      <c r="FC34" s="68"/>
      <c r="FD34" s="68"/>
      <c r="FE34" s="68"/>
      <c r="FF34" s="68"/>
      <c r="FG34" s="68"/>
      <c r="FH34" s="68"/>
      <c r="FI34" s="68"/>
      <c r="FJ34" s="68"/>
      <c r="FK34" s="68"/>
      <c r="FL34" s="68"/>
      <c r="FM34" s="68"/>
      <c r="FN34" s="68"/>
      <c r="FO34" s="68"/>
      <c r="FP34" s="68"/>
      <c r="FQ34" s="68"/>
      <c r="FR34" s="68"/>
      <c r="FS34" s="68"/>
      <c r="FT34" s="68"/>
      <c r="FU34" s="68"/>
      <c r="FV34" s="68"/>
      <c r="FW34" s="68"/>
      <c r="FX34" s="68"/>
      <c r="FY34" s="68"/>
      <c r="FZ34" s="68"/>
      <c r="GA34" s="68"/>
      <c r="GB34" s="68"/>
      <c r="GC34" s="68"/>
      <c r="GD34" s="68"/>
      <c r="GE34" s="68"/>
      <c r="GF34" s="68"/>
      <c r="GG34" s="68"/>
      <c r="GH34" s="68"/>
      <c r="GI34" s="68"/>
      <c r="GJ34" s="68"/>
      <c r="GK34" s="68"/>
      <c r="GL34" s="68"/>
      <c r="GM34" s="68"/>
      <c r="GN34" s="68"/>
      <c r="GO34" s="68"/>
      <c r="GP34" s="68"/>
      <c r="GQ34" s="68"/>
      <c r="GR34" s="68"/>
      <c r="GS34" s="68"/>
      <c r="GT34" s="68"/>
      <c r="GU34" s="68"/>
      <c r="GV34" s="68"/>
      <c r="GW34" s="68"/>
      <c r="GX34" s="68"/>
      <c r="GY34" s="68"/>
      <c r="GZ34" s="68"/>
      <c r="HA34" s="68"/>
      <c r="HB34" s="68"/>
      <c r="HC34" s="68"/>
      <c r="HD34" s="68"/>
      <c r="HE34" s="68"/>
      <c r="HF34" s="68"/>
      <c r="HG34" s="68"/>
      <c r="HH34" s="68"/>
      <c r="HI34" s="68"/>
      <c r="HJ34" s="68"/>
      <c r="HK34" s="68"/>
      <c r="HL34" s="68"/>
      <c r="HM34" s="68"/>
      <c r="HN34" s="68"/>
      <c r="HO34" s="68"/>
      <c r="HP34" s="68"/>
      <c r="HQ34" s="68"/>
      <c r="HR34" s="68"/>
      <c r="HS34" s="68"/>
      <c r="HT34" s="68"/>
      <c r="HU34" s="68"/>
      <c r="HV34" s="68"/>
      <c r="HW34" s="68"/>
      <c r="HX34" s="68"/>
      <c r="HY34" s="68"/>
      <c r="HZ34" s="68"/>
      <c r="IA34" s="68"/>
      <c r="IB34" s="68"/>
      <c r="IC34" s="68"/>
      <c r="ID34" s="68"/>
      <c r="IE34" s="68"/>
      <c r="IF34" s="68"/>
      <c r="IG34" s="68"/>
      <c r="IH34" s="68"/>
      <c r="II34" s="68"/>
      <c r="IJ34" s="68"/>
    </row>
    <row r="35" spans="1:244" x14ac:dyDescent="0.2">
      <c r="A35" s="112">
        <v>26</v>
      </c>
      <c r="B35" s="217" t="s">
        <v>258</v>
      </c>
      <c r="C35" s="114" t="s">
        <v>259</v>
      </c>
      <c r="D35" s="116" t="s">
        <v>34</v>
      </c>
      <c r="E35" s="10"/>
      <c r="F35" s="10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68"/>
      <c r="DR35" s="68"/>
      <c r="DS35" s="68"/>
      <c r="DT35" s="68"/>
      <c r="DU35" s="68"/>
      <c r="DV35" s="68"/>
      <c r="DW35" s="68"/>
      <c r="DX35" s="68"/>
      <c r="DY35" s="68"/>
      <c r="DZ35" s="68"/>
      <c r="EA35" s="68"/>
      <c r="EB35" s="68"/>
      <c r="EC35" s="68"/>
      <c r="ED35" s="68"/>
      <c r="EE35" s="68"/>
      <c r="EF35" s="68"/>
      <c r="EG35" s="68"/>
      <c r="EH35" s="68"/>
      <c r="EI35" s="68"/>
      <c r="EJ35" s="68"/>
      <c r="EK35" s="68"/>
      <c r="EL35" s="68"/>
      <c r="EM35" s="68"/>
      <c r="EN35" s="68"/>
      <c r="EO35" s="68"/>
      <c r="EP35" s="68"/>
      <c r="EQ35" s="68"/>
      <c r="ER35" s="68"/>
      <c r="ES35" s="68"/>
      <c r="ET35" s="68"/>
      <c r="EU35" s="68"/>
      <c r="EV35" s="68"/>
      <c r="EW35" s="68"/>
      <c r="EX35" s="68"/>
      <c r="EY35" s="68"/>
      <c r="EZ35" s="68"/>
      <c r="FA35" s="68"/>
      <c r="FB35" s="68"/>
      <c r="FC35" s="68"/>
      <c r="FD35" s="68"/>
      <c r="FE35" s="68"/>
      <c r="FF35" s="68"/>
      <c r="FG35" s="68"/>
      <c r="FH35" s="68"/>
      <c r="FI35" s="68"/>
      <c r="FJ35" s="68"/>
      <c r="FK35" s="68"/>
      <c r="FL35" s="68"/>
      <c r="FM35" s="68"/>
      <c r="FN35" s="68"/>
      <c r="FO35" s="68"/>
      <c r="FP35" s="68"/>
      <c r="FQ35" s="68"/>
      <c r="FR35" s="68"/>
      <c r="FS35" s="68"/>
      <c r="FT35" s="68"/>
      <c r="FU35" s="68"/>
      <c r="FV35" s="68"/>
      <c r="FW35" s="68"/>
      <c r="FX35" s="68"/>
      <c r="FY35" s="68"/>
      <c r="FZ35" s="68"/>
      <c r="GA35" s="68"/>
      <c r="GB35" s="68"/>
      <c r="GC35" s="68"/>
      <c r="GD35" s="68"/>
      <c r="GE35" s="68"/>
      <c r="GF35" s="68"/>
      <c r="GG35" s="68"/>
      <c r="GH35" s="68"/>
      <c r="GI35" s="68"/>
      <c r="GJ35" s="68"/>
      <c r="GK35" s="68"/>
      <c r="GL35" s="68"/>
      <c r="GM35" s="68"/>
      <c r="GN35" s="68"/>
      <c r="GO35" s="68"/>
      <c r="GP35" s="68"/>
      <c r="GQ35" s="68"/>
      <c r="GR35" s="68"/>
      <c r="GS35" s="68"/>
      <c r="GT35" s="68"/>
      <c r="GU35" s="68"/>
      <c r="GV35" s="68"/>
      <c r="GW35" s="68"/>
      <c r="GX35" s="68"/>
      <c r="GY35" s="68"/>
      <c r="GZ35" s="68"/>
      <c r="HA35" s="68"/>
      <c r="HB35" s="68"/>
      <c r="HC35" s="68"/>
      <c r="HD35" s="68"/>
      <c r="HE35" s="68"/>
      <c r="HF35" s="68"/>
      <c r="HG35" s="68"/>
      <c r="HH35" s="68"/>
      <c r="HI35" s="68"/>
      <c r="HJ35" s="68"/>
      <c r="HK35" s="68"/>
      <c r="HL35" s="68"/>
      <c r="HM35" s="68"/>
      <c r="HN35" s="68"/>
      <c r="HO35" s="68"/>
      <c r="HP35" s="68"/>
      <c r="HQ35" s="68"/>
      <c r="HR35" s="68"/>
      <c r="HS35" s="68"/>
      <c r="HT35" s="68"/>
      <c r="HU35" s="68"/>
      <c r="HV35" s="68"/>
      <c r="HW35" s="68"/>
      <c r="HX35" s="68"/>
      <c r="HY35" s="68"/>
      <c r="HZ35" s="68"/>
      <c r="IA35" s="68"/>
      <c r="IB35" s="68"/>
      <c r="IC35" s="68"/>
      <c r="ID35" s="68"/>
      <c r="IE35" s="68"/>
      <c r="IF35" s="68"/>
      <c r="IG35" s="68"/>
      <c r="IH35" s="68"/>
      <c r="II35" s="68"/>
      <c r="IJ35" s="68"/>
    </row>
    <row r="36" spans="1:244" x14ac:dyDescent="0.2">
      <c r="A36" s="112">
        <v>27</v>
      </c>
      <c r="B36" s="217" t="s">
        <v>263</v>
      </c>
      <c r="C36" s="114" t="s">
        <v>264</v>
      </c>
      <c r="D36" s="116" t="s">
        <v>34</v>
      </c>
      <c r="E36" s="10"/>
      <c r="F36" s="10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8"/>
      <c r="FN36" s="68"/>
      <c r="FO36" s="68"/>
      <c r="FP36" s="68"/>
      <c r="FQ36" s="68"/>
      <c r="FR36" s="68"/>
      <c r="FS36" s="68"/>
      <c r="FT36" s="68"/>
      <c r="FU36" s="68"/>
      <c r="FV36" s="68"/>
      <c r="FW36" s="68"/>
      <c r="FX36" s="68"/>
      <c r="FY36" s="68"/>
      <c r="FZ36" s="68"/>
      <c r="GA36" s="68"/>
      <c r="GB36" s="68"/>
      <c r="GC36" s="68"/>
      <c r="GD36" s="68"/>
      <c r="GE36" s="68"/>
      <c r="GF36" s="68"/>
      <c r="GG36" s="68"/>
      <c r="GH36" s="68"/>
      <c r="GI36" s="68"/>
      <c r="GJ36" s="68"/>
      <c r="GK36" s="68"/>
      <c r="GL36" s="68"/>
      <c r="GM36" s="68"/>
      <c r="GN36" s="68"/>
      <c r="GO36" s="68"/>
      <c r="GP36" s="68"/>
      <c r="GQ36" s="68"/>
      <c r="GR36" s="68"/>
      <c r="GS36" s="68"/>
      <c r="GT36" s="68"/>
      <c r="GU36" s="68"/>
      <c r="GV36" s="68"/>
      <c r="GW36" s="68"/>
      <c r="GX36" s="68"/>
      <c r="GY36" s="68"/>
      <c r="GZ36" s="68"/>
      <c r="HA36" s="68"/>
      <c r="HB36" s="68"/>
      <c r="HC36" s="68"/>
      <c r="HD36" s="68"/>
      <c r="HE36" s="68"/>
      <c r="HF36" s="68"/>
      <c r="HG36" s="68"/>
      <c r="HH36" s="68"/>
      <c r="HI36" s="68"/>
      <c r="HJ36" s="68"/>
      <c r="HK36" s="68"/>
      <c r="HL36" s="68"/>
      <c r="HM36" s="68"/>
      <c r="HN36" s="68"/>
      <c r="HO36" s="68"/>
      <c r="HP36" s="68"/>
      <c r="HQ36" s="68"/>
      <c r="HR36" s="68"/>
      <c r="HS36" s="68"/>
      <c r="HT36" s="68"/>
      <c r="HU36" s="68"/>
      <c r="HV36" s="68"/>
      <c r="HW36" s="68"/>
      <c r="HX36" s="68"/>
      <c r="HY36" s="68"/>
      <c r="HZ36" s="68"/>
      <c r="IA36" s="68"/>
      <c r="IB36" s="68"/>
      <c r="IC36" s="68"/>
      <c r="ID36" s="68"/>
      <c r="IE36" s="68"/>
      <c r="IF36" s="68"/>
      <c r="IG36" s="68"/>
      <c r="IH36" s="68"/>
      <c r="II36" s="68"/>
      <c r="IJ36" s="68"/>
    </row>
    <row r="37" spans="1:244" x14ac:dyDescent="0.2">
      <c r="A37" s="112">
        <v>28</v>
      </c>
      <c r="B37" s="217" t="s">
        <v>268</v>
      </c>
      <c r="C37" s="114" t="s">
        <v>44</v>
      </c>
      <c r="D37" s="116" t="s">
        <v>269</v>
      </c>
      <c r="E37" s="10"/>
      <c r="F37" s="10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68"/>
      <c r="AZ37" s="68"/>
      <c r="BA37" s="68"/>
      <c r="BB37" s="68"/>
      <c r="BC37" s="68"/>
      <c r="BD37" s="68"/>
      <c r="BE37" s="68"/>
      <c r="BF37" s="68"/>
      <c r="BG37" s="68"/>
      <c r="BH37" s="68"/>
      <c r="BI37" s="68"/>
      <c r="BJ37" s="68"/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  <c r="DD37" s="68"/>
      <c r="DE37" s="68"/>
      <c r="DF37" s="68"/>
      <c r="DG37" s="68"/>
      <c r="DH37" s="68"/>
      <c r="DI37" s="68"/>
      <c r="DJ37" s="68"/>
      <c r="DK37" s="68"/>
      <c r="DL37" s="68"/>
      <c r="DM37" s="68"/>
      <c r="DN37" s="68"/>
      <c r="DO37" s="68"/>
      <c r="DP37" s="68"/>
      <c r="DQ37" s="68"/>
      <c r="DR37" s="68"/>
      <c r="DS37" s="68"/>
      <c r="DT37" s="68"/>
      <c r="DU37" s="68"/>
      <c r="DV37" s="68"/>
      <c r="DW37" s="68"/>
      <c r="DX37" s="68"/>
      <c r="DY37" s="68"/>
      <c r="DZ37" s="68"/>
      <c r="EA37" s="68"/>
      <c r="EB37" s="68"/>
      <c r="EC37" s="68"/>
      <c r="ED37" s="68"/>
      <c r="EE37" s="68"/>
      <c r="EF37" s="68"/>
      <c r="EG37" s="68"/>
      <c r="EH37" s="68"/>
      <c r="EI37" s="68"/>
      <c r="EJ37" s="68"/>
      <c r="EK37" s="68"/>
      <c r="EL37" s="68"/>
      <c r="EM37" s="68"/>
      <c r="EN37" s="68"/>
      <c r="EO37" s="68"/>
      <c r="EP37" s="68"/>
      <c r="EQ37" s="68"/>
      <c r="ER37" s="68"/>
      <c r="ES37" s="68"/>
      <c r="ET37" s="68"/>
      <c r="EU37" s="68"/>
      <c r="EV37" s="68"/>
      <c r="EW37" s="68"/>
      <c r="EX37" s="68"/>
      <c r="EY37" s="68"/>
      <c r="EZ37" s="68"/>
      <c r="FA37" s="68"/>
      <c r="FB37" s="68"/>
      <c r="FC37" s="68"/>
      <c r="FD37" s="68"/>
      <c r="FE37" s="68"/>
      <c r="FF37" s="68"/>
      <c r="FG37" s="68"/>
      <c r="FH37" s="68"/>
      <c r="FI37" s="68"/>
      <c r="FJ37" s="68"/>
      <c r="FK37" s="68"/>
      <c r="FL37" s="68"/>
      <c r="FM37" s="68"/>
      <c r="FN37" s="68"/>
      <c r="FO37" s="68"/>
      <c r="FP37" s="68"/>
      <c r="FQ37" s="68"/>
      <c r="FR37" s="68"/>
      <c r="FS37" s="68"/>
      <c r="FT37" s="68"/>
      <c r="FU37" s="68"/>
      <c r="FV37" s="68"/>
      <c r="FW37" s="68"/>
      <c r="FX37" s="68"/>
      <c r="FY37" s="68"/>
      <c r="FZ37" s="68"/>
      <c r="GA37" s="68"/>
      <c r="GB37" s="68"/>
      <c r="GC37" s="68"/>
      <c r="GD37" s="68"/>
      <c r="GE37" s="68"/>
      <c r="GF37" s="68"/>
      <c r="GG37" s="68"/>
      <c r="GH37" s="68"/>
      <c r="GI37" s="68"/>
      <c r="GJ37" s="68"/>
      <c r="GK37" s="68"/>
      <c r="GL37" s="68"/>
      <c r="GM37" s="68"/>
      <c r="GN37" s="68"/>
      <c r="GO37" s="68"/>
      <c r="GP37" s="68"/>
      <c r="GQ37" s="68"/>
      <c r="GR37" s="68"/>
      <c r="GS37" s="68"/>
      <c r="GT37" s="68"/>
      <c r="GU37" s="68"/>
      <c r="GV37" s="68"/>
      <c r="GW37" s="68"/>
      <c r="GX37" s="68"/>
      <c r="GY37" s="68"/>
      <c r="GZ37" s="68"/>
      <c r="HA37" s="68"/>
      <c r="HB37" s="68"/>
      <c r="HC37" s="68"/>
      <c r="HD37" s="68"/>
      <c r="HE37" s="68"/>
      <c r="HF37" s="68"/>
      <c r="HG37" s="68"/>
      <c r="HH37" s="68"/>
      <c r="HI37" s="68"/>
      <c r="HJ37" s="68"/>
      <c r="HK37" s="68"/>
      <c r="HL37" s="68"/>
      <c r="HM37" s="68"/>
      <c r="HN37" s="68"/>
      <c r="HO37" s="68"/>
      <c r="HP37" s="68"/>
      <c r="HQ37" s="68"/>
      <c r="HR37" s="68"/>
      <c r="HS37" s="68"/>
      <c r="HT37" s="68"/>
      <c r="HU37" s="68"/>
      <c r="HV37" s="68"/>
      <c r="HW37" s="68"/>
      <c r="HX37" s="68"/>
      <c r="HY37" s="68"/>
      <c r="HZ37" s="68"/>
      <c r="IA37" s="68"/>
      <c r="IB37" s="68"/>
      <c r="IC37" s="68"/>
      <c r="ID37" s="68"/>
      <c r="IE37" s="68"/>
      <c r="IF37" s="68"/>
      <c r="IG37" s="68"/>
      <c r="IH37" s="68"/>
      <c r="II37" s="68"/>
      <c r="IJ37" s="68"/>
    </row>
    <row r="38" spans="1:244" x14ac:dyDescent="0.2">
      <c r="A38" s="112">
        <v>29</v>
      </c>
      <c r="B38" s="217" t="s">
        <v>273</v>
      </c>
      <c r="C38" s="114" t="s">
        <v>274</v>
      </c>
      <c r="D38" s="116" t="s">
        <v>275</v>
      </c>
      <c r="E38" s="10"/>
      <c r="F38" s="10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68"/>
      <c r="AZ38" s="68"/>
      <c r="BA38" s="68"/>
      <c r="BB38" s="68"/>
      <c r="BC38" s="68"/>
      <c r="BD38" s="68"/>
      <c r="BE38" s="68"/>
      <c r="BF38" s="68"/>
      <c r="BG38" s="68"/>
      <c r="BH38" s="68"/>
      <c r="BI38" s="68"/>
      <c r="BJ38" s="68"/>
      <c r="BK38" s="68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68"/>
      <c r="CK38" s="68"/>
      <c r="CL38" s="68"/>
      <c r="CM38" s="68"/>
      <c r="CN38" s="68"/>
      <c r="CO38" s="68"/>
      <c r="CP38" s="68"/>
      <c r="CQ38" s="68"/>
      <c r="CR38" s="68"/>
      <c r="CS38" s="68"/>
      <c r="CT38" s="68"/>
      <c r="CU38" s="68"/>
      <c r="CV38" s="68"/>
      <c r="CW38" s="68"/>
      <c r="CX38" s="68"/>
      <c r="CY38" s="68"/>
      <c r="CZ38" s="68"/>
      <c r="DA38" s="68"/>
      <c r="DB38" s="68"/>
      <c r="DC38" s="68"/>
      <c r="DD38" s="68"/>
      <c r="DE38" s="68"/>
      <c r="DF38" s="68"/>
      <c r="DG38" s="68"/>
      <c r="DH38" s="68"/>
      <c r="DI38" s="68"/>
      <c r="DJ38" s="68"/>
      <c r="DK38" s="68"/>
      <c r="DL38" s="68"/>
      <c r="DM38" s="68"/>
      <c r="DN38" s="68"/>
      <c r="DO38" s="68"/>
      <c r="DP38" s="68"/>
      <c r="DQ38" s="68"/>
      <c r="DR38" s="68"/>
      <c r="DS38" s="68"/>
      <c r="DT38" s="68"/>
      <c r="DU38" s="68"/>
      <c r="DV38" s="68"/>
      <c r="DW38" s="68"/>
      <c r="DX38" s="68"/>
      <c r="DY38" s="68"/>
      <c r="DZ38" s="68"/>
      <c r="EA38" s="68"/>
      <c r="EB38" s="68"/>
      <c r="EC38" s="68"/>
      <c r="ED38" s="68"/>
      <c r="EE38" s="68"/>
      <c r="EF38" s="68"/>
      <c r="EG38" s="68"/>
      <c r="EH38" s="68"/>
      <c r="EI38" s="68"/>
      <c r="EJ38" s="68"/>
      <c r="EK38" s="68"/>
      <c r="EL38" s="68"/>
      <c r="EM38" s="68"/>
      <c r="EN38" s="68"/>
      <c r="EO38" s="68"/>
      <c r="EP38" s="68"/>
      <c r="EQ38" s="68"/>
      <c r="ER38" s="68"/>
      <c r="ES38" s="68"/>
      <c r="ET38" s="68"/>
      <c r="EU38" s="68"/>
      <c r="EV38" s="68"/>
      <c r="EW38" s="68"/>
      <c r="EX38" s="68"/>
      <c r="EY38" s="68"/>
      <c r="EZ38" s="68"/>
      <c r="FA38" s="68"/>
      <c r="FB38" s="68"/>
      <c r="FC38" s="68"/>
      <c r="FD38" s="68"/>
      <c r="FE38" s="68"/>
      <c r="FF38" s="68"/>
      <c r="FG38" s="68"/>
      <c r="FH38" s="68"/>
      <c r="FI38" s="68"/>
      <c r="FJ38" s="68"/>
      <c r="FK38" s="68"/>
      <c r="FL38" s="68"/>
      <c r="FM38" s="68"/>
      <c r="FN38" s="68"/>
      <c r="FO38" s="68"/>
      <c r="FP38" s="68"/>
      <c r="FQ38" s="68"/>
      <c r="FR38" s="68"/>
      <c r="FS38" s="68"/>
      <c r="FT38" s="68"/>
      <c r="FU38" s="68"/>
      <c r="FV38" s="68"/>
      <c r="FW38" s="68"/>
      <c r="FX38" s="68"/>
      <c r="FY38" s="68"/>
      <c r="FZ38" s="68"/>
      <c r="GA38" s="68"/>
      <c r="GB38" s="68"/>
      <c r="GC38" s="68"/>
      <c r="GD38" s="68"/>
      <c r="GE38" s="68"/>
      <c r="GF38" s="68"/>
      <c r="GG38" s="68"/>
      <c r="GH38" s="68"/>
      <c r="GI38" s="68"/>
      <c r="GJ38" s="68"/>
      <c r="GK38" s="68"/>
      <c r="GL38" s="68"/>
      <c r="GM38" s="68"/>
      <c r="GN38" s="68"/>
      <c r="GO38" s="68"/>
      <c r="GP38" s="68"/>
      <c r="GQ38" s="68"/>
      <c r="GR38" s="68"/>
      <c r="GS38" s="68"/>
      <c r="GT38" s="68"/>
      <c r="GU38" s="68"/>
      <c r="GV38" s="68"/>
      <c r="GW38" s="68"/>
      <c r="GX38" s="68"/>
      <c r="GY38" s="68"/>
      <c r="GZ38" s="68"/>
      <c r="HA38" s="68"/>
      <c r="HB38" s="68"/>
      <c r="HC38" s="68"/>
      <c r="HD38" s="68"/>
      <c r="HE38" s="68"/>
      <c r="HF38" s="68"/>
      <c r="HG38" s="68"/>
      <c r="HH38" s="68"/>
      <c r="HI38" s="68"/>
      <c r="HJ38" s="68"/>
      <c r="HK38" s="68"/>
      <c r="HL38" s="68"/>
      <c r="HM38" s="68"/>
      <c r="HN38" s="68"/>
      <c r="HO38" s="68"/>
      <c r="HP38" s="68"/>
      <c r="HQ38" s="68"/>
      <c r="HR38" s="68"/>
      <c r="HS38" s="68"/>
      <c r="HT38" s="68"/>
      <c r="HU38" s="68"/>
      <c r="HV38" s="68"/>
      <c r="HW38" s="68"/>
      <c r="HX38" s="68"/>
      <c r="HY38" s="68"/>
      <c r="HZ38" s="68"/>
      <c r="IA38" s="68"/>
      <c r="IB38" s="68"/>
      <c r="IC38" s="68"/>
      <c r="ID38" s="68"/>
      <c r="IE38" s="68"/>
      <c r="IF38" s="68"/>
      <c r="IG38" s="68"/>
      <c r="IH38" s="68"/>
      <c r="II38" s="68"/>
      <c r="IJ38" s="68"/>
    </row>
    <row r="39" spans="1:244" x14ac:dyDescent="0.2">
      <c r="A39" s="112">
        <v>30</v>
      </c>
      <c r="B39" s="217" t="s">
        <v>279</v>
      </c>
      <c r="C39" s="114" t="s">
        <v>280</v>
      </c>
      <c r="D39" s="116" t="s">
        <v>281</v>
      </c>
      <c r="E39" s="10"/>
      <c r="F39" s="10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68"/>
      <c r="CK39" s="68"/>
      <c r="CL39" s="68"/>
      <c r="CM39" s="68"/>
      <c r="CN39" s="68"/>
      <c r="CO39" s="68"/>
      <c r="CP39" s="68"/>
      <c r="CQ39" s="68"/>
      <c r="CR39" s="68"/>
      <c r="CS39" s="68"/>
      <c r="CT39" s="68"/>
      <c r="CU39" s="68"/>
      <c r="CV39" s="68"/>
      <c r="CW39" s="68"/>
      <c r="CX39" s="68"/>
      <c r="CY39" s="68"/>
      <c r="CZ39" s="68"/>
      <c r="DA39" s="68"/>
      <c r="DB39" s="68"/>
      <c r="DC39" s="68"/>
      <c r="DD39" s="68"/>
      <c r="DE39" s="68"/>
      <c r="DF39" s="68"/>
      <c r="DG39" s="68"/>
      <c r="DH39" s="68"/>
      <c r="DI39" s="68"/>
      <c r="DJ39" s="68"/>
      <c r="DK39" s="68"/>
      <c r="DL39" s="68"/>
      <c r="DM39" s="68"/>
      <c r="DN39" s="68"/>
      <c r="DO39" s="68"/>
      <c r="DP39" s="68"/>
      <c r="DQ39" s="68"/>
      <c r="DR39" s="68"/>
      <c r="DS39" s="68"/>
      <c r="DT39" s="68"/>
      <c r="DU39" s="68"/>
      <c r="DV39" s="68"/>
      <c r="DW39" s="68"/>
      <c r="DX39" s="68"/>
      <c r="DY39" s="68"/>
      <c r="DZ39" s="68"/>
      <c r="EA39" s="68"/>
      <c r="EB39" s="68"/>
      <c r="EC39" s="68"/>
      <c r="ED39" s="68"/>
      <c r="EE39" s="68"/>
      <c r="EF39" s="68"/>
      <c r="EG39" s="68"/>
      <c r="EH39" s="68"/>
      <c r="EI39" s="68"/>
      <c r="EJ39" s="68"/>
      <c r="EK39" s="68"/>
      <c r="EL39" s="68"/>
      <c r="EM39" s="68"/>
      <c r="EN39" s="68"/>
      <c r="EO39" s="68"/>
      <c r="EP39" s="68"/>
      <c r="EQ39" s="68"/>
      <c r="ER39" s="68"/>
      <c r="ES39" s="68"/>
      <c r="ET39" s="68"/>
      <c r="EU39" s="68"/>
      <c r="EV39" s="68"/>
      <c r="EW39" s="68"/>
      <c r="EX39" s="68"/>
      <c r="EY39" s="68"/>
      <c r="EZ39" s="68"/>
      <c r="FA39" s="68"/>
      <c r="FB39" s="68"/>
      <c r="FC39" s="68"/>
      <c r="FD39" s="68"/>
      <c r="FE39" s="68"/>
      <c r="FF39" s="68"/>
      <c r="FG39" s="68"/>
      <c r="FH39" s="68"/>
      <c r="FI39" s="68"/>
      <c r="FJ39" s="68"/>
      <c r="FK39" s="68"/>
      <c r="FL39" s="68"/>
      <c r="FM39" s="68"/>
      <c r="FN39" s="68"/>
      <c r="FO39" s="68"/>
      <c r="FP39" s="68"/>
      <c r="FQ39" s="68"/>
      <c r="FR39" s="68"/>
      <c r="FS39" s="68"/>
      <c r="FT39" s="68"/>
      <c r="FU39" s="68"/>
      <c r="FV39" s="68"/>
      <c r="FW39" s="68"/>
      <c r="FX39" s="68"/>
      <c r="FY39" s="68"/>
      <c r="FZ39" s="68"/>
      <c r="GA39" s="68"/>
      <c r="GB39" s="68"/>
      <c r="GC39" s="68"/>
      <c r="GD39" s="68"/>
      <c r="GE39" s="68"/>
      <c r="GF39" s="68"/>
      <c r="GG39" s="68"/>
      <c r="GH39" s="68"/>
      <c r="GI39" s="68"/>
      <c r="GJ39" s="68"/>
      <c r="GK39" s="68"/>
      <c r="GL39" s="68"/>
      <c r="GM39" s="68"/>
      <c r="GN39" s="68"/>
      <c r="GO39" s="68"/>
      <c r="GP39" s="68"/>
      <c r="GQ39" s="68"/>
      <c r="GR39" s="68"/>
      <c r="GS39" s="68"/>
      <c r="GT39" s="68"/>
      <c r="GU39" s="68"/>
      <c r="GV39" s="68"/>
      <c r="GW39" s="68"/>
      <c r="GX39" s="68"/>
      <c r="GY39" s="68"/>
      <c r="GZ39" s="68"/>
      <c r="HA39" s="68"/>
      <c r="HB39" s="68"/>
      <c r="HC39" s="68"/>
      <c r="HD39" s="68"/>
      <c r="HE39" s="68"/>
      <c r="HF39" s="68"/>
      <c r="HG39" s="68"/>
      <c r="HH39" s="68"/>
      <c r="HI39" s="68"/>
      <c r="HJ39" s="68"/>
      <c r="HK39" s="68"/>
      <c r="HL39" s="68"/>
      <c r="HM39" s="68"/>
      <c r="HN39" s="68"/>
      <c r="HO39" s="68"/>
      <c r="HP39" s="68"/>
      <c r="HQ39" s="68"/>
      <c r="HR39" s="68"/>
      <c r="HS39" s="68"/>
      <c r="HT39" s="68"/>
      <c r="HU39" s="68"/>
      <c r="HV39" s="68"/>
      <c r="HW39" s="68"/>
      <c r="HX39" s="68"/>
      <c r="HY39" s="68"/>
      <c r="HZ39" s="68"/>
      <c r="IA39" s="68"/>
      <c r="IB39" s="68"/>
      <c r="IC39" s="68"/>
      <c r="ID39" s="68"/>
      <c r="IE39" s="68"/>
      <c r="IF39" s="68"/>
      <c r="IG39" s="68"/>
      <c r="IH39" s="68"/>
      <c r="II39" s="68"/>
      <c r="IJ39" s="68"/>
    </row>
    <row r="40" spans="1:244" x14ac:dyDescent="0.2">
      <c r="A40" s="112">
        <v>31</v>
      </c>
      <c r="B40" s="217" t="s">
        <v>285</v>
      </c>
      <c r="C40" s="114" t="s">
        <v>286</v>
      </c>
      <c r="D40" s="116" t="s">
        <v>35</v>
      </c>
      <c r="E40" s="10"/>
      <c r="F40" s="10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68"/>
      <c r="CK40" s="68"/>
      <c r="CL40" s="68"/>
      <c r="CM40" s="68"/>
      <c r="CN40" s="68"/>
      <c r="CO40" s="68"/>
      <c r="CP40" s="68"/>
      <c r="CQ40" s="68"/>
      <c r="CR40" s="68"/>
      <c r="CS40" s="68"/>
      <c r="CT40" s="68"/>
      <c r="CU40" s="68"/>
      <c r="CV40" s="68"/>
      <c r="CW40" s="68"/>
      <c r="CX40" s="68"/>
      <c r="CY40" s="68"/>
      <c r="CZ40" s="68"/>
      <c r="DA40" s="68"/>
      <c r="DB40" s="68"/>
      <c r="DC40" s="68"/>
      <c r="DD40" s="68"/>
      <c r="DE40" s="68"/>
      <c r="DF40" s="68"/>
      <c r="DG40" s="68"/>
      <c r="DH40" s="68"/>
      <c r="DI40" s="68"/>
      <c r="DJ40" s="68"/>
      <c r="DK40" s="68"/>
      <c r="DL40" s="68"/>
      <c r="DM40" s="68"/>
      <c r="DN40" s="68"/>
      <c r="DO40" s="68"/>
      <c r="DP40" s="68"/>
      <c r="DQ40" s="68"/>
      <c r="DR40" s="68"/>
      <c r="DS40" s="68"/>
      <c r="DT40" s="68"/>
      <c r="DU40" s="68"/>
      <c r="DV40" s="68"/>
      <c r="DW40" s="68"/>
      <c r="DX40" s="68"/>
      <c r="DY40" s="68"/>
      <c r="DZ40" s="68"/>
      <c r="EA40" s="68"/>
      <c r="EB40" s="68"/>
      <c r="EC40" s="68"/>
      <c r="ED40" s="68"/>
      <c r="EE40" s="68"/>
      <c r="EF40" s="68"/>
      <c r="EG40" s="68"/>
      <c r="EH40" s="68"/>
      <c r="EI40" s="68"/>
      <c r="EJ40" s="68"/>
      <c r="EK40" s="68"/>
      <c r="EL40" s="68"/>
      <c r="EM40" s="68"/>
      <c r="EN40" s="68"/>
      <c r="EO40" s="68"/>
      <c r="EP40" s="68"/>
      <c r="EQ40" s="68"/>
      <c r="ER40" s="68"/>
      <c r="ES40" s="68"/>
      <c r="ET40" s="68"/>
      <c r="EU40" s="68"/>
      <c r="EV40" s="68"/>
      <c r="EW40" s="68"/>
      <c r="EX40" s="68"/>
      <c r="EY40" s="68"/>
      <c r="EZ40" s="68"/>
      <c r="FA40" s="68"/>
      <c r="FB40" s="68"/>
      <c r="FC40" s="68"/>
      <c r="FD40" s="68"/>
      <c r="FE40" s="68"/>
      <c r="FF40" s="68"/>
      <c r="FG40" s="68"/>
      <c r="FH40" s="68"/>
      <c r="FI40" s="68"/>
      <c r="FJ40" s="68"/>
      <c r="FK40" s="68"/>
      <c r="FL40" s="68"/>
      <c r="FM40" s="68"/>
      <c r="FN40" s="68"/>
      <c r="FO40" s="68"/>
      <c r="FP40" s="68"/>
      <c r="FQ40" s="68"/>
      <c r="FR40" s="68"/>
      <c r="FS40" s="68"/>
      <c r="FT40" s="68"/>
      <c r="FU40" s="68"/>
      <c r="FV40" s="68"/>
      <c r="FW40" s="68"/>
      <c r="FX40" s="68"/>
      <c r="FY40" s="68"/>
      <c r="FZ40" s="68"/>
      <c r="GA40" s="68"/>
      <c r="GB40" s="68"/>
      <c r="GC40" s="68"/>
      <c r="GD40" s="68"/>
      <c r="GE40" s="68"/>
      <c r="GF40" s="68"/>
      <c r="GG40" s="68"/>
      <c r="GH40" s="68"/>
      <c r="GI40" s="68"/>
      <c r="GJ40" s="68"/>
      <c r="GK40" s="68"/>
      <c r="GL40" s="68"/>
      <c r="GM40" s="68"/>
      <c r="GN40" s="68"/>
      <c r="GO40" s="68"/>
      <c r="GP40" s="68"/>
      <c r="GQ40" s="68"/>
      <c r="GR40" s="68"/>
      <c r="GS40" s="68"/>
      <c r="GT40" s="68"/>
      <c r="GU40" s="68"/>
      <c r="GV40" s="68"/>
      <c r="GW40" s="68"/>
      <c r="GX40" s="68"/>
      <c r="GY40" s="68"/>
      <c r="GZ40" s="68"/>
      <c r="HA40" s="68"/>
      <c r="HB40" s="68"/>
      <c r="HC40" s="68"/>
      <c r="HD40" s="68"/>
      <c r="HE40" s="68"/>
      <c r="HF40" s="68"/>
      <c r="HG40" s="68"/>
      <c r="HH40" s="68"/>
      <c r="HI40" s="68"/>
      <c r="HJ40" s="68"/>
      <c r="HK40" s="68"/>
      <c r="HL40" s="68"/>
      <c r="HM40" s="68"/>
      <c r="HN40" s="68"/>
      <c r="HO40" s="68"/>
      <c r="HP40" s="68"/>
      <c r="HQ40" s="68"/>
      <c r="HR40" s="68"/>
      <c r="HS40" s="68"/>
      <c r="HT40" s="68"/>
      <c r="HU40" s="68"/>
      <c r="HV40" s="68"/>
      <c r="HW40" s="68"/>
      <c r="HX40" s="68"/>
      <c r="HY40" s="68"/>
      <c r="HZ40" s="68"/>
      <c r="IA40" s="68"/>
      <c r="IB40" s="68"/>
      <c r="IC40" s="68"/>
      <c r="ID40" s="68"/>
      <c r="IE40" s="68"/>
      <c r="IF40" s="68"/>
      <c r="IG40" s="68"/>
      <c r="IH40" s="68"/>
      <c r="II40" s="68"/>
      <c r="IJ40" s="68"/>
    </row>
    <row r="41" spans="1:244" x14ac:dyDescent="0.2">
      <c r="A41" s="112">
        <v>32</v>
      </c>
      <c r="B41" s="217" t="s">
        <v>291</v>
      </c>
      <c r="C41" s="114" t="s">
        <v>292</v>
      </c>
      <c r="D41" s="116" t="s">
        <v>35</v>
      </c>
      <c r="E41" s="10"/>
      <c r="F41" s="10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68"/>
      <c r="CK41" s="68"/>
      <c r="CL41" s="68"/>
      <c r="CM41" s="68"/>
      <c r="CN41" s="68"/>
      <c r="CO41" s="68"/>
      <c r="CP41" s="68"/>
      <c r="CQ41" s="68"/>
      <c r="CR41" s="68"/>
      <c r="CS41" s="68"/>
      <c r="CT41" s="68"/>
      <c r="CU41" s="68"/>
      <c r="CV41" s="68"/>
      <c r="CW41" s="68"/>
      <c r="CX41" s="68"/>
      <c r="CY41" s="68"/>
      <c r="CZ41" s="68"/>
      <c r="DA41" s="68"/>
      <c r="DB41" s="68"/>
      <c r="DC41" s="68"/>
      <c r="DD41" s="68"/>
      <c r="DE41" s="68"/>
      <c r="DF41" s="68"/>
      <c r="DG41" s="68"/>
      <c r="DH41" s="68"/>
      <c r="DI41" s="68"/>
      <c r="DJ41" s="68"/>
      <c r="DK41" s="68"/>
      <c r="DL41" s="68"/>
      <c r="DM41" s="68"/>
      <c r="DN41" s="68"/>
      <c r="DO41" s="68"/>
      <c r="DP41" s="68"/>
      <c r="DQ41" s="68"/>
      <c r="DR41" s="68"/>
      <c r="DS41" s="68"/>
      <c r="DT41" s="68"/>
      <c r="DU41" s="68"/>
      <c r="DV41" s="68"/>
      <c r="DW41" s="68"/>
      <c r="DX41" s="68"/>
      <c r="DY41" s="68"/>
      <c r="DZ41" s="68"/>
      <c r="EA41" s="68"/>
      <c r="EB41" s="68"/>
      <c r="EC41" s="68"/>
      <c r="ED41" s="68"/>
      <c r="EE41" s="68"/>
      <c r="EF41" s="68"/>
      <c r="EG41" s="68"/>
      <c r="EH41" s="68"/>
      <c r="EI41" s="68"/>
      <c r="EJ41" s="68"/>
      <c r="EK41" s="68"/>
      <c r="EL41" s="68"/>
      <c r="EM41" s="68"/>
      <c r="EN41" s="68"/>
      <c r="EO41" s="68"/>
      <c r="EP41" s="68"/>
      <c r="EQ41" s="68"/>
      <c r="ER41" s="68"/>
      <c r="ES41" s="68"/>
      <c r="ET41" s="68"/>
      <c r="EU41" s="68"/>
      <c r="EV41" s="68"/>
      <c r="EW41" s="68"/>
      <c r="EX41" s="68"/>
      <c r="EY41" s="68"/>
      <c r="EZ41" s="68"/>
      <c r="FA41" s="68"/>
      <c r="FB41" s="68"/>
      <c r="FC41" s="68"/>
      <c r="FD41" s="68"/>
      <c r="FE41" s="68"/>
      <c r="FF41" s="68"/>
      <c r="FG41" s="68"/>
      <c r="FH41" s="68"/>
      <c r="FI41" s="68"/>
      <c r="FJ41" s="68"/>
      <c r="FK41" s="68"/>
      <c r="FL41" s="68"/>
      <c r="FM41" s="68"/>
      <c r="FN41" s="68"/>
      <c r="FO41" s="68"/>
      <c r="FP41" s="68"/>
      <c r="FQ41" s="68"/>
      <c r="FR41" s="68"/>
      <c r="FS41" s="68"/>
      <c r="FT41" s="68"/>
      <c r="FU41" s="68"/>
      <c r="FV41" s="68"/>
      <c r="FW41" s="68"/>
      <c r="FX41" s="68"/>
      <c r="FY41" s="68"/>
      <c r="FZ41" s="68"/>
      <c r="GA41" s="68"/>
      <c r="GB41" s="68"/>
      <c r="GC41" s="68"/>
      <c r="GD41" s="68"/>
      <c r="GE41" s="68"/>
      <c r="GF41" s="68"/>
      <c r="GG41" s="68"/>
      <c r="GH41" s="68"/>
      <c r="GI41" s="68"/>
      <c r="GJ41" s="68"/>
      <c r="GK41" s="68"/>
      <c r="GL41" s="68"/>
      <c r="GM41" s="68"/>
      <c r="GN41" s="68"/>
      <c r="GO41" s="68"/>
      <c r="GP41" s="68"/>
      <c r="GQ41" s="68"/>
      <c r="GR41" s="68"/>
      <c r="GS41" s="68"/>
      <c r="GT41" s="68"/>
      <c r="GU41" s="68"/>
      <c r="GV41" s="68"/>
      <c r="GW41" s="68"/>
      <c r="GX41" s="68"/>
      <c r="GY41" s="68"/>
      <c r="GZ41" s="68"/>
      <c r="HA41" s="68"/>
      <c r="HB41" s="68"/>
      <c r="HC41" s="68"/>
      <c r="HD41" s="68"/>
      <c r="HE41" s="68"/>
      <c r="HF41" s="68"/>
      <c r="HG41" s="68"/>
      <c r="HH41" s="68"/>
      <c r="HI41" s="68"/>
      <c r="HJ41" s="68"/>
      <c r="HK41" s="68"/>
      <c r="HL41" s="68"/>
      <c r="HM41" s="68"/>
      <c r="HN41" s="68"/>
      <c r="HO41" s="68"/>
      <c r="HP41" s="68"/>
      <c r="HQ41" s="68"/>
      <c r="HR41" s="68"/>
      <c r="HS41" s="68"/>
      <c r="HT41" s="68"/>
      <c r="HU41" s="68"/>
      <c r="HV41" s="68"/>
      <c r="HW41" s="68"/>
      <c r="HX41" s="68"/>
      <c r="HY41" s="68"/>
      <c r="HZ41" s="68"/>
      <c r="IA41" s="68"/>
      <c r="IB41" s="68"/>
      <c r="IC41" s="68"/>
      <c r="ID41" s="68"/>
      <c r="IE41" s="68"/>
      <c r="IF41" s="68"/>
      <c r="IG41" s="68"/>
      <c r="IH41" s="68"/>
      <c r="II41" s="68"/>
      <c r="IJ41" s="68"/>
    </row>
    <row r="42" spans="1:244" x14ac:dyDescent="0.2">
      <c r="A42" s="112">
        <v>33</v>
      </c>
      <c r="B42" s="217" t="s">
        <v>296</v>
      </c>
      <c r="C42" s="114" t="s">
        <v>297</v>
      </c>
      <c r="D42" s="116" t="s">
        <v>298</v>
      </c>
      <c r="E42" s="10"/>
      <c r="F42" s="10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68"/>
      <c r="CK42" s="68"/>
      <c r="CL42" s="68"/>
      <c r="CM42" s="68"/>
      <c r="CN42" s="68"/>
      <c r="CO42" s="68"/>
      <c r="CP42" s="68"/>
      <c r="CQ42" s="68"/>
      <c r="CR42" s="68"/>
      <c r="CS42" s="68"/>
      <c r="CT42" s="68"/>
      <c r="CU42" s="68"/>
      <c r="CV42" s="68"/>
      <c r="CW42" s="68"/>
      <c r="CX42" s="68"/>
      <c r="CY42" s="68"/>
      <c r="CZ42" s="68"/>
      <c r="DA42" s="68"/>
      <c r="DB42" s="68"/>
      <c r="DC42" s="68"/>
      <c r="DD42" s="68"/>
      <c r="DE42" s="68"/>
      <c r="DF42" s="68"/>
      <c r="DG42" s="68"/>
      <c r="DH42" s="68"/>
      <c r="DI42" s="68"/>
      <c r="DJ42" s="68"/>
      <c r="DK42" s="68"/>
      <c r="DL42" s="68"/>
      <c r="DM42" s="68"/>
      <c r="DN42" s="68"/>
      <c r="DO42" s="68"/>
      <c r="DP42" s="68"/>
      <c r="DQ42" s="68"/>
      <c r="DR42" s="68"/>
      <c r="DS42" s="68"/>
      <c r="DT42" s="68"/>
      <c r="DU42" s="68"/>
      <c r="DV42" s="68"/>
      <c r="DW42" s="68"/>
      <c r="DX42" s="68"/>
      <c r="DY42" s="68"/>
      <c r="DZ42" s="68"/>
      <c r="EA42" s="68"/>
      <c r="EB42" s="68"/>
      <c r="EC42" s="68"/>
      <c r="ED42" s="68"/>
      <c r="EE42" s="68"/>
      <c r="EF42" s="68"/>
      <c r="EG42" s="68"/>
      <c r="EH42" s="68"/>
      <c r="EI42" s="68"/>
      <c r="EJ42" s="68"/>
      <c r="EK42" s="68"/>
      <c r="EL42" s="68"/>
      <c r="EM42" s="68"/>
      <c r="EN42" s="68"/>
      <c r="EO42" s="68"/>
      <c r="EP42" s="68"/>
      <c r="EQ42" s="68"/>
      <c r="ER42" s="68"/>
      <c r="ES42" s="68"/>
      <c r="ET42" s="68"/>
      <c r="EU42" s="68"/>
      <c r="EV42" s="68"/>
      <c r="EW42" s="68"/>
      <c r="EX42" s="68"/>
      <c r="EY42" s="68"/>
      <c r="EZ42" s="68"/>
      <c r="FA42" s="68"/>
      <c r="FB42" s="68"/>
      <c r="FC42" s="68"/>
      <c r="FD42" s="68"/>
      <c r="FE42" s="68"/>
      <c r="FF42" s="68"/>
      <c r="FG42" s="68"/>
      <c r="FH42" s="68"/>
      <c r="FI42" s="68"/>
      <c r="FJ42" s="68"/>
      <c r="FK42" s="68"/>
      <c r="FL42" s="68"/>
      <c r="FM42" s="68"/>
      <c r="FN42" s="68"/>
      <c r="FO42" s="68"/>
      <c r="FP42" s="68"/>
      <c r="FQ42" s="68"/>
      <c r="FR42" s="68"/>
      <c r="FS42" s="68"/>
      <c r="FT42" s="68"/>
      <c r="FU42" s="68"/>
      <c r="FV42" s="68"/>
      <c r="FW42" s="68"/>
      <c r="FX42" s="68"/>
      <c r="FY42" s="68"/>
      <c r="FZ42" s="68"/>
      <c r="GA42" s="68"/>
      <c r="GB42" s="68"/>
      <c r="GC42" s="68"/>
      <c r="GD42" s="68"/>
      <c r="GE42" s="68"/>
      <c r="GF42" s="68"/>
      <c r="GG42" s="68"/>
      <c r="GH42" s="68"/>
      <c r="GI42" s="68"/>
      <c r="GJ42" s="68"/>
      <c r="GK42" s="68"/>
      <c r="GL42" s="68"/>
      <c r="GM42" s="68"/>
      <c r="GN42" s="68"/>
      <c r="GO42" s="68"/>
      <c r="GP42" s="68"/>
      <c r="GQ42" s="68"/>
      <c r="GR42" s="68"/>
      <c r="GS42" s="68"/>
      <c r="GT42" s="68"/>
      <c r="GU42" s="68"/>
      <c r="GV42" s="68"/>
      <c r="GW42" s="68"/>
      <c r="GX42" s="68"/>
      <c r="GY42" s="68"/>
      <c r="GZ42" s="68"/>
      <c r="HA42" s="68"/>
      <c r="HB42" s="68"/>
      <c r="HC42" s="68"/>
      <c r="HD42" s="68"/>
      <c r="HE42" s="68"/>
      <c r="HF42" s="68"/>
      <c r="HG42" s="68"/>
      <c r="HH42" s="68"/>
      <c r="HI42" s="68"/>
      <c r="HJ42" s="68"/>
      <c r="HK42" s="68"/>
      <c r="HL42" s="68"/>
      <c r="HM42" s="68"/>
      <c r="HN42" s="68"/>
      <c r="HO42" s="68"/>
      <c r="HP42" s="68"/>
      <c r="HQ42" s="68"/>
      <c r="HR42" s="68"/>
      <c r="HS42" s="68"/>
      <c r="HT42" s="68"/>
      <c r="HU42" s="68"/>
      <c r="HV42" s="68"/>
      <c r="HW42" s="68"/>
      <c r="HX42" s="68"/>
      <c r="HY42" s="68"/>
      <c r="HZ42" s="68"/>
      <c r="IA42" s="68"/>
      <c r="IB42" s="68"/>
      <c r="IC42" s="68"/>
      <c r="ID42" s="68"/>
      <c r="IE42" s="68"/>
      <c r="IF42" s="68"/>
      <c r="IG42" s="68"/>
      <c r="IH42" s="68"/>
      <c r="II42" s="68"/>
      <c r="IJ42" s="68"/>
    </row>
    <row r="43" spans="1:244" x14ac:dyDescent="0.2">
      <c r="A43" s="112">
        <v>34</v>
      </c>
      <c r="B43" s="217" t="s">
        <v>302</v>
      </c>
      <c r="C43" s="114" t="s">
        <v>303</v>
      </c>
      <c r="D43" s="116" t="s">
        <v>298</v>
      </c>
      <c r="E43" s="10"/>
      <c r="F43" s="10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68"/>
      <c r="CK43" s="68"/>
      <c r="CL43" s="68"/>
      <c r="CM43" s="68"/>
      <c r="CN43" s="68"/>
      <c r="CO43" s="68"/>
      <c r="CP43" s="68"/>
      <c r="CQ43" s="68"/>
      <c r="CR43" s="68"/>
      <c r="CS43" s="68"/>
      <c r="CT43" s="68"/>
      <c r="CU43" s="68"/>
      <c r="CV43" s="68"/>
      <c r="CW43" s="68"/>
      <c r="CX43" s="68"/>
      <c r="CY43" s="68"/>
      <c r="CZ43" s="68"/>
      <c r="DA43" s="68"/>
      <c r="DB43" s="68"/>
      <c r="DC43" s="68"/>
      <c r="DD43" s="68"/>
      <c r="DE43" s="68"/>
      <c r="DF43" s="68"/>
      <c r="DG43" s="68"/>
      <c r="DH43" s="68"/>
      <c r="DI43" s="68"/>
      <c r="DJ43" s="68"/>
      <c r="DK43" s="68"/>
      <c r="DL43" s="68"/>
      <c r="DM43" s="68"/>
      <c r="DN43" s="68"/>
      <c r="DO43" s="68"/>
      <c r="DP43" s="68"/>
      <c r="DQ43" s="68"/>
      <c r="DR43" s="68"/>
      <c r="DS43" s="68"/>
      <c r="DT43" s="68"/>
      <c r="DU43" s="68"/>
      <c r="DV43" s="68"/>
      <c r="DW43" s="68"/>
      <c r="DX43" s="68"/>
      <c r="DY43" s="68"/>
      <c r="DZ43" s="68"/>
      <c r="EA43" s="68"/>
      <c r="EB43" s="68"/>
      <c r="EC43" s="68"/>
      <c r="ED43" s="68"/>
      <c r="EE43" s="68"/>
      <c r="EF43" s="68"/>
      <c r="EG43" s="68"/>
      <c r="EH43" s="68"/>
      <c r="EI43" s="68"/>
      <c r="EJ43" s="68"/>
      <c r="EK43" s="68"/>
      <c r="EL43" s="68"/>
      <c r="EM43" s="68"/>
      <c r="EN43" s="68"/>
      <c r="EO43" s="68"/>
      <c r="EP43" s="68"/>
      <c r="EQ43" s="68"/>
      <c r="ER43" s="68"/>
      <c r="ES43" s="68"/>
      <c r="ET43" s="68"/>
      <c r="EU43" s="68"/>
      <c r="EV43" s="68"/>
      <c r="EW43" s="68"/>
      <c r="EX43" s="68"/>
      <c r="EY43" s="68"/>
      <c r="EZ43" s="68"/>
      <c r="FA43" s="68"/>
      <c r="FB43" s="68"/>
      <c r="FC43" s="68"/>
      <c r="FD43" s="68"/>
      <c r="FE43" s="68"/>
      <c r="FF43" s="68"/>
      <c r="FG43" s="68"/>
      <c r="FH43" s="68"/>
      <c r="FI43" s="68"/>
      <c r="FJ43" s="68"/>
      <c r="FK43" s="68"/>
      <c r="FL43" s="68"/>
      <c r="FM43" s="68"/>
      <c r="FN43" s="68"/>
      <c r="FO43" s="68"/>
      <c r="FP43" s="68"/>
      <c r="FQ43" s="68"/>
      <c r="FR43" s="68"/>
      <c r="FS43" s="68"/>
      <c r="FT43" s="68"/>
      <c r="FU43" s="68"/>
      <c r="FV43" s="68"/>
      <c r="FW43" s="68"/>
      <c r="FX43" s="68"/>
      <c r="FY43" s="68"/>
      <c r="FZ43" s="68"/>
      <c r="GA43" s="68"/>
      <c r="GB43" s="68"/>
      <c r="GC43" s="68"/>
      <c r="GD43" s="68"/>
      <c r="GE43" s="68"/>
      <c r="GF43" s="68"/>
      <c r="GG43" s="68"/>
      <c r="GH43" s="68"/>
      <c r="GI43" s="68"/>
      <c r="GJ43" s="68"/>
      <c r="GK43" s="68"/>
      <c r="GL43" s="68"/>
      <c r="GM43" s="68"/>
      <c r="GN43" s="68"/>
      <c r="GO43" s="68"/>
      <c r="GP43" s="68"/>
      <c r="GQ43" s="68"/>
      <c r="GR43" s="68"/>
      <c r="GS43" s="68"/>
      <c r="GT43" s="68"/>
      <c r="GU43" s="68"/>
      <c r="GV43" s="68"/>
      <c r="GW43" s="68"/>
      <c r="GX43" s="68"/>
      <c r="GY43" s="68"/>
      <c r="GZ43" s="68"/>
      <c r="HA43" s="68"/>
      <c r="HB43" s="68"/>
      <c r="HC43" s="68"/>
      <c r="HD43" s="68"/>
      <c r="HE43" s="68"/>
      <c r="HF43" s="68"/>
      <c r="HG43" s="68"/>
      <c r="HH43" s="68"/>
      <c r="HI43" s="68"/>
      <c r="HJ43" s="68"/>
      <c r="HK43" s="68"/>
      <c r="HL43" s="68"/>
      <c r="HM43" s="68"/>
      <c r="HN43" s="68"/>
      <c r="HO43" s="68"/>
      <c r="HP43" s="68"/>
      <c r="HQ43" s="68"/>
      <c r="HR43" s="68"/>
      <c r="HS43" s="68"/>
      <c r="HT43" s="68"/>
      <c r="HU43" s="68"/>
      <c r="HV43" s="68"/>
      <c r="HW43" s="68"/>
      <c r="HX43" s="68"/>
      <c r="HY43" s="68"/>
      <c r="HZ43" s="68"/>
      <c r="IA43" s="68"/>
      <c r="IB43" s="68"/>
      <c r="IC43" s="68"/>
      <c r="ID43" s="68"/>
      <c r="IE43" s="68"/>
      <c r="IF43" s="68"/>
      <c r="IG43" s="68"/>
      <c r="IH43" s="68"/>
      <c r="II43" s="68"/>
      <c r="IJ43" s="68"/>
    </row>
    <row r="44" spans="1:244" x14ac:dyDescent="0.2">
      <c r="A44" s="112">
        <v>35</v>
      </c>
      <c r="B44" s="217" t="s">
        <v>307</v>
      </c>
      <c r="C44" s="114" t="s">
        <v>308</v>
      </c>
      <c r="D44" s="116" t="s">
        <v>36</v>
      </c>
      <c r="E44" s="10"/>
      <c r="F44" s="10"/>
    </row>
    <row r="45" spans="1:244" x14ac:dyDescent="0.2">
      <c r="A45" s="112">
        <v>36</v>
      </c>
      <c r="B45" s="217" t="s">
        <v>312</v>
      </c>
      <c r="C45" s="114" t="s">
        <v>313</v>
      </c>
      <c r="D45" s="116" t="s">
        <v>314</v>
      </c>
      <c r="E45" s="10"/>
      <c r="F45" s="10"/>
    </row>
    <row r="46" spans="1:244" x14ac:dyDescent="0.2">
      <c r="A46" s="112">
        <v>37</v>
      </c>
      <c r="B46" s="217" t="s">
        <v>318</v>
      </c>
      <c r="C46" s="114" t="s">
        <v>319</v>
      </c>
      <c r="D46" s="116" t="s">
        <v>320</v>
      </c>
      <c r="E46" s="10"/>
      <c r="F46" s="10"/>
    </row>
    <row r="47" spans="1:244" x14ac:dyDescent="0.2">
      <c r="A47" s="112">
        <v>38</v>
      </c>
      <c r="B47" s="217" t="s">
        <v>324</v>
      </c>
      <c r="C47" s="114" t="s">
        <v>325</v>
      </c>
      <c r="D47" s="116" t="s">
        <v>320</v>
      </c>
      <c r="E47" s="10"/>
      <c r="F47" s="10"/>
    </row>
    <row r="48" spans="1:244" x14ac:dyDescent="0.2">
      <c r="A48" s="112">
        <v>39</v>
      </c>
      <c r="B48" s="217" t="s">
        <v>329</v>
      </c>
      <c r="C48" s="114" t="s">
        <v>330</v>
      </c>
      <c r="D48" s="116" t="s">
        <v>90</v>
      </c>
      <c r="E48" s="10"/>
      <c r="F48" s="10"/>
    </row>
    <row r="49" spans="1:244" x14ac:dyDescent="0.2">
      <c r="A49" s="112">
        <v>40</v>
      </c>
      <c r="B49" s="217" t="s">
        <v>335</v>
      </c>
      <c r="C49" s="114" t="s">
        <v>336</v>
      </c>
      <c r="D49" s="116" t="s">
        <v>90</v>
      </c>
      <c r="E49" s="10"/>
      <c r="F49" s="10"/>
    </row>
    <row r="50" spans="1:244" x14ac:dyDescent="0.2">
      <c r="A50" s="112">
        <v>41</v>
      </c>
      <c r="B50" s="217" t="s">
        <v>340</v>
      </c>
      <c r="C50" s="114" t="s">
        <v>341</v>
      </c>
      <c r="D50" s="116" t="s">
        <v>91</v>
      </c>
      <c r="E50" s="11"/>
      <c r="F50" s="12"/>
    </row>
    <row r="51" spans="1:244" x14ac:dyDescent="0.2">
      <c r="A51" s="112">
        <v>42</v>
      </c>
      <c r="B51" s="217" t="s">
        <v>345</v>
      </c>
      <c r="C51" s="114" t="s">
        <v>346</v>
      </c>
      <c r="D51" s="116" t="s">
        <v>347</v>
      </c>
      <c r="E51" s="11"/>
      <c r="F51" s="12"/>
    </row>
    <row r="52" spans="1:244" x14ac:dyDescent="0.2">
      <c r="A52" s="112">
        <v>43</v>
      </c>
      <c r="B52" s="217" t="s">
        <v>352</v>
      </c>
      <c r="C52" s="114" t="s">
        <v>353</v>
      </c>
      <c r="D52" s="116" t="s">
        <v>354</v>
      </c>
      <c r="E52" s="11"/>
      <c r="F52" s="12"/>
    </row>
    <row r="53" spans="1:244" x14ac:dyDescent="0.2">
      <c r="A53" s="112">
        <v>44</v>
      </c>
      <c r="B53" s="217" t="s">
        <v>358</v>
      </c>
      <c r="C53" s="114" t="s">
        <v>359</v>
      </c>
      <c r="D53" s="116" t="s">
        <v>354</v>
      </c>
      <c r="E53" s="11"/>
      <c r="F53" s="12"/>
    </row>
    <row r="54" spans="1:244" x14ac:dyDescent="0.2">
      <c r="A54" s="112">
        <v>45</v>
      </c>
      <c r="B54" s="217" t="s">
        <v>363</v>
      </c>
      <c r="C54" s="114" t="s">
        <v>364</v>
      </c>
      <c r="D54" s="116" t="s">
        <v>354</v>
      </c>
      <c r="E54" s="11"/>
      <c r="F54" s="12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68"/>
      <c r="CK54" s="68"/>
      <c r="CL54" s="68"/>
      <c r="CM54" s="68"/>
      <c r="CN54" s="68"/>
      <c r="CO54" s="68"/>
      <c r="CP54" s="68"/>
      <c r="CQ54" s="68"/>
      <c r="CR54" s="68"/>
      <c r="CS54" s="68"/>
      <c r="CT54" s="68"/>
      <c r="CU54" s="68"/>
      <c r="CV54" s="68"/>
      <c r="CW54" s="68"/>
      <c r="CX54" s="68"/>
      <c r="CY54" s="68"/>
      <c r="CZ54" s="68"/>
      <c r="DA54" s="68"/>
      <c r="DB54" s="68"/>
      <c r="DC54" s="68"/>
      <c r="DD54" s="68"/>
      <c r="DE54" s="68"/>
      <c r="DF54" s="68"/>
      <c r="DG54" s="68"/>
      <c r="DH54" s="68"/>
      <c r="DI54" s="68"/>
      <c r="DJ54" s="68"/>
      <c r="DK54" s="68"/>
      <c r="DL54" s="68"/>
      <c r="DM54" s="68"/>
      <c r="DN54" s="68"/>
      <c r="DO54" s="68"/>
      <c r="DP54" s="68"/>
      <c r="DQ54" s="68"/>
      <c r="DR54" s="68"/>
      <c r="DS54" s="68"/>
      <c r="DT54" s="68"/>
      <c r="DU54" s="68"/>
      <c r="DV54" s="68"/>
      <c r="DW54" s="68"/>
      <c r="DX54" s="68"/>
      <c r="DY54" s="68"/>
      <c r="DZ54" s="68"/>
      <c r="EA54" s="68"/>
      <c r="EB54" s="68"/>
      <c r="EC54" s="68"/>
      <c r="ED54" s="68"/>
      <c r="EE54" s="68"/>
      <c r="EF54" s="68"/>
      <c r="EG54" s="68"/>
      <c r="EH54" s="68"/>
      <c r="EI54" s="68"/>
      <c r="EJ54" s="68"/>
      <c r="EK54" s="68"/>
      <c r="EL54" s="68"/>
      <c r="EM54" s="68"/>
      <c r="EN54" s="68"/>
      <c r="EO54" s="68"/>
      <c r="EP54" s="68"/>
      <c r="EQ54" s="68"/>
      <c r="ER54" s="68"/>
      <c r="ES54" s="68"/>
      <c r="ET54" s="68"/>
      <c r="EU54" s="68"/>
      <c r="EV54" s="68"/>
      <c r="EW54" s="68"/>
      <c r="EX54" s="68"/>
      <c r="EY54" s="68"/>
      <c r="EZ54" s="68"/>
      <c r="FA54" s="68"/>
      <c r="FB54" s="68"/>
      <c r="FC54" s="68"/>
      <c r="FD54" s="68"/>
      <c r="FE54" s="68"/>
      <c r="FF54" s="68"/>
      <c r="FG54" s="68"/>
      <c r="FH54" s="68"/>
      <c r="FI54" s="68"/>
      <c r="FJ54" s="68"/>
      <c r="FK54" s="68"/>
      <c r="FL54" s="68"/>
      <c r="FM54" s="68"/>
      <c r="FN54" s="68"/>
      <c r="FO54" s="68"/>
      <c r="FP54" s="68"/>
      <c r="FQ54" s="68"/>
      <c r="FR54" s="68"/>
      <c r="FS54" s="68"/>
      <c r="FT54" s="68"/>
      <c r="FU54" s="68"/>
      <c r="FV54" s="68"/>
      <c r="FW54" s="68"/>
      <c r="FX54" s="68"/>
      <c r="FY54" s="68"/>
      <c r="FZ54" s="68"/>
      <c r="GA54" s="68"/>
      <c r="GB54" s="68"/>
      <c r="GC54" s="68"/>
      <c r="GD54" s="68"/>
      <c r="GE54" s="68"/>
      <c r="GF54" s="68"/>
      <c r="GG54" s="68"/>
      <c r="GH54" s="68"/>
      <c r="GI54" s="68"/>
      <c r="GJ54" s="68"/>
      <c r="GK54" s="68"/>
      <c r="GL54" s="68"/>
      <c r="GM54" s="68"/>
      <c r="GN54" s="68"/>
      <c r="GO54" s="68"/>
      <c r="GP54" s="68"/>
      <c r="GQ54" s="68"/>
      <c r="GR54" s="68"/>
      <c r="GS54" s="68"/>
      <c r="GT54" s="68"/>
      <c r="GU54" s="68"/>
      <c r="GV54" s="68"/>
      <c r="GW54" s="68"/>
      <c r="GX54" s="68"/>
      <c r="GY54" s="68"/>
      <c r="GZ54" s="68"/>
      <c r="HA54" s="68"/>
      <c r="HB54" s="68"/>
      <c r="HC54" s="68"/>
      <c r="HD54" s="68"/>
      <c r="HE54" s="68"/>
      <c r="HF54" s="68"/>
      <c r="HG54" s="68"/>
      <c r="HH54" s="68"/>
      <c r="HI54" s="68"/>
      <c r="HJ54" s="68"/>
      <c r="HK54" s="68"/>
      <c r="HL54" s="68"/>
      <c r="HM54" s="68"/>
      <c r="HN54" s="68"/>
      <c r="HO54" s="68"/>
      <c r="HP54" s="68"/>
      <c r="HQ54" s="68"/>
      <c r="HR54" s="68"/>
      <c r="HS54" s="68"/>
      <c r="HT54" s="68"/>
      <c r="HU54" s="68"/>
      <c r="HV54" s="68"/>
      <c r="HW54" s="68"/>
      <c r="HX54" s="68"/>
      <c r="HY54" s="68"/>
      <c r="HZ54" s="68"/>
      <c r="IA54" s="68"/>
      <c r="IB54" s="68"/>
      <c r="IC54" s="68"/>
      <c r="ID54" s="68"/>
      <c r="IE54" s="68"/>
      <c r="IF54" s="68"/>
      <c r="IG54" s="68"/>
      <c r="IH54" s="68"/>
      <c r="II54" s="68"/>
      <c r="IJ54" s="68"/>
    </row>
    <row r="55" spans="1:244" x14ac:dyDescent="0.2">
      <c r="A55" s="112">
        <v>46</v>
      </c>
      <c r="B55" s="217" t="s">
        <v>368</v>
      </c>
      <c r="C55" s="114" t="s">
        <v>369</v>
      </c>
      <c r="D55" s="116" t="s">
        <v>370</v>
      </c>
      <c r="E55" s="11"/>
      <c r="F55" s="12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68"/>
      <c r="AZ55" s="68"/>
      <c r="BA55" s="68"/>
      <c r="BB55" s="68"/>
      <c r="BC55" s="68"/>
      <c r="BD55" s="68"/>
      <c r="BE55" s="68"/>
      <c r="BF55" s="68"/>
      <c r="BG55" s="68"/>
      <c r="BH55" s="68"/>
      <c r="BI55" s="68"/>
      <c r="BJ55" s="68"/>
      <c r="BK55" s="68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68"/>
      <c r="CK55" s="68"/>
      <c r="CL55" s="68"/>
      <c r="CM55" s="68"/>
      <c r="CN55" s="68"/>
      <c r="CO55" s="68"/>
      <c r="CP55" s="68"/>
      <c r="CQ55" s="68"/>
      <c r="CR55" s="68"/>
      <c r="CS55" s="68"/>
      <c r="CT55" s="68"/>
      <c r="CU55" s="68"/>
      <c r="CV55" s="68"/>
      <c r="CW55" s="68"/>
      <c r="CX55" s="68"/>
      <c r="CY55" s="68"/>
      <c r="CZ55" s="68"/>
      <c r="DA55" s="68"/>
      <c r="DB55" s="68"/>
      <c r="DC55" s="68"/>
      <c r="DD55" s="68"/>
      <c r="DE55" s="68"/>
      <c r="DF55" s="68"/>
      <c r="DG55" s="68"/>
      <c r="DH55" s="68"/>
      <c r="DI55" s="68"/>
      <c r="DJ55" s="68"/>
      <c r="DK55" s="68"/>
      <c r="DL55" s="68"/>
      <c r="DM55" s="68"/>
      <c r="DN55" s="68"/>
      <c r="DO55" s="68"/>
      <c r="DP55" s="68"/>
      <c r="DQ55" s="68"/>
      <c r="DR55" s="68"/>
      <c r="DS55" s="68"/>
      <c r="DT55" s="68"/>
      <c r="DU55" s="68"/>
      <c r="DV55" s="68"/>
      <c r="DW55" s="68"/>
      <c r="DX55" s="68"/>
      <c r="DY55" s="68"/>
      <c r="DZ55" s="68"/>
      <c r="EA55" s="68"/>
      <c r="EB55" s="68"/>
      <c r="EC55" s="68"/>
      <c r="ED55" s="68"/>
      <c r="EE55" s="68"/>
      <c r="EF55" s="68"/>
      <c r="EG55" s="68"/>
      <c r="EH55" s="68"/>
      <c r="EI55" s="68"/>
      <c r="EJ55" s="68"/>
      <c r="EK55" s="68"/>
      <c r="EL55" s="68"/>
      <c r="EM55" s="68"/>
      <c r="EN55" s="68"/>
      <c r="EO55" s="68"/>
      <c r="EP55" s="68"/>
      <c r="EQ55" s="68"/>
      <c r="ER55" s="68"/>
      <c r="ES55" s="68"/>
      <c r="ET55" s="68"/>
      <c r="EU55" s="68"/>
      <c r="EV55" s="68"/>
      <c r="EW55" s="68"/>
      <c r="EX55" s="68"/>
      <c r="EY55" s="68"/>
      <c r="EZ55" s="68"/>
      <c r="FA55" s="68"/>
      <c r="FB55" s="68"/>
      <c r="FC55" s="68"/>
      <c r="FD55" s="68"/>
      <c r="FE55" s="68"/>
      <c r="FF55" s="68"/>
      <c r="FG55" s="68"/>
      <c r="FH55" s="68"/>
      <c r="FI55" s="68"/>
      <c r="FJ55" s="68"/>
      <c r="FK55" s="68"/>
      <c r="FL55" s="68"/>
      <c r="FM55" s="68"/>
      <c r="FN55" s="68"/>
      <c r="FO55" s="68"/>
      <c r="FP55" s="68"/>
      <c r="FQ55" s="68"/>
      <c r="FR55" s="68"/>
      <c r="FS55" s="68"/>
      <c r="FT55" s="68"/>
      <c r="FU55" s="68"/>
      <c r="FV55" s="68"/>
      <c r="FW55" s="68"/>
      <c r="FX55" s="68"/>
      <c r="FY55" s="68"/>
      <c r="FZ55" s="68"/>
      <c r="GA55" s="68"/>
      <c r="GB55" s="68"/>
      <c r="GC55" s="68"/>
      <c r="GD55" s="68"/>
      <c r="GE55" s="68"/>
      <c r="GF55" s="68"/>
      <c r="GG55" s="68"/>
      <c r="GH55" s="68"/>
      <c r="GI55" s="68"/>
      <c r="GJ55" s="68"/>
      <c r="GK55" s="68"/>
      <c r="GL55" s="68"/>
      <c r="GM55" s="68"/>
      <c r="GN55" s="68"/>
      <c r="GO55" s="68"/>
      <c r="GP55" s="68"/>
      <c r="GQ55" s="68"/>
      <c r="GR55" s="68"/>
      <c r="GS55" s="68"/>
      <c r="GT55" s="68"/>
      <c r="GU55" s="68"/>
      <c r="GV55" s="68"/>
      <c r="GW55" s="68"/>
      <c r="GX55" s="68"/>
      <c r="GY55" s="68"/>
      <c r="GZ55" s="68"/>
      <c r="HA55" s="68"/>
      <c r="HB55" s="68"/>
      <c r="HC55" s="68"/>
      <c r="HD55" s="68"/>
      <c r="HE55" s="68"/>
      <c r="HF55" s="68"/>
      <c r="HG55" s="68"/>
      <c r="HH55" s="68"/>
      <c r="HI55" s="68"/>
      <c r="HJ55" s="68"/>
      <c r="HK55" s="68"/>
      <c r="HL55" s="68"/>
      <c r="HM55" s="68"/>
      <c r="HN55" s="68"/>
      <c r="HO55" s="68"/>
      <c r="HP55" s="68"/>
      <c r="HQ55" s="68"/>
      <c r="HR55" s="68"/>
      <c r="HS55" s="68"/>
      <c r="HT55" s="68"/>
      <c r="HU55" s="68"/>
      <c r="HV55" s="68"/>
      <c r="HW55" s="68"/>
      <c r="HX55" s="68"/>
      <c r="HY55" s="68"/>
      <c r="HZ55" s="68"/>
      <c r="IA55" s="68"/>
      <c r="IB55" s="68"/>
      <c r="IC55" s="68"/>
      <c r="ID55" s="68"/>
      <c r="IE55" s="68"/>
      <c r="IF55" s="68"/>
      <c r="IG55" s="68"/>
      <c r="IH55" s="68"/>
      <c r="II55" s="68"/>
      <c r="IJ55" s="68"/>
    </row>
    <row r="56" spans="1:244" x14ac:dyDescent="0.2">
      <c r="A56" s="112">
        <v>47</v>
      </c>
      <c r="B56" s="217" t="s">
        <v>374</v>
      </c>
      <c r="C56" s="114" t="s">
        <v>375</v>
      </c>
      <c r="D56" s="116" t="s">
        <v>376</v>
      </c>
      <c r="E56" s="11"/>
      <c r="F56" s="12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68"/>
      <c r="CK56" s="68"/>
      <c r="CL56" s="68"/>
      <c r="CM56" s="68"/>
      <c r="CN56" s="68"/>
      <c r="CO56" s="68"/>
      <c r="CP56" s="68"/>
      <c r="CQ56" s="68"/>
      <c r="CR56" s="68"/>
      <c r="CS56" s="68"/>
      <c r="CT56" s="68"/>
      <c r="CU56" s="68"/>
      <c r="CV56" s="68"/>
      <c r="CW56" s="68"/>
      <c r="CX56" s="68"/>
      <c r="CY56" s="68"/>
      <c r="CZ56" s="68"/>
      <c r="DA56" s="68"/>
      <c r="DB56" s="68"/>
      <c r="DC56" s="68"/>
      <c r="DD56" s="68"/>
      <c r="DE56" s="68"/>
      <c r="DF56" s="68"/>
      <c r="DG56" s="68"/>
      <c r="DH56" s="68"/>
      <c r="DI56" s="68"/>
      <c r="DJ56" s="68"/>
      <c r="DK56" s="68"/>
      <c r="DL56" s="68"/>
      <c r="DM56" s="68"/>
      <c r="DN56" s="68"/>
      <c r="DO56" s="68"/>
      <c r="DP56" s="68"/>
      <c r="DQ56" s="68"/>
      <c r="DR56" s="68"/>
      <c r="DS56" s="68"/>
      <c r="DT56" s="68"/>
      <c r="DU56" s="68"/>
      <c r="DV56" s="68"/>
      <c r="DW56" s="68"/>
      <c r="DX56" s="68"/>
      <c r="DY56" s="68"/>
      <c r="DZ56" s="68"/>
      <c r="EA56" s="68"/>
      <c r="EB56" s="68"/>
      <c r="EC56" s="68"/>
      <c r="ED56" s="68"/>
      <c r="EE56" s="68"/>
      <c r="EF56" s="68"/>
      <c r="EG56" s="68"/>
      <c r="EH56" s="68"/>
      <c r="EI56" s="68"/>
      <c r="EJ56" s="68"/>
      <c r="EK56" s="68"/>
      <c r="EL56" s="68"/>
      <c r="EM56" s="68"/>
      <c r="EN56" s="68"/>
      <c r="EO56" s="68"/>
      <c r="EP56" s="68"/>
      <c r="EQ56" s="68"/>
      <c r="ER56" s="68"/>
      <c r="ES56" s="68"/>
      <c r="ET56" s="68"/>
      <c r="EU56" s="68"/>
      <c r="EV56" s="68"/>
      <c r="EW56" s="68"/>
      <c r="EX56" s="68"/>
      <c r="EY56" s="68"/>
      <c r="EZ56" s="68"/>
      <c r="FA56" s="68"/>
      <c r="FB56" s="68"/>
      <c r="FC56" s="68"/>
      <c r="FD56" s="68"/>
      <c r="FE56" s="68"/>
      <c r="FF56" s="68"/>
      <c r="FG56" s="68"/>
      <c r="FH56" s="68"/>
      <c r="FI56" s="68"/>
      <c r="FJ56" s="68"/>
      <c r="FK56" s="68"/>
      <c r="FL56" s="68"/>
      <c r="FM56" s="68"/>
      <c r="FN56" s="68"/>
      <c r="FO56" s="68"/>
      <c r="FP56" s="68"/>
      <c r="FQ56" s="68"/>
      <c r="FR56" s="68"/>
      <c r="FS56" s="68"/>
      <c r="FT56" s="68"/>
      <c r="FU56" s="68"/>
      <c r="FV56" s="68"/>
      <c r="FW56" s="68"/>
      <c r="FX56" s="68"/>
      <c r="FY56" s="68"/>
      <c r="FZ56" s="68"/>
      <c r="GA56" s="68"/>
      <c r="GB56" s="68"/>
      <c r="GC56" s="68"/>
      <c r="GD56" s="68"/>
      <c r="GE56" s="68"/>
      <c r="GF56" s="68"/>
      <c r="GG56" s="68"/>
      <c r="GH56" s="68"/>
      <c r="GI56" s="68"/>
      <c r="GJ56" s="68"/>
      <c r="GK56" s="68"/>
      <c r="GL56" s="68"/>
      <c r="GM56" s="68"/>
      <c r="GN56" s="68"/>
      <c r="GO56" s="68"/>
      <c r="GP56" s="68"/>
      <c r="GQ56" s="68"/>
      <c r="GR56" s="68"/>
      <c r="GS56" s="68"/>
      <c r="GT56" s="68"/>
      <c r="GU56" s="68"/>
      <c r="GV56" s="68"/>
      <c r="GW56" s="68"/>
      <c r="GX56" s="68"/>
      <c r="GY56" s="68"/>
      <c r="GZ56" s="68"/>
      <c r="HA56" s="68"/>
      <c r="HB56" s="68"/>
      <c r="HC56" s="68"/>
      <c r="HD56" s="68"/>
      <c r="HE56" s="68"/>
      <c r="HF56" s="68"/>
      <c r="HG56" s="68"/>
      <c r="HH56" s="68"/>
      <c r="HI56" s="68"/>
      <c r="HJ56" s="68"/>
      <c r="HK56" s="68"/>
      <c r="HL56" s="68"/>
      <c r="HM56" s="68"/>
      <c r="HN56" s="68"/>
      <c r="HO56" s="68"/>
      <c r="HP56" s="68"/>
      <c r="HQ56" s="68"/>
      <c r="HR56" s="68"/>
      <c r="HS56" s="68"/>
      <c r="HT56" s="68"/>
      <c r="HU56" s="68"/>
      <c r="HV56" s="68"/>
      <c r="HW56" s="68"/>
      <c r="HX56" s="68"/>
      <c r="HY56" s="68"/>
      <c r="HZ56" s="68"/>
      <c r="IA56" s="68"/>
      <c r="IB56" s="68"/>
      <c r="IC56" s="68"/>
      <c r="ID56" s="68"/>
      <c r="IE56" s="68"/>
      <c r="IF56" s="68"/>
      <c r="IG56" s="68"/>
      <c r="IH56" s="68"/>
      <c r="II56" s="68"/>
      <c r="IJ56" s="68"/>
    </row>
    <row r="57" spans="1:244" x14ac:dyDescent="0.2">
      <c r="A57" s="112">
        <v>48</v>
      </c>
      <c r="B57" s="217" t="s">
        <v>380</v>
      </c>
      <c r="C57" s="114" t="s">
        <v>44</v>
      </c>
      <c r="D57" s="116" t="s">
        <v>38</v>
      </c>
      <c r="E57" s="11"/>
      <c r="F57" s="12"/>
    </row>
    <row r="58" spans="1:244" s="137" customFormat="1" ht="12" customHeight="1" x14ac:dyDescent="0.2">
      <c r="A58" s="112">
        <v>49</v>
      </c>
      <c r="B58" s="217" t="s">
        <v>384</v>
      </c>
      <c r="C58" s="114" t="s">
        <v>385</v>
      </c>
      <c r="D58" s="116" t="s">
        <v>386</v>
      </c>
      <c r="E58" s="11"/>
      <c r="F58" s="12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136"/>
      <c r="W58" s="136"/>
      <c r="X58" s="136"/>
      <c r="Y58" s="136"/>
      <c r="Z58" s="136"/>
      <c r="AA58" s="136"/>
      <c r="AB58" s="136"/>
      <c r="AC58" s="136"/>
      <c r="AD58" s="136"/>
      <c r="AE58" s="136"/>
      <c r="AF58" s="136"/>
      <c r="AG58" s="136"/>
      <c r="AH58" s="136"/>
      <c r="AI58" s="136"/>
      <c r="AJ58" s="136"/>
      <c r="AK58" s="136"/>
      <c r="AL58" s="136"/>
      <c r="AM58" s="136"/>
      <c r="AN58" s="136"/>
      <c r="AO58" s="136"/>
      <c r="AP58" s="136"/>
      <c r="AQ58" s="136"/>
      <c r="AR58" s="136"/>
      <c r="AS58" s="136"/>
      <c r="AT58" s="136"/>
      <c r="AU58" s="136"/>
      <c r="AV58" s="136"/>
      <c r="AW58" s="136"/>
      <c r="AX58" s="136"/>
      <c r="AY58" s="136"/>
      <c r="AZ58" s="136"/>
      <c r="BA58" s="136"/>
      <c r="BB58" s="136"/>
      <c r="BC58" s="136"/>
      <c r="BD58" s="136"/>
      <c r="BE58" s="136"/>
      <c r="BF58" s="136"/>
      <c r="BG58" s="136"/>
      <c r="BH58" s="136"/>
      <c r="BI58" s="136"/>
      <c r="BJ58" s="136"/>
      <c r="BK58" s="136"/>
      <c r="BL58" s="136"/>
      <c r="BM58" s="136"/>
      <c r="BN58" s="136"/>
      <c r="BO58" s="136"/>
      <c r="BP58" s="136"/>
      <c r="BQ58" s="136"/>
      <c r="BR58" s="136"/>
      <c r="BS58" s="136"/>
      <c r="BT58" s="136"/>
      <c r="BU58" s="136"/>
      <c r="BV58" s="136"/>
      <c r="BW58" s="136"/>
      <c r="BX58" s="136"/>
      <c r="BY58" s="136"/>
      <c r="BZ58" s="136"/>
      <c r="CA58" s="136"/>
      <c r="CB58" s="136"/>
      <c r="CC58" s="136"/>
      <c r="CD58" s="136"/>
      <c r="CE58" s="136"/>
      <c r="CF58" s="136"/>
      <c r="CG58" s="136"/>
      <c r="CH58" s="136"/>
      <c r="CI58" s="136"/>
      <c r="CJ58" s="136"/>
      <c r="CK58" s="136"/>
      <c r="CL58" s="136"/>
      <c r="CM58" s="136"/>
      <c r="CN58" s="136"/>
      <c r="CO58" s="136"/>
      <c r="CP58" s="136"/>
      <c r="CQ58" s="136"/>
      <c r="CR58" s="136"/>
      <c r="CS58" s="136"/>
      <c r="CT58" s="136"/>
      <c r="CU58" s="136"/>
      <c r="CV58" s="136"/>
      <c r="CW58" s="136"/>
      <c r="CX58" s="136"/>
      <c r="CY58" s="136"/>
      <c r="CZ58" s="136"/>
      <c r="DA58" s="136"/>
      <c r="DB58" s="136"/>
      <c r="DC58" s="136"/>
      <c r="DD58" s="136"/>
      <c r="DE58" s="136"/>
      <c r="DF58" s="136"/>
      <c r="DG58" s="136"/>
      <c r="DH58" s="136"/>
      <c r="DI58" s="136"/>
      <c r="DJ58" s="136"/>
      <c r="DK58" s="136"/>
      <c r="DL58" s="136"/>
      <c r="DM58" s="136"/>
      <c r="DN58" s="136"/>
      <c r="DO58" s="136"/>
      <c r="DP58" s="136"/>
      <c r="DQ58" s="136"/>
      <c r="DR58" s="136"/>
      <c r="DS58" s="136"/>
      <c r="DT58" s="136"/>
      <c r="DU58" s="136"/>
      <c r="DV58" s="136"/>
      <c r="DW58" s="136"/>
      <c r="DX58" s="136"/>
      <c r="DY58" s="136"/>
      <c r="DZ58" s="136"/>
      <c r="EA58" s="136"/>
      <c r="EB58" s="136"/>
      <c r="EC58" s="136"/>
      <c r="ED58" s="136"/>
      <c r="EE58" s="136"/>
      <c r="EF58" s="136"/>
      <c r="EG58" s="136"/>
      <c r="EH58" s="136"/>
      <c r="EI58" s="136"/>
      <c r="EJ58" s="136"/>
      <c r="EK58" s="136"/>
      <c r="EL58" s="136"/>
      <c r="EM58" s="136"/>
      <c r="EN58" s="136"/>
      <c r="EO58" s="136"/>
      <c r="EP58" s="136"/>
      <c r="EQ58" s="136"/>
      <c r="ER58" s="136"/>
      <c r="ES58" s="136"/>
      <c r="ET58" s="136"/>
      <c r="EU58" s="136"/>
      <c r="EV58" s="136"/>
      <c r="EW58" s="136"/>
      <c r="EX58" s="136"/>
      <c r="EY58" s="136"/>
      <c r="EZ58" s="136"/>
      <c r="FA58" s="136"/>
      <c r="FB58" s="136"/>
      <c r="FC58" s="136"/>
      <c r="FD58" s="136"/>
      <c r="FE58" s="136"/>
      <c r="FF58" s="136"/>
      <c r="FG58" s="136"/>
      <c r="FH58" s="136"/>
      <c r="FI58" s="136"/>
      <c r="FJ58" s="136"/>
      <c r="FK58" s="136"/>
      <c r="FL58" s="136"/>
      <c r="FM58" s="136"/>
      <c r="FN58" s="136"/>
      <c r="FO58" s="136"/>
      <c r="FP58" s="136"/>
      <c r="FQ58" s="136"/>
      <c r="FR58" s="136"/>
      <c r="FS58" s="136"/>
      <c r="FT58" s="136"/>
      <c r="FU58" s="136"/>
      <c r="FV58" s="136"/>
      <c r="FW58" s="136"/>
      <c r="FX58" s="136"/>
      <c r="FY58" s="136"/>
      <c r="FZ58" s="136"/>
      <c r="GA58" s="136"/>
      <c r="GB58" s="136"/>
      <c r="GC58" s="136"/>
      <c r="GD58" s="136"/>
      <c r="GE58" s="136"/>
      <c r="GF58" s="136"/>
      <c r="GG58" s="136"/>
      <c r="GH58" s="136"/>
      <c r="GI58" s="136"/>
      <c r="GJ58" s="136"/>
      <c r="GK58" s="136"/>
      <c r="GL58" s="136"/>
      <c r="GM58" s="136"/>
      <c r="GN58" s="136"/>
      <c r="GO58" s="136"/>
      <c r="GP58" s="136"/>
      <c r="GQ58" s="136"/>
      <c r="GR58" s="136"/>
      <c r="GS58" s="136"/>
      <c r="GT58" s="136"/>
      <c r="GU58" s="136"/>
      <c r="GV58" s="136"/>
      <c r="GW58" s="136"/>
      <c r="GX58" s="136"/>
      <c r="GY58" s="136"/>
      <c r="GZ58" s="136"/>
      <c r="HA58" s="136"/>
      <c r="HB58" s="136"/>
      <c r="HC58" s="136"/>
      <c r="HD58" s="136"/>
      <c r="HE58" s="136"/>
      <c r="HF58" s="136"/>
      <c r="HG58" s="136"/>
      <c r="HH58" s="136"/>
      <c r="HI58" s="136"/>
      <c r="HJ58" s="136"/>
      <c r="HK58" s="136"/>
      <c r="HL58" s="136"/>
      <c r="HM58" s="136"/>
      <c r="HN58" s="136"/>
      <c r="HO58" s="136"/>
      <c r="HP58" s="136"/>
      <c r="HQ58" s="136"/>
      <c r="HR58" s="136"/>
      <c r="HS58" s="136"/>
      <c r="HT58" s="136"/>
      <c r="HU58" s="136"/>
      <c r="HV58" s="136"/>
      <c r="HW58" s="136"/>
      <c r="HX58" s="136"/>
      <c r="HY58" s="136"/>
      <c r="HZ58" s="136"/>
      <c r="IA58" s="136"/>
      <c r="IB58" s="136"/>
      <c r="IC58" s="136"/>
      <c r="ID58" s="136"/>
      <c r="IE58" s="136"/>
      <c r="IF58" s="136"/>
      <c r="IG58" s="136"/>
      <c r="IH58" s="136"/>
      <c r="II58" s="136"/>
      <c r="IJ58" s="136"/>
    </row>
    <row r="59" spans="1:244" s="137" customFormat="1" ht="15.75" customHeight="1" x14ac:dyDescent="0.2">
      <c r="A59" s="112">
        <v>50</v>
      </c>
      <c r="B59" s="217" t="s">
        <v>391</v>
      </c>
      <c r="C59" s="114" t="s">
        <v>392</v>
      </c>
      <c r="D59" s="116" t="s">
        <v>92</v>
      </c>
      <c r="E59" s="11"/>
      <c r="F59" s="1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6"/>
      <c r="BJ59" s="136"/>
      <c r="BK59" s="136"/>
      <c r="BL59" s="136"/>
      <c r="BM59" s="136"/>
      <c r="BN59" s="136"/>
      <c r="BO59" s="136"/>
      <c r="BP59" s="136"/>
      <c r="BQ59" s="136"/>
      <c r="BR59" s="136"/>
      <c r="BS59" s="136"/>
      <c r="BT59" s="136"/>
      <c r="BU59" s="136"/>
      <c r="BV59" s="136"/>
      <c r="BW59" s="136"/>
      <c r="BX59" s="136"/>
      <c r="BY59" s="136"/>
      <c r="BZ59" s="136"/>
      <c r="CA59" s="136"/>
      <c r="CB59" s="136"/>
      <c r="CC59" s="136"/>
      <c r="CD59" s="136"/>
      <c r="CE59" s="136"/>
      <c r="CF59" s="136"/>
      <c r="CG59" s="136"/>
      <c r="CH59" s="136"/>
      <c r="CI59" s="136"/>
      <c r="CJ59" s="136"/>
      <c r="CK59" s="136"/>
      <c r="CL59" s="136"/>
      <c r="CM59" s="136"/>
      <c r="CN59" s="136"/>
      <c r="CO59" s="136"/>
      <c r="CP59" s="136"/>
      <c r="CQ59" s="136"/>
      <c r="CR59" s="136"/>
      <c r="CS59" s="136"/>
      <c r="CT59" s="136"/>
      <c r="CU59" s="136"/>
      <c r="CV59" s="136"/>
      <c r="CW59" s="136"/>
      <c r="CX59" s="136"/>
      <c r="CY59" s="136"/>
      <c r="CZ59" s="136"/>
      <c r="DA59" s="136"/>
      <c r="DB59" s="136"/>
      <c r="DC59" s="136"/>
      <c r="DD59" s="136"/>
      <c r="DE59" s="136"/>
      <c r="DF59" s="136"/>
      <c r="DG59" s="136"/>
      <c r="DH59" s="136"/>
      <c r="DI59" s="136"/>
      <c r="DJ59" s="136"/>
      <c r="DK59" s="136"/>
      <c r="DL59" s="136"/>
      <c r="DM59" s="136"/>
      <c r="DN59" s="136"/>
      <c r="DO59" s="136"/>
      <c r="DP59" s="136"/>
      <c r="DQ59" s="136"/>
      <c r="DR59" s="136"/>
      <c r="DS59" s="136"/>
      <c r="DT59" s="136"/>
      <c r="DU59" s="136"/>
      <c r="DV59" s="136"/>
      <c r="DW59" s="136"/>
      <c r="DX59" s="136"/>
      <c r="DY59" s="136"/>
      <c r="DZ59" s="136"/>
      <c r="EA59" s="136"/>
      <c r="EB59" s="136"/>
      <c r="EC59" s="136"/>
      <c r="ED59" s="136"/>
      <c r="EE59" s="136"/>
      <c r="EF59" s="136"/>
      <c r="EG59" s="136"/>
      <c r="EH59" s="136"/>
      <c r="EI59" s="136"/>
      <c r="EJ59" s="136"/>
      <c r="EK59" s="136"/>
      <c r="EL59" s="136"/>
      <c r="EM59" s="136"/>
      <c r="EN59" s="136"/>
      <c r="EO59" s="136"/>
      <c r="EP59" s="136"/>
      <c r="EQ59" s="136"/>
      <c r="ER59" s="136"/>
      <c r="ES59" s="136"/>
      <c r="ET59" s="136"/>
      <c r="EU59" s="136"/>
      <c r="EV59" s="136"/>
      <c r="EW59" s="136"/>
      <c r="EX59" s="136"/>
      <c r="EY59" s="136"/>
      <c r="EZ59" s="136"/>
      <c r="FA59" s="136"/>
      <c r="FB59" s="136"/>
      <c r="FC59" s="136"/>
      <c r="FD59" s="136"/>
      <c r="FE59" s="136"/>
      <c r="FF59" s="136"/>
      <c r="FG59" s="136"/>
      <c r="FH59" s="136"/>
      <c r="FI59" s="136"/>
      <c r="FJ59" s="136"/>
      <c r="FK59" s="136"/>
      <c r="FL59" s="136"/>
      <c r="FM59" s="136"/>
      <c r="FN59" s="136"/>
      <c r="FO59" s="136"/>
      <c r="FP59" s="136"/>
      <c r="FQ59" s="136"/>
      <c r="FR59" s="136"/>
      <c r="FS59" s="136"/>
      <c r="FT59" s="136"/>
      <c r="FU59" s="136"/>
      <c r="FV59" s="136"/>
      <c r="FW59" s="136"/>
      <c r="FX59" s="136"/>
      <c r="FY59" s="136"/>
      <c r="FZ59" s="136"/>
      <c r="GA59" s="136"/>
      <c r="GB59" s="136"/>
      <c r="GC59" s="136"/>
      <c r="GD59" s="136"/>
      <c r="GE59" s="136"/>
      <c r="GF59" s="136"/>
      <c r="GG59" s="136"/>
      <c r="GH59" s="136"/>
      <c r="GI59" s="136"/>
      <c r="GJ59" s="136"/>
      <c r="GK59" s="136"/>
      <c r="GL59" s="136"/>
      <c r="GM59" s="136"/>
      <c r="GN59" s="136"/>
      <c r="GO59" s="136"/>
      <c r="GP59" s="136"/>
      <c r="GQ59" s="136"/>
      <c r="GR59" s="136"/>
      <c r="GS59" s="136"/>
      <c r="GT59" s="136"/>
      <c r="GU59" s="136"/>
      <c r="GV59" s="136"/>
      <c r="GW59" s="136"/>
      <c r="GX59" s="136"/>
      <c r="GY59" s="136"/>
      <c r="GZ59" s="136"/>
      <c r="HA59" s="136"/>
      <c r="HB59" s="136"/>
      <c r="HC59" s="136"/>
      <c r="HD59" s="136"/>
      <c r="HE59" s="136"/>
      <c r="HF59" s="136"/>
      <c r="HG59" s="136"/>
      <c r="HH59" s="136"/>
      <c r="HI59" s="136"/>
      <c r="HJ59" s="136"/>
      <c r="HK59" s="136"/>
      <c r="HL59" s="136"/>
      <c r="HM59" s="136"/>
      <c r="HN59" s="136"/>
      <c r="HO59" s="136"/>
      <c r="HP59" s="136"/>
      <c r="HQ59" s="136"/>
      <c r="HR59" s="136"/>
      <c r="HS59" s="136"/>
      <c r="HT59" s="136"/>
      <c r="HU59" s="136"/>
      <c r="HV59" s="136"/>
      <c r="HW59" s="136"/>
      <c r="HX59" s="136"/>
      <c r="HY59" s="136"/>
      <c r="HZ59" s="136"/>
      <c r="IA59" s="136"/>
      <c r="IB59" s="136"/>
      <c r="IC59" s="136"/>
      <c r="ID59" s="136"/>
      <c r="IE59" s="136"/>
      <c r="IF59" s="136"/>
      <c r="IG59" s="136"/>
      <c r="IH59" s="136"/>
      <c r="II59" s="136"/>
      <c r="IJ59" s="136"/>
    </row>
    <row r="60" spans="1:244" s="137" customFormat="1" ht="15.75" customHeight="1" x14ac:dyDescent="0.2">
      <c r="A60" s="112">
        <v>51</v>
      </c>
      <c r="B60" s="217" t="s">
        <v>396</v>
      </c>
      <c r="C60" s="114" t="s">
        <v>397</v>
      </c>
      <c r="D60" s="116" t="s">
        <v>93</v>
      </c>
      <c r="E60" s="11"/>
      <c r="F60" s="12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  <c r="AD60" s="136"/>
      <c r="AE60" s="136"/>
      <c r="AF60" s="136"/>
      <c r="AG60" s="136"/>
      <c r="AH60" s="136"/>
      <c r="AI60" s="136"/>
      <c r="AJ60" s="136"/>
      <c r="AK60" s="136"/>
      <c r="AL60" s="136"/>
      <c r="AM60" s="136"/>
      <c r="AN60" s="136"/>
      <c r="AO60" s="136"/>
      <c r="AP60" s="136"/>
      <c r="AQ60" s="136"/>
      <c r="AR60" s="136"/>
      <c r="AS60" s="136"/>
      <c r="AT60" s="136"/>
      <c r="AU60" s="136"/>
      <c r="AV60" s="136"/>
      <c r="AW60" s="136"/>
      <c r="AX60" s="136"/>
      <c r="AY60" s="136"/>
      <c r="AZ60" s="136"/>
      <c r="BA60" s="136"/>
      <c r="BB60" s="136"/>
      <c r="BC60" s="136"/>
      <c r="BD60" s="136"/>
      <c r="BE60" s="136"/>
      <c r="BF60" s="136"/>
      <c r="BG60" s="136"/>
      <c r="BH60" s="136"/>
      <c r="BI60" s="136"/>
      <c r="BJ60" s="136"/>
      <c r="BK60" s="136"/>
      <c r="BL60" s="136"/>
      <c r="BM60" s="136"/>
      <c r="BN60" s="136"/>
      <c r="BO60" s="136"/>
      <c r="BP60" s="136"/>
      <c r="BQ60" s="136"/>
      <c r="BR60" s="136"/>
      <c r="BS60" s="136"/>
      <c r="BT60" s="136"/>
      <c r="BU60" s="136"/>
      <c r="BV60" s="136"/>
      <c r="BW60" s="136"/>
      <c r="BX60" s="136"/>
      <c r="BY60" s="136"/>
      <c r="BZ60" s="136"/>
      <c r="CA60" s="136"/>
      <c r="CB60" s="136"/>
      <c r="CC60" s="136"/>
      <c r="CD60" s="136"/>
      <c r="CE60" s="136"/>
      <c r="CF60" s="136"/>
      <c r="CG60" s="136"/>
      <c r="CH60" s="136"/>
      <c r="CI60" s="136"/>
      <c r="CJ60" s="136"/>
      <c r="CK60" s="136"/>
      <c r="CL60" s="136"/>
      <c r="CM60" s="136"/>
      <c r="CN60" s="136"/>
      <c r="CO60" s="136"/>
      <c r="CP60" s="136"/>
      <c r="CQ60" s="136"/>
      <c r="CR60" s="136"/>
      <c r="CS60" s="136"/>
      <c r="CT60" s="136"/>
      <c r="CU60" s="136"/>
      <c r="CV60" s="136"/>
      <c r="CW60" s="136"/>
      <c r="CX60" s="136"/>
      <c r="CY60" s="136"/>
      <c r="CZ60" s="136"/>
      <c r="DA60" s="136"/>
      <c r="DB60" s="136"/>
      <c r="DC60" s="136"/>
      <c r="DD60" s="136"/>
      <c r="DE60" s="136"/>
      <c r="DF60" s="136"/>
      <c r="DG60" s="136"/>
      <c r="DH60" s="136"/>
      <c r="DI60" s="136"/>
      <c r="DJ60" s="136"/>
      <c r="DK60" s="136"/>
      <c r="DL60" s="136"/>
      <c r="DM60" s="136"/>
      <c r="DN60" s="136"/>
      <c r="DO60" s="136"/>
      <c r="DP60" s="136"/>
      <c r="DQ60" s="136"/>
      <c r="DR60" s="136"/>
      <c r="DS60" s="136"/>
      <c r="DT60" s="136"/>
      <c r="DU60" s="136"/>
      <c r="DV60" s="136"/>
      <c r="DW60" s="136"/>
      <c r="DX60" s="136"/>
      <c r="DY60" s="136"/>
      <c r="DZ60" s="136"/>
      <c r="EA60" s="136"/>
      <c r="EB60" s="136"/>
      <c r="EC60" s="136"/>
      <c r="ED60" s="136"/>
      <c r="EE60" s="136"/>
      <c r="EF60" s="136"/>
      <c r="EG60" s="136"/>
      <c r="EH60" s="136"/>
      <c r="EI60" s="136"/>
      <c r="EJ60" s="136"/>
      <c r="EK60" s="136"/>
      <c r="EL60" s="136"/>
      <c r="EM60" s="136"/>
      <c r="EN60" s="136"/>
      <c r="EO60" s="136"/>
      <c r="EP60" s="136"/>
      <c r="EQ60" s="136"/>
      <c r="ER60" s="136"/>
      <c r="ES60" s="136"/>
      <c r="ET60" s="136"/>
      <c r="EU60" s="136"/>
      <c r="EV60" s="136"/>
      <c r="EW60" s="136"/>
      <c r="EX60" s="136"/>
      <c r="EY60" s="136"/>
      <c r="EZ60" s="136"/>
      <c r="FA60" s="136"/>
      <c r="FB60" s="136"/>
      <c r="FC60" s="136"/>
      <c r="FD60" s="136"/>
      <c r="FE60" s="136"/>
      <c r="FF60" s="136"/>
      <c r="FG60" s="136"/>
      <c r="FH60" s="136"/>
      <c r="FI60" s="136"/>
      <c r="FJ60" s="136"/>
      <c r="FK60" s="136"/>
      <c r="FL60" s="136"/>
      <c r="FM60" s="136"/>
      <c r="FN60" s="136"/>
      <c r="FO60" s="136"/>
      <c r="FP60" s="136"/>
      <c r="FQ60" s="136"/>
      <c r="FR60" s="136"/>
      <c r="FS60" s="136"/>
      <c r="FT60" s="136"/>
      <c r="FU60" s="136"/>
      <c r="FV60" s="136"/>
      <c r="FW60" s="136"/>
      <c r="FX60" s="136"/>
      <c r="FY60" s="136"/>
      <c r="FZ60" s="136"/>
      <c r="GA60" s="136"/>
      <c r="GB60" s="136"/>
      <c r="GC60" s="136"/>
      <c r="GD60" s="136"/>
      <c r="GE60" s="136"/>
      <c r="GF60" s="136"/>
      <c r="GG60" s="136"/>
      <c r="GH60" s="136"/>
      <c r="GI60" s="136"/>
      <c r="GJ60" s="136"/>
      <c r="GK60" s="136"/>
      <c r="GL60" s="136"/>
      <c r="GM60" s="136"/>
      <c r="GN60" s="136"/>
      <c r="GO60" s="136"/>
      <c r="GP60" s="136"/>
      <c r="GQ60" s="136"/>
      <c r="GR60" s="136"/>
      <c r="GS60" s="136"/>
      <c r="GT60" s="136"/>
      <c r="GU60" s="136"/>
      <c r="GV60" s="136"/>
      <c r="GW60" s="136"/>
      <c r="GX60" s="136"/>
      <c r="GY60" s="136"/>
      <c r="GZ60" s="136"/>
      <c r="HA60" s="136"/>
      <c r="HB60" s="136"/>
      <c r="HC60" s="136"/>
      <c r="HD60" s="136"/>
      <c r="HE60" s="136"/>
      <c r="HF60" s="136"/>
      <c r="HG60" s="136"/>
      <c r="HH60" s="136"/>
      <c r="HI60" s="136"/>
      <c r="HJ60" s="136"/>
      <c r="HK60" s="136"/>
      <c r="HL60" s="136"/>
      <c r="HM60" s="136"/>
      <c r="HN60" s="136"/>
      <c r="HO60" s="136"/>
      <c r="HP60" s="136"/>
      <c r="HQ60" s="136"/>
      <c r="HR60" s="136"/>
      <c r="HS60" s="136"/>
      <c r="HT60" s="136"/>
      <c r="HU60" s="136"/>
      <c r="HV60" s="136"/>
      <c r="HW60" s="136"/>
      <c r="HX60" s="136"/>
      <c r="HY60" s="136"/>
      <c r="HZ60" s="136"/>
      <c r="IA60" s="136"/>
      <c r="IB60" s="136"/>
      <c r="IC60" s="136"/>
      <c r="ID60" s="136"/>
      <c r="IE60" s="136"/>
      <c r="IF60" s="136"/>
      <c r="IG60" s="136"/>
      <c r="IH60" s="136"/>
      <c r="II60" s="136"/>
      <c r="IJ60" s="136"/>
    </row>
    <row r="61" spans="1:244" s="137" customFormat="1" ht="15.75" customHeight="1" x14ac:dyDescent="0.2">
      <c r="A61" s="112">
        <v>52</v>
      </c>
      <c r="B61" s="217" t="s">
        <v>401</v>
      </c>
      <c r="C61" s="114" t="s">
        <v>402</v>
      </c>
      <c r="D61" s="116" t="s">
        <v>39</v>
      </c>
      <c r="E61" s="11"/>
      <c r="F61" s="12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  <c r="AD61" s="136"/>
      <c r="AE61" s="136"/>
      <c r="AF61" s="136"/>
      <c r="AG61" s="136"/>
      <c r="AH61" s="136"/>
      <c r="AI61" s="136"/>
      <c r="AJ61" s="136"/>
      <c r="AK61" s="136"/>
      <c r="AL61" s="136"/>
      <c r="AM61" s="136"/>
      <c r="AN61" s="136"/>
      <c r="AO61" s="136"/>
      <c r="AP61" s="136"/>
      <c r="AQ61" s="136"/>
      <c r="AR61" s="136"/>
      <c r="AS61" s="136"/>
      <c r="AT61" s="136"/>
      <c r="AU61" s="136"/>
      <c r="AV61" s="136"/>
      <c r="AW61" s="136"/>
      <c r="AX61" s="136"/>
      <c r="AY61" s="136"/>
      <c r="AZ61" s="136"/>
      <c r="BA61" s="136"/>
      <c r="BB61" s="136"/>
      <c r="BC61" s="136"/>
      <c r="BD61" s="136"/>
      <c r="BE61" s="136"/>
      <c r="BF61" s="136"/>
      <c r="BG61" s="136"/>
      <c r="BH61" s="136"/>
      <c r="BI61" s="136"/>
      <c r="BJ61" s="136"/>
      <c r="BK61" s="136"/>
      <c r="BL61" s="136"/>
      <c r="BM61" s="136"/>
      <c r="BN61" s="136"/>
      <c r="BO61" s="136"/>
      <c r="BP61" s="136"/>
      <c r="BQ61" s="136"/>
      <c r="BR61" s="136"/>
      <c r="BS61" s="136"/>
      <c r="BT61" s="136"/>
      <c r="BU61" s="136"/>
      <c r="BV61" s="136"/>
      <c r="BW61" s="136"/>
      <c r="BX61" s="136"/>
      <c r="BY61" s="136"/>
      <c r="BZ61" s="136"/>
      <c r="CA61" s="136"/>
      <c r="CB61" s="136"/>
      <c r="CC61" s="136"/>
      <c r="CD61" s="136"/>
      <c r="CE61" s="136"/>
      <c r="CF61" s="136"/>
      <c r="CG61" s="136"/>
      <c r="CH61" s="136"/>
      <c r="CI61" s="136"/>
      <c r="CJ61" s="136"/>
      <c r="CK61" s="136"/>
      <c r="CL61" s="136"/>
      <c r="CM61" s="136"/>
      <c r="CN61" s="136"/>
      <c r="CO61" s="136"/>
      <c r="CP61" s="136"/>
      <c r="CQ61" s="136"/>
      <c r="CR61" s="136"/>
      <c r="CS61" s="136"/>
      <c r="CT61" s="136"/>
      <c r="CU61" s="136"/>
      <c r="CV61" s="136"/>
      <c r="CW61" s="136"/>
      <c r="CX61" s="136"/>
      <c r="CY61" s="136"/>
      <c r="CZ61" s="136"/>
      <c r="DA61" s="136"/>
      <c r="DB61" s="136"/>
      <c r="DC61" s="136"/>
      <c r="DD61" s="136"/>
      <c r="DE61" s="136"/>
      <c r="DF61" s="136"/>
      <c r="DG61" s="136"/>
      <c r="DH61" s="136"/>
      <c r="DI61" s="136"/>
      <c r="DJ61" s="136"/>
      <c r="DK61" s="136"/>
      <c r="DL61" s="136"/>
      <c r="DM61" s="136"/>
      <c r="DN61" s="136"/>
      <c r="DO61" s="136"/>
      <c r="DP61" s="136"/>
      <c r="DQ61" s="136"/>
      <c r="DR61" s="136"/>
      <c r="DS61" s="136"/>
      <c r="DT61" s="136"/>
      <c r="DU61" s="136"/>
      <c r="DV61" s="136"/>
      <c r="DW61" s="136"/>
      <c r="DX61" s="136"/>
      <c r="DY61" s="136"/>
      <c r="DZ61" s="136"/>
      <c r="EA61" s="136"/>
      <c r="EB61" s="136"/>
      <c r="EC61" s="136"/>
      <c r="ED61" s="136"/>
      <c r="EE61" s="136"/>
      <c r="EF61" s="136"/>
      <c r="EG61" s="136"/>
      <c r="EH61" s="136"/>
      <c r="EI61" s="136"/>
      <c r="EJ61" s="136"/>
      <c r="EK61" s="136"/>
      <c r="EL61" s="136"/>
      <c r="EM61" s="136"/>
      <c r="EN61" s="136"/>
      <c r="EO61" s="136"/>
      <c r="EP61" s="136"/>
      <c r="EQ61" s="136"/>
      <c r="ER61" s="136"/>
      <c r="ES61" s="136"/>
      <c r="ET61" s="136"/>
      <c r="EU61" s="136"/>
      <c r="EV61" s="136"/>
      <c r="EW61" s="136"/>
      <c r="EX61" s="136"/>
      <c r="EY61" s="136"/>
      <c r="EZ61" s="136"/>
      <c r="FA61" s="136"/>
      <c r="FB61" s="136"/>
      <c r="FC61" s="136"/>
      <c r="FD61" s="136"/>
      <c r="FE61" s="136"/>
      <c r="FF61" s="136"/>
      <c r="FG61" s="136"/>
      <c r="FH61" s="136"/>
      <c r="FI61" s="136"/>
      <c r="FJ61" s="136"/>
      <c r="FK61" s="136"/>
      <c r="FL61" s="136"/>
      <c r="FM61" s="136"/>
      <c r="FN61" s="136"/>
      <c r="FO61" s="136"/>
      <c r="FP61" s="136"/>
      <c r="FQ61" s="136"/>
      <c r="FR61" s="136"/>
      <c r="FS61" s="136"/>
      <c r="FT61" s="136"/>
      <c r="FU61" s="136"/>
      <c r="FV61" s="136"/>
      <c r="FW61" s="136"/>
      <c r="FX61" s="136"/>
      <c r="FY61" s="136"/>
      <c r="FZ61" s="136"/>
      <c r="GA61" s="136"/>
      <c r="GB61" s="136"/>
      <c r="GC61" s="136"/>
      <c r="GD61" s="136"/>
      <c r="GE61" s="136"/>
      <c r="GF61" s="136"/>
      <c r="GG61" s="136"/>
      <c r="GH61" s="136"/>
      <c r="GI61" s="136"/>
      <c r="GJ61" s="136"/>
      <c r="GK61" s="136"/>
      <c r="GL61" s="136"/>
      <c r="GM61" s="136"/>
      <c r="GN61" s="136"/>
      <c r="GO61" s="136"/>
      <c r="GP61" s="136"/>
      <c r="GQ61" s="136"/>
      <c r="GR61" s="136"/>
      <c r="GS61" s="136"/>
      <c r="GT61" s="136"/>
      <c r="GU61" s="136"/>
      <c r="GV61" s="136"/>
      <c r="GW61" s="136"/>
      <c r="GX61" s="136"/>
      <c r="GY61" s="136"/>
      <c r="GZ61" s="136"/>
      <c r="HA61" s="136"/>
      <c r="HB61" s="136"/>
      <c r="HC61" s="136"/>
      <c r="HD61" s="136"/>
      <c r="HE61" s="136"/>
      <c r="HF61" s="136"/>
      <c r="HG61" s="136"/>
      <c r="HH61" s="136"/>
      <c r="HI61" s="136"/>
      <c r="HJ61" s="136"/>
      <c r="HK61" s="136"/>
      <c r="HL61" s="136"/>
      <c r="HM61" s="136"/>
      <c r="HN61" s="136"/>
      <c r="HO61" s="136"/>
      <c r="HP61" s="136"/>
      <c r="HQ61" s="136"/>
      <c r="HR61" s="136"/>
      <c r="HS61" s="136"/>
      <c r="HT61" s="136"/>
      <c r="HU61" s="136"/>
      <c r="HV61" s="136"/>
      <c r="HW61" s="136"/>
      <c r="HX61" s="136"/>
      <c r="HY61" s="136"/>
      <c r="HZ61" s="136"/>
      <c r="IA61" s="136"/>
      <c r="IB61" s="136"/>
      <c r="IC61" s="136"/>
      <c r="ID61" s="136"/>
      <c r="IE61" s="136"/>
      <c r="IF61" s="136"/>
      <c r="IG61" s="136"/>
      <c r="IH61" s="136"/>
      <c r="II61" s="136"/>
      <c r="IJ61" s="136"/>
    </row>
    <row r="62" spans="1:244" s="137" customFormat="1" ht="15.75" customHeight="1" x14ac:dyDescent="0.2">
      <c r="A62" s="112">
        <v>53</v>
      </c>
      <c r="B62" s="217" t="s">
        <v>406</v>
      </c>
      <c r="C62" s="114" t="s">
        <v>407</v>
      </c>
      <c r="D62" s="116" t="s">
        <v>40</v>
      </c>
      <c r="E62" s="11"/>
      <c r="F62" s="12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  <c r="AK62" s="136"/>
      <c r="AL62" s="136"/>
      <c r="AM62" s="136"/>
      <c r="AN62" s="136"/>
      <c r="AO62" s="136"/>
      <c r="AP62" s="136"/>
      <c r="AQ62" s="136"/>
      <c r="AR62" s="136"/>
      <c r="AS62" s="136"/>
      <c r="AT62" s="136"/>
      <c r="AU62" s="136"/>
      <c r="AV62" s="136"/>
      <c r="AW62" s="136"/>
      <c r="AX62" s="136"/>
      <c r="AY62" s="136"/>
      <c r="AZ62" s="136"/>
      <c r="BA62" s="136"/>
      <c r="BB62" s="136"/>
      <c r="BC62" s="136"/>
      <c r="BD62" s="136"/>
      <c r="BE62" s="136"/>
      <c r="BF62" s="136"/>
      <c r="BG62" s="136"/>
      <c r="BH62" s="136"/>
      <c r="BI62" s="136"/>
      <c r="BJ62" s="136"/>
      <c r="BK62" s="136"/>
      <c r="BL62" s="136"/>
      <c r="BM62" s="136"/>
      <c r="BN62" s="136"/>
      <c r="BO62" s="136"/>
      <c r="BP62" s="136"/>
      <c r="BQ62" s="136"/>
      <c r="BR62" s="136"/>
      <c r="BS62" s="136"/>
      <c r="BT62" s="136"/>
      <c r="BU62" s="136"/>
      <c r="BV62" s="136"/>
      <c r="BW62" s="136"/>
      <c r="BX62" s="136"/>
      <c r="BY62" s="136"/>
      <c r="BZ62" s="136"/>
      <c r="CA62" s="136"/>
      <c r="CB62" s="136"/>
      <c r="CC62" s="136"/>
      <c r="CD62" s="136"/>
      <c r="CE62" s="136"/>
      <c r="CF62" s="136"/>
      <c r="CG62" s="136"/>
      <c r="CH62" s="136"/>
      <c r="CI62" s="136"/>
      <c r="CJ62" s="136"/>
      <c r="CK62" s="136"/>
      <c r="CL62" s="136"/>
      <c r="CM62" s="136"/>
      <c r="CN62" s="136"/>
      <c r="CO62" s="136"/>
      <c r="CP62" s="136"/>
      <c r="CQ62" s="136"/>
      <c r="CR62" s="136"/>
      <c r="CS62" s="136"/>
      <c r="CT62" s="136"/>
      <c r="CU62" s="136"/>
      <c r="CV62" s="136"/>
      <c r="CW62" s="136"/>
      <c r="CX62" s="136"/>
      <c r="CY62" s="136"/>
      <c r="CZ62" s="136"/>
      <c r="DA62" s="136"/>
      <c r="DB62" s="136"/>
      <c r="DC62" s="136"/>
      <c r="DD62" s="136"/>
      <c r="DE62" s="136"/>
      <c r="DF62" s="136"/>
      <c r="DG62" s="136"/>
      <c r="DH62" s="136"/>
      <c r="DI62" s="136"/>
      <c r="DJ62" s="136"/>
      <c r="DK62" s="136"/>
      <c r="DL62" s="136"/>
      <c r="DM62" s="136"/>
      <c r="DN62" s="136"/>
      <c r="DO62" s="136"/>
      <c r="DP62" s="136"/>
      <c r="DQ62" s="136"/>
      <c r="DR62" s="136"/>
      <c r="DS62" s="136"/>
      <c r="DT62" s="136"/>
      <c r="DU62" s="136"/>
      <c r="DV62" s="136"/>
      <c r="DW62" s="136"/>
      <c r="DX62" s="136"/>
      <c r="DY62" s="136"/>
      <c r="DZ62" s="136"/>
      <c r="EA62" s="136"/>
      <c r="EB62" s="136"/>
      <c r="EC62" s="136"/>
      <c r="ED62" s="136"/>
      <c r="EE62" s="136"/>
      <c r="EF62" s="136"/>
      <c r="EG62" s="136"/>
      <c r="EH62" s="136"/>
      <c r="EI62" s="136"/>
      <c r="EJ62" s="136"/>
      <c r="EK62" s="136"/>
      <c r="EL62" s="136"/>
      <c r="EM62" s="136"/>
      <c r="EN62" s="136"/>
      <c r="EO62" s="136"/>
      <c r="EP62" s="136"/>
      <c r="EQ62" s="136"/>
      <c r="ER62" s="136"/>
      <c r="ES62" s="136"/>
      <c r="ET62" s="136"/>
      <c r="EU62" s="136"/>
      <c r="EV62" s="136"/>
      <c r="EW62" s="136"/>
      <c r="EX62" s="136"/>
      <c r="EY62" s="136"/>
      <c r="EZ62" s="136"/>
      <c r="FA62" s="136"/>
      <c r="FB62" s="136"/>
      <c r="FC62" s="136"/>
      <c r="FD62" s="136"/>
      <c r="FE62" s="136"/>
      <c r="FF62" s="136"/>
      <c r="FG62" s="136"/>
      <c r="FH62" s="136"/>
      <c r="FI62" s="136"/>
      <c r="FJ62" s="136"/>
      <c r="FK62" s="136"/>
      <c r="FL62" s="136"/>
      <c r="FM62" s="136"/>
      <c r="FN62" s="136"/>
      <c r="FO62" s="136"/>
      <c r="FP62" s="136"/>
      <c r="FQ62" s="136"/>
      <c r="FR62" s="136"/>
      <c r="FS62" s="136"/>
      <c r="FT62" s="136"/>
      <c r="FU62" s="136"/>
      <c r="FV62" s="136"/>
      <c r="FW62" s="136"/>
      <c r="FX62" s="136"/>
      <c r="FY62" s="136"/>
      <c r="FZ62" s="136"/>
      <c r="GA62" s="136"/>
      <c r="GB62" s="136"/>
      <c r="GC62" s="136"/>
      <c r="GD62" s="136"/>
      <c r="GE62" s="136"/>
      <c r="GF62" s="136"/>
      <c r="GG62" s="136"/>
      <c r="GH62" s="136"/>
      <c r="GI62" s="136"/>
      <c r="GJ62" s="136"/>
      <c r="GK62" s="136"/>
      <c r="GL62" s="136"/>
      <c r="GM62" s="136"/>
      <c r="GN62" s="136"/>
      <c r="GO62" s="136"/>
      <c r="GP62" s="136"/>
      <c r="GQ62" s="136"/>
      <c r="GR62" s="136"/>
      <c r="GS62" s="136"/>
      <c r="GT62" s="136"/>
      <c r="GU62" s="136"/>
      <c r="GV62" s="136"/>
      <c r="GW62" s="136"/>
      <c r="GX62" s="136"/>
      <c r="GY62" s="136"/>
      <c r="GZ62" s="136"/>
      <c r="HA62" s="136"/>
      <c r="HB62" s="136"/>
      <c r="HC62" s="136"/>
      <c r="HD62" s="136"/>
      <c r="HE62" s="136"/>
      <c r="HF62" s="136"/>
      <c r="HG62" s="136"/>
      <c r="HH62" s="136"/>
      <c r="HI62" s="136"/>
      <c r="HJ62" s="136"/>
      <c r="HK62" s="136"/>
      <c r="HL62" s="136"/>
      <c r="HM62" s="136"/>
      <c r="HN62" s="136"/>
      <c r="HO62" s="136"/>
      <c r="HP62" s="136"/>
      <c r="HQ62" s="136"/>
      <c r="HR62" s="136"/>
      <c r="HS62" s="136"/>
      <c r="HT62" s="136"/>
      <c r="HU62" s="136"/>
      <c r="HV62" s="136"/>
      <c r="HW62" s="136"/>
      <c r="HX62" s="136"/>
      <c r="HY62" s="136"/>
      <c r="HZ62" s="136"/>
      <c r="IA62" s="136"/>
      <c r="IB62" s="136"/>
      <c r="IC62" s="136"/>
      <c r="ID62" s="136"/>
      <c r="IE62" s="136"/>
      <c r="IF62" s="136"/>
      <c r="IG62" s="136"/>
      <c r="IH62" s="136"/>
      <c r="II62" s="136"/>
      <c r="IJ62" s="136"/>
    </row>
    <row r="63" spans="1:244" s="137" customFormat="1" ht="15.75" customHeight="1" x14ac:dyDescent="0.2">
      <c r="A63" s="112">
        <v>54</v>
      </c>
      <c r="B63" s="217" t="s">
        <v>412</v>
      </c>
      <c r="C63" s="114" t="s">
        <v>413</v>
      </c>
      <c r="D63" s="116" t="s">
        <v>40</v>
      </c>
      <c r="E63" s="11"/>
      <c r="F63" s="12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  <c r="AK63" s="136"/>
      <c r="AL63" s="136"/>
      <c r="AM63" s="136"/>
      <c r="AN63" s="136"/>
      <c r="AO63" s="136"/>
      <c r="AP63" s="136"/>
      <c r="AQ63" s="136"/>
      <c r="AR63" s="136"/>
      <c r="AS63" s="136"/>
      <c r="AT63" s="136"/>
      <c r="AU63" s="136"/>
      <c r="AV63" s="136"/>
      <c r="AW63" s="136"/>
      <c r="AX63" s="136"/>
      <c r="AY63" s="136"/>
      <c r="AZ63" s="136"/>
      <c r="BA63" s="136"/>
      <c r="BB63" s="136"/>
      <c r="BC63" s="136"/>
      <c r="BD63" s="136"/>
      <c r="BE63" s="136"/>
      <c r="BF63" s="136"/>
      <c r="BG63" s="136"/>
      <c r="BH63" s="136"/>
      <c r="BI63" s="136"/>
      <c r="BJ63" s="136"/>
      <c r="BK63" s="136"/>
      <c r="BL63" s="136"/>
      <c r="BM63" s="136"/>
      <c r="BN63" s="136"/>
      <c r="BO63" s="136"/>
      <c r="BP63" s="136"/>
      <c r="BQ63" s="136"/>
      <c r="BR63" s="136"/>
      <c r="BS63" s="136"/>
      <c r="BT63" s="136"/>
      <c r="BU63" s="136"/>
      <c r="BV63" s="136"/>
      <c r="BW63" s="136"/>
      <c r="BX63" s="136"/>
      <c r="BY63" s="136"/>
      <c r="BZ63" s="136"/>
      <c r="CA63" s="136"/>
      <c r="CB63" s="136"/>
      <c r="CC63" s="136"/>
      <c r="CD63" s="136"/>
      <c r="CE63" s="136"/>
      <c r="CF63" s="136"/>
      <c r="CG63" s="136"/>
      <c r="CH63" s="136"/>
      <c r="CI63" s="136"/>
      <c r="CJ63" s="136"/>
      <c r="CK63" s="136"/>
      <c r="CL63" s="136"/>
      <c r="CM63" s="136"/>
      <c r="CN63" s="136"/>
      <c r="CO63" s="136"/>
      <c r="CP63" s="136"/>
      <c r="CQ63" s="136"/>
      <c r="CR63" s="136"/>
      <c r="CS63" s="136"/>
      <c r="CT63" s="136"/>
      <c r="CU63" s="136"/>
      <c r="CV63" s="136"/>
      <c r="CW63" s="136"/>
      <c r="CX63" s="136"/>
      <c r="CY63" s="136"/>
      <c r="CZ63" s="136"/>
      <c r="DA63" s="136"/>
      <c r="DB63" s="136"/>
      <c r="DC63" s="136"/>
      <c r="DD63" s="136"/>
      <c r="DE63" s="136"/>
      <c r="DF63" s="136"/>
      <c r="DG63" s="136"/>
      <c r="DH63" s="136"/>
      <c r="DI63" s="136"/>
      <c r="DJ63" s="136"/>
      <c r="DK63" s="136"/>
      <c r="DL63" s="136"/>
      <c r="DM63" s="136"/>
      <c r="DN63" s="136"/>
      <c r="DO63" s="136"/>
      <c r="DP63" s="136"/>
      <c r="DQ63" s="136"/>
      <c r="DR63" s="136"/>
      <c r="DS63" s="136"/>
      <c r="DT63" s="136"/>
      <c r="DU63" s="136"/>
      <c r="DV63" s="136"/>
      <c r="DW63" s="136"/>
      <c r="DX63" s="136"/>
      <c r="DY63" s="136"/>
      <c r="DZ63" s="136"/>
      <c r="EA63" s="136"/>
      <c r="EB63" s="136"/>
      <c r="EC63" s="136"/>
      <c r="ED63" s="136"/>
      <c r="EE63" s="136"/>
      <c r="EF63" s="136"/>
      <c r="EG63" s="136"/>
      <c r="EH63" s="136"/>
      <c r="EI63" s="136"/>
      <c r="EJ63" s="136"/>
      <c r="EK63" s="136"/>
      <c r="EL63" s="136"/>
      <c r="EM63" s="136"/>
      <c r="EN63" s="136"/>
      <c r="EO63" s="136"/>
      <c r="EP63" s="136"/>
      <c r="EQ63" s="136"/>
      <c r="ER63" s="136"/>
      <c r="ES63" s="136"/>
      <c r="ET63" s="136"/>
      <c r="EU63" s="136"/>
      <c r="EV63" s="136"/>
      <c r="EW63" s="136"/>
      <c r="EX63" s="136"/>
      <c r="EY63" s="136"/>
      <c r="EZ63" s="136"/>
      <c r="FA63" s="136"/>
      <c r="FB63" s="136"/>
      <c r="FC63" s="136"/>
      <c r="FD63" s="136"/>
      <c r="FE63" s="136"/>
      <c r="FF63" s="136"/>
      <c r="FG63" s="136"/>
      <c r="FH63" s="136"/>
      <c r="FI63" s="136"/>
      <c r="FJ63" s="136"/>
      <c r="FK63" s="136"/>
      <c r="FL63" s="136"/>
      <c r="FM63" s="136"/>
      <c r="FN63" s="136"/>
      <c r="FO63" s="136"/>
      <c r="FP63" s="136"/>
      <c r="FQ63" s="136"/>
      <c r="FR63" s="136"/>
      <c r="FS63" s="136"/>
      <c r="FT63" s="136"/>
      <c r="FU63" s="136"/>
      <c r="FV63" s="136"/>
      <c r="FW63" s="136"/>
      <c r="FX63" s="136"/>
      <c r="FY63" s="136"/>
      <c r="FZ63" s="136"/>
      <c r="GA63" s="136"/>
      <c r="GB63" s="136"/>
      <c r="GC63" s="136"/>
      <c r="GD63" s="136"/>
      <c r="GE63" s="136"/>
      <c r="GF63" s="136"/>
      <c r="GG63" s="136"/>
      <c r="GH63" s="136"/>
      <c r="GI63" s="136"/>
      <c r="GJ63" s="136"/>
      <c r="GK63" s="136"/>
      <c r="GL63" s="136"/>
      <c r="GM63" s="136"/>
      <c r="GN63" s="136"/>
      <c r="GO63" s="136"/>
      <c r="GP63" s="136"/>
      <c r="GQ63" s="136"/>
      <c r="GR63" s="136"/>
      <c r="GS63" s="136"/>
      <c r="GT63" s="136"/>
      <c r="GU63" s="136"/>
      <c r="GV63" s="136"/>
      <c r="GW63" s="136"/>
      <c r="GX63" s="136"/>
      <c r="GY63" s="136"/>
      <c r="GZ63" s="136"/>
      <c r="HA63" s="136"/>
      <c r="HB63" s="136"/>
      <c r="HC63" s="136"/>
      <c r="HD63" s="136"/>
      <c r="HE63" s="136"/>
      <c r="HF63" s="136"/>
      <c r="HG63" s="136"/>
      <c r="HH63" s="136"/>
      <c r="HI63" s="136"/>
      <c r="HJ63" s="136"/>
      <c r="HK63" s="136"/>
      <c r="HL63" s="136"/>
      <c r="HM63" s="136"/>
      <c r="HN63" s="136"/>
      <c r="HO63" s="136"/>
      <c r="HP63" s="136"/>
      <c r="HQ63" s="136"/>
      <c r="HR63" s="136"/>
      <c r="HS63" s="136"/>
      <c r="HT63" s="136"/>
      <c r="HU63" s="136"/>
      <c r="HV63" s="136"/>
      <c r="HW63" s="136"/>
      <c r="HX63" s="136"/>
      <c r="HY63" s="136"/>
      <c r="HZ63" s="136"/>
      <c r="IA63" s="136"/>
      <c r="IB63" s="136"/>
      <c r="IC63" s="136"/>
      <c r="ID63" s="136"/>
      <c r="IE63" s="136"/>
      <c r="IF63" s="136"/>
      <c r="IG63" s="136"/>
      <c r="IH63" s="136"/>
      <c r="II63" s="136"/>
      <c r="IJ63" s="136"/>
    </row>
    <row r="64" spans="1:244" s="137" customFormat="1" ht="15.75" customHeight="1" x14ac:dyDescent="0.2">
      <c r="A64" s="112">
        <v>55</v>
      </c>
      <c r="B64" s="217" t="s">
        <v>417</v>
      </c>
      <c r="C64" s="114" t="s">
        <v>418</v>
      </c>
      <c r="D64" s="116" t="s">
        <v>419</v>
      </c>
      <c r="E64" s="11"/>
      <c r="F64" s="12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6"/>
      <c r="AF64" s="136"/>
      <c r="AG64" s="136"/>
      <c r="AH64" s="136"/>
      <c r="AI64" s="136"/>
      <c r="AJ64" s="136"/>
      <c r="AK64" s="136"/>
      <c r="AL64" s="136"/>
      <c r="AM64" s="136"/>
      <c r="AN64" s="136"/>
      <c r="AO64" s="136"/>
      <c r="AP64" s="136"/>
      <c r="AQ64" s="136"/>
      <c r="AR64" s="136"/>
      <c r="AS64" s="136"/>
      <c r="AT64" s="136"/>
      <c r="AU64" s="136"/>
      <c r="AV64" s="136"/>
      <c r="AW64" s="136"/>
      <c r="AX64" s="136"/>
      <c r="AY64" s="136"/>
      <c r="AZ64" s="136"/>
      <c r="BA64" s="136"/>
      <c r="BB64" s="136"/>
      <c r="BC64" s="136"/>
      <c r="BD64" s="136"/>
      <c r="BE64" s="136"/>
      <c r="BF64" s="136"/>
      <c r="BG64" s="136"/>
      <c r="BH64" s="136"/>
      <c r="BI64" s="136"/>
      <c r="BJ64" s="136"/>
      <c r="BK64" s="136"/>
      <c r="BL64" s="136"/>
      <c r="BM64" s="136"/>
      <c r="BN64" s="136"/>
      <c r="BO64" s="136"/>
      <c r="BP64" s="136"/>
      <c r="BQ64" s="136"/>
      <c r="BR64" s="136"/>
      <c r="BS64" s="136"/>
      <c r="BT64" s="136"/>
      <c r="BU64" s="136"/>
      <c r="BV64" s="136"/>
      <c r="BW64" s="136"/>
      <c r="BX64" s="136"/>
      <c r="BY64" s="136"/>
      <c r="BZ64" s="136"/>
      <c r="CA64" s="136"/>
      <c r="CB64" s="136"/>
      <c r="CC64" s="136"/>
      <c r="CD64" s="136"/>
      <c r="CE64" s="136"/>
      <c r="CF64" s="136"/>
      <c r="CG64" s="136"/>
      <c r="CH64" s="136"/>
      <c r="CI64" s="136"/>
      <c r="CJ64" s="136"/>
      <c r="CK64" s="136"/>
      <c r="CL64" s="136"/>
      <c r="CM64" s="136"/>
      <c r="CN64" s="136"/>
      <c r="CO64" s="136"/>
      <c r="CP64" s="136"/>
      <c r="CQ64" s="136"/>
      <c r="CR64" s="136"/>
      <c r="CS64" s="136"/>
      <c r="CT64" s="136"/>
      <c r="CU64" s="136"/>
      <c r="CV64" s="136"/>
      <c r="CW64" s="136"/>
      <c r="CX64" s="136"/>
      <c r="CY64" s="136"/>
      <c r="CZ64" s="136"/>
      <c r="DA64" s="136"/>
      <c r="DB64" s="136"/>
      <c r="DC64" s="136"/>
      <c r="DD64" s="136"/>
      <c r="DE64" s="136"/>
      <c r="DF64" s="136"/>
      <c r="DG64" s="136"/>
      <c r="DH64" s="136"/>
      <c r="DI64" s="136"/>
      <c r="DJ64" s="136"/>
      <c r="DK64" s="136"/>
      <c r="DL64" s="136"/>
      <c r="DM64" s="136"/>
      <c r="DN64" s="136"/>
      <c r="DO64" s="136"/>
      <c r="DP64" s="136"/>
      <c r="DQ64" s="136"/>
      <c r="DR64" s="136"/>
      <c r="DS64" s="136"/>
      <c r="DT64" s="136"/>
      <c r="DU64" s="136"/>
      <c r="DV64" s="136"/>
      <c r="DW64" s="136"/>
      <c r="DX64" s="136"/>
      <c r="DY64" s="136"/>
      <c r="DZ64" s="136"/>
      <c r="EA64" s="136"/>
      <c r="EB64" s="136"/>
      <c r="EC64" s="136"/>
      <c r="ED64" s="136"/>
      <c r="EE64" s="136"/>
      <c r="EF64" s="136"/>
      <c r="EG64" s="136"/>
      <c r="EH64" s="136"/>
      <c r="EI64" s="136"/>
      <c r="EJ64" s="136"/>
      <c r="EK64" s="136"/>
      <c r="EL64" s="136"/>
      <c r="EM64" s="136"/>
      <c r="EN64" s="136"/>
      <c r="EO64" s="136"/>
      <c r="EP64" s="136"/>
      <c r="EQ64" s="136"/>
      <c r="ER64" s="136"/>
      <c r="ES64" s="136"/>
      <c r="ET64" s="136"/>
      <c r="EU64" s="136"/>
      <c r="EV64" s="136"/>
      <c r="EW64" s="136"/>
      <c r="EX64" s="136"/>
      <c r="EY64" s="136"/>
      <c r="EZ64" s="136"/>
      <c r="FA64" s="136"/>
      <c r="FB64" s="136"/>
      <c r="FC64" s="136"/>
      <c r="FD64" s="136"/>
      <c r="FE64" s="136"/>
      <c r="FF64" s="136"/>
      <c r="FG64" s="136"/>
      <c r="FH64" s="136"/>
      <c r="FI64" s="136"/>
      <c r="FJ64" s="136"/>
      <c r="FK64" s="136"/>
      <c r="FL64" s="136"/>
      <c r="FM64" s="136"/>
      <c r="FN64" s="136"/>
      <c r="FO64" s="136"/>
      <c r="FP64" s="136"/>
      <c r="FQ64" s="136"/>
      <c r="FR64" s="136"/>
      <c r="FS64" s="136"/>
      <c r="FT64" s="136"/>
      <c r="FU64" s="136"/>
      <c r="FV64" s="136"/>
      <c r="FW64" s="136"/>
      <c r="FX64" s="136"/>
      <c r="FY64" s="136"/>
      <c r="FZ64" s="136"/>
      <c r="GA64" s="136"/>
      <c r="GB64" s="136"/>
      <c r="GC64" s="136"/>
      <c r="GD64" s="136"/>
      <c r="GE64" s="136"/>
      <c r="GF64" s="136"/>
      <c r="GG64" s="136"/>
      <c r="GH64" s="136"/>
      <c r="GI64" s="136"/>
      <c r="GJ64" s="136"/>
      <c r="GK64" s="136"/>
      <c r="GL64" s="136"/>
      <c r="GM64" s="136"/>
      <c r="GN64" s="136"/>
      <c r="GO64" s="136"/>
      <c r="GP64" s="136"/>
      <c r="GQ64" s="136"/>
      <c r="GR64" s="136"/>
      <c r="GS64" s="136"/>
      <c r="GT64" s="136"/>
      <c r="GU64" s="136"/>
      <c r="GV64" s="136"/>
      <c r="GW64" s="136"/>
      <c r="GX64" s="136"/>
      <c r="GY64" s="136"/>
      <c r="GZ64" s="136"/>
      <c r="HA64" s="136"/>
      <c r="HB64" s="136"/>
      <c r="HC64" s="136"/>
      <c r="HD64" s="136"/>
      <c r="HE64" s="136"/>
      <c r="HF64" s="136"/>
      <c r="HG64" s="136"/>
      <c r="HH64" s="136"/>
      <c r="HI64" s="136"/>
      <c r="HJ64" s="136"/>
      <c r="HK64" s="136"/>
      <c r="HL64" s="136"/>
      <c r="HM64" s="136"/>
      <c r="HN64" s="136"/>
      <c r="HO64" s="136"/>
      <c r="HP64" s="136"/>
      <c r="HQ64" s="136"/>
      <c r="HR64" s="136"/>
      <c r="HS64" s="136"/>
      <c r="HT64" s="136"/>
      <c r="HU64" s="136"/>
      <c r="HV64" s="136"/>
      <c r="HW64" s="136"/>
      <c r="HX64" s="136"/>
      <c r="HY64" s="136"/>
      <c r="HZ64" s="136"/>
      <c r="IA64" s="136"/>
      <c r="IB64" s="136"/>
      <c r="IC64" s="136"/>
      <c r="ID64" s="136"/>
      <c r="IE64" s="136"/>
      <c r="IF64" s="136"/>
      <c r="IG64" s="136"/>
      <c r="IH64" s="136"/>
      <c r="II64" s="136"/>
      <c r="IJ64" s="136"/>
    </row>
    <row r="65" spans="1:244" s="137" customFormat="1" ht="15.75" customHeight="1" x14ac:dyDescent="0.2">
      <c r="A65" s="112">
        <v>56</v>
      </c>
      <c r="B65" s="217" t="s">
        <v>422</v>
      </c>
      <c r="C65" s="114" t="s">
        <v>423</v>
      </c>
      <c r="D65" s="116" t="s">
        <v>41</v>
      </c>
      <c r="E65" s="11"/>
      <c r="F65" s="12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  <c r="AO65" s="136"/>
      <c r="AP65" s="136"/>
      <c r="AQ65" s="136"/>
      <c r="AR65" s="136"/>
      <c r="AS65" s="136"/>
      <c r="AT65" s="136"/>
      <c r="AU65" s="136"/>
      <c r="AV65" s="136"/>
      <c r="AW65" s="136"/>
      <c r="AX65" s="136"/>
      <c r="AY65" s="136"/>
      <c r="AZ65" s="136"/>
      <c r="BA65" s="136"/>
      <c r="BB65" s="136"/>
      <c r="BC65" s="136"/>
      <c r="BD65" s="136"/>
      <c r="BE65" s="136"/>
      <c r="BF65" s="136"/>
      <c r="BG65" s="136"/>
      <c r="BH65" s="136"/>
      <c r="BI65" s="136"/>
      <c r="BJ65" s="136"/>
      <c r="BK65" s="136"/>
      <c r="BL65" s="136"/>
      <c r="BM65" s="136"/>
      <c r="BN65" s="136"/>
      <c r="BO65" s="136"/>
      <c r="BP65" s="136"/>
      <c r="BQ65" s="136"/>
      <c r="BR65" s="136"/>
      <c r="BS65" s="136"/>
      <c r="BT65" s="136"/>
      <c r="BU65" s="136"/>
      <c r="BV65" s="136"/>
      <c r="BW65" s="136"/>
      <c r="BX65" s="136"/>
      <c r="BY65" s="136"/>
      <c r="BZ65" s="136"/>
      <c r="CA65" s="136"/>
      <c r="CB65" s="136"/>
      <c r="CC65" s="136"/>
      <c r="CD65" s="136"/>
      <c r="CE65" s="136"/>
      <c r="CF65" s="136"/>
      <c r="CG65" s="136"/>
      <c r="CH65" s="136"/>
      <c r="CI65" s="136"/>
      <c r="CJ65" s="136"/>
      <c r="CK65" s="136"/>
      <c r="CL65" s="136"/>
      <c r="CM65" s="136"/>
      <c r="CN65" s="136"/>
      <c r="CO65" s="136"/>
      <c r="CP65" s="136"/>
      <c r="CQ65" s="136"/>
      <c r="CR65" s="136"/>
      <c r="CS65" s="136"/>
      <c r="CT65" s="136"/>
      <c r="CU65" s="136"/>
      <c r="CV65" s="136"/>
      <c r="CW65" s="136"/>
      <c r="CX65" s="136"/>
      <c r="CY65" s="136"/>
      <c r="CZ65" s="136"/>
      <c r="DA65" s="136"/>
      <c r="DB65" s="136"/>
      <c r="DC65" s="136"/>
      <c r="DD65" s="136"/>
      <c r="DE65" s="136"/>
      <c r="DF65" s="136"/>
      <c r="DG65" s="136"/>
      <c r="DH65" s="136"/>
      <c r="DI65" s="136"/>
      <c r="DJ65" s="136"/>
      <c r="DK65" s="136"/>
      <c r="DL65" s="136"/>
      <c r="DM65" s="136"/>
      <c r="DN65" s="136"/>
      <c r="DO65" s="136"/>
      <c r="DP65" s="136"/>
      <c r="DQ65" s="136"/>
      <c r="DR65" s="136"/>
      <c r="DS65" s="136"/>
      <c r="DT65" s="136"/>
      <c r="DU65" s="136"/>
      <c r="DV65" s="136"/>
      <c r="DW65" s="136"/>
      <c r="DX65" s="136"/>
      <c r="DY65" s="136"/>
      <c r="DZ65" s="136"/>
      <c r="EA65" s="136"/>
      <c r="EB65" s="136"/>
      <c r="EC65" s="136"/>
      <c r="ED65" s="136"/>
      <c r="EE65" s="136"/>
      <c r="EF65" s="136"/>
      <c r="EG65" s="136"/>
      <c r="EH65" s="136"/>
      <c r="EI65" s="136"/>
      <c r="EJ65" s="136"/>
      <c r="EK65" s="136"/>
      <c r="EL65" s="136"/>
      <c r="EM65" s="136"/>
      <c r="EN65" s="136"/>
      <c r="EO65" s="136"/>
      <c r="EP65" s="136"/>
      <c r="EQ65" s="136"/>
      <c r="ER65" s="136"/>
      <c r="ES65" s="136"/>
      <c r="ET65" s="136"/>
      <c r="EU65" s="136"/>
      <c r="EV65" s="136"/>
      <c r="EW65" s="136"/>
      <c r="EX65" s="136"/>
      <c r="EY65" s="136"/>
      <c r="EZ65" s="136"/>
      <c r="FA65" s="136"/>
      <c r="FB65" s="136"/>
      <c r="FC65" s="136"/>
      <c r="FD65" s="136"/>
      <c r="FE65" s="136"/>
      <c r="FF65" s="136"/>
      <c r="FG65" s="136"/>
      <c r="FH65" s="136"/>
      <c r="FI65" s="136"/>
      <c r="FJ65" s="136"/>
      <c r="FK65" s="136"/>
      <c r="FL65" s="136"/>
      <c r="FM65" s="136"/>
      <c r="FN65" s="136"/>
      <c r="FO65" s="136"/>
      <c r="FP65" s="136"/>
      <c r="FQ65" s="136"/>
      <c r="FR65" s="136"/>
      <c r="FS65" s="136"/>
      <c r="FT65" s="136"/>
      <c r="FU65" s="136"/>
      <c r="FV65" s="136"/>
      <c r="FW65" s="136"/>
      <c r="FX65" s="136"/>
      <c r="FY65" s="136"/>
      <c r="FZ65" s="136"/>
      <c r="GA65" s="136"/>
      <c r="GB65" s="136"/>
      <c r="GC65" s="136"/>
      <c r="GD65" s="136"/>
      <c r="GE65" s="136"/>
      <c r="GF65" s="136"/>
      <c r="GG65" s="136"/>
      <c r="GH65" s="136"/>
      <c r="GI65" s="136"/>
      <c r="GJ65" s="136"/>
      <c r="GK65" s="136"/>
      <c r="GL65" s="136"/>
      <c r="GM65" s="136"/>
      <c r="GN65" s="136"/>
      <c r="GO65" s="136"/>
      <c r="GP65" s="136"/>
      <c r="GQ65" s="136"/>
      <c r="GR65" s="136"/>
      <c r="GS65" s="136"/>
      <c r="GT65" s="136"/>
      <c r="GU65" s="136"/>
      <c r="GV65" s="136"/>
      <c r="GW65" s="136"/>
      <c r="GX65" s="136"/>
      <c r="GY65" s="136"/>
      <c r="GZ65" s="136"/>
      <c r="HA65" s="136"/>
      <c r="HB65" s="136"/>
      <c r="HC65" s="136"/>
      <c r="HD65" s="136"/>
      <c r="HE65" s="136"/>
      <c r="HF65" s="136"/>
      <c r="HG65" s="136"/>
      <c r="HH65" s="136"/>
      <c r="HI65" s="136"/>
      <c r="HJ65" s="136"/>
      <c r="HK65" s="136"/>
      <c r="HL65" s="136"/>
      <c r="HM65" s="136"/>
      <c r="HN65" s="136"/>
      <c r="HO65" s="136"/>
      <c r="HP65" s="136"/>
      <c r="HQ65" s="136"/>
      <c r="HR65" s="136"/>
      <c r="HS65" s="136"/>
      <c r="HT65" s="136"/>
      <c r="HU65" s="136"/>
      <c r="HV65" s="136"/>
      <c r="HW65" s="136"/>
      <c r="HX65" s="136"/>
      <c r="HY65" s="136"/>
      <c r="HZ65" s="136"/>
      <c r="IA65" s="136"/>
      <c r="IB65" s="136"/>
      <c r="IC65" s="136"/>
      <c r="ID65" s="136"/>
      <c r="IE65" s="136"/>
      <c r="IF65" s="136"/>
      <c r="IG65" s="136"/>
      <c r="IH65" s="136"/>
      <c r="II65" s="136"/>
      <c r="IJ65" s="136"/>
    </row>
    <row r="66" spans="1:244" s="138" customFormat="1" ht="15.75" customHeight="1" x14ac:dyDescent="0.2">
      <c r="A66" s="112">
        <v>57</v>
      </c>
      <c r="B66" s="217" t="s">
        <v>427</v>
      </c>
      <c r="C66" s="114" t="s">
        <v>428</v>
      </c>
      <c r="D66" s="116" t="s">
        <v>43</v>
      </c>
      <c r="E66" s="11"/>
      <c r="F66" s="12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39"/>
      <c r="S66" s="139"/>
      <c r="T66" s="139"/>
      <c r="U66" s="139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139"/>
      <c r="AY66" s="139"/>
      <c r="AZ66" s="139"/>
      <c r="BA66" s="139"/>
      <c r="BB66" s="139"/>
      <c r="BC66" s="139"/>
      <c r="BD66" s="139"/>
      <c r="BE66" s="139"/>
      <c r="BF66" s="139"/>
      <c r="BG66" s="139"/>
      <c r="BH66" s="139"/>
      <c r="BI66" s="139"/>
      <c r="BJ66" s="139"/>
      <c r="BK66" s="139"/>
      <c r="BL66" s="139"/>
      <c r="BM66" s="139"/>
      <c r="BN66" s="139"/>
      <c r="BO66" s="139"/>
      <c r="BP66" s="139"/>
      <c r="BQ66" s="139"/>
      <c r="BR66" s="139"/>
      <c r="BS66" s="139"/>
      <c r="BT66" s="139"/>
      <c r="BU66" s="139"/>
      <c r="BV66" s="139"/>
      <c r="BW66" s="139"/>
      <c r="BX66" s="139"/>
      <c r="BY66" s="139"/>
      <c r="BZ66" s="139"/>
      <c r="CA66" s="139"/>
      <c r="CB66" s="139"/>
      <c r="CC66" s="139"/>
      <c r="CD66" s="139"/>
      <c r="CE66" s="139"/>
      <c r="CF66" s="139"/>
      <c r="CG66" s="139"/>
      <c r="CH66" s="139"/>
      <c r="CI66" s="139"/>
      <c r="CJ66" s="139"/>
      <c r="CK66" s="139"/>
      <c r="CL66" s="139"/>
      <c r="CM66" s="139"/>
      <c r="CN66" s="139"/>
      <c r="CO66" s="139"/>
      <c r="CP66" s="139"/>
      <c r="CQ66" s="139"/>
      <c r="CR66" s="139"/>
      <c r="CS66" s="139"/>
      <c r="CT66" s="139"/>
      <c r="CU66" s="139"/>
      <c r="CV66" s="139"/>
      <c r="CW66" s="139"/>
      <c r="CX66" s="139"/>
      <c r="CY66" s="139"/>
      <c r="CZ66" s="139"/>
      <c r="DA66" s="139"/>
      <c r="DB66" s="139"/>
      <c r="DC66" s="139"/>
      <c r="DD66" s="139"/>
      <c r="DE66" s="139"/>
      <c r="DF66" s="139"/>
      <c r="DG66" s="139"/>
      <c r="DH66" s="139"/>
      <c r="DI66" s="139"/>
      <c r="DJ66" s="139"/>
      <c r="DK66" s="139"/>
      <c r="DL66" s="139"/>
      <c r="DM66" s="139"/>
      <c r="DN66" s="139"/>
      <c r="DO66" s="139"/>
      <c r="DP66" s="139"/>
      <c r="DQ66" s="139"/>
      <c r="DR66" s="139"/>
      <c r="DS66" s="139"/>
      <c r="DT66" s="139"/>
      <c r="DU66" s="139"/>
      <c r="DV66" s="139"/>
      <c r="DW66" s="139"/>
      <c r="DX66" s="139"/>
      <c r="DY66" s="139"/>
      <c r="DZ66" s="139"/>
      <c r="EA66" s="139"/>
      <c r="EB66" s="139"/>
      <c r="EC66" s="139"/>
      <c r="ED66" s="139"/>
      <c r="EE66" s="139"/>
      <c r="EF66" s="139"/>
      <c r="EG66" s="139"/>
      <c r="EH66" s="139"/>
      <c r="EI66" s="139"/>
      <c r="EJ66" s="139"/>
      <c r="EK66" s="139"/>
      <c r="EL66" s="139"/>
      <c r="EM66" s="139"/>
      <c r="EN66" s="139"/>
      <c r="EO66" s="139"/>
      <c r="EP66" s="139"/>
      <c r="EQ66" s="139"/>
      <c r="ER66" s="139"/>
      <c r="ES66" s="139"/>
      <c r="ET66" s="139"/>
      <c r="EU66" s="139"/>
      <c r="EV66" s="139"/>
      <c r="EW66" s="139"/>
      <c r="EX66" s="139"/>
      <c r="EY66" s="139"/>
      <c r="EZ66" s="139"/>
      <c r="FA66" s="139"/>
      <c r="FB66" s="139"/>
      <c r="FC66" s="139"/>
      <c r="FD66" s="139"/>
      <c r="FE66" s="139"/>
      <c r="FF66" s="139"/>
      <c r="FG66" s="139"/>
      <c r="FH66" s="139"/>
      <c r="FI66" s="139"/>
      <c r="FJ66" s="139"/>
      <c r="FK66" s="139"/>
      <c r="FL66" s="139"/>
      <c r="FM66" s="139"/>
      <c r="FN66" s="139"/>
      <c r="FO66" s="139"/>
      <c r="FP66" s="139"/>
      <c r="FQ66" s="139"/>
      <c r="FR66" s="139"/>
      <c r="FS66" s="139"/>
      <c r="FT66" s="139"/>
      <c r="FU66" s="139"/>
      <c r="FV66" s="139"/>
      <c r="FW66" s="139"/>
      <c r="FX66" s="139"/>
      <c r="FY66" s="139"/>
      <c r="FZ66" s="139"/>
      <c r="GA66" s="139"/>
      <c r="GB66" s="139"/>
      <c r="GC66" s="139"/>
      <c r="GD66" s="139"/>
      <c r="GE66" s="139"/>
      <c r="GF66" s="139"/>
      <c r="GG66" s="139"/>
      <c r="GH66" s="139"/>
      <c r="GI66" s="139"/>
      <c r="GJ66" s="139"/>
      <c r="GK66" s="139"/>
      <c r="GL66" s="139"/>
      <c r="GM66" s="139"/>
      <c r="GN66" s="139"/>
      <c r="GO66" s="139"/>
      <c r="GP66" s="139"/>
      <c r="GQ66" s="139"/>
      <c r="GR66" s="139"/>
      <c r="GS66" s="139"/>
      <c r="GT66" s="139"/>
      <c r="GU66" s="139"/>
      <c r="GV66" s="139"/>
      <c r="GW66" s="139"/>
      <c r="GX66" s="139"/>
      <c r="GY66" s="139"/>
      <c r="GZ66" s="139"/>
      <c r="HA66" s="139"/>
      <c r="HB66" s="139"/>
      <c r="HC66" s="139"/>
      <c r="HD66" s="139"/>
      <c r="HE66" s="139"/>
      <c r="HF66" s="139"/>
      <c r="HG66" s="139"/>
      <c r="HH66" s="139"/>
      <c r="HI66" s="139"/>
      <c r="HJ66" s="139"/>
      <c r="HK66" s="139"/>
      <c r="HL66" s="139"/>
      <c r="HM66" s="139"/>
      <c r="HN66" s="139"/>
      <c r="HO66" s="139"/>
      <c r="HP66" s="139"/>
      <c r="HQ66" s="139"/>
      <c r="HR66" s="139"/>
      <c r="HS66" s="139"/>
      <c r="HT66" s="139"/>
      <c r="HU66" s="139"/>
      <c r="HV66" s="139"/>
      <c r="HW66" s="139"/>
      <c r="HX66" s="139"/>
      <c r="HY66" s="139"/>
      <c r="HZ66" s="139"/>
      <c r="IA66" s="139"/>
      <c r="IB66" s="139"/>
      <c r="IC66" s="139"/>
      <c r="ID66" s="139"/>
      <c r="IE66" s="139"/>
      <c r="IF66" s="139"/>
      <c r="IG66" s="139"/>
      <c r="IH66" s="139"/>
      <c r="II66" s="139"/>
      <c r="IJ66" s="139"/>
    </row>
    <row r="67" spans="1:244" s="138" customFormat="1" ht="15.75" customHeight="1" x14ac:dyDescent="0.2">
      <c r="A67" s="112">
        <v>58</v>
      </c>
      <c r="B67" s="217" t="s">
        <v>432</v>
      </c>
      <c r="C67" s="114" t="s">
        <v>433</v>
      </c>
      <c r="D67" s="116" t="s">
        <v>434</v>
      </c>
      <c r="E67" s="11"/>
      <c r="F67" s="12"/>
      <c r="G67" s="139"/>
      <c r="H67" s="139"/>
      <c r="I67" s="139"/>
      <c r="J67" s="139"/>
      <c r="K67" s="139"/>
      <c r="L67" s="139"/>
      <c r="M67" s="139"/>
      <c r="N67" s="139"/>
      <c r="O67" s="139"/>
      <c r="P67" s="139"/>
      <c r="Q67" s="139"/>
      <c r="R67" s="139"/>
      <c r="S67" s="139"/>
      <c r="T67" s="139"/>
      <c r="U67" s="139"/>
      <c r="V67" s="139"/>
      <c r="W67" s="139"/>
      <c r="X67" s="139"/>
      <c r="Y67" s="139"/>
      <c r="Z67" s="139"/>
      <c r="AA67" s="139"/>
      <c r="AB67" s="139"/>
      <c r="AC67" s="139"/>
      <c r="AD67" s="139"/>
      <c r="AE67" s="139"/>
      <c r="AF67" s="139"/>
      <c r="AG67" s="139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39"/>
      <c r="AT67" s="139"/>
      <c r="AU67" s="139"/>
      <c r="AV67" s="139"/>
      <c r="AW67" s="139"/>
      <c r="AX67" s="139"/>
      <c r="AY67" s="139"/>
      <c r="AZ67" s="139"/>
      <c r="BA67" s="139"/>
      <c r="BB67" s="139"/>
      <c r="BC67" s="139"/>
      <c r="BD67" s="139"/>
      <c r="BE67" s="139"/>
      <c r="BF67" s="139"/>
      <c r="BG67" s="139"/>
      <c r="BH67" s="139"/>
      <c r="BI67" s="139"/>
      <c r="BJ67" s="139"/>
      <c r="BK67" s="139"/>
      <c r="BL67" s="139"/>
      <c r="BM67" s="139"/>
      <c r="BN67" s="139"/>
      <c r="BO67" s="139"/>
      <c r="BP67" s="139"/>
      <c r="BQ67" s="139"/>
      <c r="BR67" s="139"/>
      <c r="BS67" s="139"/>
      <c r="BT67" s="139"/>
      <c r="BU67" s="139"/>
      <c r="BV67" s="139"/>
      <c r="BW67" s="139"/>
      <c r="BX67" s="139"/>
      <c r="BY67" s="139"/>
      <c r="BZ67" s="139"/>
      <c r="CA67" s="139"/>
      <c r="CB67" s="139"/>
      <c r="CC67" s="139"/>
      <c r="CD67" s="139"/>
      <c r="CE67" s="139"/>
      <c r="CF67" s="139"/>
      <c r="CG67" s="139"/>
      <c r="CH67" s="139"/>
      <c r="CI67" s="139"/>
      <c r="CJ67" s="139"/>
      <c r="CK67" s="139"/>
      <c r="CL67" s="139"/>
      <c r="CM67" s="139"/>
      <c r="CN67" s="139"/>
      <c r="CO67" s="139"/>
      <c r="CP67" s="139"/>
      <c r="CQ67" s="139"/>
      <c r="CR67" s="139"/>
      <c r="CS67" s="139"/>
      <c r="CT67" s="139"/>
      <c r="CU67" s="139"/>
      <c r="CV67" s="139"/>
      <c r="CW67" s="139"/>
      <c r="CX67" s="139"/>
      <c r="CY67" s="139"/>
      <c r="CZ67" s="139"/>
      <c r="DA67" s="139"/>
      <c r="DB67" s="139"/>
      <c r="DC67" s="139"/>
      <c r="DD67" s="139"/>
      <c r="DE67" s="139"/>
      <c r="DF67" s="139"/>
      <c r="DG67" s="139"/>
      <c r="DH67" s="139"/>
      <c r="DI67" s="139"/>
      <c r="DJ67" s="139"/>
      <c r="DK67" s="139"/>
      <c r="DL67" s="139"/>
      <c r="DM67" s="139"/>
      <c r="DN67" s="139"/>
      <c r="DO67" s="139"/>
      <c r="DP67" s="139"/>
      <c r="DQ67" s="139"/>
      <c r="DR67" s="139"/>
      <c r="DS67" s="139"/>
      <c r="DT67" s="139"/>
      <c r="DU67" s="139"/>
      <c r="DV67" s="139"/>
      <c r="DW67" s="139"/>
      <c r="DX67" s="139"/>
      <c r="DY67" s="139"/>
      <c r="DZ67" s="139"/>
      <c r="EA67" s="139"/>
      <c r="EB67" s="139"/>
      <c r="EC67" s="139"/>
      <c r="ED67" s="139"/>
      <c r="EE67" s="139"/>
      <c r="EF67" s="139"/>
      <c r="EG67" s="139"/>
      <c r="EH67" s="139"/>
      <c r="EI67" s="139"/>
      <c r="EJ67" s="139"/>
      <c r="EK67" s="139"/>
      <c r="EL67" s="139"/>
      <c r="EM67" s="139"/>
      <c r="EN67" s="139"/>
      <c r="EO67" s="139"/>
      <c r="EP67" s="139"/>
      <c r="EQ67" s="139"/>
      <c r="ER67" s="139"/>
      <c r="ES67" s="139"/>
      <c r="ET67" s="139"/>
      <c r="EU67" s="139"/>
      <c r="EV67" s="139"/>
      <c r="EW67" s="139"/>
      <c r="EX67" s="139"/>
      <c r="EY67" s="139"/>
      <c r="EZ67" s="139"/>
      <c r="FA67" s="139"/>
      <c r="FB67" s="139"/>
      <c r="FC67" s="139"/>
      <c r="FD67" s="139"/>
      <c r="FE67" s="139"/>
      <c r="FF67" s="139"/>
      <c r="FG67" s="139"/>
      <c r="FH67" s="139"/>
      <c r="FI67" s="139"/>
      <c r="FJ67" s="139"/>
      <c r="FK67" s="139"/>
      <c r="FL67" s="139"/>
      <c r="FM67" s="139"/>
      <c r="FN67" s="139"/>
      <c r="FO67" s="139"/>
      <c r="FP67" s="139"/>
      <c r="FQ67" s="139"/>
      <c r="FR67" s="139"/>
      <c r="FS67" s="139"/>
      <c r="FT67" s="139"/>
      <c r="FU67" s="139"/>
      <c r="FV67" s="139"/>
      <c r="FW67" s="139"/>
      <c r="FX67" s="139"/>
      <c r="FY67" s="139"/>
      <c r="FZ67" s="139"/>
      <c r="GA67" s="139"/>
      <c r="GB67" s="139"/>
      <c r="GC67" s="139"/>
      <c r="GD67" s="139"/>
      <c r="GE67" s="139"/>
      <c r="GF67" s="139"/>
      <c r="GG67" s="139"/>
      <c r="GH67" s="139"/>
      <c r="GI67" s="139"/>
      <c r="GJ67" s="139"/>
      <c r="GK67" s="139"/>
      <c r="GL67" s="139"/>
      <c r="GM67" s="139"/>
      <c r="GN67" s="139"/>
      <c r="GO67" s="139"/>
      <c r="GP67" s="139"/>
      <c r="GQ67" s="139"/>
      <c r="GR67" s="139"/>
      <c r="GS67" s="139"/>
      <c r="GT67" s="139"/>
      <c r="GU67" s="139"/>
      <c r="GV67" s="139"/>
      <c r="GW67" s="139"/>
      <c r="GX67" s="139"/>
      <c r="GY67" s="139"/>
      <c r="GZ67" s="139"/>
      <c r="HA67" s="139"/>
      <c r="HB67" s="139"/>
      <c r="HC67" s="139"/>
      <c r="HD67" s="139"/>
      <c r="HE67" s="139"/>
      <c r="HF67" s="139"/>
      <c r="HG67" s="139"/>
      <c r="HH67" s="139"/>
      <c r="HI67" s="139"/>
      <c r="HJ67" s="139"/>
      <c r="HK67" s="139"/>
      <c r="HL67" s="139"/>
      <c r="HM67" s="139"/>
      <c r="HN67" s="139"/>
      <c r="HO67" s="139"/>
      <c r="HP67" s="139"/>
      <c r="HQ67" s="139"/>
      <c r="HR67" s="139"/>
      <c r="HS67" s="139"/>
      <c r="HT67" s="139"/>
      <c r="HU67" s="139"/>
      <c r="HV67" s="139"/>
      <c r="HW67" s="139"/>
      <c r="HX67" s="139"/>
      <c r="HY67" s="139"/>
      <c r="HZ67" s="139"/>
      <c r="IA67" s="139"/>
      <c r="IB67" s="139"/>
      <c r="IC67" s="139"/>
      <c r="ID67" s="139"/>
      <c r="IE67" s="139"/>
      <c r="IF67" s="139"/>
      <c r="IG67" s="139"/>
      <c r="IH67" s="139"/>
      <c r="II67" s="139"/>
      <c r="IJ67" s="139"/>
    </row>
    <row r="68" spans="1:244" s="138" customFormat="1" ht="15.75" customHeight="1" x14ac:dyDescent="0.2">
      <c r="A68" s="112">
        <v>59</v>
      </c>
      <c r="B68" s="217" t="s">
        <v>438</v>
      </c>
      <c r="C68" s="114" t="s">
        <v>439</v>
      </c>
      <c r="D68" s="116" t="s">
        <v>440</v>
      </c>
      <c r="E68" s="11"/>
      <c r="F68" s="12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39"/>
      <c r="Z68" s="139"/>
      <c r="AA68" s="139"/>
      <c r="AB68" s="139"/>
      <c r="AC68" s="139"/>
      <c r="AD68" s="139"/>
      <c r="AE68" s="139"/>
      <c r="AF68" s="139"/>
      <c r="AG68" s="139"/>
      <c r="AH68" s="139"/>
      <c r="AI68" s="139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  <c r="BA68" s="139"/>
      <c r="BB68" s="139"/>
      <c r="BC68" s="139"/>
      <c r="BD68" s="139"/>
      <c r="BE68" s="139"/>
      <c r="BF68" s="139"/>
      <c r="BG68" s="139"/>
      <c r="BH68" s="139"/>
      <c r="BI68" s="139"/>
      <c r="BJ68" s="139"/>
      <c r="BK68" s="139"/>
      <c r="BL68" s="139"/>
      <c r="BM68" s="139"/>
      <c r="BN68" s="139"/>
      <c r="BO68" s="139"/>
      <c r="BP68" s="139"/>
      <c r="BQ68" s="139"/>
      <c r="BR68" s="139"/>
      <c r="BS68" s="139"/>
      <c r="BT68" s="139"/>
      <c r="BU68" s="139"/>
      <c r="BV68" s="139"/>
      <c r="BW68" s="139"/>
      <c r="BX68" s="139"/>
      <c r="BY68" s="139"/>
      <c r="BZ68" s="139"/>
      <c r="CA68" s="139"/>
      <c r="CB68" s="139"/>
      <c r="CC68" s="139"/>
      <c r="CD68" s="139"/>
      <c r="CE68" s="139"/>
      <c r="CF68" s="139"/>
      <c r="CG68" s="139"/>
      <c r="CH68" s="139"/>
      <c r="CI68" s="139"/>
      <c r="CJ68" s="139"/>
      <c r="CK68" s="139"/>
      <c r="CL68" s="139"/>
      <c r="CM68" s="139"/>
      <c r="CN68" s="139"/>
      <c r="CO68" s="139"/>
      <c r="CP68" s="139"/>
      <c r="CQ68" s="139"/>
      <c r="CR68" s="139"/>
      <c r="CS68" s="139"/>
      <c r="CT68" s="139"/>
      <c r="CU68" s="139"/>
      <c r="CV68" s="139"/>
      <c r="CW68" s="139"/>
      <c r="CX68" s="139"/>
      <c r="CY68" s="139"/>
      <c r="CZ68" s="139"/>
      <c r="DA68" s="139"/>
      <c r="DB68" s="139"/>
      <c r="DC68" s="139"/>
      <c r="DD68" s="139"/>
      <c r="DE68" s="139"/>
      <c r="DF68" s="139"/>
      <c r="DG68" s="139"/>
      <c r="DH68" s="139"/>
      <c r="DI68" s="139"/>
      <c r="DJ68" s="139"/>
      <c r="DK68" s="139"/>
      <c r="DL68" s="139"/>
      <c r="DM68" s="139"/>
      <c r="DN68" s="139"/>
      <c r="DO68" s="139"/>
      <c r="DP68" s="139"/>
      <c r="DQ68" s="139"/>
      <c r="DR68" s="139"/>
      <c r="DS68" s="139"/>
      <c r="DT68" s="139"/>
      <c r="DU68" s="139"/>
      <c r="DV68" s="139"/>
      <c r="DW68" s="139"/>
      <c r="DX68" s="139"/>
      <c r="DY68" s="139"/>
      <c r="DZ68" s="139"/>
      <c r="EA68" s="139"/>
      <c r="EB68" s="139"/>
      <c r="EC68" s="139"/>
      <c r="ED68" s="139"/>
      <c r="EE68" s="139"/>
      <c r="EF68" s="139"/>
      <c r="EG68" s="139"/>
      <c r="EH68" s="139"/>
      <c r="EI68" s="139"/>
      <c r="EJ68" s="139"/>
      <c r="EK68" s="139"/>
      <c r="EL68" s="139"/>
      <c r="EM68" s="139"/>
      <c r="EN68" s="139"/>
      <c r="EO68" s="139"/>
      <c r="EP68" s="139"/>
      <c r="EQ68" s="139"/>
      <c r="ER68" s="139"/>
      <c r="ES68" s="139"/>
      <c r="ET68" s="139"/>
      <c r="EU68" s="139"/>
      <c r="EV68" s="139"/>
      <c r="EW68" s="139"/>
      <c r="EX68" s="139"/>
      <c r="EY68" s="139"/>
      <c r="EZ68" s="139"/>
      <c r="FA68" s="139"/>
      <c r="FB68" s="139"/>
      <c r="FC68" s="139"/>
      <c r="FD68" s="139"/>
      <c r="FE68" s="139"/>
      <c r="FF68" s="139"/>
      <c r="FG68" s="139"/>
      <c r="FH68" s="139"/>
      <c r="FI68" s="139"/>
      <c r="FJ68" s="139"/>
      <c r="FK68" s="139"/>
      <c r="FL68" s="139"/>
      <c r="FM68" s="139"/>
      <c r="FN68" s="139"/>
      <c r="FO68" s="139"/>
      <c r="FP68" s="139"/>
      <c r="FQ68" s="139"/>
      <c r="FR68" s="139"/>
      <c r="FS68" s="139"/>
      <c r="FT68" s="139"/>
      <c r="FU68" s="139"/>
      <c r="FV68" s="139"/>
      <c r="FW68" s="139"/>
      <c r="FX68" s="139"/>
      <c r="FY68" s="139"/>
      <c r="FZ68" s="139"/>
      <c r="GA68" s="139"/>
      <c r="GB68" s="139"/>
      <c r="GC68" s="139"/>
      <c r="GD68" s="139"/>
      <c r="GE68" s="139"/>
      <c r="GF68" s="139"/>
      <c r="GG68" s="139"/>
      <c r="GH68" s="139"/>
      <c r="GI68" s="139"/>
      <c r="GJ68" s="139"/>
      <c r="GK68" s="139"/>
      <c r="GL68" s="139"/>
      <c r="GM68" s="139"/>
      <c r="GN68" s="139"/>
      <c r="GO68" s="139"/>
      <c r="GP68" s="139"/>
      <c r="GQ68" s="139"/>
      <c r="GR68" s="139"/>
      <c r="GS68" s="139"/>
      <c r="GT68" s="139"/>
      <c r="GU68" s="139"/>
      <c r="GV68" s="139"/>
      <c r="GW68" s="139"/>
      <c r="GX68" s="139"/>
      <c r="GY68" s="139"/>
      <c r="GZ68" s="139"/>
      <c r="HA68" s="139"/>
      <c r="HB68" s="139"/>
      <c r="HC68" s="139"/>
      <c r="HD68" s="139"/>
      <c r="HE68" s="139"/>
      <c r="HF68" s="139"/>
      <c r="HG68" s="139"/>
      <c r="HH68" s="139"/>
      <c r="HI68" s="139"/>
      <c r="HJ68" s="139"/>
      <c r="HK68" s="139"/>
      <c r="HL68" s="139"/>
      <c r="HM68" s="139"/>
      <c r="HN68" s="139"/>
      <c r="HO68" s="139"/>
      <c r="HP68" s="139"/>
      <c r="HQ68" s="139"/>
      <c r="HR68" s="139"/>
      <c r="HS68" s="139"/>
      <c r="HT68" s="139"/>
      <c r="HU68" s="139"/>
      <c r="HV68" s="139"/>
      <c r="HW68" s="139"/>
      <c r="HX68" s="139"/>
      <c r="HY68" s="139"/>
      <c r="HZ68" s="139"/>
      <c r="IA68" s="139"/>
      <c r="IB68" s="139"/>
      <c r="IC68" s="139"/>
      <c r="ID68" s="139"/>
      <c r="IE68" s="139"/>
      <c r="IF68" s="139"/>
      <c r="IG68" s="139"/>
      <c r="IH68" s="139"/>
      <c r="II68" s="139"/>
      <c r="IJ68" s="139"/>
    </row>
    <row r="69" spans="1:244" s="138" customFormat="1" ht="15.75" customHeight="1" x14ac:dyDescent="0.2">
      <c r="A69" s="112">
        <v>60</v>
      </c>
      <c r="B69" s="217" t="s">
        <v>444</v>
      </c>
      <c r="C69" s="114" t="s">
        <v>445</v>
      </c>
      <c r="D69" s="116" t="s">
        <v>446</v>
      </c>
      <c r="E69" s="11"/>
      <c r="F69" s="12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39"/>
      <c r="AI69" s="139"/>
      <c r="AJ69" s="139"/>
      <c r="AK69" s="139"/>
      <c r="AL69" s="139"/>
      <c r="AM69" s="139"/>
      <c r="AN69" s="139"/>
      <c r="AO69" s="139"/>
      <c r="AP69" s="139"/>
      <c r="AQ69" s="139"/>
      <c r="AR69" s="139"/>
      <c r="AS69" s="139"/>
      <c r="AT69" s="139"/>
      <c r="AU69" s="139"/>
      <c r="AV69" s="139"/>
      <c r="AW69" s="139"/>
      <c r="AX69" s="139"/>
      <c r="AY69" s="139"/>
      <c r="AZ69" s="139"/>
      <c r="BA69" s="139"/>
      <c r="BB69" s="139"/>
      <c r="BC69" s="139"/>
      <c r="BD69" s="139"/>
      <c r="BE69" s="139"/>
      <c r="BF69" s="139"/>
      <c r="BG69" s="139"/>
      <c r="BH69" s="139"/>
      <c r="BI69" s="139"/>
      <c r="BJ69" s="139"/>
      <c r="BK69" s="139"/>
      <c r="BL69" s="139"/>
      <c r="BM69" s="139"/>
      <c r="BN69" s="139"/>
      <c r="BO69" s="139"/>
      <c r="BP69" s="139"/>
      <c r="BQ69" s="139"/>
      <c r="BR69" s="139"/>
      <c r="BS69" s="139"/>
      <c r="BT69" s="139"/>
      <c r="BU69" s="139"/>
      <c r="BV69" s="139"/>
      <c r="BW69" s="139"/>
      <c r="BX69" s="139"/>
      <c r="BY69" s="139"/>
      <c r="BZ69" s="139"/>
      <c r="CA69" s="139"/>
      <c r="CB69" s="139"/>
      <c r="CC69" s="139"/>
      <c r="CD69" s="139"/>
      <c r="CE69" s="139"/>
      <c r="CF69" s="139"/>
      <c r="CG69" s="139"/>
      <c r="CH69" s="139"/>
      <c r="CI69" s="139"/>
      <c r="CJ69" s="139"/>
      <c r="CK69" s="139"/>
      <c r="CL69" s="139"/>
      <c r="CM69" s="139"/>
      <c r="CN69" s="139"/>
      <c r="CO69" s="139"/>
      <c r="CP69" s="139"/>
      <c r="CQ69" s="139"/>
      <c r="CR69" s="139"/>
      <c r="CS69" s="139"/>
      <c r="CT69" s="139"/>
      <c r="CU69" s="139"/>
      <c r="CV69" s="139"/>
      <c r="CW69" s="139"/>
      <c r="CX69" s="139"/>
      <c r="CY69" s="139"/>
      <c r="CZ69" s="139"/>
      <c r="DA69" s="139"/>
      <c r="DB69" s="139"/>
      <c r="DC69" s="139"/>
      <c r="DD69" s="139"/>
      <c r="DE69" s="139"/>
      <c r="DF69" s="139"/>
      <c r="DG69" s="139"/>
      <c r="DH69" s="139"/>
      <c r="DI69" s="139"/>
      <c r="DJ69" s="139"/>
      <c r="DK69" s="139"/>
      <c r="DL69" s="139"/>
      <c r="DM69" s="139"/>
      <c r="DN69" s="139"/>
      <c r="DO69" s="139"/>
      <c r="DP69" s="139"/>
      <c r="DQ69" s="139"/>
      <c r="DR69" s="139"/>
      <c r="DS69" s="139"/>
      <c r="DT69" s="139"/>
      <c r="DU69" s="139"/>
      <c r="DV69" s="139"/>
      <c r="DW69" s="139"/>
      <c r="DX69" s="139"/>
      <c r="DY69" s="139"/>
      <c r="DZ69" s="139"/>
      <c r="EA69" s="139"/>
      <c r="EB69" s="139"/>
      <c r="EC69" s="139"/>
      <c r="ED69" s="139"/>
      <c r="EE69" s="139"/>
      <c r="EF69" s="139"/>
      <c r="EG69" s="139"/>
      <c r="EH69" s="139"/>
      <c r="EI69" s="139"/>
      <c r="EJ69" s="139"/>
      <c r="EK69" s="139"/>
      <c r="EL69" s="139"/>
      <c r="EM69" s="139"/>
      <c r="EN69" s="139"/>
      <c r="EO69" s="139"/>
      <c r="EP69" s="139"/>
      <c r="EQ69" s="139"/>
      <c r="ER69" s="139"/>
      <c r="ES69" s="139"/>
      <c r="ET69" s="139"/>
      <c r="EU69" s="139"/>
      <c r="EV69" s="139"/>
      <c r="EW69" s="139"/>
      <c r="EX69" s="139"/>
      <c r="EY69" s="139"/>
      <c r="EZ69" s="139"/>
      <c r="FA69" s="139"/>
      <c r="FB69" s="139"/>
      <c r="FC69" s="139"/>
      <c r="FD69" s="139"/>
      <c r="FE69" s="139"/>
      <c r="FF69" s="139"/>
      <c r="FG69" s="139"/>
      <c r="FH69" s="139"/>
      <c r="FI69" s="139"/>
      <c r="FJ69" s="139"/>
      <c r="FK69" s="139"/>
      <c r="FL69" s="139"/>
      <c r="FM69" s="139"/>
      <c r="FN69" s="139"/>
      <c r="FO69" s="139"/>
      <c r="FP69" s="139"/>
      <c r="FQ69" s="139"/>
      <c r="FR69" s="139"/>
      <c r="FS69" s="139"/>
      <c r="FT69" s="139"/>
      <c r="FU69" s="139"/>
      <c r="FV69" s="139"/>
      <c r="FW69" s="139"/>
      <c r="FX69" s="139"/>
      <c r="FY69" s="139"/>
      <c r="FZ69" s="139"/>
      <c r="GA69" s="139"/>
      <c r="GB69" s="139"/>
      <c r="GC69" s="139"/>
      <c r="GD69" s="139"/>
      <c r="GE69" s="139"/>
      <c r="GF69" s="139"/>
      <c r="GG69" s="139"/>
      <c r="GH69" s="139"/>
      <c r="GI69" s="139"/>
      <c r="GJ69" s="139"/>
      <c r="GK69" s="139"/>
      <c r="GL69" s="139"/>
      <c r="GM69" s="139"/>
      <c r="GN69" s="139"/>
      <c r="GO69" s="139"/>
      <c r="GP69" s="139"/>
      <c r="GQ69" s="139"/>
      <c r="GR69" s="139"/>
      <c r="GS69" s="139"/>
      <c r="GT69" s="139"/>
      <c r="GU69" s="139"/>
      <c r="GV69" s="139"/>
      <c r="GW69" s="139"/>
      <c r="GX69" s="139"/>
      <c r="GY69" s="139"/>
      <c r="GZ69" s="139"/>
      <c r="HA69" s="139"/>
      <c r="HB69" s="139"/>
      <c r="HC69" s="139"/>
      <c r="HD69" s="139"/>
      <c r="HE69" s="139"/>
      <c r="HF69" s="139"/>
      <c r="HG69" s="139"/>
      <c r="HH69" s="139"/>
      <c r="HI69" s="139"/>
      <c r="HJ69" s="139"/>
      <c r="HK69" s="139"/>
      <c r="HL69" s="139"/>
      <c r="HM69" s="139"/>
      <c r="HN69" s="139"/>
      <c r="HO69" s="139"/>
      <c r="HP69" s="139"/>
      <c r="HQ69" s="139"/>
      <c r="HR69" s="139"/>
      <c r="HS69" s="139"/>
      <c r="HT69" s="139"/>
      <c r="HU69" s="139"/>
      <c r="HV69" s="139"/>
      <c r="HW69" s="139"/>
      <c r="HX69" s="139"/>
      <c r="HY69" s="139"/>
      <c r="HZ69" s="139"/>
      <c r="IA69" s="139"/>
      <c r="IB69" s="139"/>
      <c r="IC69" s="139"/>
      <c r="ID69" s="139"/>
      <c r="IE69" s="139"/>
      <c r="IF69" s="139"/>
      <c r="IG69" s="139"/>
      <c r="IH69" s="139"/>
      <c r="II69" s="139"/>
      <c r="IJ69" s="139"/>
    </row>
    <row r="70" spans="1:244" s="138" customFormat="1" ht="15.75" customHeight="1" x14ac:dyDescent="0.2">
      <c r="A70" s="112">
        <v>61</v>
      </c>
      <c r="B70" s="217" t="s">
        <v>450</v>
      </c>
      <c r="C70" s="114" t="s">
        <v>451</v>
      </c>
      <c r="D70" s="116" t="s">
        <v>452</v>
      </c>
      <c r="E70" s="11"/>
      <c r="F70" s="12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9"/>
      <c r="AJ70" s="139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/>
      <c r="BG70" s="139"/>
      <c r="BH70" s="139"/>
      <c r="BI70" s="139"/>
      <c r="BJ70" s="139"/>
      <c r="BK70" s="139"/>
      <c r="BL70" s="139"/>
      <c r="BM70" s="139"/>
      <c r="BN70" s="139"/>
      <c r="BO70" s="139"/>
      <c r="BP70" s="139"/>
      <c r="BQ70" s="139"/>
      <c r="BR70" s="139"/>
      <c r="BS70" s="139"/>
      <c r="BT70" s="139"/>
      <c r="BU70" s="139"/>
      <c r="BV70" s="139"/>
      <c r="BW70" s="139"/>
      <c r="BX70" s="139"/>
      <c r="BY70" s="139"/>
      <c r="BZ70" s="139"/>
      <c r="CA70" s="139"/>
      <c r="CB70" s="139"/>
      <c r="CC70" s="139"/>
      <c r="CD70" s="139"/>
      <c r="CE70" s="139"/>
      <c r="CF70" s="139"/>
      <c r="CG70" s="139"/>
      <c r="CH70" s="139"/>
      <c r="CI70" s="139"/>
      <c r="CJ70" s="139"/>
      <c r="CK70" s="139"/>
      <c r="CL70" s="139"/>
      <c r="CM70" s="139"/>
      <c r="CN70" s="139"/>
      <c r="CO70" s="139"/>
      <c r="CP70" s="139"/>
      <c r="CQ70" s="139"/>
      <c r="CR70" s="139"/>
      <c r="CS70" s="139"/>
      <c r="CT70" s="139"/>
      <c r="CU70" s="139"/>
      <c r="CV70" s="139"/>
      <c r="CW70" s="139"/>
      <c r="CX70" s="139"/>
      <c r="CY70" s="139"/>
      <c r="CZ70" s="139"/>
      <c r="DA70" s="139"/>
      <c r="DB70" s="139"/>
      <c r="DC70" s="139"/>
      <c r="DD70" s="139"/>
      <c r="DE70" s="139"/>
      <c r="DF70" s="139"/>
      <c r="DG70" s="139"/>
      <c r="DH70" s="139"/>
      <c r="DI70" s="139"/>
      <c r="DJ70" s="139"/>
      <c r="DK70" s="139"/>
      <c r="DL70" s="139"/>
      <c r="DM70" s="139"/>
      <c r="DN70" s="139"/>
      <c r="DO70" s="139"/>
      <c r="DP70" s="139"/>
      <c r="DQ70" s="139"/>
      <c r="DR70" s="139"/>
      <c r="DS70" s="139"/>
      <c r="DT70" s="139"/>
      <c r="DU70" s="139"/>
      <c r="DV70" s="139"/>
      <c r="DW70" s="139"/>
      <c r="DX70" s="139"/>
      <c r="DY70" s="139"/>
      <c r="DZ70" s="139"/>
      <c r="EA70" s="139"/>
      <c r="EB70" s="139"/>
      <c r="EC70" s="139"/>
      <c r="ED70" s="139"/>
      <c r="EE70" s="139"/>
      <c r="EF70" s="139"/>
      <c r="EG70" s="139"/>
      <c r="EH70" s="139"/>
      <c r="EI70" s="139"/>
      <c r="EJ70" s="139"/>
      <c r="EK70" s="139"/>
      <c r="EL70" s="139"/>
      <c r="EM70" s="139"/>
      <c r="EN70" s="139"/>
      <c r="EO70" s="139"/>
      <c r="EP70" s="139"/>
      <c r="EQ70" s="139"/>
      <c r="ER70" s="139"/>
      <c r="ES70" s="139"/>
      <c r="ET70" s="139"/>
      <c r="EU70" s="139"/>
      <c r="EV70" s="139"/>
      <c r="EW70" s="139"/>
      <c r="EX70" s="139"/>
      <c r="EY70" s="139"/>
      <c r="EZ70" s="139"/>
      <c r="FA70" s="139"/>
      <c r="FB70" s="139"/>
      <c r="FC70" s="139"/>
      <c r="FD70" s="139"/>
      <c r="FE70" s="139"/>
      <c r="FF70" s="139"/>
      <c r="FG70" s="139"/>
      <c r="FH70" s="139"/>
      <c r="FI70" s="139"/>
      <c r="FJ70" s="139"/>
      <c r="FK70" s="139"/>
      <c r="FL70" s="139"/>
      <c r="FM70" s="139"/>
      <c r="FN70" s="139"/>
      <c r="FO70" s="139"/>
      <c r="FP70" s="139"/>
      <c r="FQ70" s="139"/>
      <c r="FR70" s="139"/>
      <c r="FS70" s="139"/>
      <c r="FT70" s="139"/>
      <c r="FU70" s="139"/>
      <c r="FV70" s="139"/>
      <c r="FW70" s="139"/>
      <c r="FX70" s="139"/>
      <c r="FY70" s="139"/>
      <c r="FZ70" s="139"/>
      <c r="GA70" s="139"/>
      <c r="GB70" s="139"/>
      <c r="GC70" s="139"/>
      <c r="GD70" s="139"/>
      <c r="GE70" s="139"/>
      <c r="GF70" s="139"/>
      <c r="GG70" s="139"/>
      <c r="GH70" s="139"/>
      <c r="GI70" s="139"/>
      <c r="GJ70" s="139"/>
      <c r="GK70" s="139"/>
      <c r="GL70" s="139"/>
      <c r="GM70" s="139"/>
      <c r="GN70" s="139"/>
      <c r="GO70" s="139"/>
      <c r="GP70" s="139"/>
      <c r="GQ70" s="139"/>
      <c r="GR70" s="139"/>
      <c r="GS70" s="139"/>
      <c r="GT70" s="139"/>
      <c r="GU70" s="139"/>
      <c r="GV70" s="139"/>
      <c r="GW70" s="139"/>
      <c r="GX70" s="139"/>
      <c r="GY70" s="139"/>
      <c r="GZ70" s="139"/>
      <c r="HA70" s="139"/>
      <c r="HB70" s="139"/>
      <c r="HC70" s="139"/>
      <c r="HD70" s="139"/>
      <c r="HE70" s="139"/>
      <c r="HF70" s="139"/>
      <c r="HG70" s="139"/>
      <c r="HH70" s="139"/>
      <c r="HI70" s="139"/>
      <c r="HJ70" s="139"/>
      <c r="HK70" s="139"/>
      <c r="HL70" s="139"/>
      <c r="HM70" s="139"/>
      <c r="HN70" s="139"/>
      <c r="HO70" s="139"/>
      <c r="HP70" s="139"/>
      <c r="HQ70" s="139"/>
      <c r="HR70" s="139"/>
      <c r="HS70" s="139"/>
      <c r="HT70" s="139"/>
      <c r="HU70" s="139"/>
      <c r="HV70" s="139"/>
      <c r="HW70" s="139"/>
      <c r="HX70" s="139"/>
      <c r="HY70" s="139"/>
      <c r="HZ70" s="139"/>
      <c r="IA70" s="139"/>
      <c r="IB70" s="139"/>
      <c r="IC70" s="139"/>
      <c r="ID70" s="139"/>
      <c r="IE70" s="139"/>
      <c r="IF70" s="139"/>
      <c r="IG70" s="139"/>
      <c r="IH70" s="139"/>
      <c r="II70" s="139"/>
      <c r="IJ70" s="139"/>
    </row>
    <row r="71" spans="1:244" s="137" customFormat="1" ht="15.75" customHeight="1" x14ac:dyDescent="0.2">
      <c r="A71" s="112">
        <v>62</v>
      </c>
      <c r="B71" s="217" t="s">
        <v>457</v>
      </c>
      <c r="C71" s="114" t="s">
        <v>458</v>
      </c>
      <c r="D71" s="116" t="s">
        <v>94</v>
      </c>
      <c r="E71" s="11"/>
      <c r="F71" s="12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6"/>
      <c r="AF71" s="136"/>
      <c r="AG71" s="136"/>
      <c r="AH71" s="136"/>
      <c r="AI71" s="136"/>
      <c r="AJ71" s="136"/>
      <c r="AK71" s="136"/>
      <c r="AL71" s="136"/>
      <c r="AM71" s="136"/>
      <c r="AN71" s="136"/>
      <c r="AO71" s="136"/>
      <c r="AP71" s="136"/>
      <c r="AQ71" s="136"/>
      <c r="AR71" s="136"/>
      <c r="AS71" s="136"/>
      <c r="AT71" s="136"/>
      <c r="AU71" s="136"/>
      <c r="AV71" s="136"/>
      <c r="AW71" s="136"/>
      <c r="AX71" s="136"/>
      <c r="AY71" s="136"/>
      <c r="AZ71" s="136"/>
      <c r="BA71" s="136"/>
      <c r="BB71" s="136"/>
      <c r="BC71" s="136"/>
      <c r="BD71" s="136"/>
      <c r="BE71" s="136"/>
      <c r="BF71" s="136"/>
      <c r="BG71" s="136"/>
      <c r="BH71" s="136"/>
      <c r="BI71" s="136"/>
      <c r="BJ71" s="136"/>
      <c r="BK71" s="136"/>
      <c r="BL71" s="136"/>
      <c r="BM71" s="136"/>
      <c r="BN71" s="136"/>
      <c r="BO71" s="136"/>
      <c r="BP71" s="136"/>
      <c r="BQ71" s="136"/>
      <c r="BR71" s="136"/>
      <c r="BS71" s="136"/>
      <c r="BT71" s="136"/>
      <c r="BU71" s="136"/>
      <c r="BV71" s="136"/>
      <c r="BW71" s="136"/>
      <c r="BX71" s="136"/>
      <c r="BY71" s="136"/>
      <c r="BZ71" s="136"/>
      <c r="CA71" s="136"/>
      <c r="CB71" s="136"/>
      <c r="CC71" s="136"/>
      <c r="CD71" s="136"/>
      <c r="CE71" s="136"/>
      <c r="CF71" s="136"/>
      <c r="CG71" s="136"/>
      <c r="CH71" s="136"/>
      <c r="CI71" s="136"/>
      <c r="CJ71" s="136"/>
      <c r="CK71" s="136"/>
      <c r="CL71" s="136"/>
      <c r="CM71" s="136"/>
      <c r="CN71" s="136"/>
      <c r="CO71" s="136"/>
      <c r="CP71" s="136"/>
      <c r="CQ71" s="136"/>
      <c r="CR71" s="136"/>
      <c r="CS71" s="136"/>
      <c r="CT71" s="136"/>
      <c r="CU71" s="136"/>
      <c r="CV71" s="136"/>
      <c r="CW71" s="136"/>
      <c r="CX71" s="136"/>
      <c r="CY71" s="136"/>
      <c r="CZ71" s="136"/>
      <c r="DA71" s="136"/>
      <c r="DB71" s="136"/>
      <c r="DC71" s="136"/>
      <c r="DD71" s="136"/>
      <c r="DE71" s="136"/>
      <c r="DF71" s="136"/>
      <c r="DG71" s="136"/>
      <c r="DH71" s="136"/>
      <c r="DI71" s="136"/>
      <c r="DJ71" s="136"/>
      <c r="DK71" s="136"/>
      <c r="DL71" s="136"/>
      <c r="DM71" s="136"/>
      <c r="DN71" s="136"/>
      <c r="DO71" s="136"/>
      <c r="DP71" s="136"/>
      <c r="DQ71" s="136"/>
      <c r="DR71" s="136"/>
      <c r="DS71" s="136"/>
      <c r="DT71" s="136"/>
      <c r="DU71" s="136"/>
      <c r="DV71" s="136"/>
      <c r="DW71" s="136"/>
      <c r="DX71" s="136"/>
      <c r="DY71" s="136"/>
      <c r="DZ71" s="136"/>
      <c r="EA71" s="136"/>
      <c r="EB71" s="136"/>
      <c r="EC71" s="136"/>
      <c r="ED71" s="136"/>
      <c r="EE71" s="136"/>
      <c r="EF71" s="136"/>
      <c r="EG71" s="136"/>
      <c r="EH71" s="136"/>
      <c r="EI71" s="136"/>
      <c r="EJ71" s="136"/>
      <c r="EK71" s="136"/>
      <c r="EL71" s="136"/>
      <c r="EM71" s="136"/>
      <c r="EN71" s="136"/>
      <c r="EO71" s="136"/>
      <c r="EP71" s="136"/>
      <c r="EQ71" s="136"/>
      <c r="ER71" s="136"/>
      <c r="ES71" s="136"/>
      <c r="ET71" s="136"/>
      <c r="EU71" s="136"/>
      <c r="EV71" s="136"/>
      <c r="EW71" s="136"/>
      <c r="EX71" s="136"/>
      <c r="EY71" s="136"/>
      <c r="EZ71" s="136"/>
      <c r="FA71" s="136"/>
      <c r="FB71" s="136"/>
      <c r="FC71" s="136"/>
      <c r="FD71" s="136"/>
      <c r="FE71" s="136"/>
      <c r="FF71" s="136"/>
      <c r="FG71" s="136"/>
      <c r="FH71" s="136"/>
      <c r="FI71" s="136"/>
      <c r="FJ71" s="136"/>
      <c r="FK71" s="136"/>
      <c r="FL71" s="136"/>
      <c r="FM71" s="136"/>
      <c r="FN71" s="136"/>
      <c r="FO71" s="136"/>
      <c r="FP71" s="136"/>
      <c r="FQ71" s="136"/>
      <c r="FR71" s="136"/>
      <c r="FS71" s="136"/>
      <c r="FT71" s="136"/>
      <c r="FU71" s="136"/>
      <c r="FV71" s="136"/>
      <c r="FW71" s="136"/>
      <c r="FX71" s="136"/>
      <c r="FY71" s="136"/>
      <c r="FZ71" s="136"/>
      <c r="GA71" s="136"/>
      <c r="GB71" s="136"/>
      <c r="GC71" s="136"/>
      <c r="GD71" s="136"/>
      <c r="GE71" s="136"/>
      <c r="GF71" s="136"/>
      <c r="GG71" s="136"/>
      <c r="GH71" s="136"/>
      <c r="GI71" s="136"/>
      <c r="GJ71" s="136"/>
      <c r="GK71" s="136"/>
      <c r="GL71" s="136"/>
      <c r="GM71" s="136"/>
      <c r="GN71" s="136"/>
      <c r="GO71" s="136"/>
      <c r="GP71" s="136"/>
      <c r="GQ71" s="136"/>
      <c r="GR71" s="136"/>
      <c r="GS71" s="136"/>
      <c r="GT71" s="136"/>
      <c r="GU71" s="136"/>
      <c r="GV71" s="136"/>
      <c r="GW71" s="136"/>
      <c r="GX71" s="136"/>
      <c r="GY71" s="136"/>
      <c r="GZ71" s="136"/>
      <c r="HA71" s="136"/>
      <c r="HB71" s="136"/>
      <c r="HC71" s="136"/>
      <c r="HD71" s="136"/>
      <c r="HE71" s="136"/>
      <c r="HF71" s="136"/>
      <c r="HG71" s="136"/>
      <c r="HH71" s="136"/>
      <c r="HI71" s="136"/>
      <c r="HJ71" s="136"/>
      <c r="HK71" s="136"/>
      <c r="HL71" s="136"/>
      <c r="HM71" s="136"/>
      <c r="HN71" s="136"/>
      <c r="HO71" s="136"/>
      <c r="HP71" s="136"/>
      <c r="HQ71" s="136"/>
      <c r="HR71" s="136"/>
      <c r="HS71" s="136"/>
      <c r="HT71" s="136"/>
      <c r="HU71" s="136"/>
      <c r="HV71" s="136"/>
      <c r="HW71" s="136"/>
      <c r="HX71" s="136"/>
      <c r="HY71" s="136"/>
      <c r="HZ71" s="136"/>
      <c r="IA71" s="136"/>
      <c r="IB71" s="136"/>
      <c r="IC71" s="136"/>
      <c r="ID71" s="136"/>
      <c r="IE71" s="136"/>
      <c r="IF71" s="136"/>
      <c r="IG71" s="136"/>
      <c r="IH71" s="136"/>
      <c r="II71" s="136"/>
      <c r="IJ71" s="136"/>
    </row>
    <row r="72" spans="1:244" ht="15.75" customHeight="1" x14ac:dyDescent="0.2">
      <c r="A72" s="112">
        <v>63</v>
      </c>
      <c r="B72" s="217" t="s">
        <v>462</v>
      </c>
      <c r="C72" s="114" t="s">
        <v>463</v>
      </c>
      <c r="D72" s="116" t="s">
        <v>94</v>
      </c>
      <c r="E72" s="11"/>
      <c r="F72" s="12"/>
    </row>
    <row r="73" spans="1:244" ht="15.75" customHeight="1" x14ac:dyDescent="0.2">
      <c r="A73" s="112">
        <v>64</v>
      </c>
      <c r="B73" s="217" t="s">
        <v>467</v>
      </c>
      <c r="C73" s="114" t="s">
        <v>468</v>
      </c>
      <c r="D73" s="116" t="s">
        <v>469</v>
      </c>
      <c r="E73" s="11"/>
      <c r="F73" s="12"/>
    </row>
    <row r="74" spans="1:244" ht="15.75" customHeight="1" x14ac:dyDescent="0.2">
      <c r="A74" s="112">
        <v>65</v>
      </c>
      <c r="B74" s="217" t="s">
        <v>473</v>
      </c>
      <c r="C74" s="114" t="s">
        <v>474</v>
      </c>
      <c r="D74" s="116" t="s">
        <v>469</v>
      </c>
      <c r="E74" s="11"/>
      <c r="F74" s="12"/>
    </row>
    <row r="75" spans="1:244" ht="15.75" customHeight="1" x14ac:dyDescent="0.2">
      <c r="A75" s="112">
        <v>66</v>
      </c>
      <c r="B75" s="217" t="s">
        <v>478</v>
      </c>
      <c r="C75" s="114" t="s">
        <v>45</v>
      </c>
      <c r="D75" s="116" t="s">
        <v>479</v>
      </c>
      <c r="E75" s="11"/>
      <c r="F75" s="12"/>
    </row>
    <row r="76" spans="1:244" ht="15.75" customHeight="1" x14ac:dyDescent="0.2">
      <c r="A76" s="112">
        <v>67</v>
      </c>
      <c r="B76" s="217" t="s">
        <v>483</v>
      </c>
      <c r="C76" s="114" t="s">
        <v>484</v>
      </c>
      <c r="D76" s="116" t="s">
        <v>485</v>
      </c>
      <c r="E76" s="11"/>
      <c r="F76" s="12"/>
    </row>
    <row r="77" spans="1:244" ht="15.75" customHeight="1" x14ac:dyDescent="0.2">
      <c r="A77" s="112">
        <v>68</v>
      </c>
      <c r="B77" s="217" t="s">
        <v>490</v>
      </c>
      <c r="C77" s="114" t="s">
        <v>491</v>
      </c>
      <c r="D77" s="116" t="s">
        <v>492</v>
      </c>
      <c r="E77" s="11"/>
      <c r="F77" s="12"/>
    </row>
    <row r="78" spans="1:244" ht="15.75" customHeight="1" x14ac:dyDescent="0.2">
      <c r="A78" s="112">
        <v>69</v>
      </c>
      <c r="B78" s="217" t="s">
        <v>496</v>
      </c>
      <c r="C78" s="114" t="s">
        <v>89</v>
      </c>
      <c r="D78" s="116" t="s">
        <v>96</v>
      </c>
      <c r="E78" s="11"/>
      <c r="F78" s="12"/>
    </row>
    <row r="79" spans="1:244" ht="15.75" customHeight="1" x14ac:dyDescent="0.2">
      <c r="A79" s="112">
        <v>70</v>
      </c>
      <c r="B79" s="217" t="s">
        <v>500</v>
      </c>
      <c r="C79" s="114" t="s">
        <v>44</v>
      </c>
      <c r="D79" s="116" t="s">
        <v>501</v>
      </c>
      <c r="E79" s="11"/>
      <c r="F79" s="12"/>
    </row>
    <row r="80" spans="1:244" ht="15.75" customHeight="1" x14ac:dyDescent="0.2">
      <c r="A80" s="112">
        <v>71</v>
      </c>
      <c r="B80" s="217" t="s">
        <v>505</v>
      </c>
      <c r="C80" s="114" t="s">
        <v>506</v>
      </c>
      <c r="D80" s="116" t="s">
        <v>507</v>
      </c>
      <c r="E80" s="11"/>
      <c r="F80" s="12"/>
    </row>
    <row r="81" spans="1:6" ht="15.75" customHeight="1" x14ac:dyDescent="0.2">
      <c r="A81" s="112">
        <v>72</v>
      </c>
      <c r="B81" s="217" t="s">
        <v>512</v>
      </c>
      <c r="C81" s="114" t="s">
        <v>513</v>
      </c>
      <c r="D81" s="116" t="s">
        <v>514</v>
      </c>
      <c r="E81" s="11"/>
      <c r="F81" s="12"/>
    </row>
    <row r="85" spans="1:6" ht="15.75" customHeight="1" x14ac:dyDescent="0.2">
      <c r="E85" s="154" t="s">
        <v>111</v>
      </c>
      <c r="F85" s="155"/>
    </row>
    <row r="86" spans="1:6" ht="15.75" customHeight="1" x14ac:dyDescent="0.2">
      <c r="E86" s="156" t="s">
        <v>46</v>
      </c>
      <c r="F86" s="157"/>
    </row>
  </sheetData>
  <mergeCells count="3">
    <mergeCell ref="E85:F85"/>
    <mergeCell ref="E86:F86"/>
    <mergeCell ref="A4:F4"/>
  </mergeCells>
  <pageMargins left="0" right="0" top="0" bottom="0" header="0.31496099999999999" footer="0.31496099999999999"/>
  <pageSetup fitToHeight="2" orientation="portrait" r:id="rId1"/>
  <headerFooter>
    <oddFooter>&amp;C&amp;"Helvetica Neue,Regular"&amp;12&amp;K000000&amp;P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89"/>
  <sheetViews>
    <sheetView showGridLines="0" tabSelected="1" topLeftCell="A4" workbookViewId="0">
      <pane xSplit="14" ySplit="9" topLeftCell="O13" activePane="bottomRight" state="frozen"/>
      <selection activeCell="A4" sqref="A4"/>
      <selection pane="topRight" activeCell="O4" sqref="O4"/>
      <selection pane="bottomLeft" activeCell="A13" sqref="A13"/>
      <selection pane="bottomRight" activeCell="C7" sqref="C7"/>
    </sheetView>
  </sheetViews>
  <sheetFormatPr defaultColWidth="10.42578125" defaultRowHeight="12.75" customHeight="1" x14ac:dyDescent="0.2"/>
  <cols>
    <col min="1" max="1" width="5.7109375" style="25" customWidth="1"/>
    <col min="2" max="2" width="12.7109375" style="25" customWidth="1"/>
    <col min="3" max="3" width="23.28515625" style="25" customWidth="1"/>
    <col min="4" max="4" width="9.85546875" style="25" customWidth="1"/>
    <col min="5" max="5" width="3.85546875" style="25" customWidth="1"/>
    <col min="6" max="6" width="5" style="25" customWidth="1"/>
    <col min="7" max="7" width="4.28515625" style="25" customWidth="1"/>
    <col min="8" max="8" width="3.85546875" style="25" customWidth="1"/>
    <col min="9" max="10" width="4.28515625" style="25" customWidth="1"/>
    <col min="11" max="11" width="4.7109375" style="25" customWidth="1"/>
    <col min="12" max="12" width="5.140625" style="25" customWidth="1"/>
    <col min="13" max="32" width="4.42578125" style="25" customWidth="1"/>
    <col min="33" max="33" width="3.140625" style="25" customWidth="1"/>
    <col min="34" max="34" width="4.42578125" style="25" customWidth="1"/>
    <col min="35" max="35" width="3.28515625" style="25" customWidth="1"/>
    <col min="36" max="36" width="4.42578125" style="25" customWidth="1"/>
    <col min="37" max="37" width="3.42578125" style="25" customWidth="1"/>
    <col min="38" max="38" width="4.42578125" style="25" customWidth="1"/>
    <col min="39" max="39" width="3.140625" style="25" customWidth="1"/>
    <col min="40" max="40" width="4.42578125" style="25" customWidth="1"/>
    <col min="41" max="41" width="3.85546875" style="25" customWidth="1"/>
    <col min="42" max="43" width="3.85546875" style="68" customWidth="1"/>
    <col min="44" max="44" width="6.28515625" style="25" customWidth="1"/>
    <col min="45" max="45" width="5.140625" style="25" customWidth="1"/>
    <col min="46" max="253" width="10.42578125" style="25" customWidth="1"/>
  </cols>
  <sheetData>
    <row r="1" spans="1:253" ht="15.75" customHeight="1" x14ac:dyDescent="0.25">
      <c r="A1" s="26"/>
      <c r="B1" s="27"/>
      <c r="C1" s="27"/>
      <c r="D1" s="27"/>
      <c r="E1" s="27"/>
      <c r="F1" s="27"/>
      <c r="G1" s="27"/>
      <c r="H1" s="27"/>
      <c r="I1" s="27"/>
      <c r="J1" s="27"/>
      <c r="K1" s="28"/>
      <c r="L1" s="27"/>
      <c r="M1" s="27"/>
      <c r="N1" s="27"/>
      <c r="O1" s="27"/>
      <c r="P1" s="27"/>
      <c r="Q1" s="27"/>
      <c r="R1" s="27"/>
      <c r="S1" s="27"/>
      <c r="T1" s="29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30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  <c r="ED1" s="31"/>
      <c r="EE1" s="31"/>
      <c r="EF1" s="31"/>
      <c r="EG1" s="31"/>
      <c r="EH1" s="31"/>
      <c r="EI1" s="31"/>
      <c r="EJ1" s="31"/>
      <c r="EK1" s="31"/>
      <c r="EL1" s="31"/>
      <c r="EM1" s="31"/>
      <c r="EN1" s="31"/>
      <c r="EO1" s="31"/>
      <c r="EP1" s="31"/>
      <c r="EQ1" s="31"/>
      <c r="ER1" s="31"/>
      <c r="ES1" s="31"/>
      <c r="ET1" s="31"/>
      <c r="EU1" s="31"/>
      <c r="EV1" s="31"/>
      <c r="EW1" s="31"/>
      <c r="EX1" s="31"/>
      <c r="EY1" s="31"/>
      <c r="EZ1" s="31"/>
      <c r="FA1" s="31"/>
      <c r="FB1" s="31"/>
      <c r="FC1" s="31"/>
      <c r="FD1" s="31"/>
      <c r="FE1" s="31"/>
      <c r="FF1" s="31"/>
      <c r="FG1" s="31"/>
      <c r="FH1" s="31"/>
      <c r="FI1" s="31"/>
      <c r="FJ1" s="31"/>
      <c r="FK1" s="31"/>
      <c r="FL1" s="31"/>
      <c r="FM1" s="31"/>
      <c r="FN1" s="31"/>
      <c r="FO1" s="31"/>
      <c r="FP1" s="31"/>
      <c r="FQ1" s="31"/>
      <c r="FR1" s="31"/>
      <c r="FS1" s="31"/>
      <c r="FT1" s="31"/>
      <c r="FU1" s="31"/>
      <c r="FV1" s="31"/>
      <c r="FW1" s="31"/>
      <c r="FX1" s="31"/>
      <c r="FY1" s="31"/>
      <c r="FZ1" s="31"/>
      <c r="GA1" s="31"/>
      <c r="GB1" s="31"/>
      <c r="GC1" s="31"/>
      <c r="GD1" s="31"/>
      <c r="GE1" s="31"/>
      <c r="GF1" s="31"/>
      <c r="GG1" s="31"/>
      <c r="GH1" s="31"/>
      <c r="GI1" s="31"/>
      <c r="GJ1" s="31"/>
      <c r="GK1" s="31"/>
      <c r="GL1" s="31"/>
      <c r="GM1" s="31"/>
      <c r="GN1" s="31"/>
      <c r="GO1" s="31"/>
      <c r="GP1" s="31"/>
      <c r="GQ1" s="31"/>
      <c r="GR1" s="31"/>
      <c r="GS1" s="31"/>
      <c r="GT1" s="31"/>
      <c r="GU1" s="31"/>
      <c r="GV1" s="31"/>
      <c r="GW1" s="31"/>
      <c r="GX1" s="31"/>
      <c r="GY1" s="31"/>
      <c r="GZ1" s="31"/>
      <c r="HA1" s="31"/>
      <c r="HB1" s="31"/>
      <c r="HC1" s="31"/>
      <c r="HD1" s="31"/>
      <c r="HE1" s="31"/>
      <c r="HF1" s="31"/>
      <c r="HG1" s="31"/>
      <c r="HH1" s="31"/>
      <c r="HI1" s="31"/>
      <c r="HJ1" s="31"/>
      <c r="HK1" s="31"/>
      <c r="HL1" s="31"/>
      <c r="HM1" s="31"/>
      <c r="HN1" s="31"/>
      <c r="HO1" s="31"/>
      <c r="HP1" s="31"/>
      <c r="HQ1" s="31"/>
      <c r="HR1" s="31"/>
      <c r="HS1" s="31"/>
      <c r="HT1" s="31"/>
      <c r="HU1" s="31"/>
      <c r="HV1" s="31"/>
      <c r="HW1" s="31"/>
      <c r="HX1" s="31"/>
      <c r="HY1" s="31"/>
      <c r="HZ1" s="31"/>
      <c r="IA1" s="31"/>
      <c r="IB1" s="31"/>
      <c r="IC1" s="31"/>
      <c r="ID1" s="31"/>
      <c r="IE1" s="31"/>
      <c r="IF1" s="31"/>
      <c r="IG1" s="31"/>
      <c r="IH1" s="31"/>
      <c r="II1" s="31"/>
      <c r="IJ1" s="32"/>
      <c r="IK1" s="33"/>
      <c r="IL1" s="34"/>
      <c r="IM1" s="34"/>
      <c r="IN1" s="34"/>
      <c r="IO1" s="34"/>
      <c r="IP1" s="34"/>
      <c r="IQ1" s="34"/>
      <c r="IR1" s="34"/>
      <c r="IS1" s="35"/>
    </row>
    <row r="2" spans="1:253" ht="15.75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29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38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39"/>
      <c r="IK2" s="40"/>
      <c r="IL2" s="41"/>
      <c r="IM2" s="41"/>
      <c r="IN2" s="41"/>
      <c r="IO2" s="41"/>
      <c r="IP2" s="41"/>
      <c r="IQ2" s="41"/>
      <c r="IR2" s="41"/>
      <c r="IS2" s="42"/>
    </row>
    <row r="3" spans="1:253" ht="15.75" customHeight="1" x14ac:dyDescent="0.25">
      <c r="A3" s="36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29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38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39"/>
      <c r="IK3" s="40"/>
      <c r="IL3" s="41"/>
      <c r="IM3" s="41"/>
      <c r="IN3" s="41"/>
      <c r="IO3" s="41"/>
      <c r="IP3" s="41"/>
      <c r="IQ3" s="41"/>
      <c r="IR3" s="41"/>
      <c r="IS3" s="42"/>
    </row>
    <row r="4" spans="1:253" ht="25.5" customHeight="1" x14ac:dyDescent="0.35">
      <c r="A4" s="43"/>
      <c r="B4" s="43"/>
      <c r="C4" s="43"/>
      <c r="D4" s="43"/>
      <c r="E4" s="164" t="s">
        <v>51</v>
      </c>
      <c r="F4" s="165"/>
      <c r="G4" s="166"/>
      <c r="H4" s="166"/>
      <c r="I4" s="166"/>
      <c r="J4" s="166"/>
      <c r="K4" s="166"/>
      <c r="L4" s="166"/>
      <c r="M4" s="166"/>
      <c r="N4" s="166"/>
      <c r="O4" s="167"/>
      <c r="P4" s="167"/>
      <c r="Q4" s="167"/>
      <c r="R4" s="167"/>
      <c r="S4" s="167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68"/>
      <c r="AE4" s="168"/>
      <c r="AF4" s="168"/>
      <c r="AG4" s="168"/>
      <c r="AH4" s="168"/>
      <c r="AI4" s="168"/>
      <c r="AJ4" s="168"/>
      <c r="AK4" s="168"/>
      <c r="AL4" s="168"/>
      <c r="AM4" s="168"/>
      <c r="AN4" s="168"/>
      <c r="AO4" s="168"/>
      <c r="AP4" s="168"/>
      <c r="AQ4" s="168"/>
      <c r="AR4" s="4"/>
      <c r="AS4" s="4"/>
      <c r="AT4" s="38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39"/>
      <c r="IK4" s="40"/>
      <c r="IL4" s="41"/>
      <c r="IM4" s="41"/>
      <c r="IN4" s="41"/>
      <c r="IO4" s="41"/>
      <c r="IP4" s="41"/>
      <c r="IQ4" s="41"/>
      <c r="IR4" s="41"/>
      <c r="IS4" s="42"/>
    </row>
    <row r="5" spans="1:253" ht="15" customHeight="1" x14ac:dyDescent="0.25">
      <c r="A5" s="44"/>
      <c r="B5" s="44"/>
      <c r="C5" s="44"/>
      <c r="D5" s="44"/>
      <c r="E5" s="4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38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39"/>
      <c r="IK5" s="40"/>
      <c r="IL5" s="41"/>
      <c r="IM5" s="41"/>
      <c r="IN5" s="41"/>
      <c r="IO5" s="41"/>
      <c r="IP5" s="41"/>
      <c r="IQ5" s="41"/>
      <c r="IR5" s="41"/>
      <c r="IS5" s="42"/>
    </row>
    <row r="6" spans="1:253" ht="19.5" customHeight="1" x14ac:dyDescent="0.25">
      <c r="A6" s="45" t="s">
        <v>52</v>
      </c>
      <c r="B6" s="46"/>
      <c r="C6" s="219" t="s">
        <v>521</v>
      </c>
      <c r="D6" s="47"/>
      <c r="E6" s="47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38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39"/>
      <c r="IK6" s="40"/>
      <c r="IL6" s="41"/>
      <c r="IM6" s="41"/>
      <c r="IN6" s="41"/>
      <c r="IO6" s="41"/>
      <c r="IP6" s="41"/>
      <c r="IQ6" s="41"/>
      <c r="IR6" s="41"/>
      <c r="IS6" s="42"/>
    </row>
    <row r="7" spans="1:253" ht="19.5" customHeight="1" x14ac:dyDescent="0.25">
      <c r="A7" s="45" t="s">
        <v>53</v>
      </c>
      <c r="B7" s="48"/>
      <c r="C7" s="49" t="s">
        <v>105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162" t="s">
        <v>54</v>
      </c>
      <c r="Q7" s="163"/>
      <c r="R7" s="163"/>
      <c r="S7" s="163"/>
      <c r="T7" s="163"/>
      <c r="U7" s="163"/>
      <c r="V7" s="163"/>
      <c r="W7" s="163"/>
      <c r="X7" s="163"/>
      <c r="Y7" s="163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38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39"/>
      <c r="IK7" s="40"/>
      <c r="IL7" s="41"/>
      <c r="IM7" s="41"/>
      <c r="IN7" s="41"/>
      <c r="IO7" s="41"/>
      <c r="IP7" s="41"/>
      <c r="IQ7" s="41"/>
      <c r="IR7" s="41"/>
      <c r="IS7" s="42"/>
    </row>
    <row r="8" spans="1:253" ht="19.5" customHeight="1" x14ac:dyDescent="0.25">
      <c r="A8" s="162" t="s">
        <v>73</v>
      </c>
      <c r="B8" s="163"/>
      <c r="C8" s="163"/>
      <c r="D8" s="163"/>
      <c r="E8" s="163"/>
      <c r="F8" s="169"/>
      <c r="G8" s="170"/>
      <c r="H8" s="170"/>
      <c r="I8" s="170"/>
      <c r="J8" s="170"/>
      <c r="K8" s="170"/>
      <c r="L8" s="170"/>
      <c r="M8" s="170"/>
      <c r="N8" s="163"/>
      <c r="O8" s="163"/>
      <c r="P8" s="162" t="s">
        <v>74</v>
      </c>
      <c r="Q8" s="163"/>
      <c r="R8" s="163"/>
      <c r="S8" s="163"/>
      <c r="T8" s="163"/>
      <c r="U8" s="163"/>
      <c r="V8" s="163"/>
      <c r="W8" s="163"/>
      <c r="X8" s="163"/>
      <c r="Y8" s="163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38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39"/>
      <c r="IK8" s="40"/>
      <c r="IL8" s="41"/>
      <c r="IM8" s="41"/>
      <c r="IN8" s="41"/>
      <c r="IO8" s="41"/>
      <c r="IP8" s="41"/>
      <c r="IQ8" s="41"/>
      <c r="IR8" s="41"/>
      <c r="IS8" s="42"/>
    </row>
    <row r="9" spans="1:253" ht="15.95" customHeight="1" x14ac:dyDescent="0.25">
      <c r="A9" s="50" t="s">
        <v>55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50"/>
      <c r="O9" s="47"/>
      <c r="P9" s="50"/>
      <c r="Q9" s="47"/>
      <c r="R9" s="50"/>
      <c r="S9" s="47"/>
      <c r="T9" s="50"/>
      <c r="U9" s="47"/>
      <c r="V9" s="50"/>
      <c r="W9" s="47"/>
      <c r="X9" s="50"/>
      <c r="Y9" s="47"/>
      <c r="Z9" s="45"/>
      <c r="AA9" s="48"/>
      <c r="AB9" s="45"/>
      <c r="AC9" s="48"/>
      <c r="AD9" s="48"/>
      <c r="AE9" s="48"/>
      <c r="AF9" s="45"/>
      <c r="AG9" s="48"/>
      <c r="AH9" s="45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38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39"/>
      <c r="IK9" s="40"/>
      <c r="IL9" s="41"/>
      <c r="IM9" s="41"/>
      <c r="IN9" s="41"/>
      <c r="IO9" s="41"/>
      <c r="IP9" s="41"/>
      <c r="IQ9" s="41"/>
      <c r="IR9" s="41"/>
      <c r="IS9" s="42"/>
    </row>
    <row r="10" spans="1:253" ht="15.95" customHeight="1" thickBot="1" x14ac:dyDescent="0.3">
      <c r="A10" s="104"/>
      <c r="B10" s="105">
        <v>1</v>
      </c>
      <c r="C10" s="105">
        <v>2</v>
      </c>
      <c r="D10" s="105">
        <v>3</v>
      </c>
      <c r="E10" s="105">
        <v>4</v>
      </c>
      <c r="F10" s="105">
        <v>5</v>
      </c>
      <c r="G10" s="105">
        <v>6</v>
      </c>
      <c r="H10" s="105">
        <v>7</v>
      </c>
      <c r="I10" s="105">
        <v>8</v>
      </c>
      <c r="J10" s="105">
        <v>9</v>
      </c>
      <c r="K10" s="105">
        <v>10</v>
      </c>
      <c r="L10" s="105">
        <v>11</v>
      </c>
      <c r="M10" s="105">
        <v>12</v>
      </c>
      <c r="N10" s="105">
        <v>13</v>
      </c>
      <c r="O10" s="105">
        <v>14</v>
      </c>
      <c r="P10" s="105">
        <v>15</v>
      </c>
      <c r="Q10" s="105">
        <v>16</v>
      </c>
      <c r="R10" s="105">
        <v>17</v>
      </c>
      <c r="S10" s="105">
        <v>18</v>
      </c>
      <c r="T10" s="105">
        <v>19</v>
      </c>
      <c r="U10" s="105">
        <v>20</v>
      </c>
      <c r="V10" s="105">
        <v>21</v>
      </c>
      <c r="W10" s="105">
        <v>22</v>
      </c>
      <c r="X10" s="105">
        <v>23</v>
      </c>
      <c r="Y10" s="105">
        <v>24</v>
      </c>
      <c r="Z10" s="105">
        <v>25</v>
      </c>
      <c r="AA10" s="105">
        <v>26</v>
      </c>
      <c r="AB10" s="105">
        <v>27</v>
      </c>
      <c r="AC10" s="105">
        <v>28</v>
      </c>
      <c r="AD10" s="105">
        <v>29</v>
      </c>
      <c r="AE10" s="105">
        <v>30</v>
      </c>
      <c r="AF10" s="105">
        <v>31</v>
      </c>
      <c r="AG10" s="105">
        <v>32</v>
      </c>
      <c r="AH10" s="105">
        <v>33</v>
      </c>
      <c r="AI10" s="105">
        <v>34</v>
      </c>
      <c r="AJ10" s="105">
        <v>35</v>
      </c>
      <c r="AK10" s="105">
        <v>36</v>
      </c>
      <c r="AL10" s="105">
        <v>37</v>
      </c>
      <c r="AM10" s="105">
        <v>38</v>
      </c>
      <c r="AN10" s="105">
        <v>39</v>
      </c>
      <c r="AO10" s="105">
        <v>40</v>
      </c>
      <c r="AP10" s="105">
        <v>41</v>
      </c>
      <c r="AQ10" s="105">
        <v>42</v>
      </c>
      <c r="AR10" s="105">
        <v>45</v>
      </c>
      <c r="AS10" s="51">
        <v>46</v>
      </c>
      <c r="AT10" s="38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39"/>
      <c r="IK10" s="40"/>
      <c r="IL10" s="41"/>
      <c r="IM10" s="41"/>
      <c r="IN10" s="41"/>
      <c r="IO10" s="41"/>
      <c r="IP10" s="41"/>
      <c r="IQ10" s="41"/>
      <c r="IR10" s="41"/>
      <c r="IS10" s="42"/>
    </row>
    <row r="11" spans="1:253" ht="15.95" customHeight="1" x14ac:dyDescent="0.2">
      <c r="A11" s="160" t="s">
        <v>5</v>
      </c>
      <c r="B11" s="171" t="s">
        <v>6</v>
      </c>
      <c r="C11" s="171" t="s">
        <v>56</v>
      </c>
      <c r="D11" s="171" t="s">
        <v>8</v>
      </c>
      <c r="E11" s="171" t="s">
        <v>57</v>
      </c>
      <c r="F11" s="171" t="s">
        <v>58</v>
      </c>
      <c r="G11" s="171"/>
      <c r="H11" s="171"/>
      <c r="I11" s="171"/>
      <c r="J11" s="171"/>
      <c r="K11" s="171"/>
      <c r="L11" s="171"/>
      <c r="M11" s="171"/>
      <c r="N11" s="172">
        <v>44285</v>
      </c>
      <c r="O11" s="172"/>
      <c r="P11" s="172">
        <f>N11+7</f>
        <v>44292</v>
      </c>
      <c r="Q11" s="172"/>
      <c r="R11" s="172">
        <f>P11+7</f>
        <v>44299</v>
      </c>
      <c r="S11" s="172"/>
      <c r="T11" s="172">
        <f>R11+7</f>
        <v>44306</v>
      </c>
      <c r="U11" s="172"/>
      <c r="V11" s="172">
        <f>T11+7</f>
        <v>44313</v>
      </c>
      <c r="W11" s="172"/>
      <c r="X11" s="172">
        <f>V11+7</f>
        <v>44320</v>
      </c>
      <c r="Y11" s="172"/>
      <c r="Z11" s="172">
        <f>X11+7</f>
        <v>44327</v>
      </c>
      <c r="AA11" s="172"/>
      <c r="AB11" s="172">
        <f>Z11+7</f>
        <v>44334</v>
      </c>
      <c r="AC11" s="172"/>
      <c r="AD11" s="172">
        <f>AB11+7</f>
        <v>44341</v>
      </c>
      <c r="AE11" s="172"/>
      <c r="AF11" s="177">
        <f>AD11+7</f>
        <v>44348</v>
      </c>
      <c r="AG11" s="177"/>
      <c r="AH11" s="176">
        <f>AF11+7</f>
        <v>44355</v>
      </c>
      <c r="AI11" s="176"/>
      <c r="AJ11" s="178">
        <f>AH11+21</f>
        <v>44376</v>
      </c>
      <c r="AK11" s="178"/>
      <c r="AL11" s="172">
        <f>AJ11+7</f>
        <v>44383</v>
      </c>
      <c r="AM11" s="172"/>
      <c r="AN11" s="172">
        <f>AL11+7</f>
        <v>44390</v>
      </c>
      <c r="AO11" s="172"/>
      <c r="AP11" s="172">
        <f>AN11+7</f>
        <v>44397</v>
      </c>
      <c r="AQ11" s="172"/>
      <c r="AR11" s="174" t="s">
        <v>59</v>
      </c>
      <c r="AS11" s="158" t="s">
        <v>60</v>
      </c>
      <c r="AT11" s="38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39"/>
      <c r="IK11" s="40"/>
      <c r="IL11" s="41"/>
      <c r="IM11" s="41"/>
      <c r="IN11" s="41"/>
      <c r="IO11" s="41"/>
      <c r="IP11" s="41"/>
      <c r="IQ11" s="41"/>
      <c r="IR11" s="41"/>
      <c r="IS11" s="42"/>
    </row>
    <row r="12" spans="1:253" ht="15" customHeight="1" x14ac:dyDescent="0.2">
      <c r="A12" s="161"/>
      <c r="B12" s="173"/>
      <c r="C12" s="173"/>
      <c r="D12" s="173"/>
      <c r="E12" s="173"/>
      <c r="F12" s="106" t="s">
        <v>61</v>
      </c>
      <c r="G12" s="106" t="s">
        <v>62</v>
      </c>
      <c r="H12" s="106" t="s">
        <v>63</v>
      </c>
      <c r="I12" s="106" t="s">
        <v>64</v>
      </c>
      <c r="J12" s="106" t="s">
        <v>65</v>
      </c>
      <c r="K12" s="106" t="s">
        <v>66</v>
      </c>
      <c r="L12" s="106" t="s">
        <v>67</v>
      </c>
      <c r="M12" s="106" t="s">
        <v>68</v>
      </c>
      <c r="N12" s="106" t="s">
        <v>69</v>
      </c>
      <c r="O12" s="106" t="s">
        <v>70</v>
      </c>
      <c r="P12" s="106" t="s">
        <v>69</v>
      </c>
      <c r="Q12" s="106" t="s">
        <v>70</v>
      </c>
      <c r="R12" s="106" t="s">
        <v>69</v>
      </c>
      <c r="S12" s="106" t="s">
        <v>70</v>
      </c>
      <c r="T12" s="106" t="s">
        <v>69</v>
      </c>
      <c r="U12" s="106" t="s">
        <v>70</v>
      </c>
      <c r="V12" s="106" t="s">
        <v>69</v>
      </c>
      <c r="W12" s="106" t="s">
        <v>70</v>
      </c>
      <c r="X12" s="106" t="s">
        <v>69</v>
      </c>
      <c r="Y12" s="106" t="s">
        <v>70</v>
      </c>
      <c r="Z12" s="106" t="s">
        <v>69</v>
      </c>
      <c r="AA12" s="106" t="s">
        <v>70</v>
      </c>
      <c r="AB12" s="106" t="s">
        <v>69</v>
      </c>
      <c r="AC12" s="106" t="s">
        <v>70</v>
      </c>
      <c r="AD12" s="106" t="s">
        <v>69</v>
      </c>
      <c r="AE12" s="106" t="s">
        <v>70</v>
      </c>
      <c r="AF12" s="106" t="s">
        <v>69</v>
      </c>
      <c r="AG12" s="106" t="s">
        <v>70</v>
      </c>
      <c r="AH12" s="106" t="s">
        <v>69</v>
      </c>
      <c r="AI12" s="106" t="s">
        <v>70</v>
      </c>
      <c r="AJ12" s="106" t="s">
        <v>69</v>
      </c>
      <c r="AK12" s="106" t="s">
        <v>70</v>
      </c>
      <c r="AL12" s="106" t="s">
        <v>69</v>
      </c>
      <c r="AM12" s="106" t="s">
        <v>70</v>
      </c>
      <c r="AN12" s="106" t="s">
        <v>69</v>
      </c>
      <c r="AO12" s="106" t="s">
        <v>70</v>
      </c>
      <c r="AP12" s="106" t="s">
        <v>69</v>
      </c>
      <c r="AQ12" s="106" t="s">
        <v>70</v>
      </c>
      <c r="AR12" s="175"/>
      <c r="AS12" s="159"/>
      <c r="AT12" s="38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39"/>
      <c r="IK12" s="40"/>
      <c r="IL12" s="41"/>
      <c r="IM12" s="41"/>
      <c r="IN12" s="41"/>
      <c r="IO12" s="41"/>
      <c r="IP12" s="41"/>
      <c r="IQ12" s="41"/>
      <c r="IR12" s="41"/>
      <c r="IS12" s="42"/>
    </row>
    <row r="13" spans="1:253" ht="15" customHeight="1" x14ac:dyDescent="0.25">
      <c r="A13" s="112">
        <v>1</v>
      </c>
      <c r="B13" s="217">
        <v>20004541</v>
      </c>
      <c r="C13" s="114" t="s">
        <v>117</v>
      </c>
      <c r="D13" s="116" t="s">
        <v>118</v>
      </c>
      <c r="E13" s="110"/>
      <c r="F13" s="110"/>
      <c r="G13" s="110"/>
      <c r="H13" s="110"/>
      <c r="I13" s="110"/>
      <c r="J13" s="110"/>
      <c r="K13" s="110"/>
      <c r="L13" s="110"/>
      <c r="M13" s="11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0"/>
      <c r="AN13" s="140"/>
      <c r="AO13" s="140"/>
      <c r="AP13" s="140"/>
      <c r="AQ13" s="140"/>
      <c r="AR13" s="109">
        <f t="shared" ref="AR13:AR76" si="0">SUM($N13:$AQ13)</f>
        <v>0</v>
      </c>
      <c r="AS13" s="103">
        <f t="shared" ref="AS13:AS76" si="1">ROUND((15-$AR13)/15*100,0)</f>
        <v>100</v>
      </c>
      <c r="AT13" s="38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39"/>
      <c r="IK13" s="40"/>
      <c r="IL13" s="41"/>
      <c r="IM13" s="41"/>
      <c r="IN13" s="41"/>
      <c r="IO13" s="41"/>
      <c r="IP13" s="41"/>
      <c r="IQ13" s="41"/>
      <c r="IR13" s="41"/>
      <c r="IS13" s="42"/>
    </row>
    <row r="14" spans="1:253" ht="15" customHeight="1" x14ac:dyDescent="0.25">
      <c r="A14" s="112">
        <v>2</v>
      </c>
      <c r="B14" s="113" t="s">
        <v>122</v>
      </c>
      <c r="C14" s="114" t="s">
        <v>123</v>
      </c>
      <c r="D14" s="116" t="s">
        <v>118</v>
      </c>
      <c r="E14" s="110"/>
      <c r="F14" s="110"/>
      <c r="G14" s="110"/>
      <c r="H14" s="110"/>
      <c r="I14" s="110"/>
      <c r="J14" s="110"/>
      <c r="K14" s="110"/>
      <c r="L14" s="110"/>
      <c r="M14" s="11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40"/>
      <c r="AP14" s="140"/>
      <c r="AQ14" s="140"/>
      <c r="AR14" s="109">
        <f t="shared" si="0"/>
        <v>0</v>
      </c>
      <c r="AS14" s="103">
        <f t="shared" si="1"/>
        <v>100</v>
      </c>
      <c r="AT14" s="38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39"/>
      <c r="IK14" s="40"/>
      <c r="IL14" s="41"/>
      <c r="IM14" s="41"/>
      <c r="IN14" s="41"/>
      <c r="IO14" s="41"/>
      <c r="IP14" s="41"/>
      <c r="IQ14" s="41"/>
      <c r="IR14" s="41"/>
      <c r="IS14" s="42"/>
    </row>
    <row r="15" spans="1:253" ht="15" customHeight="1" x14ac:dyDescent="0.25">
      <c r="A15" s="112">
        <v>3</v>
      </c>
      <c r="B15" s="113" t="s">
        <v>127</v>
      </c>
      <c r="C15" s="114" t="s">
        <v>128</v>
      </c>
      <c r="D15" s="116" t="s">
        <v>87</v>
      </c>
      <c r="E15" s="110"/>
      <c r="F15" s="110"/>
      <c r="G15" s="110"/>
      <c r="H15" s="110"/>
      <c r="I15" s="110"/>
      <c r="J15" s="110"/>
      <c r="K15" s="110"/>
      <c r="L15" s="110"/>
      <c r="M15" s="110"/>
      <c r="N15" s="119"/>
      <c r="O15" s="119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0"/>
      <c r="AN15" s="140"/>
      <c r="AO15" s="140"/>
      <c r="AP15" s="140"/>
      <c r="AQ15" s="140"/>
      <c r="AR15" s="109">
        <f t="shared" si="0"/>
        <v>0</v>
      </c>
      <c r="AS15" s="103">
        <f t="shared" si="1"/>
        <v>100</v>
      </c>
      <c r="AT15" s="38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39"/>
      <c r="IK15" s="40"/>
      <c r="IL15" s="41"/>
      <c r="IM15" s="41"/>
      <c r="IN15" s="41"/>
      <c r="IO15" s="41"/>
      <c r="IP15" s="41"/>
      <c r="IQ15" s="41"/>
      <c r="IR15" s="41"/>
      <c r="IS15" s="42"/>
    </row>
    <row r="16" spans="1:253" ht="15" customHeight="1" x14ac:dyDescent="0.25">
      <c r="A16" s="112">
        <v>4</v>
      </c>
      <c r="B16" s="113" t="s">
        <v>133</v>
      </c>
      <c r="C16" s="114" t="s">
        <v>134</v>
      </c>
      <c r="D16" s="116" t="s">
        <v>135</v>
      </c>
      <c r="E16" s="110"/>
      <c r="F16" s="110"/>
      <c r="G16" s="110"/>
      <c r="H16" s="110"/>
      <c r="I16" s="110"/>
      <c r="J16" s="110"/>
      <c r="K16" s="110"/>
      <c r="L16" s="110"/>
      <c r="M16" s="11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09">
        <f t="shared" si="0"/>
        <v>0</v>
      </c>
      <c r="AS16" s="103">
        <f t="shared" si="1"/>
        <v>100</v>
      </c>
      <c r="AT16" s="38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39"/>
      <c r="IK16" s="40"/>
      <c r="IL16" s="41"/>
      <c r="IM16" s="41"/>
      <c r="IN16" s="41"/>
      <c r="IO16" s="41"/>
      <c r="IP16" s="41"/>
      <c r="IQ16" s="41"/>
      <c r="IR16" s="41"/>
      <c r="IS16" s="42"/>
    </row>
    <row r="17" spans="1:253" ht="15" customHeight="1" x14ac:dyDescent="0.25">
      <c r="A17" s="112">
        <v>5</v>
      </c>
      <c r="B17" s="113" t="s">
        <v>139</v>
      </c>
      <c r="C17" s="114" t="s">
        <v>140</v>
      </c>
      <c r="D17" s="116" t="s">
        <v>21</v>
      </c>
      <c r="E17" s="110"/>
      <c r="F17" s="110"/>
      <c r="G17" s="110"/>
      <c r="H17" s="110"/>
      <c r="I17" s="110"/>
      <c r="J17" s="110"/>
      <c r="K17" s="110"/>
      <c r="L17" s="110"/>
      <c r="M17" s="110"/>
      <c r="N17" s="140"/>
      <c r="O17" s="140"/>
      <c r="P17" s="140"/>
      <c r="Q17" s="140"/>
      <c r="R17" s="140"/>
      <c r="S17" s="140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0"/>
      <c r="AN17" s="140"/>
      <c r="AO17" s="140"/>
      <c r="AP17" s="140"/>
      <c r="AQ17" s="140"/>
      <c r="AR17" s="109">
        <f t="shared" si="0"/>
        <v>0</v>
      </c>
      <c r="AS17" s="103">
        <f t="shared" si="1"/>
        <v>100</v>
      </c>
      <c r="AT17" s="38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39"/>
      <c r="IK17" s="40"/>
      <c r="IL17" s="41"/>
      <c r="IM17" s="41"/>
      <c r="IN17" s="41"/>
      <c r="IO17" s="41"/>
      <c r="IP17" s="41"/>
      <c r="IQ17" s="41"/>
      <c r="IR17" s="41"/>
      <c r="IS17" s="42"/>
    </row>
    <row r="18" spans="1:253" ht="15" customHeight="1" x14ac:dyDescent="0.25">
      <c r="A18" s="112">
        <v>6</v>
      </c>
      <c r="B18" s="113" t="s">
        <v>146</v>
      </c>
      <c r="C18" s="114" t="s">
        <v>147</v>
      </c>
      <c r="D18" s="116" t="s">
        <v>148</v>
      </c>
      <c r="E18" s="110"/>
      <c r="F18" s="110"/>
      <c r="G18" s="110"/>
      <c r="H18" s="110"/>
      <c r="I18" s="110"/>
      <c r="J18" s="110"/>
      <c r="K18" s="110"/>
      <c r="L18" s="110"/>
      <c r="M18" s="110"/>
      <c r="N18" s="140"/>
      <c r="O18" s="140"/>
      <c r="P18" s="140"/>
      <c r="Q18" s="140"/>
      <c r="R18" s="140"/>
      <c r="S18" s="140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09">
        <f t="shared" si="0"/>
        <v>0</v>
      </c>
      <c r="AS18" s="103">
        <f t="shared" si="1"/>
        <v>100</v>
      </c>
      <c r="AT18" s="38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39"/>
      <c r="IK18" s="40"/>
      <c r="IL18" s="41"/>
      <c r="IM18" s="41"/>
      <c r="IN18" s="41"/>
      <c r="IO18" s="41"/>
      <c r="IP18" s="41"/>
      <c r="IQ18" s="41"/>
      <c r="IR18" s="41"/>
      <c r="IS18" s="42"/>
    </row>
    <row r="19" spans="1:253" ht="15" customHeight="1" x14ac:dyDescent="0.25">
      <c r="A19" s="112">
        <v>7</v>
      </c>
      <c r="B19" s="113" t="s">
        <v>153</v>
      </c>
      <c r="C19" s="114" t="s">
        <v>154</v>
      </c>
      <c r="D19" s="116" t="s">
        <v>155</v>
      </c>
      <c r="E19" s="110"/>
      <c r="F19" s="110"/>
      <c r="G19" s="110"/>
      <c r="H19" s="110"/>
      <c r="I19" s="110"/>
      <c r="J19" s="110"/>
      <c r="K19" s="110"/>
      <c r="L19" s="110"/>
      <c r="M19" s="110"/>
      <c r="N19" s="119"/>
      <c r="O19" s="119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09">
        <f t="shared" si="0"/>
        <v>0</v>
      </c>
      <c r="AS19" s="103">
        <f t="shared" si="1"/>
        <v>100</v>
      </c>
      <c r="AT19" s="38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39"/>
      <c r="IK19" s="40"/>
      <c r="IL19" s="41"/>
      <c r="IM19" s="41"/>
      <c r="IN19" s="41"/>
      <c r="IO19" s="41"/>
      <c r="IP19" s="41"/>
      <c r="IQ19" s="41"/>
      <c r="IR19" s="41"/>
      <c r="IS19" s="42"/>
    </row>
    <row r="20" spans="1:253" ht="15" customHeight="1" x14ac:dyDescent="0.25">
      <c r="A20" s="112">
        <v>8</v>
      </c>
      <c r="B20" s="113" t="s">
        <v>159</v>
      </c>
      <c r="C20" s="114" t="s">
        <v>160</v>
      </c>
      <c r="D20" s="116" t="s">
        <v>161</v>
      </c>
      <c r="E20" s="110"/>
      <c r="F20" s="110"/>
      <c r="G20" s="110"/>
      <c r="H20" s="110"/>
      <c r="I20" s="110"/>
      <c r="J20" s="110"/>
      <c r="K20" s="110"/>
      <c r="L20" s="110"/>
      <c r="M20" s="110"/>
      <c r="N20" s="119"/>
      <c r="O20" s="119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09">
        <f t="shared" si="0"/>
        <v>0</v>
      </c>
      <c r="AS20" s="103">
        <f t="shared" si="1"/>
        <v>100</v>
      </c>
      <c r="AT20" s="38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39"/>
      <c r="IK20" s="40"/>
      <c r="IL20" s="41"/>
      <c r="IM20" s="41"/>
      <c r="IN20" s="41"/>
      <c r="IO20" s="41"/>
      <c r="IP20" s="41"/>
      <c r="IQ20" s="41"/>
      <c r="IR20" s="41"/>
      <c r="IS20" s="42"/>
    </row>
    <row r="21" spans="1:253" ht="15" customHeight="1" x14ac:dyDescent="0.25">
      <c r="A21" s="112">
        <v>9</v>
      </c>
      <c r="B21" s="113" t="s">
        <v>166</v>
      </c>
      <c r="C21" s="114" t="s">
        <v>167</v>
      </c>
      <c r="D21" s="116" t="s">
        <v>168</v>
      </c>
      <c r="E21" s="110"/>
      <c r="F21" s="110"/>
      <c r="G21" s="110"/>
      <c r="H21" s="110"/>
      <c r="I21" s="110"/>
      <c r="J21" s="110"/>
      <c r="K21" s="110"/>
      <c r="L21" s="110"/>
      <c r="M21" s="110"/>
      <c r="N21" s="119"/>
      <c r="O21" s="119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09">
        <f t="shared" si="0"/>
        <v>0</v>
      </c>
      <c r="AS21" s="103">
        <f t="shared" si="1"/>
        <v>100</v>
      </c>
      <c r="AT21" s="38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39"/>
      <c r="IK21" s="40"/>
      <c r="IL21" s="41"/>
      <c r="IM21" s="41"/>
      <c r="IN21" s="41"/>
      <c r="IO21" s="41"/>
      <c r="IP21" s="41"/>
      <c r="IQ21" s="41"/>
      <c r="IR21" s="41"/>
      <c r="IS21" s="42"/>
    </row>
    <row r="22" spans="1:253" ht="15" customHeight="1" x14ac:dyDescent="0.25">
      <c r="A22" s="112">
        <v>10</v>
      </c>
      <c r="B22" s="113" t="s">
        <v>172</v>
      </c>
      <c r="C22" s="114" t="s">
        <v>173</v>
      </c>
      <c r="D22" s="116" t="s">
        <v>23</v>
      </c>
      <c r="E22" s="110"/>
      <c r="F22" s="110"/>
      <c r="G22" s="110"/>
      <c r="H22" s="110"/>
      <c r="I22" s="110"/>
      <c r="J22" s="110"/>
      <c r="K22" s="110"/>
      <c r="L22" s="110"/>
      <c r="M22" s="110"/>
      <c r="N22" s="119"/>
      <c r="O22" s="119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09">
        <f t="shared" si="0"/>
        <v>0</v>
      </c>
      <c r="AS22" s="103">
        <f t="shared" si="1"/>
        <v>100</v>
      </c>
      <c r="AT22" s="38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39"/>
      <c r="IK22" s="40"/>
      <c r="IL22" s="41"/>
      <c r="IM22" s="41"/>
      <c r="IN22" s="41"/>
      <c r="IO22" s="41"/>
      <c r="IP22" s="41"/>
      <c r="IQ22" s="41"/>
      <c r="IR22" s="41"/>
      <c r="IS22" s="42"/>
    </row>
    <row r="23" spans="1:253" ht="15" customHeight="1" x14ac:dyDescent="0.25">
      <c r="A23" s="112">
        <v>11</v>
      </c>
      <c r="B23" s="113" t="s">
        <v>178</v>
      </c>
      <c r="C23" s="114" t="s">
        <v>95</v>
      </c>
      <c r="D23" s="116" t="s">
        <v>23</v>
      </c>
      <c r="E23" s="110"/>
      <c r="F23" s="110"/>
      <c r="G23" s="110"/>
      <c r="H23" s="110"/>
      <c r="I23" s="110"/>
      <c r="J23" s="110"/>
      <c r="K23" s="110"/>
      <c r="L23" s="110"/>
      <c r="M23" s="11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09">
        <f t="shared" si="0"/>
        <v>0</v>
      </c>
      <c r="AS23" s="103">
        <f t="shared" si="1"/>
        <v>100</v>
      </c>
      <c r="AT23" s="38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39"/>
      <c r="IK23" s="40"/>
      <c r="IL23" s="41"/>
      <c r="IM23" s="41"/>
      <c r="IN23" s="41"/>
      <c r="IO23" s="41"/>
      <c r="IP23" s="41"/>
      <c r="IQ23" s="41"/>
      <c r="IR23" s="41"/>
      <c r="IS23" s="42"/>
    </row>
    <row r="24" spans="1:253" ht="15" customHeight="1" x14ac:dyDescent="0.25">
      <c r="A24" s="112">
        <v>12</v>
      </c>
      <c r="B24" s="113" t="s">
        <v>182</v>
      </c>
      <c r="C24" s="114" t="s">
        <v>183</v>
      </c>
      <c r="D24" s="116" t="s">
        <v>23</v>
      </c>
      <c r="E24" s="110"/>
      <c r="F24" s="110"/>
      <c r="G24" s="110"/>
      <c r="H24" s="110"/>
      <c r="I24" s="110"/>
      <c r="J24" s="110"/>
      <c r="K24" s="110"/>
      <c r="L24" s="110"/>
      <c r="M24" s="11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109">
        <f t="shared" si="0"/>
        <v>0</v>
      </c>
      <c r="AS24" s="103">
        <f t="shared" si="1"/>
        <v>100</v>
      </c>
      <c r="AT24" s="38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39"/>
      <c r="IK24" s="40"/>
      <c r="IL24" s="41"/>
      <c r="IM24" s="41"/>
      <c r="IN24" s="41"/>
      <c r="IO24" s="41"/>
      <c r="IP24" s="41"/>
      <c r="IQ24" s="41"/>
      <c r="IR24" s="41"/>
      <c r="IS24" s="42"/>
    </row>
    <row r="25" spans="1:253" ht="15" customHeight="1" x14ac:dyDescent="0.25">
      <c r="A25" s="112">
        <v>13</v>
      </c>
      <c r="B25" s="113" t="s">
        <v>187</v>
      </c>
      <c r="C25" s="114" t="s">
        <v>188</v>
      </c>
      <c r="D25" s="116" t="s">
        <v>23</v>
      </c>
      <c r="E25" s="110"/>
      <c r="F25" s="110"/>
      <c r="G25" s="110"/>
      <c r="H25" s="110"/>
      <c r="I25" s="110"/>
      <c r="J25" s="110"/>
      <c r="K25" s="110"/>
      <c r="L25" s="110"/>
      <c r="M25" s="11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09">
        <f t="shared" si="0"/>
        <v>0</v>
      </c>
      <c r="AS25" s="103">
        <f t="shared" si="1"/>
        <v>100</v>
      </c>
      <c r="AT25" s="38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39"/>
      <c r="IK25" s="40"/>
      <c r="IL25" s="41"/>
      <c r="IM25" s="41"/>
      <c r="IN25" s="41"/>
      <c r="IO25" s="41"/>
      <c r="IP25" s="41"/>
      <c r="IQ25" s="41"/>
      <c r="IR25" s="41"/>
      <c r="IS25" s="42"/>
    </row>
    <row r="26" spans="1:253" ht="15" customHeight="1" x14ac:dyDescent="0.25">
      <c r="A26" s="112">
        <v>14</v>
      </c>
      <c r="B26" s="113" t="s">
        <v>192</v>
      </c>
      <c r="C26" s="114" t="s">
        <v>193</v>
      </c>
      <c r="D26" s="116" t="s">
        <v>194</v>
      </c>
      <c r="E26" s="110"/>
      <c r="F26" s="110"/>
      <c r="G26" s="110"/>
      <c r="H26" s="110"/>
      <c r="I26" s="110"/>
      <c r="J26" s="110"/>
      <c r="K26" s="110"/>
      <c r="L26" s="110"/>
      <c r="M26" s="11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109">
        <f t="shared" si="0"/>
        <v>0</v>
      </c>
      <c r="AS26" s="103">
        <f t="shared" si="1"/>
        <v>100</v>
      </c>
      <c r="AT26" s="38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39"/>
      <c r="IK26" s="40"/>
      <c r="IL26" s="41"/>
      <c r="IM26" s="41"/>
      <c r="IN26" s="41"/>
      <c r="IO26" s="41"/>
      <c r="IP26" s="41"/>
      <c r="IQ26" s="41"/>
      <c r="IR26" s="41"/>
      <c r="IS26" s="42"/>
    </row>
    <row r="27" spans="1:253" ht="15" customHeight="1" x14ac:dyDescent="0.25">
      <c r="A27" s="112">
        <v>15</v>
      </c>
      <c r="B27" s="113" t="s">
        <v>198</v>
      </c>
      <c r="C27" s="114" t="s">
        <v>199</v>
      </c>
      <c r="D27" s="116" t="s">
        <v>194</v>
      </c>
      <c r="E27" s="110"/>
      <c r="F27" s="110"/>
      <c r="G27" s="110"/>
      <c r="H27" s="110"/>
      <c r="I27" s="110"/>
      <c r="J27" s="110"/>
      <c r="K27" s="110"/>
      <c r="L27" s="110"/>
      <c r="M27" s="110"/>
      <c r="N27" s="119"/>
      <c r="O27" s="119"/>
      <c r="P27" s="140"/>
      <c r="Q27" s="140"/>
      <c r="R27" s="140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  <c r="AF27" s="140"/>
      <c r="AG27" s="140"/>
      <c r="AH27" s="140"/>
      <c r="AI27" s="140"/>
      <c r="AJ27" s="140"/>
      <c r="AK27" s="140"/>
      <c r="AL27" s="140"/>
      <c r="AM27" s="140"/>
      <c r="AN27" s="140"/>
      <c r="AO27" s="140"/>
      <c r="AP27" s="140"/>
      <c r="AQ27" s="140"/>
      <c r="AR27" s="109">
        <f t="shared" si="0"/>
        <v>0</v>
      </c>
      <c r="AS27" s="103">
        <f t="shared" si="1"/>
        <v>100</v>
      </c>
      <c r="AT27" s="38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39"/>
      <c r="IK27" s="40"/>
      <c r="IL27" s="41"/>
      <c r="IM27" s="41"/>
      <c r="IN27" s="41"/>
      <c r="IO27" s="41"/>
      <c r="IP27" s="41"/>
      <c r="IQ27" s="41"/>
      <c r="IR27" s="41"/>
      <c r="IS27" s="42"/>
    </row>
    <row r="28" spans="1:253" ht="15" customHeight="1" x14ac:dyDescent="0.25">
      <c r="A28" s="112">
        <v>16</v>
      </c>
      <c r="B28" s="113" t="s">
        <v>203</v>
      </c>
      <c r="C28" s="114" t="s">
        <v>204</v>
      </c>
      <c r="D28" s="116" t="s">
        <v>205</v>
      </c>
      <c r="E28" s="110"/>
      <c r="F28" s="110"/>
      <c r="G28" s="110"/>
      <c r="H28" s="110"/>
      <c r="I28" s="110"/>
      <c r="J28" s="110"/>
      <c r="K28" s="110"/>
      <c r="L28" s="110"/>
      <c r="M28" s="110"/>
      <c r="N28" s="140"/>
      <c r="O28" s="140"/>
      <c r="P28" s="140"/>
      <c r="Q28" s="140"/>
      <c r="R28" s="140"/>
      <c r="S28" s="140"/>
      <c r="T28" s="140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140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109">
        <f t="shared" si="0"/>
        <v>0</v>
      </c>
      <c r="AS28" s="103">
        <f t="shared" si="1"/>
        <v>100</v>
      </c>
      <c r="AT28" s="38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39"/>
      <c r="IK28" s="40"/>
      <c r="IL28" s="41"/>
      <c r="IM28" s="41"/>
      <c r="IN28" s="41"/>
      <c r="IO28" s="41"/>
      <c r="IP28" s="41"/>
      <c r="IQ28" s="41"/>
      <c r="IR28" s="41"/>
      <c r="IS28" s="42"/>
    </row>
    <row r="29" spans="1:253" ht="15" customHeight="1" x14ac:dyDescent="0.25">
      <c r="A29" s="112">
        <v>17</v>
      </c>
      <c r="B29" s="113" t="s">
        <v>209</v>
      </c>
      <c r="C29" s="114" t="s">
        <v>210</v>
      </c>
      <c r="D29" s="116" t="s">
        <v>205</v>
      </c>
      <c r="E29" s="110"/>
      <c r="F29" s="110"/>
      <c r="G29" s="110"/>
      <c r="H29" s="110"/>
      <c r="I29" s="110"/>
      <c r="J29" s="110"/>
      <c r="K29" s="110"/>
      <c r="L29" s="110"/>
      <c r="M29" s="110"/>
      <c r="N29" s="140"/>
      <c r="O29" s="140"/>
      <c r="P29" s="140"/>
      <c r="Q29" s="140"/>
      <c r="R29" s="140"/>
      <c r="S29" s="140"/>
      <c r="T29" s="140"/>
      <c r="U29" s="140"/>
      <c r="V29" s="140"/>
      <c r="W29" s="140"/>
      <c r="X29" s="140"/>
      <c r="Y29" s="140"/>
      <c r="Z29" s="140"/>
      <c r="AA29" s="140"/>
      <c r="AB29" s="140"/>
      <c r="AC29" s="140"/>
      <c r="AD29" s="140"/>
      <c r="AE29" s="140"/>
      <c r="AF29" s="140"/>
      <c r="AG29" s="140"/>
      <c r="AH29" s="140"/>
      <c r="AI29" s="140"/>
      <c r="AJ29" s="140"/>
      <c r="AK29" s="140"/>
      <c r="AL29" s="140"/>
      <c r="AM29" s="140"/>
      <c r="AN29" s="140"/>
      <c r="AO29" s="140"/>
      <c r="AP29" s="140"/>
      <c r="AQ29" s="140"/>
      <c r="AR29" s="109">
        <f t="shared" si="0"/>
        <v>0</v>
      </c>
      <c r="AS29" s="103">
        <f t="shared" si="1"/>
        <v>100</v>
      </c>
      <c r="AT29" s="38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39"/>
      <c r="IK29" s="40"/>
      <c r="IL29" s="41"/>
      <c r="IM29" s="41"/>
      <c r="IN29" s="41"/>
      <c r="IO29" s="41"/>
      <c r="IP29" s="41"/>
      <c r="IQ29" s="41"/>
      <c r="IR29" s="41"/>
      <c r="IS29" s="42"/>
    </row>
    <row r="30" spans="1:253" ht="15" customHeight="1" x14ac:dyDescent="0.25">
      <c r="A30" s="112">
        <v>18</v>
      </c>
      <c r="B30" s="113" t="s">
        <v>215</v>
      </c>
      <c r="C30" s="114" t="s">
        <v>154</v>
      </c>
      <c r="D30" s="116" t="s">
        <v>216</v>
      </c>
      <c r="E30" s="110"/>
      <c r="F30" s="110"/>
      <c r="G30" s="110"/>
      <c r="H30" s="110"/>
      <c r="I30" s="110"/>
      <c r="J30" s="110"/>
      <c r="K30" s="110"/>
      <c r="L30" s="110"/>
      <c r="M30" s="110"/>
      <c r="N30" s="140"/>
      <c r="O30" s="140"/>
      <c r="P30" s="140"/>
      <c r="Q30" s="140"/>
      <c r="R30" s="140"/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09">
        <f t="shared" si="0"/>
        <v>0</v>
      </c>
      <c r="AS30" s="103">
        <f t="shared" si="1"/>
        <v>100</v>
      </c>
      <c r="AT30" s="38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39"/>
      <c r="IK30" s="40"/>
      <c r="IL30" s="41"/>
      <c r="IM30" s="41"/>
      <c r="IN30" s="41"/>
      <c r="IO30" s="41"/>
      <c r="IP30" s="41"/>
      <c r="IQ30" s="41"/>
      <c r="IR30" s="41"/>
      <c r="IS30" s="42"/>
    </row>
    <row r="31" spans="1:253" ht="15" customHeight="1" x14ac:dyDescent="0.25">
      <c r="A31" s="112">
        <v>19</v>
      </c>
      <c r="B31" s="113" t="s">
        <v>220</v>
      </c>
      <c r="C31" s="114" t="s">
        <v>221</v>
      </c>
      <c r="D31" s="116" t="s">
        <v>222</v>
      </c>
      <c r="E31" s="110"/>
      <c r="F31" s="110"/>
      <c r="G31" s="110"/>
      <c r="H31" s="110"/>
      <c r="I31" s="110"/>
      <c r="J31" s="110"/>
      <c r="K31" s="110"/>
      <c r="L31" s="110"/>
      <c r="M31" s="11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09">
        <f t="shared" si="0"/>
        <v>0</v>
      </c>
      <c r="AS31" s="103">
        <f t="shared" si="1"/>
        <v>100</v>
      </c>
      <c r="AT31" s="38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39"/>
      <c r="IK31" s="40"/>
      <c r="IL31" s="41"/>
      <c r="IM31" s="41"/>
      <c r="IN31" s="41"/>
      <c r="IO31" s="41"/>
      <c r="IP31" s="41"/>
      <c r="IQ31" s="41"/>
      <c r="IR31" s="41"/>
      <c r="IS31" s="42"/>
    </row>
    <row r="32" spans="1:253" ht="15" customHeight="1" x14ac:dyDescent="0.25">
      <c r="A32" s="112">
        <v>20</v>
      </c>
      <c r="B32" s="113" t="s">
        <v>226</v>
      </c>
      <c r="C32" s="114" t="s">
        <v>227</v>
      </c>
      <c r="D32" s="116" t="s">
        <v>228</v>
      </c>
      <c r="E32" s="110"/>
      <c r="F32" s="110"/>
      <c r="G32" s="110"/>
      <c r="H32" s="110"/>
      <c r="I32" s="110"/>
      <c r="J32" s="110"/>
      <c r="K32" s="110"/>
      <c r="L32" s="110"/>
      <c r="M32" s="11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09">
        <f t="shared" si="0"/>
        <v>0</v>
      </c>
      <c r="AS32" s="103">
        <f t="shared" si="1"/>
        <v>100</v>
      </c>
      <c r="AT32" s="38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39"/>
      <c r="IK32" s="40"/>
      <c r="IL32" s="41"/>
      <c r="IM32" s="41"/>
      <c r="IN32" s="41"/>
      <c r="IO32" s="41"/>
      <c r="IP32" s="41"/>
      <c r="IQ32" s="41"/>
      <c r="IR32" s="41"/>
      <c r="IS32" s="42"/>
    </row>
    <row r="33" spans="1:253" ht="15" customHeight="1" x14ac:dyDescent="0.25">
      <c r="A33" s="112">
        <v>21</v>
      </c>
      <c r="B33" s="113" t="s">
        <v>231</v>
      </c>
      <c r="C33" s="114" t="s">
        <v>232</v>
      </c>
      <c r="D33" s="116" t="s">
        <v>29</v>
      </c>
      <c r="E33" s="110"/>
      <c r="F33" s="110"/>
      <c r="G33" s="110"/>
      <c r="H33" s="110"/>
      <c r="I33" s="110"/>
      <c r="J33" s="110"/>
      <c r="K33" s="110"/>
      <c r="L33" s="110"/>
      <c r="M33" s="110"/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09">
        <f t="shared" si="0"/>
        <v>0</v>
      </c>
      <c r="AS33" s="103">
        <f t="shared" si="1"/>
        <v>100</v>
      </c>
      <c r="AT33" s="38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39"/>
      <c r="IK33" s="40"/>
      <c r="IL33" s="41"/>
      <c r="IM33" s="41"/>
      <c r="IN33" s="41"/>
      <c r="IO33" s="41"/>
      <c r="IP33" s="41"/>
      <c r="IQ33" s="41"/>
      <c r="IR33" s="41"/>
      <c r="IS33" s="42"/>
    </row>
    <row r="34" spans="1:253" ht="15" customHeight="1" x14ac:dyDescent="0.25">
      <c r="A34" s="112">
        <v>22</v>
      </c>
      <c r="B34" s="113" t="s">
        <v>235</v>
      </c>
      <c r="C34" s="114" t="s">
        <v>236</v>
      </c>
      <c r="D34" s="116" t="s">
        <v>29</v>
      </c>
      <c r="E34" s="110"/>
      <c r="F34" s="110"/>
      <c r="G34" s="110"/>
      <c r="H34" s="110"/>
      <c r="I34" s="110"/>
      <c r="J34" s="110"/>
      <c r="K34" s="110"/>
      <c r="L34" s="110"/>
      <c r="M34" s="11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09">
        <f t="shared" si="0"/>
        <v>0</v>
      </c>
      <c r="AS34" s="103">
        <f t="shared" si="1"/>
        <v>100</v>
      </c>
      <c r="AT34" s="38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39"/>
      <c r="IK34" s="40"/>
      <c r="IL34" s="41"/>
      <c r="IM34" s="41"/>
      <c r="IN34" s="41"/>
      <c r="IO34" s="41"/>
      <c r="IP34" s="41"/>
      <c r="IQ34" s="41"/>
      <c r="IR34" s="41"/>
      <c r="IS34" s="42"/>
    </row>
    <row r="35" spans="1:253" ht="15" customHeight="1" x14ac:dyDescent="0.25">
      <c r="A35" s="112">
        <v>23</v>
      </c>
      <c r="B35" s="113" t="s">
        <v>240</v>
      </c>
      <c r="C35" s="114" t="s">
        <v>241</v>
      </c>
      <c r="D35" s="116" t="s">
        <v>242</v>
      </c>
      <c r="E35" s="110"/>
      <c r="F35" s="110"/>
      <c r="G35" s="110"/>
      <c r="H35" s="110"/>
      <c r="I35" s="110"/>
      <c r="J35" s="110"/>
      <c r="K35" s="110"/>
      <c r="L35" s="110"/>
      <c r="M35" s="11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109">
        <f t="shared" si="0"/>
        <v>0</v>
      </c>
      <c r="AS35" s="103">
        <f t="shared" si="1"/>
        <v>100</v>
      </c>
      <c r="AT35" s="38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39"/>
      <c r="IK35" s="40"/>
      <c r="IL35" s="41"/>
      <c r="IM35" s="41"/>
      <c r="IN35" s="41"/>
      <c r="IO35" s="41"/>
      <c r="IP35" s="41"/>
      <c r="IQ35" s="41"/>
      <c r="IR35" s="41"/>
      <c r="IS35" s="42"/>
    </row>
    <row r="36" spans="1:253" ht="19.5" customHeight="1" x14ac:dyDescent="0.25">
      <c r="A36" s="112">
        <v>24</v>
      </c>
      <c r="B36" s="113" t="s">
        <v>246</v>
      </c>
      <c r="C36" s="114" t="s">
        <v>247</v>
      </c>
      <c r="D36" s="116" t="s">
        <v>248</v>
      </c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9">
        <f t="shared" si="0"/>
        <v>0</v>
      </c>
      <c r="AS36" s="103">
        <f t="shared" si="1"/>
        <v>100</v>
      </c>
      <c r="AT36" s="38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39"/>
      <c r="IK36" s="40"/>
      <c r="IL36" s="41"/>
      <c r="IM36" s="41"/>
      <c r="IN36" s="41"/>
      <c r="IO36" s="41"/>
      <c r="IP36" s="41"/>
      <c r="IQ36" s="41"/>
      <c r="IR36" s="41"/>
      <c r="IS36" s="42"/>
    </row>
    <row r="37" spans="1:253" ht="19.5" customHeight="1" x14ac:dyDescent="0.25">
      <c r="A37" s="112">
        <v>25</v>
      </c>
      <c r="B37" s="113" t="s">
        <v>252</v>
      </c>
      <c r="C37" s="114" t="s">
        <v>253</v>
      </c>
      <c r="D37" s="116" t="s">
        <v>32</v>
      </c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8"/>
      <c r="W37" s="108"/>
      <c r="X37" s="108"/>
      <c r="Y37" s="108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107"/>
      <c r="AR37" s="109">
        <f t="shared" si="0"/>
        <v>0</v>
      </c>
      <c r="AS37" s="103">
        <f t="shared" si="1"/>
        <v>100</v>
      </c>
      <c r="AT37" s="38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39"/>
      <c r="IK37" s="40"/>
      <c r="IL37" s="41"/>
      <c r="IM37" s="41"/>
      <c r="IN37" s="41"/>
      <c r="IO37" s="41"/>
      <c r="IP37" s="41"/>
      <c r="IQ37" s="41"/>
      <c r="IR37" s="41"/>
      <c r="IS37" s="42"/>
    </row>
    <row r="38" spans="1:253" ht="19.5" customHeight="1" x14ac:dyDescent="0.25">
      <c r="A38" s="112">
        <v>26</v>
      </c>
      <c r="B38" s="113" t="s">
        <v>258</v>
      </c>
      <c r="C38" s="114" t="s">
        <v>259</v>
      </c>
      <c r="D38" s="116" t="s">
        <v>34</v>
      </c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107"/>
      <c r="AR38" s="109">
        <f t="shared" si="0"/>
        <v>0</v>
      </c>
      <c r="AS38" s="103">
        <f t="shared" si="1"/>
        <v>100</v>
      </c>
      <c r="AT38" s="54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39"/>
      <c r="IK38" s="40"/>
      <c r="IL38" s="41"/>
      <c r="IM38" s="41"/>
      <c r="IN38" s="41"/>
      <c r="IO38" s="41"/>
      <c r="IP38" s="41"/>
      <c r="IQ38" s="41"/>
      <c r="IR38" s="41"/>
      <c r="IS38" s="42"/>
    </row>
    <row r="39" spans="1:253" ht="19.5" customHeight="1" x14ac:dyDescent="0.25">
      <c r="A39" s="112">
        <v>27</v>
      </c>
      <c r="B39" s="113" t="s">
        <v>263</v>
      </c>
      <c r="C39" s="114" t="s">
        <v>264</v>
      </c>
      <c r="D39" s="116" t="s">
        <v>34</v>
      </c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107"/>
      <c r="AR39" s="109">
        <f t="shared" si="0"/>
        <v>0</v>
      </c>
      <c r="AS39" s="103">
        <f t="shared" si="1"/>
        <v>100</v>
      </c>
      <c r="AT39" s="38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39"/>
      <c r="IK39" s="40"/>
      <c r="IL39" s="41"/>
      <c r="IM39" s="41"/>
      <c r="IN39" s="41"/>
      <c r="IO39" s="41"/>
      <c r="IP39" s="41"/>
      <c r="IQ39" s="41"/>
      <c r="IR39" s="41"/>
      <c r="IS39" s="42"/>
    </row>
    <row r="40" spans="1:253" ht="19.5" customHeight="1" x14ac:dyDescent="0.25">
      <c r="A40" s="112">
        <v>28</v>
      </c>
      <c r="B40" s="113" t="s">
        <v>268</v>
      </c>
      <c r="C40" s="114" t="s">
        <v>44</v>
      </c>
      <c r="D40" s="116" t="s">
        <v>269</v>
      </c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7"/>
      <c r="AN40" s="107"/>
      <c r="AO40" s="107"/>
      <c r="AP40" s="107"/>
      <c r="AQ40" s="107"/>
      <c r="AR40" s="109">
        <f t="shared" si="0"/>
        <v>0</v>
      </c>
      <c r="AS40" s="103">
        <f t="shared" si="1"/>
        <v>100</v>
      </c>
      <c r="AT40" s="38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39"/>
      <c r="IK40" s="40"/>
      <c r="IL40" s="41"/>
      <c r="IM40" s="41"/>
      <c r="IN40" s="41"/>
      <c r="IO40" s="41"/>
      <c r="IP40" s="41"/>
      <c r="IQ40" s="41"/>
      <c r="IR40" s="41"/>
      <c r="IS40" s="42"/>
    </row>
    <row r="41" spans="1:253" ht="19.5" customHeight="1" x14ac:dyDescent="0.25">
      <c r="A41" s="112">
        <v>29</v>
      </c>
      <c r="B41" s="113" t="s">
        <v>273</v>
      </c>
      <c r="C41" s="114" t="s">
        <v>274</v>
      </c>
      <c r="D41" s="116" t="s">
        <v>275</v>
      </c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7"/>
      <c r="AA41" s="107"/>
      <c r="AB41" s="107"/>
      <c r="AC41" s="107"/>
      <c r="AD41" s="107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107"/>
      <c r="AR41" s="109">
        <f t="shared" si="0"/>
        <v>0</v>
      </c>
      <c r="AS41" s="103">
        <f t="shared" si="1"/>
        <v>100</v>
      </c>
      <c r="AT41" s="38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39"/>
      <c r="IK41" s="40"/>
      <c r="IL41" s="41"/>
      <c r="IM41" s="41"/>
      <c r="IN41" s="41"/>
      <c r="IO41" s="41"/>
      <c r="IP41" s="41"/>
      <c r="IQ41" s="41"/>
      <c r="IR41" s="41"/>
      <c r="IS41" s="42"/>
    </row>
    <row r="42" spans="1:253" ht="19.5" customHeight="1" x14ac:dyDescent="0.25">
      <c r="A42" s="112">
        <v>30</v>
      </c>
      <c r="B42" s="113" t="s">
        <v>279</v>
      </c>
      <c r="C42" s="114" t="s">
        <v>280</v>
      </c>
      <c r="D42" s="116" t="s">
        <v>281</v>
      </c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9">
        <f t="shared" si="0"/>
        <v>0</v>
      </c>
      <c r="AS42" s="103">
        <f t="shared" si="1"/>
        <v>100</v>
      </c>
      <c r="AT42" s="38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39"/>
      <c r="IK42" s="40"/>
      <c r="IL42" s="41"/>
      <c r="IM42" s="41"/>
      <c r="IN42" s="41"/>
      <c r="IO42" s="41"/>
      <c r="IP42" s="41"/>
      <c r="IQ42" s="41"/>
      <c r="IR42" s="41"/>
      <c r="IS42" s="42"/>
    </row>
    <row r="43" spans="1:253" ht="19.5" customHeight="1" x14ac:dyDescent="0.25">
      <c r="A43" s="112">
        <v>31</v>
      </c>
      <c r="B43" s="113" t="s">
        <v>285</v>
      </c>
      <c r="C43" s="114" t="s">
        <v>286</v>
      </c>
      <c r="D43" s="116" t="s">
        <v>35</v>
      </c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7"/>
      <c r="AA43" s="107"/>
      <c r="AB43" s="107"/>
      <c r="AC43" s="107"/>
      <c r="AD43" s="107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107"/>
      <c r="AR43" s="109">
        <f t="shared" si="0"/>
        <v>0</v>
      </c>
      <c r="AS43" s="103">
        <f t="shared" si="1"/>
        <v>100</v>
      </c>
      <c r="AT43" s="38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39"/>
      <c r="IK43" s="40"/>
      <c r="IL43" s="41"/>
      <c r="IM43" s="41"/>
      <c r="IN43" s="41"/>
      <c r="IO43" s="41"/>
      <c r="IP43" s="41"/>
      <c r="IQ43" s="41"/>
      <c r="IR43" s="41"/>
      <c r="IS43" s="42"/>
    </row>
    <row r="44" spans="1:253" ht="19.5" customHeight="1" x14ac:dyDescent="0.25">
      <c r="A44" s="112">
        <v>32</v>
      </c>
      <c r="B44" s="113" t="s">
        <v>291</v>
      </c>
      <c r="C44" s="114" t="s">
        <v>292</v>
      </c>
      <c r="D44" s="116" t="s">
        <v>35</v>
      </c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7"/>
      <c r="AA44" s="107"/>
      <c r="AB44" s="107"/>
      <c r="AC44" s="107"/>
      <c r="AD44" s="107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107"/>
      <c r="AR44" s="109">
        <f t="shared" si="0"/>
        <v>0</v>
      </c>
      <c r="AS44" s="103">
        <f t="shared" si="1"/>
        <v>100</v>
      </c>
      <c r="AT44" s="38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39"/>
      <c r="IK44" s="40"/>
      <c r="IL44" s="41"/>
      <c r="IM44" s="41"/>
      <c r="IN44" s="41"/>
      <c r="IO44" s="41"/>
      <c r="IP44" s="41"/>
      <c r="IQ44" s="41"/>
      <c r="IR44" s="41"/>
      <c r="IS44" s="42"/>
    </row>
    <row r="45" spans="1:253" ht="19.5" customHeight="1" x14ac:dyDescent="0.25">
      <c r="A45" s="112">
        <v>33</v>
      </c>
      <c r="B45" s="113" t="s">
        <v>296</v>
      </c>
      <c r="C45" s="114" t="s">
        <v>297</v>
      </c>
      <c r="D45" s="116" t="s">
        <v>298</v>
      </c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7"/>
      <c r="AA45" s="107"/>
      <c r="AB45" s="107"/>
      <c r="AC45" s="107"/>
      <c r="AD45" s="107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107"/>
      <c r="AR45" s="109">
        <f t="shared" si="0"/>
        <v>0</v>
      </c>
      <c r="AS45" s="103">
        <f t="shared" si="1"/>
        <v>100</v>
      </c>
      <c r="AT45" s="38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39"/>
      <c r="IK45" s="40"/>
      <c r="IL45" s="41"/>
      <c r="IM45" s="41"/>
      <c r="IN45" s="41"/>
      <c r="IO45" s="41"/>
      <c r="IP45" s="41"/>
      <c r="IQ45" s="41"/>
      <c r="IR45" s="41"/>
      <c r="IS45" s="42"/>
    </row>
    <row r="46" spans="1:253" ht="19.5" customHeight="1" x14ac:dyDescent="0.25">
      <c r="A46" s="112">
        <v>34</v>
      </c>
      <c r="B46" s="113" t="s">
        <v>302</v>
      </c>
      <c r="C46" s="114" t="s">
        <v>303</v>
      </c>
      <c r="D46" s="116" t="s">
        <v>298</v>
      </c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7"/>
      <c r="AA46" s="107"/>
      <c r="AB46" s="107"/>
      <c r="AC46" s="107"/>
      <c r="AD46" s="107"/>
      <c r="AE46" s="107"/>
      <c r="AF46" s="107"/>
      <c r="AG46" s="107"/>
      <c r="AH46" s="107"/>
      <c r="AI46" s="107"/>
      <c r="AJ46" s="107"/>
      <c r="AK46" s="107"/>
      <c r="AL46" s="107"/>
      <c r="AM46" s="107"/>
      <c r="AN46" s="107"/>
      <c r="AO46" s="107"/>
      <c r="AP46" s="107"/>
      <c r="AQ46" s="107"/>
      <c r="AR46" s="109">
        <f t="shared" si="0"/>
        <v>0</v>
      </c>
      <c r="AS46" s="103">
        <f t="shared" si="1"/>
        <v>100</v>
      </c>
      <c r="AT46" s="38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39"/>
      <c r="IK46" s="40"/>
      <c r="IL46" s="41"/>
      <c r="IM46" s="41"/>
      <c r="IN46" s="41"/>
      <c r="IO46" s="41"/>
      <c r="IP46" s="41"/>
      <c r="IQ46" s="41"/>
      <c r="IR46" s="41"/>
      <c r="IS46" s="42"/>
    </row>
    <row r="47" spans="1:253" ht="19.5" customHeight="1" x14ac:dyDescent="0.25">
      <c r="A47" s="112">
        <v>35</v>
      </c>
      <c r="B47" s="113" t="s">
        <v>307</v>
      </c>
      <c r="C47" s="114" t="s">
        <v>308</v>
      </c>
      <c r="D47" s="116" t="s">
        <v>36</v>
      </c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07"/>
      <c r="AL47" s="107"/>
      <c r="AM47" s="107"/>
      <c r="AN47" s="107"/>
      <c r="AO47" s="107"/>
      <c r="AP47" s="107"/>
      <c r="AQ47" s="107"/>
      <c r="AR47" s="109">
        <f t="shared" si="0"/>
        <v>0</v>
      </c>
      <c r="AS47" s="103">
        <f t="shared" si="1"/>
        <v>100</v>
      </c>
      <c r="AT47" s="38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39"/>
      <c r="IK47" s="40"/>
      <c r="IL47" s="41"/>
      <c r="IM47" s="41"/>
      <c r="IN47" s="41"/>
      <c r="IO47" s="41"/>
      <c r="IP47" s="41"/>
      <c r="IQ47" s="41"/>
      <c r="IR47" s="41"/>
      <c r="IS47" s="42"/>
    </row>
    <row r="48" spans="1:253" ht="19.5" customHeight="1" x14ac:dyDescent="0.25">
      <c r="A48" s="112">
        <v>36</v>
      </c>
      <c r="B48" s="113" t="s">
        <v>312</v>
      </c>
      <c r="C48" s="114" t="s">
        <v>313</v>
      </c>
      <c r="D48" s="116" t="s">
        <v>314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7"/>
      <c r="AA48" s="107"/>
      <c r="AB48" s="107"/>
      <c r="AC48" s="107"/>
      <c r="AD48" s="107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107"/>
      <c r="AR48" s="109">
        <f t="shared" si="0"/>
        <v>0</v>
      </c>
      <c r="AS48" s="103">
        <f t="shared" si="1"/>
        <v>100</v>
      </c>
      <c r="AT48" s="38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39"/>
      <c r="IK48" s="40"/>
      <c r="IL48" s="41"/>
      <c r="IM48" s="41"/>
      <c r="IN48" s="41"/>
      <c r="IO48" s="41"/>
      <c r="IP48" s="41"/>
      <c r="IQ48" s="41"/>
      <c r="IR48" s="41"/>
      <c r="IS48" s="42"/>
    </row>
    <row r="49" spans="1:253" ht="19.5" customHeight="1" x14ac:dyDescent="0.25">
      <c r="A49" s="112">
        <v>37</v>
      </c>
      <c r="B49" s="113" t="s">
        <v>318</v>
      </c>
      <c r="C49" s="114" t="s">
        <v>319</v>
      </c>
      <c r="D49" s="116" t="s">
        <v>320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7"/>
      <c r="AA49" s="107"/>
      <c r="AB49" s="107"/>
      <c r="AC49" s="107"/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9">
        <f t="shared" si="0"/>
        <v>0</v>
      </c>
      <c r="AS49" s="103">
        <f t="shared" si="1"/>
        <v>100</v>
      </c>
      <c r="AT49" s="38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39"/>
      <c r="IK49" s="40"/>
      <c r="IL49" s="41"/>
      <c r="IM49" s="41"/>
      <c r="IN49" s="41"/>
      <c r="IO49" s="41"/>
      <c r="IP49" s="41"/>
      <c r="IQ49" s="41"/>
      <c r="IR49" s="41"/>
      <c r="IS49" s="42"/>
    </row>
    <row r="50" spans="1:253" ht="19.5" customHeight="1" x14ac:dyDescent="0.25">
      <c r="A50" s="112">
        <v>38</v>
      </c>
      <c r="B50" s="113" t="s">
        <v>324</v>
      </c>
      <c r="C50" s="114" t="s">
        <v>325</v>
      </c>
      <c r="D50" s="116" t="s">
        <v>320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7"/>
      <c r="AA50" s="107"/>
      <c r="AB50" s="107"/>
      <c r="AC50" s="107"/>
      <c r="AD50" s="107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  <c r="AO50" s="107"/>
      <c r="AP50" s="107"/>
      <c r="AQ50" s="107"/>
      <c r="AR50" s="109">
        <f t="shared" si="0"/>
        <v>0</v>
      </c>
      <c r="AS50" s="103">
        <f t="shared" si="1"/>
        <v>100</v>
      </c>
      <c r="AT50" s="38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39"/>
      <c r="IK50" s="40"/>
      <c r="IL50" s="41"/>
      <c r="IM50" s="41"/>
      <c r="IN50" s="41"/>
      <c r="IO50" s="41"/>
      <c r="IP50" s="41"/>
      <c r="IQ50" s="41"/>
      <c r="IR50" s="41"/>
      <c r="IS50" s="42"/>
    </row>
    <row r="51" spans="1:253" ht="19.5" customHeight="1" x14ac:dyDescent="0.25">
      <c r="A51" s="112">
        <v>39</v>
      </c>
      <c r="B51" s="113" t="s">
        <v>329</v>
      </c>
      <c r="C51" s="114" t="s">
        <v>330</v>
      </c>
      <c r="D51" s="116" t="s">
        <v>90</v>
      </c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7"/>
      <c r="AA51" s="107"/>
      <c r="AB51" s="107"/>
      <c r="AC51" s="107"/>
      <c r="AD51" s="107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107"/>
      <c r="AR51" s="109">
        <f t="shared" si="0"/>
        <v>0</v>
      </c>
      <c r="AS51" s="103">
        <f t="shared" si="1"/>
        <v>100</v>
      </c>
      <c r="AT51" s="38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39"/>
      <c r="IK51" s="40"/>
      <c r="IL51" s="41"/>
      <c r="IM51" s="41"/>
      <c r="IN51" s="41"/>
      <c r="IO51" s="41"/>
      <c r="IP51" s="41"/>
      <c r="IQ51" s="41"/>
      <c r="IR51" s="41"/>
      <c r="IS51" s="42"/>
    </row>
    <row r="52" spans="1:253" ht="19.5" customHeight="1" x14ac:dyDescent="0.25">
      <c r="A52" s="112">
        <v>40</v>
      </c>
      <c r="B52" s="113" t="s">
        <v>335</v>
      </c>
      <c r="C52" s="114" t="s">
        <v>336</v>
      </c>
      <c r="D52" s="116" t="s">
        <v>90</v>
      </c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7"/>
      <c r="AA52" s="107"/>
      <c r="AB52" s="107"/>
      <c r="AC52" s="107"/>
      <c r="AD52" s="107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107"/>
      <c r="AR52" s="109">
        <f t="shared" si="0"/>
        <v>0</v>
      </c>
      <c r="AS52" s="103">
        <f t="shared" si="1"/>
        <v>100</v>
      </c>
      <c r="AT52" s="38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39"/>
      <c r="IK52" s="40"/>
      <c r="IL52" s="41"/>
      <c r="IM52" s="41"/>
      <c r="IN52" s="41"/>
      <c r="IO52" s="41"/>
      <c r="IP52" s="41"/>
      <c r="IQ52" s="41"/>
      <c r="IR52" s="41"/>
      <c r="IS52" s="42"/>
    </row>
    <row r="53" spans="1:253" ht="19.5" customHeight="1" x14ac:dyDescent="0.25">
      <c r="A53" s="112">
        <v>41</v>
      </c>
      <c r="B53" s="113" t="s">
        <v>340</v>
      </c>
      <c r="C53" s="114" t="s">
        <v>341</v>
      </c>
      <c r="D53" s="116" t="s">
        <v>91</v>
      </c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7"/>
      <c r="AA53" s="107"/>
      <c r="AB53" s="107"/>
      <c r="AC53" s="107"/>
      <c r="AD53" s="107"/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107"/>
      <c r="AR53" s="109">
        <f t="shared" si="0"/>
        <v>0</v>
      </c>
      <c r="AS53" s="103">
        <f t="shared" si="1"/>
        <v>100</v>
      </c>
      <c r="AT53" s="38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39"/>
      <c r="IK53" s="40"/>
      <c r="IL53" s="41"/>
      <c r="IM53" s="41"/>
      <c r="IN53" s="41"/>
      <c r="IO53" s="41"/>
      <c r="IP53" s="41"/>
      <c r="IQ53" s="41"/>
      <c r="IR53" s="41"/>
      <c r="IS53" s="42"/>
    </row>
    <row r="54" spans="1:253" ht="19.5" customHeight="1" x14ac:dyDescent="0.25">
      <c r="A54" s="112">
        <v>42</v>
      </c>
      <c r="B54" s="113" t="s">
        <v>345</v>
      </c>
      <c r="C54" s="114" t="s">
        <v>346</v>
      </c>
      <c r="D54" s="116" t="s">
        <v>347</v>
      </c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9">
        <f t="shared" si="0"/>
        <v>0</v>
      </c>
      <c r="AS54" s="103">
        <f t="shared" si="1"/>
        <v>100</v>
      </c>
      <c r="AT54" s="38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39"/>
      <c r="IK54" s="40"/>
      <c r="IL54" s="41"/>
      <c r="IM54" s="41"/>
      <c r="IN54" s="41"/>
      <c r="IO54" s="41"/>
      <c r="IP54" s="41"/>
      <c r="IQ54" s="41"/>
      <c r="IR54" s="41"/>
      <c r="IS54" s="42"/>
    </row>
    <row r="55" spans="1:253" ht="19.5" customHeight="1" x14ac:dyDescent="0.25">
      <c r="A55" s="112">
        <v>43</v>
      </c>
      <c r="B55" s="113" t="s">
        <v>352</v>
      </c>
      <c r="C55" s="114" t="s">
        <v>353</v>
      </c>
      <c r="D55" s="116" t="s">
        <v>354</v>
      </c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9">
        <f t="shared" si="0"/>
        <v>0</v>
      </c>
      <c r="AS55" s="103">
        <f t="shared" si="1"/>
        <v>100</v>
      </c>
      <c r="AT55" s="38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39"/>
      <c r="IK55" s="40"/>
      <c r="IL55" s="41"/>
      <c r="IM55" s="41"/>
      <c r="IN55" s="41"/>
      <c r="IO55" s="41"/>
      <c r="IP55" s="41"/>
      <c r="IQ55" s="41"/>
      <c r="IR55" s="41"/>
      <c r="IS55" s="42"/>
    </row>
    <row r="56" spans="1:253" ht="19.5" customHeight="1" x14ac:dyDescent="0.25">
      <c r="A56" s="112">
        <v>44</v>
      </c>
      <c r="B56" s="113" t="s">
        <v>358</v>
      </c>
      <c r="C56" s="114" t="s">
        <v>359</v>
      </c>
      <c r="D56" s="116" t="s">
        <v>354</v>
      </c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7"/>
      <c r="AA56" s="107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7"/>
      <c r="AM56" s="107"/>
      <c r="AN56" s="107"/>
      <c r="AO56" s="107"/>
      <c r="AP56" s="107"/>
      <c r="AQ56" s="107"/>
      <c r="AR56" s="109">
        <f t="shared" si="0"/>
        <v>0</v>
      </c>
      <c r="AS56" s="103">
        <f t="shared" si="1"/>
        <v>100</v>
      </c>
      <c r="AT56" s="38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39"/>
      <c r="IK56" s="40"/>
      <c r="IL56" s="41"/>
      <c r="IM56" s="41"/>
      <c r="IN56" s="41"/>
      <c r="IO56" s="41"/>
      <c r="IP56" s="41"/>
      <c r="IQ56" s="41"/>
      <c r="IR56" s="41"/>
      <c r="IS56" s="42"/>
    </row>
    <row r="57" spans="1:253" ht="19.5" customHeight="1" x14ac:dyDescent="0.25">
      <c r="A57" s="112">
        <v>45</v>
      </c>
      <c r="B57" s="113" t="s">
        <v>363</v>
      </c>
      <c r="C57" s="114" t="s">
        <v>364</v>
      </c>
      <c r="D57" s="116" t="s">
        <v>354</v>
      </c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8"/>
      <c r="Y57" s="108"/>
      <c r="Z57" s="107"/>
      <c r="AA57" s="107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7"/>
      <c r="AM57" s="107"/>
      <c r="AN57" s="107"/>
      <c r="AO57" s="107"/>
      <c r="AP57" s="107"/>
      <c r="AQ57" s="107"/>
      <c r="AR57" s="109">
        <f t="shared" si="0"/>
        <v>0</v>
      </c>
      <c r="AS57" s="103">
        <f t="shared" si="1"/>
        <v>100</v>
      </c>
      <c r="AT57" s="38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39"/>
      <c r="IK57" s="40"/>
      <c r="IL57" s="41"/>
      <c r="IM57" s="41"/>
      <c r="IN57" s="41"/>
      <c r="IO57" s="41"/>
      <c r="IP57" s="41"/>
      <c r="IQ57" s="41"/>
      <c r="IR57" s="41"/>
      <c r="IS57" s="42"/>
    </row>
    <row r="58" spans="1:253" ht="19.5" customHeight="1" x14ac:dyDescent="0.25">
      <c r="A58" s="112">
        <v>46</v>
      </c>
      <c r="B58" s="113" t="s">
        <v>368</v>
      </c>
      <c r="C58" s="114" t="s">
        <v>369</v>
      </c>
      <c r="D58" s="116" t="s">
        <v>370</v>
      </c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8"/>
      <c r="W58" s="108"/>
      <c r="X58" s="108"/>
      <c r="Y58" s="108"/>
      <c r="Z58" s="107"/>
      <c r="AA58" s="107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107"/>
      <c r="AR58" s="109">
        <f t="shared" si="0"/>
        <v>0</v>
      </c>
      <c r="AS58" s="103">
        <f t="shared" si="1"/>
        <v>100</v>
      </c>
      <c r="AT58" s="38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39"/>
      <c r="IK58" s="40"/>
      <c r="IL58" s="41"/>
      <c r="IM58" s="41"/>
      <c r="IN58" s="41"/>
      <c r="IO58" s="41"/>
      <c r="IP58" s="41"/>
      <c r="IQ58" s="41"/>
      <c r="IR58" s="41"/>
      <c r="IS58" s="42"/>
    </row>
    <row r="59" spans="1:253" ht="19.5" customHeight="1" x14ac:dyDescent="0.25">
      <c r="A59" s="112">
        <v>47</v>
      </c>
      <c r="B59" s="113" t="s">
        <v>374</v>
      </c>
      <c r="C59" s="114" t="s">
        <v>375</v>
      </c>
      <c r="D59" s="116" t="s">
        <v>376</v>
      </c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7"/>
      <c r="AA59" s="107"/>
      <c r="AB59" s="107"/>
      <c r="AC59" s="107"/>
      <c r="AD59" s="107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107"/>
      <c r="AR59" s="109">
        <f t="shared" si="0"/>
        <v>0</v>
      </c>
      <c r="AS59" s="103">
        <f t="shared" si="1"/>
        <v>100</v>
      </c>
      <c r="AT59" s="38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39"/>
      <c r="IK59" s="40"/>
      <c r="IL59" s="41"/>
      <c r="IM59" s="41"/>
      <c r="IN59" s="41"/>
      <c r="IO59" s="41"/>
      <c r="IP59" s="41"/>
      <c r="IQ59" s="41"/>
      <c r="IR59" s="41"/>
      <c r="IS59" s="42"/>
    </row>
    <row r="60" spans="1:253" ht="19.5" customHeight="1" x14ac:dyDescent="0.25">
      <c r="A60" s="112">
        <v>48</v>
      </c>
      <c r="B60" s="113" t="s">
        <v>380</v>
      </c>
      <c r="C60" s="114" t="s">
        <v>44</v>
      </c>
      <c r="D60" s="116" t="s">
        <v>38</v>
      </c>
      <c r="E60" s="108"/>
      <c r="F60" s="108"/>
      <c r="G60" s="108"/>
      <c r="H60" s="108"/>
      <c r="I60" s="108"/>
      <c r="J60" s="108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8"/>
      <c r="W60" s="108"/>
      <c r="X60" s="108"/>
      <c r="Y60" s="108"/>
      <c r="Z60" s="107"/>
      <c r="AA60" s="107"/>
      <c r="AB60" s="107"/>
      <c r="AC60" s="107"/>
      <c r="AD60" s="107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107"/>
      <c r="AR60" s="109">
        <f t="shared" si="0"/>
        <v>0</v>
      </c>
      <c r="AS60" s="103">
        <f t="shared" si="1"/>
        <v>100</v>
      </c>
      <c r="AT60" s="38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39"/>
      <c r="IK60" s="40"/>
      <c r="IL60" s="41"/>
      <c r="IM60" s="41"/>
      <c r="IN60" s="41"/>
      <c r="IO60" s="41"/>
      <c r="IP60" s="41"/>
      <c r="IQ60" s="41"/>
      <c r="IR60" s="41"/>
      <c r="IS60" s="42"/>
    </row>
    <row r="61" spans="1:253" ht="19.5" customHeight="1" x14ac:dyDescent="0.25">
      <c r="A61" s="112">
        <v>49</v>
      </c>
      <c r="B61" s="113" t="s">
        <v>384</v>
      </c>
      <c r="C61" s="114" t="s">
        <v>385</v>
      </c>
      <c r="D61" s="116" t="s">
        <v>386</v>
      </c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7"/>
      <c r="AA61" s="107"/>
      <c r="AB61" s="107"/>
      <c r="AC61" s="107"/>
      <c r="AD61" s="107"/>
      <c r="AE61" s="107"/>
      <c r="AF61" s="107"/>
      <c r="AG61" s="107"/>
      <c r="AH61" s="107"/>
      <c r="AI61" s="107"/>
      <c r="AJ61" s="107"/>
      <c r="AK61" s="107"/>
      <c r="AL61" s="107"/>
      <c r="AM61" s="107"/>
      <c r="AN61" s="107"/>
      <c r="AO61" s="107"/>
      <c r="AP61" s="107"/>
      <c r="AQ61" s="107"/>
      <c r="AR61" s="109">
        <f t="shared" si="0"/>
        <v>0</v>
      </c>
      <c r="AS61" s="103">
        <f t="shared" si="1"/>
        <v>100</v>
      </c>
      <c r="AT61" s="38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39"/>
      <c r="IK61" s="40"/>
      <c r="IL61" s="41"/>
      <c r="IM61" s="41"/>
      <c r="IN61" s="41"/>
      <c r="IO61" s="41"/>
      <c r="IP61" s="41"/>
      <c r="IQ61" s="41"/>
      <c r="IR61" s="41"/>
      <c r="IS61" s="42"/>
    </row>
    <row r="62" spans="1:253" ht="19.5" customHeight="1" x14ac:dyDescent="0.25">
      <c r="A62" s="112">
        <v>50</v>
      </c>
      <c r="B62" s="113" t="s">
        <v>391</v>
      </c>
      <c r="C62" s="114" t="s">
        <v>392</v>
      </c>
      <c r="D62" s="116" t="s">
        <v>92</v>
      </c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7"/>
      <c r="AA62" s="107"/>
      <c r="AB62" s="107"/>
      <c r="AC62" s="107"/>
      <c r="AD62" s="107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107"/>
      <c r="AR62" s="109">
        <f t="shared" si="0"/>
        <v>0</v>
      </c>
      <c r="AS62" s="103">
        <f t="shared" si="1"/>
        <v>100</v>
      </c>
      <c r="AT62" s="38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39"/>
      <c r="IK62" s="40"/>
      <c r="IL62" s="41"/>
      <c r="IM62" s="41"/>
      <c r="IN62" s="41"/>
      <c r="IO62" s="41"/>
      <c r="IP62" s="41"/>
      <c r="IQ62" s="41"/>
      <c r="IR62" s="41"/>
      <c r="IS62" s="42"/>
    </row>
    <row r="63" spans="1:253" ht="19.5" customHeight="1" x14ac:dyDescent="0.25">
      <c r="A63" s="112">
        <v>51</v>
      </c>
      <c r="B63" s="113" t="s">
        <v>396</v>
      </c>
      <c r="C63" s="114" t="s">
        <v>397</v>
      </c>
      <c r="D63" s="116" t="s">
        <v>93</v>
      </c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8"/>
      <c r="W63" s="108"/>
      <c r="X63" s="108"/>
      <c r="Y63" s="108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9">
        <f t="shared" si="0"/>
        <v>0</v>
      </c>
      <c r="AS63" s="103">
        <f t="shared" si="1"/>
        <v>100</v>
      </c>
      <c r="AT63" s="38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39"/>
      <c r="IK63" s="40"/>
      <c r="IL63" s="41"/>
      <c r="IM63" s="41"/>
      <c r="IN63" s="41"/>
      <c r="IO63" s="41"/>
      <c r="IP63" s="41"/>
      <c r="IQ63" s="41"/>
      <c r="IR63" s="41"/>
      <c r="IS63" s="42"/>
    </row>
    <row r="64" spans="1:253" ht="19.5" customHeight="1" x14ac:dyDescent="0.25">
      <c r="A64" s="112">
        <v>52</v>
      </c>
      <c r="B64" s="113" t="s">
        <v>401</v>
      </c>
      <c r="C64" s="114" t="s">
        <v>402</v>
      </c>
      <c r="D64" s="116" t="s">
        <v>39</v>
      </c>
      <c r="E64" s="108"/>
      <c r="F64" s="108"/>
      <c r="G64" s="108"/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7"/>
      <c r="AA64" s="107"/>
      <c r="AB64" s="107"/>
      <c r="AC64" s="107"/>
      <c r="AD64" s="107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107"/>
      <c r="AR64" s="109">
        <f t="shared" si="0"/>
        <v>0</v>
      </c>
      <c r="AS64" s="103">
        <f t="shared" si="1"/>
        <v>100</v>
      </c>
      <c r="AT64" s="38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39"/>
      <c r="IK64" s="40"/>
      <c r="IL64" s="41"/>
      <c r="IM64" s="41"/>
      <c r="IN64" s="41"/>
      <c r="IO64" s="41"/>
      <c r="IP64" s="41"/>
      <c r="IQ64" s="41"/>
      <c r="IR64" s="41"/>
      <c r="IS64" s="42"/>
    </row>
    <row r="65" spans="1:253" ht="19.5" customHeight="1" x14ac:dyDescent="0.25">
      <c r="A65" s="112">
        <v>53</v>
      </c>
      <c r="B65" s="113" t="s">
        <v>406</v>
      </c>
      <c r="C65" s="114" t="s">
        <v>407</v>
      </c>
      <c r="D65" s="116" t="s">
        <v>40</v>
      </c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8"/>
      <c r="AA65" s="118"/>
      <c r="AB65" s="118"/>
      <c r="AC65" s="118"/>
      <c r="AD65" s="118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118"/>
      <c r="AR65" s="109">
        <f t="shared" si="0"/>
        <v>0</v>
      </c>
      <c r="AS65" s="103">
        <f t="shared" si="1"/>
        <v>100</v>
      </c>
      <c r="AT65" s="38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39"/>
      <c r="IK65" s="40"/>
      <c r="IL65" s="41"/>
      <c r="IM65" s="41"/>
      <c r="IN65" s="41"/>
      <c r="IO65" s="41"/>
      <c r="IP65" s="41"/>
      <c r="IQ65" s="41"/>
      <c r="IR65" s="41"/>
      <c r="IS65" s="42"/>
    </row>
    <row r="66" spans="1:253" ht="19.5" customHeight="1" x14ac:dyDescent="0.25">
      <c r="A66" s="112">
        <v>54</v>
      </c>
      <c r="B66" s="113" t="s">
        <v>412</v>
      </c>
      <c r="C66" s="114" t="s">
        <v>413</v>
      </c>
      <c r="D66" s="116" t="s">
        <v>40</v>
      </c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8"/>
      <c r="AA66" s="118"/>
      <c r="AB66" s="118"/>
      <c r="AC66" s="118"/>
      <c r="AD66" s="118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118"/>
      <c r="AR66" s="109">
        <f t="shared" si="0"/>
        <v>0</v>
      </c>
      <c r="AS66" s="103">
        <f t="shared" si="1"/>
        <v>100</v>
      </c>
      <c r="AT66" s="38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39"/>
      <c r="IK66" s="40"/>
      <c r="IL66" s="41"/>
      <c r="IM66" s="41"/>
      <c r="IN66" s="41"/>
      <c r="IO66" s="41"/>
      <c r="IP66" s="41"/>
      <c r="IQ66" s="41"/>
      <c r="IR66" s="41"/>
      <c r="IS66" s="42"/>
    </row>
    <row r="67" spans="1:253" ht="17.100000000000001" customHeight="1" x14ac:dyDescent="0.25">
      <c r="A67" s="112">
        <v>55</v>
      </c>
      <c r="B67" s="113" t="s">
        <v>417</v>
      </c>
      <c r="C67" s="114" t="s">
        <v>418</v>
      </c>
      <c r="D67" s="116" t="s">
        <v>419</v>
      </c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8"/>
      <c r="AA67" s="118"/>
      <c r="AB67" s="118"/>
      <c r="AC67" s="118"/>
      <c r="AD67" s="118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09">
        <f t="shared" si="0"/>
        <v>0</v>
      </c>
      <c r="AS67" s="103">
        <f t="shared" si="1"/>
        <v>100</v>
      </c>
      <c r="AT67" s="38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39"/>
      <c r="IK67" s="40"/>
      <c r="IL67" s="41"/>
      <c r="IM67" s="41"/>
      <c r="IN67" s="41"/>
      <c r="IO67" s="41"/>
      <c r="IP67" s="41"/>
      <c r="IQ67" s="41"/>
      <c r="IR67" s="41"/>
      <c r="IS67" s="42"/>
    </row>
    <row r="68" spans="1:253" ht="17.100000000000001" customHeight="1" x14ac:dyDescent="0.25">
      <c r="A68" s="112">
        <v>56</v>
      </c>
      <c r="B68" s="113" t="s">
        <v>422</v>
      </c>
      <c r="C68" s="114" t="s">
        <v>423</v>
      </c>
      <c r="D68" s="116" t="s">
        <v>41</v>
      </c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8"/>
      <c r="AA68" s="118"/>
      <c r="AB68" s="118"/>
      <c r="AC68" s="118"/>
      <c r="AD68" s="118"/>
      <c r="AE68" s="118"/>
      <c r="AF68" s="118"/>
      <c r="AG68" s="118"/>
      <c r="AH68" s="118"/>
      <c r="AI68" s="118"/>
      <c r="AJ68" s="118"/>
      <c r="AK68" s="118"/>
      <c r="AL68" s="118"/>
      <c r="AM68" s="118"/>
      <c r="AN68" s="118"/>
      <c r="AO68" s="118"/>
      <c r="AP68" s="118"/>
      <c r="AQ68" s="118"/>
      <c r="AR68" s="109">
        <f t="shared" si="0"/>
        <v>0</v>
      </c>
      <c r="AS68" s="103">
        <f t="shared" si="1"/>
        <v>100</v>
      </c>
      <c r="AT68" s="38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39"/>
      <c r="IK68" s="40"/>
      <c r="IL68" s="41"/>
      <c r="IM68" s="41"/>
      <c r="IN68" s="41"/>
      <c r="IO68" s="41"/>
      <c r="IP68" s="41"/>
      <c r="IQ68" s="41"/>
      <c r="IR68" s="41"/>
      <c r="IS68" s="42"/>
    </row>
    <row r="69" spans="1:253" ht="17.100000000000001" customHeight="1" x14ac:dyDescent="0.25">
      <c r="A69" s="112">
        <v>57</v>
      </c>
      <c r="B69" s="113" t="s">
        <v>427</v>
      </c>
      <c r="C69" s="114" t="s">
        <v>428</v>
      </c>
      <c r="D69" s="116" t="s">
        <v>43</v>
      </c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8"/>
      <c r="AA69" s="118"/>
      <c r="AB69" s="118"/>
      <c r="AC69" s="118"/>
      <c r="AD69" s="118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118"/>
      <c r="AR69" s="109">
        <f t="shared" si="0"/>
        <v>0</v>
      </c>
      <c r="AS69" s="103">
        <f t="shared" si="1"/>
        <v>100</v>
      </c>
      <c r="AT69" s="38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39"/>
      <c r="IK69" s="40"/>
      <c r="IL69" s="41"/>
      <c r="IM69" s="41"/>
      <c r="IN69" s="41"/>
      <c r="IO69" s="41"/>
      <c r="IP69" s="41"/>
      <c r="IQ69" s="41"/>
      <c r="IR69" s="41"/>
      <c r="IS69" s="42"/>
    </row>
    <row r="70" spans="1:253" ht="17.100000000000001" customHeight="1" x14ac:dyDescent="0.25">
      <c r="A70" s="112">
        <v>58</v>
      </c>
      <c r="B70" s="113" t="s">
        <v>432</v>
      </c>
      <c r="C70" s="114" t="s">
        <v>433</v>
      </c>
      <c r="D70" s="116" t="s">
        <v>434</v>
      </c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09">
        <f t="shared" si="0"/>
        <v>0</v>
      </c>
      <c r="AS70" s="103">
        <f t="shared" si="1"/>
        <v>100</v>
      </c>
      <c r="AT70" s="62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63"/>
      <c r="BU70" s="63"/>
      <c r="BV70" s="63"/>
      <c r="BW70" s="63"/>
      <c r="BX70" s="63"/>
      <c r="BY70" s="63"/>
      <c r="BZ70" s="63"/>
      <c r="CA70" s="63"/>
      <c r="CB70" s="63"/>
      <c r="CC70" s="63"/>
      <c r="CD70" s="63"/>
      <c r="CE70" s="63"/>
      <c r="CF70" s="63"/>
      <c r="CG70" s="63"/>
      <c r="CH70" s="63"/>
      <c r="CI70" s="63"/>
      <c r="CJ70" s="63"/>
      <c r="CK70" s="63"/>
      <c r="CL70" s="63"/>
      <c r="CM70" s="63"/>
      <c r="CN70" s="63"/>
      <c r="CO70" s="63"/>
      <c r="CP70" s="63"/>
      <c r="CQ70" s="63"/>
      <c r="CR70" s="63"/>
      <c r="CS70" s="63"/>
      <c r="CT70" s="63"/>
      <c r="CU70" s="63"/>
      <c r="CV70" s="63"/>
      <c r="CW70" s="63"/>
      <c r="CX70" s="63"/>
      <c r="CY70" s="63"/>
      <c r="CZ70" s="63"/>
      <c r="DA70" s="63"/>
      <c r="DB70" s="63"/>
      <c r="DC70" s="63"/>
      <c r="DD70" s="63"/>
      <c r="DE70" s="63"/>
      <c r="DF70" s="63"/>
      <c r="DG70" s="63"/>
      <c r="DH70" s="63"/>
      <c r="DI70" s="63"/>
      <c r="DJ70" s="63"/>
      <c r="DK70" s="63"/>
      <c r="DL70" s="63"/>
      <c r="DM70" s="63"/>
      <c r="DN70" s="63"/>
      <c r="DO70" s="63"/>
      <c r="DP70" s="63"/>
      <c r="DQ70" s="63"/>
      <c r="DR70" s="63"/>
      <c r="DS70" s="63"/>
      <c r="DT70" s="63"/>
      <c r="DU70" s="63"/>
      <c r="DV70" s="63"/>
      <c r="DW70" s="63"/>
      <c r="DX70" s="63"/>
      <c r="DY70" s="63"/>
      <c r="DZ70" s="63"/>
      <c r="EA70" s="63"/>
      <c r="EB70" s="63"/>
      <c r="EC70" s="63"/>
      <c r="ED70" s="63"/>
      <c r="EE70" s="63"/>
      <c r="EF70" s="63"/>
      <c r="EG70" s="63"/>
      <c r="EH70" s="63"/>
      <c r="EI70" s="63"/>
      <c r="EJ70" s="63"/>
      <c r="EK70" s="63"/>
      <c r="EL70" s="63"/>
      <c r="EM70" s="63"/>
      <c r="EN70" s="63"/>
      <c r="EO70" s="63"/>
      <c r="EP70" s="63"/>
      <c r="EQ70" s="63"/>
      <c r="ER70" s="63"/>
      <c r="ES70" s="63"/>
      <c r="ET70" s="63"/>
      <c r="EU70" s="63"/>
      <c r="EV70" s="63"/>
      <c r="EW70" s="63"/>
      <c r="EX70" s="63"/>
      <c r="EY70" s="63"/>
      <c r="EZ70" s="63"/>
      <c r="FA70" s="63"/>
      <c r="FB70" s="63"/>
      <c r="FC70" s="63"/>
      <c r="FD70" s="63"/>
      <c r="FE70" s="63"/>
      <c r="FF70" s="63"/>
      <c r="FG70" s="63"/>
      <c r="FH70" s="63"/>
      <c r="FI70" s="63"/>
      <c r="FJ70" s="63"/>
      <c r="FK70" s="63"/>
      <c r="FL70" s="63"/>
      <c r="FM70" s="63"/>
      <c r="FN70" s="63"/>
      <c r="FO70" s="63"/>
      <c r="FP70" s="63"/>
      <c r="FQ70" s="63"/>
      <c r="FR70" s="63"/>
      <c r="FS70" s="63"/>
      <c r="FT70" s="63"/>
      <c r="FU70" s="63"/>
      <c r="FV70" s="63"/>
      <c r="FW70" s="63"/>
      <c r="FX70" s="63"/>
      <c r="FY70" s="63"/>
      <c r="FZ70" s="63"/>
      <c r="GA70" s="63"/>
      <c r="GB70" s="63"/>
      <c r="GC70" s="63"/>
      <c r="GD70" s="63"/>
      <c r="GE70" s="63"/>
      <c r="GF70" s="63"/>
      <c r="GG70" s="63"/>
      <c r="GH70" s="63"/>
      <c r="GI70" s="63"/>
      <c r="GJ70" s="63"/>
      <c r="GK70" s="63"/>
      <c r="GL70" s="63"/>
      <c r="GM70" s="63"/>
      <c r="GN70" s="63"/>
      <c r="GO70" s="63"/>
      <c r="GP70" s="63"/>
      <c r="GQ70" s="63"/>
      <c r="GR70" s="63"/>
      <c r="GS70" s="63"/>
      <c r="GT70" s="63"/>
      <c r="GU70" s="63"/>
      <c r="GV70" s="63"/>
      <c r="GW70" s="63"/>
      <c r="GX70" s="63"/>
      <c r="GY70" s="63"/>
      <c r="GZ70" s="63"/>
      <c r="HA70" s="63"/>
      <c r="HB70" s="63"/>
      <c r="HC70" s="63"/>
      <c r="HD70" s="63"/>
      <c r="HE70" s="63"/>
      <c r="HF70" s="63"/>
      <c r="HG70" s="63"/>
      <c r="HH70" s="63"/>
      <c r="HI70" s="63"/>
      <c r="HJ70" s="63"/>
      <c r="HK70" s="63"/>
      <c r="HL70" s="63"/>
      <c r="HM70" s="63"/>
      <c r="HN70" s="63"/>
      <c r="HO70" s="63"/>
      <c r="HP70" s="63"/>
      <c r="HQ70" s="63"/>
      <c r="HR70" s="63"/>
      <c r="HS70" s="63"/>
      <c r="HT70" s="63"/>
      <c r="HU70" s="63"/>
      <c r="HV70" s="63"/>
      <c r="HW70" s="63"/>
      <c r="HX70" s="63"/>
      <c r="HY70" s="63"/>
      <c r="HZ70" s="63"/>
      <c r="IA70" s="63"/>
      <c r="IB70" s="63"/>
      <c r="IC70" s="63"/>
      <c r="ID70" s="63"/>
      <c r="IE70" s="63"/>
      <c r="IF70" s="63"/>
      <c r="IG70" s="63"/>
      <c r="IH70" s="63"/>
      <c r="II70" s="63"/>
      <c r="IJ70" s="64"/>
      <c r="IK70" s="65"/>
      <c r="IL70" s="66"/>
      <c r="IM70" s="66"/>
      <c r="IN70" s="66"/>
      <c r="IO70" s="66"/>
      <c r="IP70" s="66"/>
      <c r="IQ70" s="66"/>
      <c r="IR70" s="66"/>
      <c r="IS70" s="67"/>
    </row>
    <row r="71" spans="1:253" ht="12.75" customHeight="1" x14ac:dyDescent="0.25">
      <c r="A71" s="112">
        <v>59</v>
      </c>
      <c r="B71" s="113" t="s">
        <v>438</v>
      </c>
      <c r="C71" s="114" t="s">
        <v>439</v>
      </c>
      <c r="D71" s="116" t="s">
        <v>440</v>
      </c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09">
        <f t="shared" si="0"/>
        <v>0</v>
      </c>
      <c r="AS71" s="103">
        <f t="shared" si="1"/>
        <v>100</v>
      </c>
    </row>
    <row r="72" spans="1:253" ht="12.75" customHeight="1" x14ac:dyDescent="0.25">
      <c r="A72" s="112">
        <v>60</v>
      </c>
      <c r="B72" s="113" t="s">
        <v>444</v>
      </c>
      <c r="C72" s="114" t="s">
        <v>445</v>
      </c>
      <c r="D72" s="116" t="s">
        <v>446</v>
      </c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118"/>
      <c r="AR72" s="109">
        <f t="shared" si="0"/>
        <v>0</v>
      </c>
      <c r="AS72" s="103">
        <f t="shared" si="1"/>
        <v>100</v>
      </c>
    </row>
    <row r="73" spans="1:253" ht="12.75" customHeight="1" x14ac:dyDescent="0.25">
      <c r="A73" s="112">
        <v>61</v>
      </c>
      <c r="B73" s="113" t="s">
        <v>450</v>
      </c>
      <c r="C73" s="114" t="s">
        <v>451</v>
      </c>
      <c r="D73" s="116" t="s">
        <v>452</v>
      </c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09">
        <f t="shared" si="0"/>
        <v>0</v>
      </c>
      <c r="AS73" s="103">
        <f t="shared" si="1"/>
        <v>100</v>
      </c>
    </row>
    <row r="74" spans="1:253" ht="12.75" customHeight="1" x14ac:dyDescent="0.25">
      <c r="A74" s="112">
        <v>62</v>
      </c>
      <c r="B74" s="113" t="s">
        <v>457</v>
      </c>
      <c r="C74" s="114" t="s">
        <v>458</v>
      </c>
      <c r="D74" s="116" t="s">
        <v>94</v>
      </c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09">
        <f t="shared" si="0"/>
        <v>0</v>
      </c>
      <c r="AS74" s="103">
        <f t="shared" si="1"/>
        <v>100</v>
      </c>
    </row>
    <row r="75" spans="1:253" ht="12.75" customHeight="1" x14ac:dyDescent="0.25">
      <c r="A75" s="112">
        <v>63</v>
      </c>
      <c r="B75" s="113" t="s">
        <v>462</v>
      </c>
      <c r="C75" s="114" t="s">
        <v>463</v>
      </c>
      <c r="D75" s="116" t="s">
        <v>94</v>
      </c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09">
        <f t="shared" si="0"/>
        <v>0</v>
      </c>
      <c r="AS75" s="103">
        <f t="shared" si="1"/>
        <v>100</v>
      </c>
    </row>
    <row r="76" spans="1:253" ht="12.75" customHeight="1" x14ac:dyDescent="0.25">
      <c r="A76" s="112">
        <v>64</v>
      </c>
      <c r="B76" s="113" t="s">
        <v>467</v>
      </c>
      <c r="C76" s="114" t="s">
        <v>468</v>
      </c>
      <c r="D76" s="116" t="s">
        <v>469</v>
      </c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09">
        <f t="shared" si="0"/>
        <v>0</v>
      </c>
      <c r="AS76" s="103">
        <f t="shared" si="1"/>
        <v>100</v>
      </c>
    </row>
    <row r="77" spans="1:253" ht="12.75" customHeight="1" x14ac:dyDescent="0.25">
      <c r="A77" s="112">
        <v>65</v>
      </c>
      <c r="B77" s="113" t="s">
        <v>473</v>
      </c>
      <c r="C77" s="114" t="s">
        <v>474</v>
      </c>
      <c r="D77" s="116" t="s">
        <v>469</v>
      </c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8"/>
      <c r="AA77" s="118"/>
      <c r="AB77" s="118"/>
      <c r="AC77" s="118"/>
      <c r="AD77" s="118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118"/>
      <c r="AR77" s="109">
        <f t="shared" ref="AR77:AR85" si="2">SUM($N77:$AQ77)</f>
        <v>0</v>
      </c>
      <c r="AS77" s="103">
        <f t="shared" ref="AS77:AS85" si="3">ROUND((15-$AR77)/15*100,0)</f>
        <v>100</v>
      </c>
    </row>
    <row r="78" spans="1:253" ht="12.75" customHeight="1" x14ac:dyDescent="0.25">
      <c r="A78" s="112">
        <v>66</v>
      </c>
      <c r="B78" s="113" t="s">
        <v>478</v>
      </c>
      <c r="C78" s="114" t="s">
        <v>45</v>
      </c>
      <c r="D78" s="116" t="s">
        <v>479</v>
      </c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8"/>
      <c r="AA78" s="118"/>
      <c r="AB78" s="118"/>
      <c r="AC78" s="118"/>
      <c r="AD78" s="118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118"/>
      <c r="AR78" s="109">
        <f t="shared" si="2"/>
        <v>0</v>
      </c>
      <c r="AS78" s="103">
        <f t="shared" si="3"/>
        <v>100</v>
      </c>
    </row>
    <row r="79" spans="1:253" ht="12.75" customHeight="1" x14ac:dyDescent="0.25">
      <c r="A79" s="112">
        <v>67</v>
      </c>
      <c r="B79" s="113" t="s">
        <v>483</v>
      </c>
      <c r="C79" s="114" t="s">
        <v>484</v>
      </c>
      <c r="D79" s="116" t="s">
        <v>485</v>
      </c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8"/>
      <c r="AA79" s="118"/>
      <c r="AB79" s="118"/>
      <c r="AC79" s="118"/>
      <c r="AD79" s="118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118"/>
      <c r="AR79" s="109">
        <f t="shared" si="2"/>
        <v>0</v>
      </c>
      <c r="AS79" s="103">
        <f t="shared" si="3"/>
        <v>100</v>
      </c>
    </row>
    <row r="80" spans="1:253" ht="12.75" customHeight="1" x14ac:dyDescent="0.25">
      <c r="A80" s="112">
        <v>68</v>
      </c>
      <c r="B80" s="113" t="s">
        <v>490</v>
      </c>
      <c r="C80" s="114" t="s">
        <v>491</v>
      </c>
      <c r="D80" s="116" t="s">
        <v>492</v>
      </c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8"/>
      <c r="AA80" s="118"/>
      <c r="AB80" s="118"/>
      <c r="AC80" s="118"/>
      <c r="AD80" s="118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118"/>
      <c r="AR80" s="109">
        <f t="shared" si="2"/>
        <v>0</v>
      </c>
      <c r="AS80" s="103">
        <f t="shared" si="3"/>
        <v>100</v>
      </c>
    </row>
    <row r="81" spans="1:45" ht="12.75" customHeight="1" x14ac:dyDescent="0.25">
      <c r="A81" s="112">
        <v>69</v>
      </c>
      <c r="B81" s="113" t="s">
        <v>496</v>
      </c>
      <c r="C81" s="114" t="s">
        <v>89</v>
      </c>
      <c r="D81" s="116" t="s">
        <v>96</v>
      </c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09">
        <f t="shared" si="2"/>
        <v>0</v>
      </c>
      <c r="AS81" s="103">
        <f t="shared" si="3"/>
        <v>100</v>
      </c>
    </row>
    <row r="82" spans="1:45" ht="12.75" customHeight="1" x14ac:dyDescent="0.25">
      <c r="A82" s="112">
        <v>70</v>
      </c>
      <c r="B82" s="113" t="s">
        <v>500</v>
      </c>
      <c r="C82" s="114" t="s">
        <v>44</v>
      </c>
      <c r="D82" s="116" t="s">
        <v>501</v>
      </c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8"/>
      <c r="AA82" s="118"/>
      <c r="AB82" s="118"/>
      <c r="AC82" s="118"/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09">
        <f t="shared" si="2"/>
        <v>0</v>
      </c>
      <c r="AS82" s="103">
        <f t="shared" si="3"/>
        <v>100</v>
      </c>
    </row>
    <row r="83" spans="1:45" ht="12.75" customHeight="1" x14ac:dyDescent="0.25">
      <c r="A83" s="112">
        <v>71</v>
      </c>
      <c r="B83" s="113" t="s">
        <v>505</v>
      </c>
      <c r="C83" s="114" t="s">
        <v>506</v>
      </c>
      <c r="D83" s="116" t="s">
        <v>507</v>
      </c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09">
        <f t="shared" si="2"/>
        <v>0</v>
      </c>
      <c r="AS83" s="103">
        <f t="shared" si="3"/>
        <v>100</v>
      </c>
    </row>
    <row r="84" spans="1:45" ht="12.75" customHeight="1" x14ac:dyDescent="0.25">
      <c r="A84" s="112">
        <v>72</v>
      </c>
      <c r="B84" s="113" t="s">
        <v>512</v>
      </c>
      <c r="C84" s="114" t="s">
        <v>513</v>
      </c>
      <c r="D84" s="116" t="s">
        <v>514</v>
      </c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09">
        <f t="shared" si="2"/>
        <v>0</v>
      </c>
      <c r="AS84" s="103">
        <f t="shared" si="3"/>
        <v>100</v>
      </c>
    </row>
    <row r="85" spans="1:45" ht="12.75" customHeight="1" x14ac:dyDescent="0.25">
      <c r="A85" s="112">
        <v>73</v>
      </c>
      <c r="B85" s="113"/>
      <c r="C85" s="114"/>
      <c r="D85" s="116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9">
        <f t="shared" si="2"/>
        <v>0</v>
      </c>
      <c r="AS85" s="103">
        <f t="shared" si="3"/>
        <v>100</v>
      </c>
    </row>
    <row r="87" spans="1:45" ht="12.75" customHeight="1" x14ac:dyDescent="0.2">
      <c r="E87" s="59"/>
      <c r="F87" s="60"/>
      <c r="G87" s="60"/>
      <c r="H87" s="60"/>
      <c r="I87" s="60"/>
      <c r="J87" s="60"/>
      <c r="K87" s="60"/>
      <c r="L87" s="60"/>
      <c r="M87" s="60"/>
      <c r="N87" s="61">
        <f>COUNTIF(N$13:N$84,"")</f>
        <v>72</v>
      </c>
      <c r="O87" s="61">
        <f t="shared" ref="O87:AQ87" si="4">COUNTIF(O$13:O$84,"")</f>
        <v>72</v>
      </c>
      <c r="P87" s="61">
        <f t="shared" si="4"/>
        <v>72</v>
      </c>
      <c r="Q87" s="61">
        <f t="shared" si="4"/>
        <v>72</v>
      </c>
      <c r="R87" s="61">
        <f t="shared" si="4"/>
        <v>72</v>
      </c>
      <c r="S87" s="61">
        <f t="shared" si="4"/>
        <v>72</v>
      </c>
      <c r="T87" s="61">
        <f t="shared" si="4"/>
        <v>72</v>
      </c>
      <c r="U87" s="61">
        <f t="shared" si="4"/>
        <v>72</v>
      </c>
      <c r="V87" s="61">
        <f t="shared" si="4"/>
        <v>72</v>
      </c>
      <c r="W87" s="61">
        <f t="shared" si="4"/>
        <v>72</v>
      </c>
      <c r="X87" s="61">
        <f t="shared" si="4"/>
        <v>72</v>
      </c>
      <c r="Y87" s="61">
        <f t="shared" si="4"/>
        <v>72</v>
      </c>
      <c r="Z87" s="61">
        <f t="shared" si="4"/>
        <v>72</v>
      </c>
      <c r="AA87" s="61">
        <f t="shared" si="4"/>
        <v>72</v>
      </c>
      <c r="AB87" s="61">
        <f t="shared" si="4"/>
        <v>72</v>
      </c>
      <c r="AC87" s="61">
        <f t="shared" si="4"/>
        <v>72</v>
      </c>
      <c r="AD87" s="61">
        <f t="shared" si="4"/>
        <v>72</v>
      </c>
      <c r="AE87" s="61">
        <f t="shared" si="4"/>
        <v>72</v>
      </c>
      <c r="AF87" s="61">
        <f t="shared" si="4"/>
        <v>72</v>
      </c>
      <c r="AG87" s="61">
        <f t="shared" si="4"/>
        <v>72</v>
      </c>
      <c r="AH87" s="61">
        <f t="shared" si="4"/>
        <v>72</v>
      </c>
      <c r="AI87" s="61">
        <f t="shared" si="4"/>
        <v>72</v>
      </c>
      <c r="AJ87" s="61">
        <f t="shared" si="4"/>
        <v>72</v>
      </c>
      <c r="AK87" s="61">
        <f t="shared" si="4"/>
        <v>72</v>
      </c>
      <c r="AL87" s="61">
        <f t="shared" si="4"/>
        <v>72</v>
      </c>
      <c r="AM87" s="61">
        <f t="shared" si="4"/>
        <v>72</v>
      </c>
      <c r="AN87" s="61">
        <f t="shared" si="4"/>
        <v>72</v>
      </c>
      <c r="AO87" s="61">
        <f t="shared" si="4"/>
        <v>72</v>
      </c>
      <c r="AP87" s="61">
        <f t="shared" si="4"/>
        <v>72</v>
      </c>
      <c r="AQ87" s="61">
        <f t="shared" si="4"/>
        <v>72</v>
      </c>
      <c r="AR87" s="61">
        <f t="shared" ref="N87:AS87" si="5">COUNTIF(AR$13:AR$65,"")</f>
        <v>0</v>
      </c>
      <c r="AS87" s="61">
        <f t="shared" si="5"/>
        <v>0</v>
      </c>
    </row>
    <row r="88" spans="1:45" ht="12.75" customHeight="1" x14ac:dyDescent="0.2">
      <c r="E88" s="59"/>
      <c r="F88" s="60"/>
      <c r="G88" s="60"/>
      <c r="H88" s="60"/>
      <c r="I88" s="60"/>
      <c r="J88" s="60"/>
      <c r="K88" s="60"/>
      <c r="L88" s="60"/>
      <c r="M88" s="60"/>
      <c r="N88" s="61">
        <f>COUNTIF(N$13:N$65,"3")</f>
        <v>0</v>
      </c>
      <c r="O88" s="61">
        <f t="shared" ref="O88:AQ88" si="6">COUNTIF(O$13:O$65,"3")</f>
        <v>0</v>
      </c>
      <c r="P88" s="61">
        <f t="shared" si="6"/>
        <v>0</v>
      </c>
      <c r="Q88" s="61">
        <f t="shared" si="6"/>
        <v>0</v>
      </c>
      <c r="R88" s="61">
        <f t="shared" si="6"/>
        <v>0</v>
      </c>
      <c r="S88" s="61">
        <f t="shared" si="6"/>
        <v>0</v>
      </c>
      <c r="T88" s="61">
        <f t="shared" si="6"/>
        <v>0</v>
      </c>
      <c r="U88" s="61">
        <f t="shared" si="6"/>
        <v>0</v>
      </c>
      <c r="V88" s="61">
        <f t="shared" si="6"/>
        <v>0</v>
      </c>
      <c r="W88" s="61">
        <f t="shared" si="6"/>
        <v>0</v>
      </c>
      <c r="X88" s="61">
        <f t="shared" si="6"/>
        <v>0</v>
      </c>
      <c r="Y88" s="61">
        <f t="shared" si="6"/>
        <v>0</v>
      </c>
      <c r="Z88" s="61">
        <f t="shared" si="6"/>
        <v>0</v>
      </c>
      <c r="AA88" s="61">
        <f t="shared" si="6"/>
        <v>0</v>
      </c>
      <c r="AB88" s="61">
        <f t="shared" si="6"/>
        <v>0</v>
      </c>
      <c r="AC88" s="61">
        <f t="shared" si="6"/>
        <v>0</v>
      </c>
      <c r="AD88" s="61">
        <f t="shared" si="6"/>
        <v>0</v>
      </c>
      <c r="AE88" s="61">
        <f t="shared" si="6"/>
        <v>0</v>
      </c>
      <c r="AF88" s="61">
        <f t="shared" si="6"/>
        <v>0</v>
      </c>
      <c r="AG88" s="61">
        <f t="shared" si="6"/>
        <v>0</v>
      </c>
      <c r="AH88" s="61">
        <f t="shared" si="6"/>
        <v>0</v>
      </c>
      <c r="AI88" s="61">
        <f t="shared" si="6"/>
        <v>0</v>
      </c>
      <c r="AJ88" s="61">
        <f t="shared" si="6"/>
        <v>0</v>
      </c>
      <c r="AK88" s="61">
        <f t="shared" si="6"/>
        <v>0</v>
      </c>
      <c r="AL88" s="61">
        <f t="shared" si="6"/>
        <v>0</v>
      </c>
      <c r="AM88" s="61">
        <f t="shared" si="6"/>
        <v>0</v>
      </c>
      <c r="AN88" s="61">
        <f t="shared" si="6"/>
        <v>0</v>
      </c>
      <c r="AO88" s="61">
        <f t="shared" si="6"/>
        <v>0</v>
      </c>
      <c r="AP88" s="61">
        <f t="shared" si="6"/>
        <v>0</v>
      </c>
      <c r="AQ88" s="61">
        <f t="shared" si="6"/>
        <v>0</v>
      </c>
      <c r="AR88" s="61">
        <f t="shared" ref="N88:AS88" si="7">COUNTIF(AR$13:AR$65,"4")</f>
        <v>0</v>
      </c>
      <c r="AS88" s="61">
        <f t="shared" si="7"/>
        <v>0</v>
      </c>
    </row>
    <row r="89" spans="1:45" ht="12.75" customHeight="1" x14ac:dyDescent="0.2">
      <c r="E89" s="59"/>
      <c r="F89" s="60"/>
      <c r="G89" s="60"/>
      <c r="H89" s="60"/>
      <c r="I89" s="60"/>
      <c r="J89" s="60"/>
      <c r="K89" s="60"/>
      <c r="L89" s="60"/>
      <c r="M89" s="60"/>
      <c r="N89" s="61">
        <f>SUM(N$87:N$88)</f>
        <v>72</v>
      </c>
      <c r="O89" s="61">
        <f t="shared" ref="O89:AQ89" si="8">SUM(O$87:O$88)</f>
        <v>72</v>
      </c>
      <c r="P89" s="61">
        <f t="shared" si="8"/>
        <v>72</v>
      </c>
      <c r="Q89" s="61">
        <f t="shared" si="8"/>
        <v>72</v>
      </c>
      <c r="R89" s="61">
        <f t="shared" si="8"/>
        <v>72</v>
      </c>
      <c r="S89" s="61">
        <f t="shared" si="8"/>
        <v>72</v>
      </c>
      <c r="T89" s="61">
        <f t="shared" si="8"/>
        <v>72</v>
      </c>
      <c r="U89" s="61">
        <f t="shared" si="8"/>
        <v>72</v>
      </c>
      <c r="V89" s="61">
        <f t="shared" si="8"/>
        <v>72</v>
      </c>
      <c r="W89" s="61">
        <f t="shared" si="8"/>
        <v>72</v>
      </c>
      <c r="X89" s="61">
        <f t="shared" si="8"/>
        <v>72</v>
      </c>
      <c r="Y89" s="61">
        <f t="shared" si="8"/>
        <v>72</v>
      </c>
      <c r="Z89" s="61">
        <f t="shared" si="8"/>
        <v>72</v>
      </c>
      <c r="AA89" s="61">
        <f t="shared" si="8"/>
        <v>72</v>
      </c>
      <c r="AB89" s="61">
        <f t="shared" si="8"/>
        <v>72</v>
      </c>
      <c r="AC89" s="61">
        <f t="shared" si="8"/>
        <v>72</v>
      </c>
      <c r="AD89" s="61">
        <f t="shared" si="8"/>
        <v>72</v>
      </c>
      <c r="AE89" s="61">
        <f t="shared" si="8"/>
        <v>72</v>
      </c>
      <c r="AF89" s="61">
        <f t="shared" si="8"/>
        <v>72</v>
      </c>
      <c r="AG89" s="61">
        <f t="shared" si="8"/>
        <v>72</v>
      </c>
      <c r="AH89" s="61">
        <f t="shared" si="8"/>
        <v>72</v>
      </c>
      <c r="AI89" s="61">
        <f t="shared" si="8"/>
        <v>72</v>
      </c>
      <c r="AJ89" s="61">
        <f t="shared" si="8"/>
        <v>72</v>
      </c>
      <c r="AK89" s="61">
        <f t="shared" si="8"/>
        <v>72</v>
      </c>
      <c r="AL89" s="61">
        <f t="shared" si="8"/>
        <v>72</v>
      </c>
      <c r="AM89" s="61">
        <f t="shared" si="8"/>
        <v>72</v>
      </c>
      <c r="AN89" s="61">
        <f t="shared" si="8"/>
        <v>72</v>
      </c>
      <c r="AO89" s="61">
        <f t="shared" si="8"/>
        <v>72</v>
      </c>
      <c r="AP89" s="61">
        <f t="shared" si="8"/>
        <v>72</v>
      </c>
      <c r="AQ89" s="61">
        <f t="shared" si="8"/>
        <v>72</v>
      </c>
      <c r="AR89" s="61">
        <f t="shared" ref="N89:AS89" si="9">SUM(AR$68:AR$69)</f>
        <v>0</v>
      </c>
      <c r="AS89" s="61">
        <f t="shared" si="9"/>
        <v>200</v>
      </c>
    </row>
  </sheetData>
  <mergeCells count="27">
    <mergeCell ref="V11:W11"/>
    <mergeCell ref="AR11:AR12"/>
    <mergeCell ref="E11:E12"/>
    <mergeCell ref="R11:S11"/>
    <mergeCell ref="AD11:AE11"/>
    <mergeCell ref="AH11:AI11"/>
    <mergeCell ref="AL11:AM11"/>
    <mergeCell ref="AB11:AC11"/>
    <mergeCell ref="AF11:AG11"/>
    <mergeCell ref="AJ11:AK11"/>
    <mergeCell ref="AP11:AQ11"/>
    <mergeCell ref="AS11:AS12"/>
    <mergeCell ref="A11:A12"/>
    <mergeCell ref="P7:Y7"/>
    <mergeCell ref="E4:AQ4"/>
    <mergeCell ref="A8:O8"/>
    <mergeCell ref="F11:M11"/>
    <mergeCell ref="P11:Q11"/>
    <mergeCell ref="B11:B12"/>
    <mergeCell ref="D11:D12"/>
    <mergeCell ref="P8:Y8"/>
    <mergeCell ref="AN11:AO11"/>
    <mergeCell ref="Z11:AA11"/>
    <mergeCell ref="C11:C12"/>
    <mergeCell ref="N11:O11"/>
    <mergeCell ref="X11:Y11"/>
    <mergeCell ref="T11:U11"/>
  </mergeCells>
  <pageMargins left="1" right="1" top="1" bottom="1" header="0.25" footer="0.25"/>
  <pageSetup scale="50" orientation="landscape"/>
  <headerFooter>
    <oddFooter>&amp;C&amp;"Helvetica Neue,Regular"&amp;12&amp;K000000&amp;P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4"/>
  <sheetViews>
    <sheetView showGridLines="0" workbookViewId="0">
      <selection activeCell="K96" sqref="K96"/>
    </sheetView>
  </sheetViews>
  <sheetFormatPr defaultColWidth="11" defaultRowHeight="15.75" customHeight="1" x14ac:dyDescent="0.2"/>
  <cols>
    <col min="1" max="1" width="6.42578125" style="68" customWidth="1"/>
    <col min="2" max="2" width="14.85546875" style="68" customWidth="1"/>
    <col min="3" max="3" width="28.140625" style="68" customWidth="1"/>
    <col min="4" max="4" width="12.85546875" style="68" customWidth="1"/>
    <col min="5" max="5" width="11.140625" style="68" customWidth="1"/>
    <col min="6" max="6" width="9.42578125" style="68" customWidth="1"/>
    <col min="7" max="7" width="11.42578125" style="68" customWidth="1"/>
    <col min="8" max="8" width="9.42578125" style="68" customWidth="1"/>
    <col min="9" max="9" width="12.42578125" style="68" customWidth="1"/>
    <col min="10" max="10" width="14.42578125" style="68" customWidth="1"/>
    <col min="11" max="11" width="12.42578125" style="68" customWidth="1"/>
    <col min="12" max="256" width="11" style="68" customWidth="1"/>
  </cols>
  <sheetData>
    <row r="1" spans="1:251" ht="15.75" customHeight="1" x14ac:dyDescent="0.25">
      <c r="A1" s="69"/>
      <c r="B1" s="70"/>
      <c r="C1" s="70"/>
      <c r="D1" s="70"/>
      <c r="E1" s="70"/>
      <c r="F1" s="70"/>
      <c r="G1" s="70"/>
      <c r="H1" s="70"/>
      <c r="I1" s="70"/>
      <c r="J1" s="70"/>
      <c r="K1" s="71"/>
      <c r="L1" s="30"/>
      <c r="M1" s="31"/>
      <c r="N1" s="31"/>
      <c r="O1" s="31"/>
      <c r="P1" s="32"/>
      <c r="Q1" s="33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  <c r="DE1" s="34"/>
      <c r="DF1" s="34"/>
      <c r="DG1" s="34"/>
      <c r="DH1" s="34"/>
      <c r="DI1" s="34"/>
      <c r="DJ1" s="34"/>
      <c r="DK1" s="34"/>
      <c r="DL1" s="34"/>
      <c r="DM1" s="34"/>
      <c r="DN1" s="34"/>
      <c r="DO1" s="34"/>
      <c r="DP1" s="34"/>
      <c r="DQ1" s="34"/>
      <c r="DR1" s="34"/>
      <c r="DS1" s="34"/>
      <c r="DT1" s="34"/>
      <c r="DU1" s="34"/>
      <c r="DV1" s="34"/>
      <c r="DW1" s="34"/>
      <c r="DX1" s="34"/>
      <c r="DY1" s="34"/>
      <c r="DZ1" s="34"/>
      <c r="EA1" s="34"/>
      <c r="EB1" s="34"/>
      <c r="EC1" s="34"/>
      <c r="ED1" s="34"/>
      <c r="EE1" s="34"/>
      <c r="EF1" s="34"/>
      <c r="EG1" s="34"/>
      <c r="EH1" s="34"/>
      <c r="EI1" s="34"/>
      <c r="EJ1" s="34"/>
      <c r="EK1" s="34"/>
      <c r="EL1" s="34"/>
      <c r="EM1" s="34"/>
      <c r="EN1" s="34"/>
      <c r="EO1" s="34"/>
      <c r="EP1" s="34"/>
      <c r="EQ1" s="34"/>
      <c r="ER1" s="34"/>
      <c r="ES1" s="34"/>
      <c r="ET1" s="34"/>
      <c r="EU1" s="34"/>
      <c r="EV1" s="34"/>
      <c r="EW1" s="34"/>
      <c r="EX1" s="34"/>
      <c r="EY1" s="34"/>
      <c r="EZ1" s="34"/>
      <c r="FA1" s="34"/>
      <c r="FB1" s="34"/>
      <c r="FC1" s="34"/>
      <c r="FD1" s="34"/>
      <c r="FE1" s="34"/>
      <c r="FF1" s="34"/>
      <c r="FG1" s="34"/>
      <c r="FH1" s="34"/>
      <c r="FI1" s="34"/>
      <c r="FJ1" s="34"/>
      <c r="FK1" s="34"/>
      <c r="FL1" s="34"/>
      <c r="FM1" s="34"/>
      <c r="FN1" s="34"/>
      <c r="FO1" s="34"/>
      <c r="FP1" s="34"/>
      <c r="FQ1" s="34"/>
      <c r="FR1" s="34"/>
      <c r="FS1" s="34"/>
      <c r="FT1" s="34"/>
      <c r="FU1" s="34"/>
      <c r="FV1" s="34"/>
      <c r="FW1" s="34"/>
      <c r="FX1" s="34"/>
      <c r="FY1" s="34"/>
      <c r="FZ1" s="34"/>
      <c r="GA1" s="34"/>
      <c r="GB1" s="34"/>
      <c r="GC1" s="34"/>
      <c r="GD1" s="34"/>
      <c r="GE1" s="34"/>
      <c r="GF1" s="34"/>
      <c r="GG1" s="34"/>
      <c r="GH1" s="34"/>
      <c r="GI1" s="34"/>
      <c r="GJ1" s="34"/>
      <c r="GK1" s="34"/>
      <c r="GL1" s="34"/>
      <c r="GM1" s="34"/>
      <c r="GN1" s="34"/>
      <c r="GO1" s="34"/>
      <c r="GP1" s="34"/>
      <c r="GQ1" s="34"/>
      <c r="GR1" s="34"/>
      <c r="GS1" s="34"/>
      <c r="GT1" s="34"/>
      <c r="GU1" s="34"/>
      <c r="GV1" s="34"/>
      <c r="GW1" s="34"/>
      <c r="GX1" s="34"/>
      <c r="GY1" s="34"/>
      <c r="GZ1" s="34"/>
      <c r="HA1" s="34"/>
      <c r="HB1" s="34"/>
      <c r="HC1" s="34"/>
      <c r="HD1" s="34"/>
      <c r="HE1" s="34"/>
      <c r="HF1" s="34"/>
      <c r="HG1" s="34"/>
      <c r="HH1" s="34"/>
      <c r="HI1" s="34"/>
      <c r="HJ1" s="34"/>
      <c r="HK1" s="34"/>
      <c r="HL1" s="34"/>
      <c r="HM1" s="34"/>
      <c r="HN1" s="34"/>
      <c r="HO1" s="34"/>
      <c r="HP1" s="34"/>
      <c r="HQ1" s="34"/>
      <c r="HR1" s="34"/>
      <c r="HS1" s="34"/>
      <c r="HT1" s="34"/>
      <c r="HU1" s="34"/>
      <c r="HV1" s="34"/>
      <c r="HW1" s="34"/>
      <c r="HX1" s="34"/>
      <c r="HY1" s="34"/>
      <c r="HZ1" s="34"/>
      <c r="IA1" s="34"/>
      <c r="IB1" s="34"/>
      <c r="IC1" s="34"/>
      <c r="ID1" s="34"/>
      <c r="IE1" s="34"/>
      <c r="IF1" s="34"/>
      <c r="IG1" s="34"/>
      <c r="IH1" s="34"/>
      <c r="II1" s="34"/>
      <c r="IJ1" s="34"/>
      <c r="IK1" s="34"/>
      <c r="IL1" s="34"/>
      <c r="IM1" s="34"/>
      <c r="IN1" s="34"/>
      <c r="IO1" s="34"/>
      <c r="IP1" s="34"/>
      <c r="IQ1" s="35"/>
    </row>
    <row r="2" spans="1:251" ht="15.75" customHeight="1" x14ac:dyDescent="0.25">
      <c r="A2" s="72"/>
      <c r="B2" s="73"/>
      <c r="C2" s="73"/>
      <c r="D2" s="73"/>
      <c r="E2" s="73"/>
      <c r="F2" s="73"/>
      <c r="G2" s="73"/>
      <c r="H2" s="73"/>
      <c r="I2" s="73"/>
      <c r="J2" s="73"/>
      <c r="K2" s="74"/>
      <c r="L2" s="38"/>
      <c r="M2" s="1"/>
      <c r="N2" s="1"/>
      <c r="O2" s="1"/>
      <c r="P2" s="39"/>
      <c r="Q2" s="40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2"/>
    </row>
    <row r="3" spans="1:251" ht="15.75" customHeight="1" x14ac:dyDescent="0.25">
      <c r="A3" s="72"/>
      <c r="B3" s="73"/>
      <c r="C3" s="73"/>
      <c r="D3" s="73"/>
      <c r="E3" s="73"/>
      <c r="F3" s="73"/>
      <c r="G3" s="73"/>
      <c r="H3" s="73"/>
      <c r="I3" s="73"/>
      <c r="J3" s="73"/>
      <c r="K3" s="74"/>
      <c r="L3" s="38"/>
      <c r="M3" s="1"/>
      <c r="N3" s="1"/>
      <c r="O3" s="1"/>
      <c r="P3" s="39"/>
      <c r="Q3" s="40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2"/>
    </row>
    <row r="4" spans="1:251" ht="25.5" customHeight="1" x14ac:dyDescent="0.35">
      <c r="A4" s="75"/>
      <c r="B4" s="75"/>
      <c r="C4" s="75"/>
      <c r="D4" s="75"/>
      <c r="E4" s="76" t="s">
        <v>71</v>
      </c>
      <c r="F4" s="77"/>
      <c r="G4" s="78"/>
      <c r="H4" s="78"/>
      <c r="I4" s="78"/>
      <c r="J4" s="78"/>
      <c r="K4" s="78"/>
      <c r="L4" s="38"/>
      <c r="M4" s="1"/>
      <c r="N4" s="1"/>
      <c r="O4" s="1"/>
      <c r="P4" s="39"/>
      <c r="Q4" s="40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2"/>
    </row>
    <row r="5" spans="1:251" ht="15" customHeight="1" x14ac:dyDescent="0.2">
      <c r="A5" s="79"/>
      <c r="B5" s="79"/>
      <c r="C5" s="79"/>
      <c r="D5" s="79"/>
      <c r="E5" s="79"/>
      <c r="F5" s="79"/>
      <c r="G5" s="80"/>
      <c r="H5" s="80"/>
      <c r="I5" s="80"/>
      <c r="J5" s="80"/>
      <c r="K5" s="80"/>
      <c r="L5" s="38"/>
      <c r="M5" s="1"/>
      <c r="N5" s="1"/>
      <c r="O5" s="1"/>
      <c r="P5" s="39"/>
      <c r="Q5" s="40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2"/>
    </row>
    <row r="6" spans="1:251" ht="15.75" customHeight="1" x14ac:dyDescent="0.25">
      <c r="A6" s="81" t="s">
        <v>52</v>
      </c>
      <c r="B6" s="82"/>
      <c r="C6" s="83" t="s">
        <v>521</v>
      </c>
      <c r="D6" s="84"/>
      <c r="E6" s="84"/>
      <c r="F6" s="84"/>
      <c r="G6" s="82"/>
      <c r="H6" s="82"/>
      <c r="I6" s="82"/>
      <c r="J6" s="82"/>
      <c r="K6" s="82"/>
      <c r="L6" s="38"/>
      <c r="M6" s="1"/>
      <c r="N6" s="1"/>
      <c r="O6" s="1"/>
      <c r="P6" s="39"/>
      <c r="Q6" s="40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2"/>
    </row>
    <row r="7" spans="1:251" ht="15.95" customHeight="1" x14ac:dyDescent="0.25">
      <c r="A7" s="81" t="s">
        <v>53</v>
      </c>
      <c r="B7" s="85"/>
      <c r="C7" s="86" t="s">
        <v>105</v>
      </c>
      <c r="D7" s="85"/>
      <c r="E7" s="85"/>
      <c r="F7" s="85"/>
      <c r="G7" s="87" t="s">
        <v>72</v>
      </c>
      <c r="H7" s="84"/>
      <c r="I7" s="84"/>
      <c r="J7" s="84"/>
      <c r="K7" s="84"/>
      <c r="L7" s="38"/>
      <c r="M7" s="1"/>
      <c r="N7" s="1"/>
      <c r="O7" s="1"/>
      <c r="P7" s="39"/>
      <c r="Q7" s="40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2"/>
    </row>
    <row r="8" spans="1:251" ht="15.95" customHeight="1" x14ac:dyDescent="0.2">
      <c r="A8" s="87" t="s">
        <v>73</v>
      </c>
      <c r="B8" s="84"/>
      <c r="C8" s="84"/>
      <c r="D8" s="84"/>
      <c r="E8" s="84"/>
      <c r="F8" s="84"/>
      <c r="G8" s="87" t="s">
        <v>74</v>
      </c>
      <c r="H8" s="84"/>
      <c r="I8" s="84"/>
      <c r="J8" s="84"/>
      <c r="K8" s="84"/>
      <c r="L8" s="38"/>
      <c r="M8" s="1"/>
      <c r="N8" s="1"/>
      <c r="O8" s="1"/>
      <c r="P8" s="39"/>
      <c r="Q8" s="40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2"/>
    </row>
    <row r="9" spans="1:251" ht="15.95" customHeight="1" x14ac:dyDescent="0.2">
      <c r="A9" s="87" t="s">
        <v>55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38"/>
      <c r="M9" s="1"/>
      <c r="N9" s="1"/>
      <c r="O9" s="1"/>
      <c r="P9" s="39"/>
      <c r="Q9" s="40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2"/>
    </row>
    <row r="10" spans="1:251" ht="16.5" customHeight="1" x14ac:dyDescent="0.25">
      <c r="A10" s="88"/>
      <c r="B10" s="183"/>
      <c r="C10" s="183"/>
      <c r="D10" s="183"/>
      <c r="E10" s="184"/>
      <c r="F10" s="184"/>
      <c r="G10" s="184"/>
      <c r="H10" s="184"/>
      <c r="I10" s="88"/>
      <c r="J10" s="88"/>
      <c r="K10" s="88"/>
      <c r="L10" s="38"/>
      <c r="M10" s="1"/>
      <c r="N10" s="1"/>
      <c r="O10" s="1"/>
      <c r="P10" s="39"/>
      <c r="Q10" s="40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2"/>
    </row>
    <row r="11" spans="1:251" ht="27" customHeight="1" x14ac:dyDescent="0.25">
      <c r="A11" s="179" t="s">
        <v>75</v>
      </c>
      <c r="B11" s="185" t="s">
        <v>6</v>
      </c>
      <c r="C11" s="185" t="s">
        <v>56</v>
      </c>
      <c r="D11" s="185" t="s">
        <v>8</v>
      </c>
      <c r="E11" s="89"/>
      <c r="F11" s="90">
        <v>2</v>
      </c>
      <c r="G11" s="90">
        <v>2</v>
      </c>
      <c r="H11" s="90">
        <v>3</v>
      </c>
      <c r="I11" s="179" t="s">
        <v>76</v>
      </c>
      <c r="J11" s="179" t="s">
        <v>77</v>
      </c>
      <c r="K11" s="181" t="s">
        <v>78</v>
      </c>
      <c r="L11" s="38"/>
      <c r="M11" s="1"/>
      <c r="N11" s="1"/>
      <c r="O11" s="1"/>
      <c r="P11" s="39"/>
      <c r="Q11" s="40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2"/>
    </row>
    <row r="12" spans="1:251" ht="72.75" customHeight="1" x14ac:dyDescent="0.25">
      <c r="A12" s="180"/>
      <c r="B12" s="186"/>
      <c r="C12" s="186"/>
      <c r="D12" s="186"/>
      <c r="E12" s="91" t="s">
        <v>79</v>
      </c>
      <c r="F12" s="91" t="s">
        <v>80</v>
      </c>
      <c r="G12" s="91" t="s">
        <v>81</v>
      </c>
      <c r="H12" s="91" t="s">
        <v>82</v>
      </c>
      <c r="I12" s="180"/>
      <c r="J12" s="180"/>
      <c r="K12" s="182"/>
      <c r="L12" s="38"/>
      <c r="M12" s="1"/>
      <c r="N12" s="1"/>
      <c r="O12" s="1"/>
      <c r="P12" s="39"/>
      <c r="Q12" s="40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2"/>
    </row>
    <row r="13" spans="1:251" ht="22.5" customHeight="1" x14ac:dyDescent="0.25">
      <c r="A13" s="112">
        <v>1</v>
      </c>
      <c r="B13" s="113" t="s">
        <v>116</v>
      </c>
      <c r="C13" s="114" t="s">
        <v>117</v>
      </c>
      <c r="D13" s="116" t="s">
        <v>118</v>
      </c>
      <c r="E13" s="92">
        <f>VLOOKUP($B13,'19C1-QTD1 KQua'!$B$13:$AU$95,46,0)</f>
        <v>0</v>
      </c>
      <c r="F13" s="92"/>
      <c r="G13" s="93"/>
      <c r="H13" s="93"/>
      <c r="I13" s="94">
        <f t="shared" ref="I13:I76" si="0">ROUND(IF($E13&lt;&gt;"",($F$11*$F13+$G$11*$G13+$H$11*$H13)/7,""),0)</f>
        <v>0</v>
      </c>
      <c r="J13" s="53" t="str">
        <f t="shared" ref="J13:J76" si="1">IF($I13&gt;=5,"ĐẬU",IF($I13&gt;=4,"THI LẠI","K ĐẠT"))</f>
        <v>K ĐẠT</v>
      </c>
      <c r="K13" s="95"/>
      <c r="L13" s="38"/>
      <c r="M13" s="1"/>
      <c r="N13" s="1"/>
      <c r="O13" s="1"/>
      <c r="P13" s="39"/>
      <c r="Q13" s="40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2"/>
    </row>
    <row r="14" spans="1:251" ht="22.5" customHeight="1" x14ac:dyDescent="0.25">
      <c r="A14" s="112">
        <v>2</v>
      </c>
      <c r="B14" s="113" t="s">
        <v>122</v>
      </c>
      <c r="C14" s="114" t="s">
        <v>123</v>
      </c>
      <c r="D14" s="116" t="s">
        <v>118</v>
      </c>
      <c r="E14" s="92">
        <f>VLOOKUP($B14,'19C1-QTD1 KQua'!$B$13:$AU$95,46,0)</f>
        <v>0</v>
      </c>
      <c r="F14" s="92"/>
      <c r="G14" s="93"/>
      <c r="H14" s="93"/>
      <c r="I14" s="94">
        <f t="shared" si="0"/>
        <v>0</v>
      </c>
      <c r="J14" s="53" t="str">
        <f t="shared" si="1"/>
        <v>K ĐẠT</v>
      </c>
      <c r="K14" s="95"/>
      <c r="L14" s="38"/>
      <c r="M14" s="1"/>
      <c r="N14" s="1"/>
      <c r="O14" s="1"/>
      <c r="P14" s="39"/>
      <c r="Q14" s="40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2"/>
    </row>
    <row r="15" spans="1:251" ht="22.5" customHeight="1" x14ac:dyDescent="0.25">
      <c r="A15" s="112">
        <v>3</v>
      </c>
      <c r="B15" s="113" t="s">
        <v>127</v>
      </c>
      <c r="C15" s="114" t="s">
        <v>128</v>
      </c>
      <c r="D15" s="116" t="s">
        <v>87</v>
      </c>
      <c r="E15" s="92">
        <f>VLOOKUP($B15,'19C1-QTD1 KQua'!$B$13:$AU$95,46,0)</f>
        <v>0</v>
      </c>
      <c r="F15" s="92"/>
      <c r="G15" s="93"/>
      <c r="H15" s="93"/>
      <c r="I15" s="94">
        <f t="shared" si="0"/>
        <v>0</v>
      </c>
      <c r="J15" s="53" t="str">
        <f t="shared" si="1"/>
        <v>K ĐẠT</v>
      </c>
      <c r="K15" s="95"/>
      <c r="L15" s="38"/>
      <c r="M15" s="1"/>
      <c r="N15" s="1"/>
      <c r="O15" s="1"/>
      <c r="P15" s="39"/>
      <c r="Q15" s="40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  <c r="CQ15" s="41"/>
      <c r="CR15" s="41"/>
      <c r="CS15" s="41"/>
      <c r="CT15" s="41"/>
      <c r="CU15" s="41"/>
      <c r="CV15" s="41"/>
      <c r="CW15" s="41"/>
      <c r="CX15" s="41"/>
      <c r="CY15" s="41"/>
      <c r="CZ15" s="41"/>
      <c r="DA15" s="41"/>
      <c r="DB15" s="41"/>
      <c r="DC15" s="41"/>
      <c r="DD15" s="41"/>
      <c r="DE15" s="41"/>
      <c r="DF15" s="41"/>
      <c r="DG15" s="41"/>
      <c r="DH15" s="41"/>
      <c r="DI15" s="41"/>
      <c r="DJ15" s="41"/>
      <c r="DK15" s="41"/>
      <c r="DL15" s="41"/>
      <c r="DM15" s="41"/>
      <c r="DN15" s="41"/>
      <c r="DO15" s="41"/>
      <c r="DP15" s="41"/>
      <c r="DQ15" s="41"/>
      <c r="DR15" s="41"/>
      <c r="DS15" s="41"/>
      <c r="DT15" s="41"/>
      <c r="DU15" s="41"/>
      <c r="DV15" s="41"/>
      <c r="DW15" s="41"/>
      <c r="DX15" s="41"/>
      <c r="DY15" s="41"/>
      <c r="DZ15" s="41"/>
      <c r="EA15" s="41"/>
      <c r="EB15" s="41"/>
      <c r="EC15" s="41"/>
      <c r="ED15" s="41"/>
      <c r="EE15" s="41"/>
      <c r="EF15" s="41"/>
      <c r="EG15" s="41"/>
      <c r="EH15" s="41"/>
      <c r="EI15" s="41"/>
      <c r="EJ15" s="41"/>
      <c r="EK15" s="41"/>
      <c r="EL15" s="41"/>
      <c r="EM15" s="41"/>
      <c r="EN15" s="41"/>
      <c r="EO15" s="41"/>
      <c r="EP15" s="41"/>
      <c r="EQ15" s="41"/>
      <c r="ER15" s="41"/>
      <c r="ES15" s="41"/>
      <c r="ET15" s="41"/>
      <c r="EU15" s="41"/>
      <c r="EV15" s="41"/>
      <c r="EW15" s="41"/>
      <c r="EX15" s="41"/>
      <c r="EY15" s="41"/>
      <c r="EZ15" s="41"/>
      <c r="FA15" s="41"/>
      <c r="FB15" s="41"/>
      <c r="FC15" s="41"/>
      <c r="FD15" s="41"/>
      <c r="FE15" s="41"/>
      <c r="FF15" s="41"/>
      <c r="FG15" s="41"/>
      <c r="FH15" s="41"/>
      <c r="FI15" s="41"/>
      <c r="FJ15" s="41"/>
      <c r="FK15" s="41"/>
      <c r="FL15" s="41"/>
      <c r="FM15" s="41"/>
      <c r="FN15" s="41"/>
      <c r="FO15" s="41"/>
      <c r="FP15" s="41"/>
      <c r="FQ15" s="41"/>
      <c r="FR15" s="41"/>
      <c r="FS15" s="41"/>
      <c r="FT15" s="41"/>
      <c r="FU15" s="41"/>
      <c r="FV15" s="41"/>
      <c r="FW15" s="41"/>
      <c r="FX15" s="41"/>
      <c r="FY15" s="41"/>
      <c r="FZ15" s="41"/>
      <c r="GA15" s="41"/>
      <c r="GB15" s="41"/>
      <c r="GC15" s="41"/>
      <c r="GD15" s="41"/>
      <c r="GE15" s="41"/>
      <c r="GF15" s="41"/>
      <c r="GG15" s="41"/>
      <c r="GH15" s="41"/>
      <c r="GI15" s="41"/>
      <c r="GJ15" s="41"/>
      <c r="GK15" s="41"/>
      <c r="GL15" s="41"/>
      <c r="GM15" s="41"/>
      <c r="GN15" s="41"/>
      <c r="GO15" s="41"/>
      <c r="GP15" s="41"/>
      <c r="GQ15" s="41"/>
      <c r="GR15" s="41"/>
      <c r="GS15" s="41"/>
      <c r="GT15" s="41"/>
      <c r="GU15" s="41"/>
      <c r="GV15" s="41"/>
      <c r="GW15" s="41"/>
      <c r="GX15" s="41"/>
      <c r="GY15" s="41"/>
      <c r="GZ15" s="41"/>
      <c r="HA15" s="41"/>
      <c r="HB15" s="41"/>
      <c r="HC15" s="41"/>
      <c r="HD15" s="41"/>
      <c r="HE15" s="41"/>
      <c r="HF15" s="41"/>
      <c r="HG15" s="41"/>
      <c r="HH15" s="41"/>
      <c r="HI15" s="41"/>
      <c r="HJ15" s="41"/>
      <c r="HK15" s="41"/>
      <c r="HL15" s="41"/>
      <c r="HM15" s="41"/>
      <c r="HN15" s="41"/>
      <c r="HO15" s="41"/>
      <c r="HP15" s="41"/>
      <c r="HQ15" s="41"/>
      <c r="HR15" s="41"/>
      <c r="HS15" s="41"/>
      <c r="HT15" s="41"/>
      <c r="HU15" s="41"/>
      <c r="HV15" s="41"/>
      <c r="HW15" s="41"/>
      <c r="HX15" s="41"/>
      <c r="HY15" s="41"/>
      <c r="HZ15" s="41"/>
      <c r="IA15" s="41"/>
      <c r="IB15" s="41"/>
      <c r="IC15" s="41"/>
      <c r="ID15" s="41"/>
      <c r="IE15" s="41"/>
      <c r="IF15" s="41"/>
      <c r="IG15" s="41"/>
      <c r="IH15" s="41"/>
      <c r="II15" s="41"/>
      <c r="IJ15" s="41"/>
      <c r="IK15" s="41"/>
      <c r="IL15" s="41"/>
      <c r="IM15" s="41"/>
      <c r="IN15" s="41"/>
      <c r="IO15" s="41"/>
      <c r="IP15" s="41"/>
      <c r="IQ15" s="42"/>
    </row>
    <row r="16" spans="1:251" ht="22.5" customHeight="1" x14ac:dyDescent="0.25">
      <c r="A16" s="112">
        <v>4</v>
      </c>
      <c r="B16" s="113" t="s">
        <v>133</v>
      </c>
      <c r="C16" s="114" t="s">
        <v>134</v>
      </c>
      <c r="D16" s="116" t="s">
        <v>135</v>
      </c>
      <c r="E16" s="92">
        <f>VLOOKUP($B16,'19C1-QTD1 KQua'!$B$13:$AU$95,46,0)</f>
        <v>0</v>
      </c>
      <c r="F16" s="92"/>
      <c r="G16" s="93"/>
      <c r="H16" s="93"/>
      <c r="I16" s="94">
        <f t="shared" si="0"/>
        <v>0</v>
      </c>
      <c r="J16" s="53" t="str">
        <f t="shared" si="1"/>
        <v>K ĐẠT</v>
      </c>
      <c r="K16" s="95"/>
      <c r="L16" s="38"/>
      <c r="M16" s="1"/>
      <c r="N16" s="1"/>
      <c r="O16" s="1"/>
      <c r="P16" s="39"/>
      <c r="Q16" s="40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2"/>
    </row>
    <row r="17" spans="1:251" ht="22.5" customHeight="1" x14ac:dyDescent="0.25">
      <c r="A17" s="112">
        <v>5</v>
      </c>
      <c r="B17" s="113" t="s">
        <v>139</v>
      </c>
      <c r="C17" s="114" t="s">
        <v>140</v>
      </c>
      <c r="D17" s="116" t="s">
        <v>21</v>
      </c>
      <c r="E17" s="92">
        <f>VLOOKUP($B17,'19C1-QTD1 KQua'!$B$13:$AU$95,46,0)</f>
        <v>0</v>
      </c>
      <c r="F17" s="92"/>
      <c r="G17" s="93"/>
      <c r="H17" s="93"/>
      <c r="I17" s="94">
        <f t="shared" si="0"/>
        <v>0</v>
      </c>
      <c r="J17" s="53" t="str">
        <f t="shared" si="1"/>
        <v>K ĐẠT</v>
      </c>
      <c r="K17" s="95"/>
      <c r="L17" s="38"/>
      <c r="M17" s="1"/>
      <c r="N17" s="1"/>
      <c r="O17" s="1"/>
      <c r="P17" s="39"/>
      <c r="Q17" s="40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2"/>
    </row>
    <row r="18" spans="1:251" ht="22.5" customHeight="1" x14ac:dyDescent="0.25">
      <c r="A18" s="112">
        <v>6</v>
      </c>
      <c r="B18" s="113" t="s">
        <v>146</v>
      </c>
      <c r="C18" s="114" t="s">
        <v>147</v>
      </c>
      <c r="D18" s="116" t="s">
        <v>148</v>
      </c>
      <c r="E18" s="92">
        <f>VLOOKUP($B18,'19C1-QTD1 KQua'!$B$13:$AU$95,46,0)</f>
        <v>0</v>
      </c>
      <c r="F18" s="92"/>
      <c r="G18" s="93"/>
      <c r="H18" s="93"/>
      <c r="I18" s="94">
        <f t="shared" si="0"/>
        <v>0</v>
      </c>
      <c r="J18" s="53" t="str">
        <f t="shared" si="1"/>
        <v>K ĐẠT</v>
      </c>
      <c r="K18" s="95"/>
      <c r="L18" s="38"/>
      <c r="M18" s="1"/>
      <c r="N18" s="1"/>
      <c r="O18" s="1"/>
      <c r="P18" s="39"/>
      <c r="Q18" s="40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2"/>
    </row>
    <row r="19" spans="1:251" ht="22.5" customHeight="1" x14ac:dyDescent="0.25">
      <c r="A19" s="112">
        <v>7</v>
      </c>
      <c r="B19" s="113" t="s">
        <v>153</v>
      </c>
      <c r="C19" s="114" t="s">
        <v>154</v>
      </c>
      <c r="D19" s="116" t="s">
        <v>155</v>
      </c>
      <c r="E19" s="92">
        <f>VLOOKUP($B19,'19C1-QTD1 KQua'!$B$13:$AU$95,46,0)</f>
        <v>0</v>
      </c>
      <c r="F19" s="92"/>
      <c r="G19" s="93"/>
      <c r="H19" s="93"/>
      <c r="I19" s="94">
        <f t="shared" si="0"/>
        <v>0</v>
      </c>
      <c r="J19" s="53" t="str">
        <f t="shared" si="1"/>
        <v>K ĐẠT</v>
      </c>
      <c r="K19" s="95"/>
      <c r="L19" s="38"/>
      <c r="M19" s="1"/>
      <c r="N19" s="1"/>
      <c r="O19" s="1"/>
      <c r="P19" s="39"/>
      <c r="Q19" s="40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2"/>
    </row>
    <row r="20" spans="1:251" ht="22.5" customHeight="1" x14ac:dyDescent="0.25">
      <c r="A20" s="112">
        <v>8</v>
      </c>
      <c r="B20" s="113" t="s">
        <v>159</v>
      </c>
      <c r="C20" s="114" t="s">
        <v>160</v>
      </c>
      <c r="D20" s="116" t="s">
        <v>161</v>
      </c>
      <c r="E20" s="92">
        <f>VLOOKUP($B20,'19C1-QTD1 KQua'!$B$13:$AU$95,46,0)</f>
        <v>0</v>
      </c>
      <c r="F20" s="92"/>
      <c r="G20" s="93"/>
      <c r="H20" s="93"/>
      <c r="I20" s="94">
        <f t="shared" si="0"/>
        <v>0</v>
      </c>
      <c r="J20" s="53" t="str">
        <f t="shared" si="1"/>
        <v>K ĐẠT</v>
      </c>
      <c r="K20" s="95"/>
      <c r="L20" s="38"/>
      <c r="M20" s="1"/>
      <c r="N20" s="1"/>
      <c r="O20" s="1"/>
      <c r="P20" s="39"/>
      <c r="Q20" s="40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2"/>
    </row>
    <row r="21" spans="1:251" ht="22.5" customHeight="1" x14ac:dyDescent="0.25">
      <c r="A21" s="112">
        <v>9</v>
      </c>
      <c r="B21" s="113" t="s">
        <v>166</v>
      </c>
      <c r="C21" s="114" t="s">
        <v>167</v>
      </c>
      <c r="D21" s="116" t="s">
        <v>168</v>
      </c>
      <c r="E21" s="92">
        <f>VLOOKUP($B21,'19C1-QTD1 KQua'!$B$13:$AU$95,46,0)</f>
        <v>0</v>
      </c>
      <c r="F21" s="92"/>
      <c r="G21" s="93"/>
      <c r="H21" s="93"/>
      <c r="I21" s="94">
        <f t="shared" si="0"/>
        <v>0</v>
      </c>
      <c r="J21" s="53" t="str">
        <f t="shared" si="1"/>
        <v>K ĐẠT</v>
      </c>
      <c r="K21" s="95"/>
      <c r="L21" s="38"/>
      <c r="M21" s="1"/>
      <c r="N21" s="1"/>
      <c r="O21" s="1"/>
      <c r="P21" s="39"/>
      <c r="Q21" s="40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2"/>
    </row>
    <row r="22" spans="1:251" ht="22.5" customHeight="1" x14ac:dyDescent="0.25">
      <c r="A22" s="112">
        <v>10</v>
      </c>
      <c r="B22" s="113" t="s">
        <v>172</v>
      </c>
      <c r="C22" s="114" t="s">
        <v>173</v>
      </c>
      <c r="D22" s="116" t="s">
        <v>23</v>
      </c>
      <c r="E22" s="92">
        <f>VLOOKUP($B22,'19C1-QTD1 KQua'!$B$13:$AU$95,46,0)</f>
        <v>0</v>
      </c>
      <c r="F22" s="92"/>
      <c r="G22" s="93"/>
      <c r="H22" s="93"/>
      <c r="I22" s="94">
        <f t="shared" si="0"/>
        <v>0</v>
      </c>
      <c r="J22" s="53" t="str">
        <f t="shared" si="1"/>
        <v>K ĐẠT</v>
      </c>
      <c r="K22" s="95"/>
      <c r="L22" s="38"/>
      <c r="M22" s="1"/>
      <c r="N22" s="1"/>
      <c r="O22" s="1"/>
      <c r="P22" s="39"/>
      <c r="Q22" s="40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2"/>
    </row>
    <row r="23" spans="1:251" ht="22.5" customHeight="1" x14ac:dyDescent="0.25">
      <c r="A23" s="112">
        <v>11</v>
      </c>
      <c r="B23" s="113" t="s">
        <v>178</v>
      </c>
      <c r="C23" s="114" t="s">
        <v>95</v>
      </c>
      <c r="D23" s="116" t="s">
        <v>23</v>
      </c>
      <c r="E23" s="92">
        <f>VLOOKUP($B23,'19C1-QTD1 KQua'!$B$13:$AU$95,46,0)</f>
        <v>0</v>
      </c>
      <c r="F23" s="92"/>
      <c r="G23" s="93"/>
      <c r="H23" s="93"/>
      <c r="I23" s="94">
        <f t="shared" si="0"/>
        <v>0</v>
      </c>
      <c r="J23" s="53" t="str">
        <f t="shared" si="1"/>
        <v>K ĐẠT</v>
      </c>
      <c r="K23" s="95"/>
      <c r="L23" s="38"/>
      <c r="M23" s="1"/>
      <c r="N23" s="1"/>
      <c r="O23" s="1"/>
      <c r="P23" s="39"/>
      <c r="Q23" s="40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2"/>
    </row>
    <row r="24" spans="1:251" ht="22.5" customHeight="1" x14ac:dyDescent="0.25">
      <c r="A24" s="112">
        <v>12</v>
      </c>
      <c r="B24" s="113" t="s">
        <v>182</v>
      </c>
      <c r="C24" s="114" t="s">
        <v>183</v>
      </c>
      <c r="D24" s="116" t="s">
        <v>23</v>
      </c>
      <c r="E24" s="92">
        <f>VLOOKUP($B24,'19C1-QTD1 KQua'!$B$13:$AU$95,46,0)</f>
        <v>0</v>
      </c>
      <c r="F24" s="92"/>
      <c r="G24" s="93"/>
      <c r="H24" s="93"/>
      <c r="I24" s="94">
        <f t="shared" si="0"/>
        <v>0</v>
      </c>
      <c r="J24" s="53" t="str">
        <f t="shared" si="1"/>
        <v>K ĐẠT</v>
      </c>
      <c r="K24" s="95"/>
      <c r="L24" s="38"/>
      <c r="M24" s="1"/>
      <c r="N24" s="1"/>
      <c r="O24" s="1"/>
      <c r="P24" s="39"/>
      <c r="Q24" s="40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  <c r="IL24" s="41"/>
      <c r="IM24" s="41"/>
      <c r="IN24" s="41"/>
      <c r="IO24" s="41"/>
      <c r="IP24" s="41"/>
      <c r="IQ24" s="42"/>
    </row>
    <row r="25" spans="1:251" ht="22.5" customHeight="1" x14ac:dyDescent="0.25">
      <c r="A25" s="112">
        <v>13</v>
      </c>
      <c r="B25" s="113" t="s">
        <v>187</v>
      </c>
      <c r="C25" s="114" t="s">
        <v>188</v>
      </c>
      <c r="D25" s="116" t="s">
        <v>23</v>
      </c>
      <c r="E25" s="92">
        <f>VLOOKUP($B25,'19C1-QTD1 KQua'!$B$13:$AU$95,46,0)</f>
        <v>0</v>
      </c>
      <c r="F25" s="92"/>
      <c r="G25" s="93"/>
      <c r="H25" s="93"/>
      <c r="I25" s="94">
        <f t="shared" si="0"/>
        <v>0</v>
      </c>
      <c r="J25" s="53" t="str">
        <f t="shared" si="1"/>
        <v>K ĐẠT</v>
      </c>
      <c r="K25" s="95"/>
      <c r="L25" s="38"/>
      <c r="M25" s="1"/>
      <c r="N25" s="1"/>
      <c r="O25" s="1"/>
      <c r="P25" s="39"/>
      <c r="Q25" s="40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  <c r="IQ25" s="42"/>
    </row>
    <row r="26" spans="1:251" ht="22.5" customHeight="1" x14ac:dyDescent="0.25">
      <c r="A26" s="112">
        <v>14</v>
      </c>
      <c r="B26" s="113" t="s">
        <v>192</v>
      </c>
      <c r="C26" s="114" t="s">
        <v>193</v>
      </c>
      <c r="D26" s="116" t="s">
        <v>194</v>
      </c>
      <c r="E26" s="92">
        <f>VLOOKUP($B26,'19C1-QTD1 KQua'!$B$13:$AU$95,46,0)</f>
        <v>0</v>
      </c>
      <c r="F26" s="92"/>
      <c r="G26" s="93"/>
      <c r="H26" s="93"/>
      <c r="I26" s="94">
        <f t="shared" si="0"/>
        <v>0</v>
      </c>
      <c r="J26" s="53" t="str">
        <f t="shared" si="1"/>
        <v>K ĐẠT</v>
      </c>
      <c r="K26" s="95"/>
      <c r="L26" s="38"/>
      <c r="M26" s="1"/>
      <c r="N26" s="1"/>
      <c r="O26" s="1"/>
      <c r="P26" s="39"/>
      <c r="Q26" s="40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  <c r="EK26" s="41"/>
      <c r="EL26" s="41"/>
      <c r="EM26" s="41"/>
      <c r="EN26" s="41"/>
      <c r="EO26" s="41"/>
      <c r="EP26" s="41"/>
      <c r="EQ26" s="41"/>
      <c r="ER26" s="41"/>
      <c r="ES26" s="41"/>
      <c r="ET26" s="41"/>
      <c r="EU26" s="41"/>
      <c r="EV26" s="41"/>
      <c r="EW26" s="41"/>
      <c r="EX26" s="41"/>
      <c r="EY26" s="41"/>
      <c r="EZ26" s="41"/>
      <c r="FA26" s="41"/>
      <c r="FB26" s="41"/>
      <c r="FC26" s="41"/>
      <c r="FD26" s="41"/>
      <c r="FE26" s="41"/>
      <c r="FF26" s="41"/>
      <c r="FG26" s="41"/>
      <c r="FH26" s="41"/>
      <c r="FI26" s="41"/>
      <c r="FJ26" s="41"/>
      <c r="FK26" s="41"/>
      <c r="FL26" s="41"/>
      <c r="FM26" s="41"/>
      <c r="FN26" s="41"/>
      <c r="FO26" s="41"/>
      <c r="FP26" s="41"/>
      <c r="FQ26" s="41"/>
      <c r="FR26" s="41"/>
      <c r="FS26" s="41"/>
      <c r="FT26" s="41"/>
      <c r="FU26" s="41"/>
      <c r="FV26" s="41"/>
      <c r="FW26" s="41"/>
      <c r="FX26" s="41"/>
      <c r="FY26" s="41"/>
      <c r="FZ26" s="41"/>
      <c r="GA26" s="41"/>
      <c r="GB26" s="41"/>
      <c r="GC26" s="41"/>
      <c r="GD26" s="41"/>
      <c r="GE26" s="41"/>
      <c r="GF26" s="41"/>
      <c r="GG26" s="41"/>
      <c r="GH26" s="41"/>
      <c r="GI26" s="41"/>
      <c r="GJ26" s="41"/>
      <c r="GK26" s="41"/>
      <c r="GL26" s="41"/>
      <c r="GM26" s="41"/>
      <c r="GN26" s="41"/>
      <c r="GO26" s="41"/>
      <c r="GP26" s="41"/>
      <c r="GQ26" s="41"/>
      <c r="GR26" s="41"/>
      <c r="GS26" s="41"/>
      <c r="GT26" s="41"/>
      <c r="GU26" s="41"/>
      <c r="GV26" s="41"/>
      <c r="GW26" s="41"/>
      <c r="GX26" s="41"/>
      <c r="GY26" s="41"/>
      <c r="GZ26" s="41"/>
      <c r="HA26" s="41"/>
      <c r="HB26" s="41"/>
      <c r="HC26" s="41"/>
      <c r="HD26" s="41"/>
      <c r="HE26" s="41"/>
      <c r="HF26" s="41"/>
      <c r="HG26" s="41"/>
      <c r="HH26" s="41"/>
      <c r="HI26" s="41"/>
      <c r="HJ26" s="41"/>
      <c r="HK26" s="41"/>
      <c r="HL26" s="41"/>
      <c r="HM26" s="41"/>
      <c r="HN26" s="41"/>
      <c r="HO26" s="41"/>
      <c r="HP26" s="41"/>
      <c r="HQ26" s="41"/>
      <c r="HR26" s="41"/>
      <c r="HS26" s="41"/>
      <c r="HT26" s="41"/>
      <c r="HU26" s="41"/>
      <c r="HV26" s="41"/>
      <c r="HW26" s="41"/>
      <c r="HX26" s="41"/>
      <c r="HY26" s="41"/>
      <c r="HZ26" s="41"/>
      <c r="IA26" s="41"/>
      <c r="IB26" s="41"/>
      <c r="IC26" s="41"/>
      <c r="ID26" s="41"/>
      <c r="IE26" s="41"/>
      <c r="IF26" s="41"/>
      <c r="IG26" s="41"/>
      <c r="IH26" s="41"/>
      <c r="II26" s="41"/>
      <c r="IJ26" s="41"/>
      <c r="IK26" s="41"/>
      <c r="IL26" s="41"/>
      <c r="IM26" s="41"/>
      <c r="IN26" s="41"/>
      <c r="IO26" s="41"/>
      <c r="IP26" s="41"/>
      <c r="IQ26" s="42"/>
    </row>
    <row r="27" spans="1:251" ht="22.5" customHeight="1" x14ac:dyDescent="0.25">
      <c r="A27" s="112">
        <v>15</v>
      </c>
      <c r="B27" s="113" t="s">
        <v>198</v>
      </c>
      <c r="C27" s="114" t="s">
        <v>199</v>
      </c>
      <c r="D27" s="116" t="s">
        <v>194</v>
      </c>
      <c r="E27" s="92">
        <f>VLOOKUP($B27,'19C1-QTD1 KQua'!$B$13:$AU$95,46,0)</f>
        <v>0</v>
      </c>
      <c r="F27" s="92"/>
      <c r="G27" s="93"/>
      <c r="H27" s="93"/>
      <c r="I27" s="94">
        <f t="shared" si="0"/>
        <v>0</v>
      </c>
      <c r="J27" s="53" t="str">
        <f t="shared" si="1"/>
        <v>K ĐẠT</v>
      </c>
      <c r="K27" s="95"/>
      <c r="L27" s="38"/>
      <c r="M27" s="1"/>
      <c r="N27" s="1"/>
      <c r="O27" s="1"/>
      <c r="P27" s="39"/>
      <c r="Q27" s="40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1"/>
      <c r="GF27" s="41"/>
      <c r="GG27" s="41"/>
      <c r="GH27" s="41"/>
      <c r="GI27" s="41"/>
      <c r="GJ27" s="41"/>
      <c r="GK27" s="41"/>
      <c r="GL27" s="41"/>
      <c r="GM27" s="41"/>
      <c r="GN27" s="41"/>
      <c r="GO27" s="41"/>
      <c r="GP27" s="41"/>
      <c r="GQ27" s="41"/>
      <c r="GR27" s="41"/>
      <c r="GS27" s="41"/>
      <c r="GT27" s="41"/>
      <c r="GU27" s="41"/>
      <c r="GV27" s="41"/>
      <c r="GW27" s="41"/>
      <c r="GX27" s="41"/>
      <c r="GY27" s="41"/>
      <c r="GZ27" s="41"/>
      <c r="HA27" s="41"/>
      <c r="HB27" s="41"/>
      <c r="HC27" s="41"/>
      <c r="HD27" s="41"/>
      <c r="HE27" s="41"/>
      <c r="HF27" s="41"/>
      <c r="HG27" s="41"/>
      <c r="HH27" s="41"/>
      <c r="HI27" s="41"/>
      <c r="HJ27" s="41"/>
      <c r="HK27" s="41"/>
      <c r="HL27" s="41"/>
      <c r="HM27" s="41"/>
      <c r="HN27" s="41"/>
      <c r="HO27" s="41"/>
      <c r="HP27" s="41"/>
      <c r="HQ27" s="41"/>
      <c r="HR27" s="41"/>
      <c r="HS27" s="41"/>
      <c r="HT27" s="41"/>
      <c r="HU27" s="41"/>
      <c r="HV27" s="41"/>
      <c r="HW27" s="41"/>
      <c r="HX27" s="41"/>
      <c r="HY27" s="41"/>
      <c r="HZ27" s="41"/>
      <c r="IA27" s="41"/>
      <c r="IB27" s="41"/>
      <c r="IC27" s="41"/>
      <c r="ID27" s="41"/>
      <c r="IE27" s="41"/>
      <c r="IF27" s="41"/>
      <c r="IG27" s="41"/>
      <c r="IH27" s="41"/>
      <c r="II27" s="41"/>
      <c r="IJ27" s="41"/>
      <c r="IK27" s="41"/>
      <c r="IL27" s="41"/>
      <c r="IM27" s="41"/>
      <c r="IN27" s="41"/>
      <c r="IO27" s="41"/>
      <c r="IP27" s="41"/>
      <c r="IQ27" s="42"/>
    </row>
    <row r="28" spans="1:251" ht="22.5" customHeight="1" x14ac:dyDescent="0.25">
      <c r="A28" s="112">
        <v>16</v>
      </c>
      <c r="B28" s="113" t="s">
        <v>203</v>
      </c>
      <c r="C28" s="114" t="s">
        <v>204</v>
      </c>
      <c r="D28" s="116" t="s">
        <v>205</v>
      </c>
      <c r="E28" s="92">
        <f>VLOOKUP($B28,'19C1-QTD1 KQua'!$B$13:$AU$95,46,0)</f>
        <v>0</v>
      </c>
      <c r="F28" s="92"/>
      <c r="G28" s="93"/>
      <c r="H28" s="93"/>
      <c r="I28" s="94">
        <f t="shared" si="0"/>
        <v>0</v>
      </c>
      <c r="J28" s="53" t="str">
        <f t="shared" si="1"/>
        <v>K ĐẠT</v>
      </c>
      <c r="K28" s="95"/>
      <c r="L28" s="38"/>
      <c r="M28" s="1"/>
      <c r="N28" s="1"/>
      <c r="O28" s="1"/>
      <c r="P28" s="39"/>
      <c r="Q28" s="40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2"/>
    </row>
    <row r="29" spans="1:251" ht="22.5" customHeight="1" x14ac:dyDescent="0.25">
      <c r="A29" s="112">
        <v>17</v>
      </c>
      <c r="B29" s="113" t="s">
        <v>209</v>
      </c>
      <c r="C29" s="114" t="s">
        <v>210</v>
      </c>
      <c r="D29" s="116" t="s">
        <v>205</v>
      </c>
      <c r="E29" s="92">
        <f>VLOOKUP($B29,'19C1-QTD1 KQua'!$B$13:$AU$95,46,0)</f>
        <v>0</v>
      </c>
      <c r="F29" s="92"/>
      <c r="G29" s="93"/>
      <c r="H29" s="93"/>
      <c r="I29" s="94">
        <f t="shared" si="0"/>
        <v>0</v>
      </c>
      <c r="J29" s="53" t="str">
        <f t="shared" si="1"/>
        <v>K ĐẠT</v>
      </c>
      <c r="K29" s="95"/>
      <c r="L29" s="38"/>
      <c r="M29" s="1"/>
      <c r="N29" s="1"/>
      <c r="O29" s="1"/>
      <c r="P29" s="39"/>
      <c r="Q29" s="40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2"/>
    </row>
    <row r="30" spans="1:251" ht="22.5" customHeight="1" x14ac:dyDescent="0.25">
      <c r="A30" s="112">
        <v>18</v>
      </c>
      <c r="B30" s="113" t="s">
        <v>215</v>
      </c>
      <c r="C30" s="114" t="s">
        <v>154</v>
      </c>
      <c r="D30" s="116" t="s">
        <v>216</v>
      </c>
      <c r="E30" s="92">
        <f>VLOOKUP($B30,'19C1-QTD1 KQua'!$B$13:$AU$95,46,0)</f>
        <v>0</v>
      </c>
      <c r="F30" s="92"/>
      <c r="G30" s="93"/>
      <c r="H30" s="93"/>
      <c r="I30" s="94">
        <f t="shared" si="0"/>
        <v>0</v>
      </c>
      <c r="J30" s="53" t="str">
        <f t="shared" si="1"/>
        <v>K ĐẠT</v>
      </c>
      <c r="K30" s="95"/>
      <c r="L30" s="38"/>
      <c r="M30" s="1"/>
      <c r="N30" s="1"/>
      <c r="O30" s="1"/>
      <c r="P30" s="39"/>
      <c r="Q30" s="40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2"/>
    </row>
    <row r="31" spans="1:251" ht="15.75" customHeight="1" x14ac:dyDescent="0.25">
      <c r="A31" s="112">
        <v>19</v>
      </c>
      <c r="B31" s="113" t="s">
        <v>220</v>
      </c>
      <c r="C31" s="114" t="s">
        <v>221</v>
      </c>
      <c r="D31" s="116" t="s">
        <v>222</v>
      </c>
      <c r="E31" s="92">
        <f>VLOOKUP($B31,'19C1-QTD1 KQua'!$B$13:$AU$95,46,0)</f>
        <v>0</v>
      </c>
      <c r="F31" s="92"/>
      <c r="G31" s="93"/>
      <c r="H31" s="93"/>
      <c r="I31" s="94">
        <f t="shared" si="0"/>
        <v>0</v>
      </c>
      <c r="J31" s="53" t="str">
        <f t="shared" si="1"/>
        <v>K ĐẠT</v>
      </c>
      <c r="K31" s="95"/>
      <c r="L31" s="38"/>
      <c r="M31" s="1"/>
      <c r="N31" s="1"/>
      <c r="O31" s="1"/>
      <c r="P31" s="39"/>
      <c r="Q31" s="40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2"/>
    </row>
    <row r="32" spans="1:251" ht="15.75" customHeight="1" x14ac:dyDescent="0.25">
      <c r="A32" s="112">
        <v>20</v>
      </c>
      <c r="B32" s="113" t="s">
        <v>226</v>
      </c>
      <c r="C32" s="114" t="s">
        <v>227</v>
      </c>
      <c r="D32" s="116" t="s">
        <v>228</v>
      </c>
      <c r="E32" s="92">
        <f>VLOOKUP($B32,'19C1-QTD1 KQua'!$B$13:$AU$95,46,0)</f>
        <v>0</v>
      </c>
      <c r="F32" s="92"/>
      <c r="G32" s="93"/>
      <c r="H32" s="93"/>
      <c r="I32" s="94">
        <f t="shared" si="0"/>
        <v>0</v>
      </c>
      <c r="J32" s="53" t="str">
        <f t="shared" si="1"/>
        <v>K ĐẠT</v>
      </c>
      <c r="K32" s="95"/>
      <c r="L32" s="38"/>
      <c r="M32" s="1"/>
      <c r="N32" s="1"/>
      <c r="O32" s="1"/>
      <c r="P32" s="39"/>
      <c r="Q32" s="40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  <c r="EK32" s="41"/>
      <c r="EL32" s="41"/>
      <c r="EM32" s="41"/>
      <c r="EN32" s="41"/>
      <c r="EO32" s="41"/>
      <c r="EP32" s="41"/>
      <c r="EQ32" s="41"/>
      <c r="ER32" s="41"/>
      <c r="ES32" s="41"/>
      <c r="ET32" s="41"/>
      <c r="EU32" s="41"/>
      <c r="EV32" s="41"/>
      <c r="EW32" s="41"/>
      <c r="EX32" s="41"/>
      <c r="EY32" s="41"/>
      <c r="EZ32" s="41"/>
      <c r="FA32" s="41"/>
      <c r="FB32" s="41"/>
      <c r="FC32" s="41"/>
      <c r="FD32" s="41"/>
      <c r="FE32" s="41"/>
      <c r="FF32" s="41"/>
      <c r="FG32" s="41"/>
      <c r="FH32" s="41"/>
      <c r="FI32" s="41"/>
      <c r="FJ32" s="41"/>
      <c r="FK32" s="41"/>
      <c r="FL32" s="41"/>
      <c r="FM32" s="41"/>
      <c r="FN32" s="41"/>
      <c r="FO32" s="41"/>
      <c r="FP32" s="41"/>
      <c r="FQ32" s="41"/>
      <c r="FR32" s="41"/>
      <c r="FS32" s="41"/>
      <c r="FT32" s="41"/>
      <c r="FU32" s="41"/>
      <c r="FV32" s="41"/>
      <c r="FW32" s="41"/>
      <c r="FX32" s="41"/>
      <c r="FY32" s="41"/>
      <c r="FZ32" s="41"/>
      <c r="GA32" s="41"/>
      <c r="GB32" s="41"/>
      <c r="GC32" s="41"/>
      <c r="GD32" s="41"/>
      <c r="GE32" s="41"/>
      <c r="GF32" s="41"/>
      <c r="GG32" s="41"/>
      <c r="GH32" s="41"/>
      <c r="GI32" s="41"/>
      <c r="GJ32" s="41"/>
      <c r="GK32" s="41"/>
      <c r="GL32" s="41"/>
      <c r="GM32" s="41"/>
      <c r="GN32" s="41"/>
      <c r="GO32" s="41"/>
      <c r="GP32" s="41"/>
      <c r="GQ32" s="41"/>
      <c r="GR32" s="41"/>
      <c r="GS32" s="41"/>
      <c r="GT32" s="41"/>
      <c r="GU32" s="41"/>
      <c r="GV32" s="41"/>
      <c r="GW32" s="41"/>
      <c r="GX32" s="41"/>
      <c r="GY32" s="41"/>
      <c r="GZ32" s="41"/>
      <c r="HA32" s="41"/>
      <c r="HB32" s="41"/>
      <c r="HC32" s="41"/>
      <c r="HD32" s="41"/>
      <c r="HE32" s="41"/>
      <c r="HF32" s="41"/>
      <c r="HG32" s="41"/>
      <c r="HH32" s="41"/>
      <c r="HI32" s="41"/>
      <c r="HJ32" s="41"/>
      <c r="HK32" s="41"/>
      <c r="HL32" s="41"/>
      <c r="HM32" s="41"/>
      <c r="HN32" s="41"/>
      <c r="HO32" s="41"/>
      <c r="HP32" s="41"/>
      <c r="HQ32" s="41"/>
      <c r="HR32" s="41"/>
      <c r="HS32" s="41"/>
      <c r="HT32" s="41"/>
      <c r="HU32" s="41"/>
      <c r="HV32" s="41"/>
      <c r="HW32" s="41"/>
      <c r="HX32" s="41"/>
      <c r="HY32" s="41"/>
      <c r="HZ32" s="41"/>
      <c r="IA32" s="41"/>
      <c r="IB32" s="41"/>
      <c r="IC32" s="41"/>
      <c r="ID32" s="41"/>
      <c r="IE32" s="41"/>
      <c r="IF32" s="41"/>
      <c r="IG32" s="41"/>
      <c r="IH32" s="41"/>
      <c r="II32" s="41"/>
      <c r="IJ32" s="41"/>
      <c r="IK32" s="41"/>
      <c r="IL32" s="41"/>
      <c r="IM32" s="41"/>
      <c r="IN32" s="41"/>
      <c r="IO32" s="41"/>
      <c r="IP32" s="41"/>
      <c r="IQ32" s="42"/>
    </row>
    <row r="33" spans="1:251" ht="15.75" customHeight="1" x14ac:dyDescent="0.25">
      <c r="A33" s="112">
        <v>21</v>
      </c>
      <c r="B33" s="113" t="s">
        <v>231</v>
      </c>
      <c r="C33" s="114" t="s">
        <v>232</v>
      </c>
      <c r="D33" s="116" t="s">
        <v>29</v>
      </c>
      <c r="E33" s="92">
        <f>VLOOKUP($B33,'19C1-QTD1 KQua'!$B$13:$AU$95,46,0)</f>
        <v>0</v>
      </c>
      <c r="F33" s="92"/>
      <c r="G33" s="93"/>
      <c r="H33" s="93"/>
      <c r="I33" s="94">
        <f t="shared" si="0"/>
        <v>0</v>
      </c>
      <c r="J33" s="53" t="str">
        <f t="shared" si="1"/>
        <v>K ĐẠT</v>
      </c>
      <c r="K33" s="95"/>
      <c r="L33" s="38"/>
      <c r="M33" s="1"/>
      <c r="N33" s="1"/>
      <c r="O33" s="1"/>
      <c r="P33" s="39"/>
      <c r="Q33" s="40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  <c r="EK33" s="41"/>
      <c r="EL33" s="41"/>
      <c r="EM33" s="41"/>
      <c r="EN33" s="41"/>
      <c r="EO33" s="41"/>
      <c r="EP33" s="41"/>
      <c r="EQ33" s="41"/>
      <c r="ER33" s="41"/>
      <c r="ES33" s="41"/>
      <c r="ET33" s="41"/>
      <c r="EU33" s="41"/>
      <c r="EV33" s="41"/>
      <c r="EW33" s="41"/>
      <c r="EX33" s="41"/>
      <c r="EY33" s="41"/>
      <c r="EZ33" s="41"/>
      <c r="FA33" s="41"/>
      <c r="FB33" s="41"/>
      <c r="FC33" s="41"/>
      <c r="FD33" s="41"/>
      <c r="FE33" s="41"/>
      <c r="FF33" s="41"/>
      <c r="FG33" s="41"/>
      <c r="FH33" s="41"/>
      <c r="FI33" s="41"/>
      <c r="FJ33" s="41"/>
      <c r="FK33" s="41"/>
      <c r="FL33" s="41"/>
      <c r="FM33" s="41"/>
      <c r="FN33" s="41"/>
      <c r="FO33" s="41"/>
      <c r="FP33" s="41"/>
      <c r="FQ33" s="41"/>
      <c r="FR33" s="41"/>
      <c r="FS33" s="41"/>
      <c r="FT33" s="41"/>
      <c r="FU33" s="41"/>
      <c r="FV33" s="41"/>
      <c r="FW33" s="41"/>
      <c r="FX33" s="41"/>
      <c r="FY33" s="41"/>
      <c r="FZ33" s="41"/>
      <c r="GA33" s="41"/>
      <c r="GB33" s="41"/>
      <c r="GC33" s="41"/>
      <c r="GD33" s="41"/>
      <c r="GE33" s="41"/>
      <c r="GF33" s="41"/>
      <c r="GG33" s="41"/>
      <c r="GH33" s="41"/>
      <c r="GI33" s="41"/>
      <c r="GJ33" s="41"/>
      <c r="GK33" s="41"/>
      <c r="GL33" s="41"/>
      <c r="GM33" s="41"/>
      <c r="GN33" s="41"/>
      <c r="GO33" s="41"/>
      <c r="GP33" s="41"/>
      <c r="GQ33" s="41"/>
      <c r="GR33" s="41"/>
      <c r="GS33" s="41"/>
      <c r="GT33" s="41"/>
      <c r="GU33" s="41"/>
      <c r="GV33" s="41"/>
      <c r="GW33" s="41"/>
      <c r="GX33" s="41"/>
      <c r="GY33" s="41"/>
      <c r="GZ33" s="41"/>
      <c r="HA33" s="41"/>
      <c r="HB33" s="41"/>
      <c r="HC33" s="41"/>
      <c r="HD33" s="41"/>
      <c r="HE33" s="41"/>
      <c r="HF33" s="41"/>
      <c r="HG33" s="41"/>
      <c r="HH33" s="41"/>
      <c r="HI33" s="41"/>
      <c r="HJ33" s="41"/>
      <c r="HK33" s="41"/>
      <c r="HL33" s="41"/>
      <c r="HM33" s="41"/>
      <c r="HN33" s="41"/>
      <c r="HO33" s="41"/>
      <c r="HP33" s="41"/>
      <c r="HQ33" s="41"/>
      <c r="HR33" s="41"/>
      <c r="HS33" s="41"/>
      <c r="HT33" s="41"/>
      <c r="HU33" s="41"/>
      <c r="HV33" s="41"/>
      <c r="HW33" s="41"/>
      <c r="HX33" s="41"/>
      <c r="HY33" s="41"/>
      <c r="HZ33" s="41"/>
      <c r="IA33" s="41"/>
      <c r="IB33" s="41"/>
      <c r="IC33" s="41"/>
      <c r="ID33" s="41"/>
      <c r="IE33" s="41"/>
      <c r="IF33" s="41"/>
      <c r="IG33" s="41"/>
      <c r="IH33" s="41"/>
      <c r="II33" s="41"/>
      <c r="IJ33" s="41"/>
      <c r="IK33" s="41"/>
      <c r="IL33" s="41"/>
      <c r="IM33" s="41"/>
      <c r="IN33" s="41"/>
      <c r="IO33" s="41"/>
      <c r="IP33" s="41"/>
      <c r="IQ33" s="42"/>
    </row>
    <row r="34" spans="1:251" ht="15.75" customHeight="1" x14ac:dyDescent="0.25">
      <c r="A34" s="112">
        <v>22</v>
      </c>
      <c r="B34" s="113" t="s">
        <v>235</v>
      </c>
      <c r="C34" s="114" t="s">
        <v>236</v>
      </c>
      <c r="D34" s="116" t="s">
        <v>29</v>
      </c>
      <c r="E34" s="92">
        <f>VLOOKUP($B34,'19C1-QTD1 KQua'!$B$13:$AU$95,46,0)</f>
        <v>0</v>
      </c>
      <c r="F34" s="92"/>
      <c r="G34" s="93"/>
      <c r="H34" s="93"/>
      <c r="I34" s="94">
        <f t="shared" si="0"/>
        <v>0</v>
      </c>
      <c r="J34" s="53" t="str">
        <f t="shared" si="1"/>
        <v>K ĐẠT</v>
      </c>
      <c r="K34" s="95"/>
      <c r="L34" s="38"/>
      <c r="M34" s="1"/>
      <c r="N34" s="1"/>
      <c r="O34" s="1"/>
      <c r="P34" s="39"/>
      <c r="Q34" s="40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  <c r="BB34" s="41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  <c r="EK34" s="41"/>
      <c r="EL34" s="41"/>
      <c r="EM34" s="41"/>
      <c r="EN34" s="41"/>
      <c r="EO34" s="41"/>
      <c r="EP34" s="41"/>
      <c r="EQ34" s="41"/>
      <c r="ER34" s="41"/>
      <c r="ES34" s="41"/>
      <c r="ET34" s="41"/>
      <c r="EU34" s="41"/>
      <c r="EV34" s="41"/>
      <c r="EW34" s="41"/>
      <c r="EX34" s="41"/>
      <c r="EY34" s="41"/>
      <c r="EZ34" s="41"/>
      <c r="FA34" s="41"/>
      <c r="FB34" s="41"/>
      <c r="FC34" s="41"/>
      <c r="FD34" s="41"/>
      <c r="FE34" s="41"/>
      <c r="FF34" s="41"/>
      <c r="FG34" s="41"/>
      <c r="FH34" s="41"/>
      <c r="FI34" s="41"/>
      <c r="FJ34" s="41"/>
      <c r="FK34" s="41"/>
      <c r="FL34" s="41"/>
      <c r="FM34" s="41"/>
      <c r="FN34" s="41"/>
      <c r="FO34" s="41"/>
      <c r="FP34" s="41"/>
      <c r="FQ34" s="41"/>
      <c r="FR34" s="41"/>
      <c r="FS34" s="41"/>
      <c r="FT34" s="41"/>
      <c r="FU34" s="41"/>
      <c r="FV34" s="41"/>
      <c r="FW34" s="41"/>
      <c r="FX34" s="41"/>
      <c r="FY34" s="41"/>
      <c r="FZ34" s="41"/>
      <c r="GA34" s="41"/>
      <c r="GB34" s="41"/>
      <c r="GC34" s="41"/>
      <c r="GD34" s="41"/>
      <c r="GE34" s="41"/>
      <c r="GF34" s="41"/>
      <c r="GG34" s="41"/>
      <c r="GH34" s="41"/>
      <c r="GI34" s="41"/>
      <c r="GJ34" s="41"/>
      <c r="GK34" s="41"/>
      <c r="GL34" s="41"/>
      <c r="GM34" s="41"/>
      <c r="GN34" s="41"/>
      <c r="GO34" s="41"/>
      <c r="GP34" s="41"/>
      <c r="GQ34" s="41"/>
      <c r="GR34" s="41"/>
      <c r="GS34" s="41"/>
      <c r="GT34" s="41"/>
      <c r="GU34" s="41"/>
      <c r="GV34" s="41"/>
      <c r="GW34" s="41"/>
      <c r="GX34" s="41"/>
      <c r="GY34" s="41"/>
      <c r="GZ34" s="41"/>
      <c r="HA34" s="41"/>
      <c r="HB34" s="41"/>
      <c r="HC34" s="41"/>
      <c r="HD34" s="41"/>
      <c r="HE34" s="41"/>
      <c r="HF34" s="41"/>
      <c r="HG34" s="41"/>
      <c r="HH34" s="41"/>
      <c r="HI34" s="41"/>
      <c r="HJ34" s="41"/>
      <c r="HK34" s="41"/>
      <c r="HL34" s="41"/>
      <c r="HM34" s="41"/>
      <c r="HN34" s="41"/>
      <c r="HO34" s="41"/>
      <c r="HP34" s="41"/>
      <c r="HQ34" s="41"/>
      <c r="HR34" s="41"/>
      <c r="HS34" s="41"/>
      <c r="HT34" s="41"/>
      <c r="HU34" s="41"/>
      <c r="HV34" s="41"/>
      <c r="HW34" s="41"/>
      <c r="HX34" s="41"/>
      <c r="HY34" s="41"/>
      <c r="HZ34" s="41"/>
      <c r="IA34" s="41"/>
      <c r="IB34" s="41"/>
      <c r="IC34" s="41"/>
      <c r="ID34" s="41"/>
      <c r="IE34" s="41"/>
      <c r="IF34" s="41"/>
      <c r="IG34" s="41"/>
      <c r="IH34" s="41"/>
      <c r="II34" s="41"/>
      <c r="IJ34" s="41"/>
      <c r="IK34" s="41"/>
      <c r="IL34" s="41"/>
      <c r="IM34" s="41"/>
      <c r="IN34" s="41"/>
      <c r="IO34" s="41"/>
      <c r="IP34" s="41"/>
      <c r="IQ34" s="42"/>
    </row>
    <row r="35" spans="1:251" ht="15.75" customHeight="1" x14ac:dyDescent="0.25">
      <c r="A35" s="112">
        <v>23</v>
      </c>
      <c r="B35" s="113" t="s">
        <v>240</v>
      </c>
      <c r="C35" s="114" t="s">
        <v>241</v>
      </c>
      <c r="D35" s="116" t="s">
        <v>242</v>
      </c>
      <c r="E35" s="92">
        <f>VLOOKUP($B35,'19C1-QTD1 KQua'!$B$13:$AU$95,46,0)</f>
        <v>0</v>
      </c>
      <c r="F35" s="92"/>
      <c r="G35" s="93"/>
      <c r="H35" s="93"/>
      <c r="I35" s="94">
        <f t="shared" si="0"/>
        <v>0</v>
      </c>
      <c r="J35" s="53" t="str">
        <f t="shared" si="1"/>
        <v>K ĐẠT</v>
      </c>
      <c r="K35" s="95"/>
      <c r="L35" s="38"/>
      <c r="M35" s="1"/>
      <c r="N35" s="1"/>
      <c r="O35" s="1"/>
      <c r="P35" s="39"/>
      <c r="Q35" s="40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  <c r="BB35" s="41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41"/>
      <c r="EM35" s="41"/>
      <c r="EN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41"/>
      <c r="HG35" s="41"/>
      <c r="HH35" s="41"/>
      <c r="HI35" s="41"/>
      <c r="HJ35" s="41"/>
      <c r="HK35" s="41"/>
      <c r="HL35" s="41"/>
      <c r="HM35" s="41"/>
      <c r="HN35" s="41"/>
      <c r="HO35" s="41"/>
      <c r="HP35" s="41"/>
      <c r="HQ35" s="41"/>
      <c r="HR35" s="41"/>
      <c r="HS35" s="41"/>
      <c r="HT35" s="41"/>
      <c r="HU35" s="41"/>
      <c r="HV35" s="41"/>
      <c r="HW35" s="41"/>
      <c r="HX35" s="41"/>
      <c r="HY35" s="41"/>
      <c r="HZ35" s="41"/>
      <c r="IA35" s="41"/>
      <c r="IB35" s="41"/>
      <c r="IC35" s="41"/>
      <c r="ID35" s="41"/>
      <c r="IE35" s="41"/>
      <c r="IF35" s="41"/>
      <c r="IG35" s="41"/>
      <c r="IH35" s="41"/>
      <c r="II35" s="41"/>
      <c r="IJ35" s="41"/>
      <c r="IK35" s="41"/>
      <c r="IL35" s="41"/>
      <c r="IM35" s="41"/>
      <c r="IN35" s="41"/>
      <c r="IO35" s="41"/>
      <c r="IP35" s="41"/>
      <c r="IQ35" s="42"/>
    </row>
    <row r="36" spans="1:251" ht="15.75" customHeight="1" x14ac:dyDescent="0.25">
      <c r="A36" s="112">
        <v>24</v>
      </c>
      <c r="B36" s="113" t="s">
        <v>246</v>
      </c>
      <c r="C36" s="114" t="s">
        <v>247</v>
      </c>
      <c r="D36" s="116" t="s">
        <v>248</v>
      </c>
      <c r="E36" s="92">
        <f>VLOOKUP($B36,'19C1-QTD1 KQua'!$B$13:$AU$95,46,0)</f>
        <v>0</v>
      </c>
      <c r="F36" s="92"/>
      <c r="G36" s="93"/>
      <c r="H36" s="93"/>
      <c r="I36" s="94">
        <f t="shared" si="0"/>
        <v>0</v>
      </c>
      <c r="J36" s="53" t="str">
        <f t="shared" si="1"/>
        <v>K ĐẠT</v>
      </c>
      <c r="K36" s="95"/>
      <c r="L36" s="38"/>
      <c r="M36" s="1"/>
      <c r="N36" s="1"/>
      <c r="O36" s="1"/>
      <c r="P36" s="39"/>
      <c r="Q36" s="40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41"/>
      <c r="BX36" s="41"/>
      <c r="BY36" s="41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41"/>
      <c r="CM36" s="41"/>
      <c r="CN36" s="41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41"/>
      <c r="DB36" s="41"/>
      <c r="DC36" s="41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41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1"/>
      <c r="EM36" s="41"/>
      <c r="EN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41"/>
      <c r="HG36" s="41"/>
      <c r="HH36" s="41"/>
      <c r="HI36" s="41"/>
      <c r="HJ36" s="41"/>
      <c r="HK36" s="41"/>
      <c r="HL36" s="41"/>
      <c r="HM36" s="41"/>
      <c r="HN36" s="41"/>
      <c r="HO36" s="41"/>
      <c r="HP36" s="41"/>
      <c r="HQ36" s="41"/>
      <c r="HR36" s="41"/>
      <c r="HS36" s="41"/>
      <c r="HT36" s="41"/>
      <c r="HU36" s="41"/>
      <c r="HV36" s="41"/>
      <c r="HW36" s="41"/>
      <c r="HX36" s="41"/>
      <c r="HY36" s="41"/>
      <c r="HZ36" s="41"/>
      <c r="IA36" s="41"/>
      <c r="IB36" s="41"/>
      <c r="IC36" s="41"/>
      <c r="ID36" s="41"/>
      <c r="IE36" s="41"/>
      <c r="IF36" s="41"/>
      <c r="IG36" s="41"/>
      <c r="IH36" s="41"/>
      <c r="II36" s="41"/>
      <c r="IJ36" s="41"/>
      <c r="IK36" s="41"/>
      <c r="IL36" s="41"/>
      <c r="IM36" s="41"/>
      <c r="IN36" s="41"/>
      <c r="IO36" s="41"/>
      <c r="IP36" s="41"/>
      <c r="IQ36" s="42"/>
    </row>
    <row r="37" spans="1:251" ht="15.75" customHeight="1" x14ac:dyDescent="0.25">
      <c r="A37" s="112">
        <v>25</v>
      </c>
      <c r="B37" s="113" t="s">
        <v>252</v>
      </c>
      <c r="C37" s="114" t="s">
        <v>253</v>
      </c>
      <c r="D37" s="116" t="s">
        <v>32</v>
      </c>
      <c r="E37" s="92">
        <f>VLOOKUP($B37,'19C1-QTD1 KQua'!$B$13:$AU$95,46,0)</f>
        <v>0</v>
      </c>
      <c r="F37" s="92"/>
      <c r="G37" s="93"/>
      <c r="H37" s="93"/>
      <c r="I37" s="94">
        <f t="shared" si="0"/>
        <v>0</v>
      </c>
      <c r="J37" s="53" t="str">
        <f t="shared" si="1"/>
        <v>K ĐẠT</v>
      </c>
      <c r="K37" s="95"/>
      <c r="L37" s="38"/>
      <c r="M37" s="1"/>
      <c r="N37" s="1"/>
      <c r="O37" s="1"/>
      <c r="P37" s="39"/>
      <c r="Q37" s="40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41"/>
      <c r="BX37" s="41"/>
      <c r="BY37" s="41"/>
      <c r="BZ37" s="41"/>
      <c r="CA37" s="41"/>
      <c r="CB37" s="41"/>
      <c r="CC37" s="41"/>
      <c r="CD37" s="41"/>
      <c r="CE37" s="41"/>
      <c r="CF37" s="41"/>
      <c r="CG37" s="41"/>
      <c r="CH37" s="41"/>
      <c r="CI37" s="41"/>
      <c r="CJ37" s="41"/>
      <c r="CK37" s="41"/>
      <c r="CL37" s="41"/>
      <c r="CM37" s="41"/>
      <c r="CN37" s="41"/>
      <c r="CO37" s="41"/>
      <c r="CP37" s="41"/>
      <c r="CQ37" s="41"/>
      <c r="CR37" s="41"/>
      <c r="CS37" s="41"/>
      <c r="CT37" s="41"/>
      <c r="CU37" s="41"/>
      <c r="CV37" s="41"/>
      <c r="CW37" s="41"/>
      <c r="CX37" s="41"/>
      <c r="CY37" s="41"/>
      <c r="CZ37" s="41"/>
      <c r="DA37" s="41"/>
      <c r="DB37" s="41"/>
      <c r="DC37" s="41"/>
      <c r="DD37" s="41"/>
      <c r="DE37" s="41"/>
      <c r="DF37" s="41"/>
      <c r="DG37" s="41"/>
      <c r="DH37" s="41"/>
      <c r="DI37" s="41"/>
      <c r="DJ37" s="41"/>
      <c r="DK37" s="41"/>
      <c r="DL37" s="41"/>
      <c r="DM37" s="41"/>
      <c r="DN37" s="41"/>
      <c r="DO37" s="41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41"/>
      <c r="EM37" s="41"/>
      <c r="EN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41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41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41"/>
      <c r="HG37" s="41"/>
      <c r="HH37" s="41"/>
      <c r="HI37" s="41"/>
      <c r="HJ37" s="41"/>
      <c r="HK37" s="41"/>
      <c r="HL37" s="41"/>
      <c r="HM37" s="41"/>
      <c r="HN37" s="41"/>
      <c r="HO37" s="41"/>
      <c r="HP37" s="41"/>
      <c r="HQ37" s="41"/>
      <c r="HR37" s="41"/>
      <c r="HS37" s="41"/>
      <c r="HT37" s="41"/>
      <c r="HU37" s="41"/>
      <c r="HV37" s="41"/>
      <c r="HW37" s="41"/>
      <c r="HX37" s="41"/>
      <c r="HY37" s="41"/>
      <c r="HZ37" s="41"/>
      <c r="IA37" s="41"/>
      <c r="IB37" s="41"/>
      <c r="IC37" s="41"/>
      <c r="ID37" s="41"/>
      <c r="IE37" s="41"/>
      <c r="IF37" s="41"/>
      <c r="IG37" s="41"/>
      <c r="IH37" s="41"/>
      <c r="II37" s="41"/>
      <c r="IJ37" s="41"/>
      <c r="IK37" s="41"/>
      <c r="IL37" s="41"/>
      <c r="IM37" s="41"/>
      <c r="IN37" s="41"/>
      <c r="IO37" s="41"/>
      <c r="IP37" s="41"/>
      <c r="IQ37" s="42"/>
    </row>
    <row r="38" spans="1:251" ht="15.75" customHeight="1" x14ac:dyDescent="0.25">
      <c r="A38" s="112">
        <v>26</v>
      </c>
      <c r="B38" s="113" t="s">
        <v>258</v>
      </c>
      <c r="C38" s="114" t="s">
        <v>259</v>
      </c>
      <c r="D38" s="116" t="s">
        <v>34</v>
      </c>
      <c r="E38" s="92">
        <f>VLOOKUP($B38,'19C1-QTD1 KQua'!$B$13:$AU$95,46,0)</f>
        <v>0</v>
      </c>
      <c r="F38" s="92"/>
      <c r="G38" s="93"/>
      <c r="H38" s="93"/>
      <c r="I38" s="94">
        <f t="shared" si="0"/>
        <v>0</v>
      </c>
      <c r="J38" s="53" t="str">
        <f t="shared" si="1"/>
        <v>K ĐẠT</v>
      </c>
      <c r="K38" s="95"/>
      <c r="L38" s="38"/>
      <c r="M38" s="1"/>
      <c r="N38" s="1"/>
      <c r="O38" s="1"/>
      <c r="P38" s="39"/>
      <c r="Q38" s="40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  <c r="CY38" s="41"/>
      <c r="CZ38" s="41"/>
      <c r="DA38" s="41"/>
      <c r="DB38" s="41"/>
      <c r="DC38" s="41"/>
      <c r="DD38" s="41"/>
      <c r="DE38" s="41"/>
      <c r="DF38" s="41"/>
      <c r="DG38" s="41"/>
      <c r="DH38" s="41"/>
      <c r="DI38" s="41"/>
      <c r="DJ38" s="41"/>
      <c r="DK38" s="41"/>
      <c r="DL38" s="41"/>
      <c r="DM38" s="41"/>
      <c r="DN38" s="41"/>
      <c r="DO38" s="41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41"/>
      <c r="EM38" s="41"/>
      <c r="EN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41"/>
      <c r="HG38" s="41"/>
      <c r="HH38" s="41"/>
      <c r="HI38" s="41"/>
      <c r="HJ38" s="41"/>
      <c r="HK38" s="41"/>
      <c r="HL38" s="41"/>
      <c r="HM38" s="41"/>
      <c r="HN38" s="41"/>
      <c r="HO38" s="41"/>
      <c r="HP38" s="41"/>
      <c r="HQ38" s="41"/>
      <c r="HR38" s="41"/>
      <c r="HS38" s="41"/>
      <c r="HT38" s="41"/>
      <c r="HU38" s="41"/>
      <c r="HV38" s="41"/>
      <c r="HW38" s="41"/>
      <c r="HX38" s="41"/>
      <c r="HY38" s="41"/>
      <c r="HZ38" s="41"/>
      <c r="IA38" s="41"/>
      <c r="IB38" s="41"/>
      <c r="IC38" s="41"/>
      <c r="ID38" s="41"/>
      <c r="IE38" s="41"/>
      <c r="IF38" s="41"/>
      <c r="IG38" s="41"/>
      <c r="IH38" s="41"/>
      <c r="II38" s="41"/>
      <c r="IJ38" s="41"/>
      <c r="IK38" s="41"/>
      <c r="IL38" s="41"/>
      <c r="IM38" s="41"/>
      <c r="IN38" s="41"/>
      <c r="IO38" s="41"/>
      <c r="IP38" s="41"/>
      <c r="IQ38" s="42"/>
    </row>
    <row r="39" spans="1:251" ht="15.75" customHeight="1" x14ac:dyDescent="0.25">
      <c r="A39" s="112">
        <v>27</v>
      </c>
      <c r="B39" s="113" t="s">
        <v>263</v>
      </c>
      <c r="C39" s="114" t="s">
        <v>264</v>
      </c>
      <c r="D39" s="116" t="s">
        <v>34</v>
      </c>
      <c r="E39" s="92">
        <f>VLOOKUP($B39,'19C1-QTD1 KQua'!$B$13:$AU$95,46,0)</f>
        <v>0</v>
      </c>
      <c r="F39" s="92"/>
      <c r="G39" s="93"/>
      <c r="H39" s="93"/>
      <c r="I39" s="94">
        <f t="shared" si="0"/>
        <v>0</v>
      </c>
      <c r="J39" s="53" t="str">
        <f t="shared" si="1"/>
        <v>K ĐẠT</v>
      </c>
      <c r="K39" s="95"/>
      <c r="L39" s="38"/>
      <c r="M39" s="1"/>
      <c r="N39" s="1"/>
      <c r="O39" s="1"/>
      <c r="P39" s="39"/>
      <c r="Q39" s="40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41"/>
      <c r="DB39" s="41"/>
      <c r="DC39" s="41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41"/>
      <c r="DP39" s="41"/>
      <c r="DQ39" s="41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1"/>
      <c r="EC39" s="41"/>
      <c r="ED39" s="41"/>
      <c r="EE39" s="41"/>
      <c r="EF39" s="41"/>
      <c r="EG39" s="41"/>
      <c r="EH39" s="41"/>
      <c r="EI39" s="41"/>
      <c r="EJ39" s="41"/>
      <c r="EK39" s="41"/>
      <c r="EL39" s="41"/>
      <c r="EM39" s="41"/>
      <c r="EN39" s="41"/>
      <c r="EO39" s="41"/>
      <c r="EP39" s="41"/>
      <c r="EQ39" s="41"/>
      <c r="ER39" s="41"/>
      <c r="ES39" s="41"/>
      <c r="ET39" s="41"/>
      <c r="EU39" s="41"/>
      <c r="EV39" s="41"/>
      <c r="EW39" s="41"/>
      <c r="EX39" s="41"/>
      <c r="EY39" s="41"/>
      <c r="EZ39" s="41"/>
      <c r="FA39" s="41"/>
      <c r="FB39" s="41"/>
      <c r="FC39" s="41"/>
      <c r="FD39" s="41"/>
      <c r="FE39" s="41"/>
      <c r="FF39" s="41"/>
      <c r="FG39" s="41"/>
      <c r="FH39" s="41"/>
      <c r="FI39" s="41"/>
      <c r="FJ39" s="41"/>
      <c r="FK39" s="41"/>
      <c r="FL39" s="41"/>
      <c r="FM39" s="41"/>
      <c r="FN39" s="41"/>
      <c r="FO39" s="41"/>
      <c r="FP39" s="41"/>
      <c r="FQ39" s="41"/>
      <c r="FR39" s="41"/>
      <c r="FS39" s="41"/>
      <c r="FT39" s="41"/>
      <c r="FU39" s="41"/>
      <c r="FV39" s="41"/>
      <c r="FW39" s="41"/>
      <c r="FX39" s="41"/>
      <c r="FY39" s="41"/>
      <c r="FZ39" s="41"/>
      <c r="GA39" s="41"/>
      <c r="GB39" s="41"/>
      <c r="GC39" s="41"/>
      <c r="GD39" s="41"/>
      <c r="GE39" s="41"/>
      <c r="GF39" s="41"/>
      <c r="GG39" s="41"/>
      <c r="GH39" s="41"/>
      <c r="GI39" s="41"/>
      <c r="GJ39" s="41"/>
      <c r="GK39" s="41"/>
      <c r="GL39" s="41"/>
      <c r="GM39" s="41"/>
      <c r="GN39" s="41"/>
      <c r="GO39" s="41"/>
      <c r="GP39" s="41"/>
      <c r="GQ39" s="41"/>
      <c r="GR39" s="41"/>
      <c r="GS39" s="41"/>
      <c r="GT39" s="41"/>
      <c r="GU39" s="41"/>
      <c r="GV39" s="41"/>
      <c r="GW39" s="41"/>
      <c r="GX39" s="41"/>
      <c r="GY39" s="41"/>
      <c r="GZ39" s="41"/>
      <c r="HA39" s="41"/>
      <c r="HB39" s="41"/>
      <c r="HC39" s="41"/>
      <c r="HD39" s="41"/>
      <c r="HE39" s="41"/>
      <c r="HF39" s="41"/>
      <c r="HG39" s="41"/>
      <c r="HH39" s="41"/>
      <c r="HI39" s="41"/>
      <c r="HJ39" s="41"/>
      <c r="HK39" s="41"/>
      <c r="HL39" s="41"/>
      <c r="HM39" s="41"/>
      <c r="HN39" s="41"/>
      <c r="HO39" s="41"/>
      <c r="HP39" s="41"/>
      <c r="HQ39" s="41"/>
      <c r="HR39" s="41"/>
      <c r="HS39" s="41"/>
      <c r="HT39" s="41"/>
      <c r="HU39" s="41"/>
      <c r="HV39" s="41"/>
      <c r="HW39" s="41"/>
      <c r="HX39" s="41"/>
      <c r="HY39" s="41"/>
      <c r="HZ39" s="41"/>
      <c r="IA39" s="41"/>
      <c r="IB39" s="41"/>
      <c r="IC39" s="41"/>
      <c r="ID39" s="41"/>
      <c r="IE39" s="41"/>
      <c r="IF39" s="41"/>
      <c r="IG39" s="41"/>
      <c r="IH39" s="41"/>
      <c r="II39" s="41"/>
      <c r="IJ39" s="41"/>
      <c r="IK39" s="41"/>
      <c r="IL39" s="41"/>
      <c r="IM39" s="41"/>
      <c r="IN39" s="41"/>
      <c r="IO39" s="41"/>
      <c r="IP39" s="41"/>
      <c r="IQ39" s="42"/>
    </row>
    <row r="40" spans="1:251" ht="15.75" customHeight="1" x14ac:dyDescent="0.25">
      <c r="A40" s="112">
        <v>28</v>
      </c>
      <c r="B40" s="113" t="s">
        <v>268</v>
      </c>
      <c r="C40" s="114" t="s">
        <v>44</v>
      </c>
      <c r="D40" s="116" t="s">
        <v>269</v>
      </c>
      <c r="E40" s="92">
        <f>VLOOKUP($B40,'19C1-QTD1 KQua'!$B$13:$AU$95,46,0)</f>
        <v>0</v>
      </c>
      <c r="F40" s="92"/>
      <c r="G40" s="93"/>
      <c r="H40" s="93"/>
      <c r="I40" s="94">
        <f t="shared" si="0"/>
        <v>0</v>
      </c>
      <c r="J40" s="53" t="str">
        <f t="shared" si="1"/>
        <v>K ĐẠT</v>
      </c>
      <c r="K40" s="95"/>
      <c r="L40" s="38"/>
      <c r="M40" s="1"/>
      <c r="N40" s="1"/>
      <c r="O40" s="1"/>
      <c r="P40" s="39"/>
      <c r="Q40" s="40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  <c r="CY40" s="41"/>
      <c r="CZ40" s="41"/>
      <c r="DA40" s="41"/>
      <c r="DB40" s="41"/>
      <c r="DC40" s="41"/>
      <c r="DD40" s="41"/>
      <c r="DE40" s="41"/>
      <c r="DF40" s="41"/>
      <c r="DG40" s="41"/>
      <c r="DH40" s="41"/>
      <c r="DI40" s="41"/>
      <c r="DJ40" s="41"/>
      <c r="DK40" s="41"/>
      <c r="DL40" s="41"/>
      <c r="DM40" s="41"/>
      <c r="DN40" s="41"/>
      <c r="DO40" s="41"/>
      <c r="DP40" s="41"/>
      <c r="DQ40" s="41"/>
      <c r="DR40" s="41"/>
      <c r="DS40" s="41"/>
      <c r="DT40" s="41"/>
      <c r="DU40" s="41"/>
      <c r="DV40" s="41"/>
      <c r="DW40" s="41"/>
      <c r="DX40" s="41"/>
      <c r="DY40" s="41"/>
      <c r="DZ40" s="41"/>
      <c r="EA40" s="41"/>
      <c r="EB40" s="41"/>
      <c r="EC40" s="41"/>
      <c r="ED40" s="41"/>
      <c r="EE40" s="41"/>
      <c r="EF40" s="41"/>
      <c r="EG40" s="41"/>
      <c r="EH40" s="41"/>
      <c r="EI40" s="41"/>
      <c r="EJ40" s="41"/>
      <c r="EK40" s="41"/>
      <c r="EL40" s="41"/>
      <c r="EM40" s="41"/>
      <c r="EN40" s="41"/>
      <c r="EO40" s="41"/>
      <c r="EP40" s="41"/>
      <c r="EQ40" s="41"/>
      <c r="ER40" s="41"/>
      <c r="ES40" s="41"/>
      <c r="ET40" s="41"/>
      <c r="EU40" s="41"/>
      <c r="EV40" s="41"/>
      <c r="EW40" s="41"/>
      <c r="EX40" s="41"/>
      <c r="EY40" s="41"/>
      <c r="EZ40" s="41"/>
      <c r="FA40" s="41"/>
      <c r="FB40" s="41"/>
      <c r="FC40" s="41"/>
      <c r="FD40" s="41"/>
      <c r="FE40" s="41"/>
      <c r="FF40" s="41"/>
      <c r="FG40" s="41"/>
      <c r="FH40" s="41"/>
      <c r="FI40" s="41"/>
      <c r="FJ40" s="41"/>
      <c r="FK40" s="41"/>
      <c r="FL40" s="41"/>
      <c r="FM40" s="41"/>
      <c r="FN40" s="41"/>
      <c r="FO40" s="41"/>
      <c r="FP40" s="41"/>
      <c r="FQ40" s="41"/>
      <c r="FR40" s="41"/>
      <c r="FS40" s="41"/>
      <c r="FT40" s="41"/>
      <c r="FU40" s="41"/>
      <c r="FV40" s="41"/>
      <c r="FW40" s="41"/>
      <c r="FX40" s="41"/>
      <c r="FY40" s="41"/>
      <c r="FZ40" s="41"/>
      <c r="GA40" s="41"/>
      <c r="GB40" s="41"/>
      <c r="GC40" s="41"/>
      <c r="GD40" s="41"/>
      <c r="GE40" s="41"/>
      <c r="GF40" s="41"/>
      <c r="GG40" s="41"/>
      <c r="GH40" s="41"/>
      <c r="GI40" s="41"/>
      <c r="GJ40" s="41"/>
      <c r="GK40" s="41"/>
      <c r="GL40" s="41"/>
      <c r="GM40" s="41"/>
      <c r="GN40" s="41"/>
      <c r="GO40" s="41"/>
      <c r="GP40" s="41"/>
      <c r="GQ40" s="41"/>
      <c r="GR40" s="41"/>
      <c r="GS40" s="41"/>
      <c r="GT40" s="41"/>
      <c r="GU40" s="41"/>
      <c r="GV40" s="41"/>
      <c r="GW40" s="41"/>
      <c r="GX40" s="41"/>
      <c r="GY40" s="41"/>
      <c r="GZ40" s="41"/>
      <c r="HA40" s="41"/>
      <c r="HB40" s="41"/>
      <c r="HC40" s="41"/>
      <c r="HD40" s="41"/>
      <c r="HE40" s="41"/>
      <c r="HF40" s="41"/>
      <c r="HG40" s="41"/>
      <c r="HH40" s="41"/>
      <c r="HI40" s="41"/>
      <c r="HJ40" s="41"/>
      <c r="HK40" s="41"/>
      <c r="HL40" s="41"/>
      <c r="HM40" s="41"/>
      <c r="HN40" s="41"/>
      <c r="HO40" s="41"/>
      <c r="HP40" s="41"/>
      <c r="HQ40" s="41"/>
      <c r="HR40" s="41"/>
      <c r="HS40" s="41"/>
      <c r="HT40" s="41"/>
      <c r="HU40" s="41"/>
      <c r="HV40" s="41"/>
      <c r="HW40" s="41"/>
      <c r="HX40" s="41"/>
      <c r="HY40" s="41"/>
      <c r="HZ40" s="41"/>
      <c r="IA40" s="41"/>
      <c r="IB40" s="41"/>
      <c r="IC40" s="41"/>
      <c r="ID40" s="41"/>
      <c r="IE40" s="41"/>
      <c r="IF40" s="41"/>
      <c r="IG40" s="41"/>
      <c r="IH40" s="41"/>
      <c r="II40" s="41"/>
      <c r="IJ40" s="41"/>
      <c r="IK40" s="41"/>
      <c r="IL40" s="41"/>
      <c r="IM40" s="41"/>
      <c r="IN40" s="41"/>
      <c r="IO40" s="41"/>
      <c r="IP40" s="41"/>
      <c r="IQ40" s="42"/>
    </row>
    <row r="41" spans="1:251" ht="15.75" customHeight="1" x14ac:dyDescent="0.25">
      <c r="A41" s="112">
        <v>29</v>
      </c>
      <c r="B41" s="113" t="s">
        <v>273</v>
      </c>
      <c r="C41" s="114" t="s">
        <v>274</v>
      </c>
      <c r="D41" s="116" t="s">
        <v>275</v>
      </c>
      <c r="E41" s="92">
        <f>VLOOKUP($B41,'19C1-QTD1 KQua'!$B$13:$AU$95,46,0)</f>
        <v>0</v>
      </c>
      <c r="F41" s="92"/>
      <c r="G41" s="93"/>
      <c r="H41" s="93"/>
      <c r="I41" s="94">
        <f t="shared" si="0"/>
        <v>0</v>
      </c>
      <c r="J41" s="53" t="str">
        <f t="shared" si="1"/>
        <v>K ĐẠT</v>
      </c>
      <c r="K41" s="95"/>
      <c r="L41" s="38"/>
      <c r="M41" s="1"/>
      <c r="N41" s="1"/>
      <c r="O41" s="1"/>
      <c r="P41" s="39"/>
      <c r="Q41" s="40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  <c r="BB41" s="41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  <c r="CY41" s="41"/>
      <c r="CZ41" s="41"/>
      <c r="DA41" s="41"/>
      <c r="DB41" s="41"/>
      <c r="DC41" s="41"/>
      <c r="DD41" s="41"/>
      <c r="DE41" s="41"/>
      <c r="DF41" s="41"/>
      <c r="DG41" s="41"/>
      <c r="DH41" s="41"/>
      <c r="DI41" s="41"/>
      <c r="DJ41" s="41"/>
      <c r="DK41" s="41"/>
      <c r="DL41" s="41"/>
      <c r="DM41" s="41"/>
      <c r="DN41" s="41"/>
      <c r="DO41" s="41"/>
      <c r="DP41" s="41"/>
      <c r="DQ41" s="41"/>
      <c r="DR41" s="41"/>
      <c r="DS41" s="41"/>
      <c r="DT41" s="41"/>
      <c r="DU41" s="41"/>
      <c r="DV41" s="41"/>
      <c r="DW41" s="41"/>
      <c r="DX41" s="41"/>
      <c r="DY41" s="41"/>
      <c r="DZ41" s="41"/>
      <c r="EA41" s="41"/>
      <c r="EB41" s="41"/>
      <c r="EC41" s="41"/>
      <c r="ED41" s="41"/>
      <c r="EE41" s="41"/>
      <c r="EF41" s="41"/>
      <c r="EG41" s="41"/>
      <c r="EH41" s="41"/>
      <c r="EI41" s="41"/>
      <c r="EJ41" s="41"/>
      <c r="EK41" s="41"/>
      <c r="EL41" s="41"/>
      <c r="EM41" s="41"/>
      <c r="EN41" s="41"/>
      <c r="EO41" s="41"/>
      <c r="EP41" s="41"/>
      <c r="EQ41" s="41"/>
      <c r="ER41" s="41"/>
      <c r="ES41" s="41"/>
      <c r="ET41" s="41"/>
      <c r="EU41" s="41"/>
      <c r="EV41" s="41"/>
      <c r="EW41" s="41"/>
      <c r="EX41" s="41"/>
      <c r="EY41" s="41"/>
      <c r="EZ41" s="41"/>
      <c r="FA41" s="41"/>
      <c r="FB41" s="41"/>
      <c r="FC41" s="41"/>
      <c r="FD41" s="41"/>
      <c r="FE41" s="41"/>
      <c r="FF41" s="41"/>
      <c r="FG41" s="41"/>
      <c r="FH41" s="41"/>
      <c r="FI41" s="41"/>
      <c r="FJ41" s="41"/>
      <c r="FK41" s="41"/>
      <c r="FL41" s="41"/>
      <c r="FM41" s="41"/>
      <c r="FN41" s="41"/>
      <c r="FO41" s="41"/>
      <c r="FP41" s="41"/>
      <c r="FQ41" s="41"/>
      <c r="FR41" s="41"/>
      <c r="FS41" s="41"/>
      <c r="FT41" s="41"/>
      <c r="FU41" s="41"/>
      <c r="FV41" s="41"/>
      <c r="FW41" s="41"/>
      <c r="FX41" s="41"/>
      <c r="FY41" s="41"/>
      <c r="FZ41" s="41"/>
      <c r="GA41" s="41"/>
      <c r="GB41" s="41"/>
      <c r="GC41" s="41"/>
      <c r="GD41" s="41"/>
      <c r="GE41" s="41"/>
      <c r="GF41" s="41"/>
      <c r="GG41" s="41"/>
      <c r="GH41" s="41"/>
      <c r="GI41" s="41"/>
      <c r="GJ41" s="41"/>
      <c r="GK41" s="41"/>
      <c r="GL41" s="41"/>
      <c r="GM41" s="41"/>
      <c r="GN41" s="41"/>
      <c r="GO41" s="41"/>
      <c r="GP41" s="41"/>
      <c r="GQ41" s="41"/>
      <c r="GR41" s="41"/>
      <c r="GS41" s="41"/>
      <c r="GT41" s="41"/>
      <c r="GU41" s="41"/>
      <c r="GV41" s="41"/>
      <c r="GW41" s="41"/>
      <c r="GX41" s="41"/>
      <c r="GY41" s="41"/>
      <c r="GZ41" s="41"/>
      <c r="HA41" s="41"/>
      <c r="HB41" s="41"/>
      <c r="HC41" s="41"/>
      <c r="HD41" s="41"/>
      <c r="HE41" s="41"/>
      <c r="HF41" s="41"/>
      <c r="HG41" s="41"/>
      <c r="HH41" s="41"/>
      <c r="HI41" s="41"/>
      <c r="HJ41" s="41"/>
      <c r="HK41" s="41"/>
      <c r="HL41" s="41"/>
      <c r="HM41" s="41"/>
      <c r="HN41" s="41"/>
      <c r="HO41" s="41"/>
      <c r="HP41" s="41"/>
      <c r="HQ41" s="41"/>
      <c r="HR41" s="41"/>
      <c r="HS41" s="41"/>
      <c r="HT41" s="41"/>
      <c r="HU41" s="41"/>
      <c r="HV41" s="41"/>
      <c r="HW41" s="41"/>
      <c r="HX41" s="41"/>
      <c r="HY41" s="41"/>
      <c r="HZ41" s="41"/>
      <c r="IA41" s="41"/>
      <c r="IB41" s="41"/>
      <c r="IC41" s="41"/>
      <c r="ID41" s="41"/>
      <c r="IE41" s="41"/>
      <c r="IF41" s="41"/>
      <c r="IG41" s="41"/>
      <c r="IH41" s="41"/>
      <c r="II41" s="41"/>
      <c r="IJ41" s="41"/>
      <c r="IK41" s="41"/>
      <c r="IL41" s="41"/>
      <c r="IM41" s="41"/>
      <c r="IN41" s="41"/>
      <c r="IO41" s="41"/>
      <c r="IP41" s="41"/>
      <c r="IQ41" s="42"/>
    </row>
    <row r="42" spans="1:251" ht="15.75" customHeight="1" x14ac:dyDescent="0.25">
      <c r="A42" s="112">
        <v>30</v>
      </c>
      <c r="B42" s="113" t="s">
        <v>279</v>
      </c>
      <c r="C42" s="114" t="s">
        <v>280</v>
      </c>
      <c r="D42" s="116" t="s">
        <v>281</v>
      </c>
      <c r="E42" s="92">
        <f>VLOOKUP($B42,'19C1-QTD1 KQua'!$B$13:$AU$95,46,0)</f>
        <v>0</v>
      </c>
      <c r="F42" s="92"/>
      <c r="G42" s="93"/>
      <c r="H42" s="93"/>
      <c r="I42" s="94">
        <f t="shared" si="0"/>
        <v>0</v>
      </c>
      <c r="J42" s="53" t="str">
        <f t="shared" si="1"/>
        <v>K ĐẠT</v>
      </c>
      <c r="K42" s="95"/>
      <c r="L42" s="38"/>
      <c r="M42" s="1"/>
      <c r="N42" s="1"/>
      <c r="O42" s="1"/>
      <c r="P42" s="39"/>
      <c r="Q42" s="40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41"/>
      <c r="DB42" s="41"/>
      <c r="DC42" s="41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41"/>
      <c r="DP42" s="41"/>
      <c r="DQ42" s="41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1"/>
      <c r="EC42" s="41"/>
      <c r="ED42" s="41"/>
      <c r="EE42" s="41"/>
      <c r="EF42" s="41"/>
      <c r="EG42" s="41"/>
      <c r="EH42" s="41"/>
      <c r="EI42" s="41"/>
      <c r="EJ42" s="41"/>
      <c r="EK42" s="41"/>
      <c r="EL42" s="41"/>
      <c r="EM42" s="41"/>
      <c r="EN42" s="41"/>
      <c r="EO42" s="41"/>
      <c r="EP42" s="41"/>
      <c r="EQ42" s="41"/>
      <c r="ER42" s="41"/>
      <c r="ES42" s="41"/>
      <c r="ET42" s="41"/>
      <c r="EU42" s="41"/>
      <c r="EV42" s="41"/>
      <c r="EW42" s="41"/>
      <c r="EX42" s="41"/>
      <c r="EY42" s="41"/>
      <c r="EZ42" s="41"/>
      <c r="FA42" s="41"/>
      <c r="FB42" s="41"/>
      <c r="FC42" s="41"/>
      <c r="FD42" s="41"/>
      <c r="FE42" s="41"/>
      <c r="FF42" s="41"/>
      <c r="FG42" s="41"/>
      <c r="FH42" s="41"/>
      <c r="FI42" s="41"/>
      <c r="FJ42" s="41"/>
      <c r="FK42" s="41"/>
      <c r="FL42" s="41"/>
      <c r="FM42" s="41"/>
      <c r="FN42" s="41"/>
      <c r="FO42" s="41"/>
      <c r="FP42" s="41"/>
      <c r="FQ42" s="41"/>
      <c r="FR42" s="41"/>
      <c r="FS42" s="41"/>
      <c r="FT42" s="41"/>
      <c r="FU42" s="41"/>
      <c r="FV42" s="41"/>
      <c r="FW42" s="41"/>
      <c r="FX42" s="41"/>
      <c r="FY42" s="41"/>
      <c r="FZ42" s="41"/>
      <c r="GA42" s="41"/>
      <c r="GB42" s="41"/>
      <c r="GC42" s="41"/>
      <c r="GD42" s="41"/>
      <c r="GE42" s="41"/>
      <c r="GF42" s="41"/>
      <c r="GG42" s="41"/>
      <c r="GH42" s="41"/>
      <c r="GI42" s="41"/>
      <c r="GJ42" s="41"/>
      <c r="GK42" s="41"/>
      <c r="GL42" s="41"/>
      <c r="GM42" s="41"/>
      <c r="GN42" s="41"/>
      <c r="GO42" s="41"/>
      <c r="GP42" s="41"/>
      <c r="GQ42" s="41"/>
      <c r="GR42" s="41"/>
      <c r="GS42" s="41"/>
      <c r="GT42" s="41"/>
      <c r="GU42" s="41"/>
      <c r="GV42" s="41"/>
      <c r="GW42" s="41"/>
      <c r="GX42" s="41"/>
      <c r="GY42" s="41"/>
      <c r="GZ42" s="41"/>
      <c r="HA42" s="41"/>
      <c r="HB42" s="41"/>
      <c r="HC42" s="41"/>
      <c r="HD42" s="41"/>
      <c r="HE42" s="41"/>
      <c r="HF42" s="41"/>
      <c r="HG42" s="41"/>
      <c r="HH42" s="41"/>
      <c r="HI42" s="41"/>
      <c r="HJ42" s="41"/>
      <c r="HK42" s="41"/>
      <c r="HL42" s="41"/>
      <c r="HM42" s="41"/>
      <c r="HN42" s="41"/>
      <c r="HO42" s="41"/>
      <c r="HP42" s="41"/>
      <c r="HQ42" s="41"/>
      <c r="HR42" s="41"/>
      <c r="HS42" s="41"/>
      <c r="HT42" s="41"/>
      <c r="HU42" s="41"/>
      <c r="HV42" s="41"/>
      <c r="HW42" s="41"/>
      <c r="HX42" s="41"/>
      <c r="HY42" s="41"/>
      <c r="HZ42" s="41"/>
      <c r="IA42" s="41"/>
      <c r="IB42" s="41"/>
      <c r="IC42" s="41"/>
      <c r="ID42" s="41"/>
      <c r="IE42" s="41"/>
      <c r="IF42" s="41"/>
      <c r="IG42" s="41"/>
      <c r="IH42" s="41"/>
      <c r="II42" s="41"/>
      <c r="IJ42" s="41"/>
      <c r="IK42" s="41"/>
      <c r="IL42" s="41"/>
      <c r="IM42" s="41"/>
      <c r="IN42" s="41"/>
      <c r="IO42" s="41"/>
      <c r="IP42" s="41"/>
      <c r="IQ42" s="42"/>
    </row>
    <row r="43" spans="1:251" ht="15.75" customHeight="1" x14ac:dyDescent="0.25">
      <c r="A43" s="112">
        <v>31</v>
      </c>
      <c r="B43" s="113" t="s">
        <v>285</v>
      </c>
      <c r="C43" s="114" t="s">
        <v>286</v>
      </c>
      <c r="D43" s="116" t="s">
        <v>35</v>
      </c>
      <c r="E43" s="92">
        <f>VLOOKUP($B43,'19C1-QTD1 KQua'!$B$13:$AU$95,46,0)</f>
        <v>0</v>
      </c>
      <c r="F43" s="92"/>
      <c r="G43" s="93"/>
      <c r="H43" s="93"/>
      <c r="I43" s="94">
        <f t="shared" si="0"/>
        <v>0</v>
      </c>
      <c r="J43" s="53" t="str">
        <f t="shared" si="1"/>
        <v>K ĐẠT</v>
      </c>
      <c r="K43" s="95"/>
      <c r="L43" s="38"/>
      <c r="M43" s="1"/>
      <c r="N43" s="1"/>
      <c r="O43" s="1"/>
      <c r="P43" s="39"/>
      <c r="Q43" s="40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  <c r="BB43" s="41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  <c r="CY43" s="41"/>
      <c r="CZ43" s="41"/>
      <c r="DA43" s="41"/>
      <c r="DB43" s="41"/>
      <c r="DC43" s="41"/>
      <c r="DD43" s="41"/>
      <c r="DE43" s="41"/>
      <c r="DF43" s="41"/>
      <c r="DG43" s="41"/>
      <c r="DH43" s="41"/>
      <c r="DI43" s="41"/>
      <c r="DJ43" s="41"/>
      <c r="DK43" s="41"/>
      <c r="DL43" s="41"/>
      <c r="DM43" s="41"/>
      <c r="DN43" s="41"/>
      <c r="DO43" s="41"/>
      <c r="DP43" s="41"/>
      <c r="DQ43" s="41"/>
      <c r="DR43" s="41"/>
      <c r="DS43" s="41"/>
      <c r="DT43" s="41"/>
      <c r="DU43" s="41"/>
      <c r="DV43" s="41"/>
      <c r="DW43" s="41"/>
      <c r="DX43" s="41"/>
      <c r="DY43" s="41"/>
      <c r="DZ43" s="41"/>
      <c r="EA43" s="41"/>
      <c r="EB43" s="41"/>
      <c r="EC43" s="41"/>
      <c r="ED43" s="41"/>
      <c r="EE43" s="41"/>
      <c r="EF43" s="41"/>
      <c r="EG43" s="41"/>
      <c r="EH43" s="41"/>
      <c r="EI43" s="41"/>
      <c r="EJ43" s="41"/>
      <c r="EK43" s="41"/>
      <c r="EL43" s="41"/>
      <c r="EM43" s="41"/>
      <c r="EN43" s="41"/>
      <c r="EO43" s="41"/>
      <c r="EP43" s="41"/>
      <c r="EQ43" s="41"/>
      <c r="ER43" s="41"/>
      <c r="ES43" s="41"/>
      <c r="ET43" s="41"/>
      <c r="EU43" s="41"/>
      <c r="EV43" s="41"/>
      <c r="EW43" s="41"/>
      <c r="EX43" s="41"/>
      <c r="EY43" s="41"/>
      <c r="EZ43" s="41"/>
      <c r="FA43" s="41"/>
      <c r="FB43" s="41"/>
      <c r="FC43" s="41"/>
      <c r="FD43" s="41"/>
      <c r="FE43" s="41"/>
      <c r="FF43" s="41"/>
      <c r="FG43" s="41"/>
      <c r="FH43" s="41"/>
      <c r="FI43" s="41"/>
      <c r="FJ43" s="41"/>
      <c r="FK43" s="41"/>
      <c r="FL43" s="41"/>
      <c r="FM43" s="41"/>
      <c r="FN43" s="41"/>
      <c r="FO43" s="41"/>
      <c r="FP43" s="41"/>
      <c r="FQ43" s="41"/>
      <c r="FR43" s="41"/>
      <c r="FS43" s="41"/>
      <c r="FT43" s="41"/>
      <c r="FU43" s="41"/>
      <c r="FV43" s="41"/>
      <c r="FW43" s="41"/>
      <c r="FX43" s="41"/>
      <c r="FY43" s="41"/>
      <c r="FZ43" s="41"/>
      <c r="GA43" s="41"/>
      <c r="GB43" s="41"/>
      <c r="GC43" s="41"/>
      <c r="GD43" s="41"/>
      <c r="GE43" s="41"/>
      <c r="GF43" s="41"/>
      <c r="GG43" s="41"/>
      <c r="GH43" s="41"/>
      <c r="GI43" s="41"/>
      <c r="GJ43" s="41"/>
      <c r="GK43" s="41"/>
      <c r="GL43" s="41"/>
      <c r="GM43" s="41"/>
      <c r="GN43" s="41"/>
      <c r="GO43" s="41"/>
      <c r="GP43" s="41"/>
      <c r="GQ43" s="41"/>
      <c r="GR43" s="41"/>
      <c r="GS43" s="41"/>
      <c r="GT43" s="41"/>
      <c r="GU43" s="41"/>
      <c r="GV43" s="41"/>
      <c r="GW43" s="41"/>
      <c r="GX43" s="41"/>
      <c r="GY43" s="41"/>
      <c r="GZ43" s="41"/>
      <c r="HA43" s="41"/>
      <c r="HB43" s="41"/>
      <c r="HC43" s="41"/>
      <c r="HD43" s="41"/>
      <c r="HE43" s="41"/>
      <c r="HF43" s="41"/>
      <c r="HG43" s="41"/>
      <c r="HH43" s="41"/>
      <c r="HI43" s="41"/>
      <c r="HJ43" s="41"/>
      <c r="HK43" s="41"/>
      <c r="HL43" s="41"/>
      <c r="HM43" s="41"/>
      <c r="HN43" s="41"/>
      <c r="HO43" s="41"/>
      <c r="HP43" s="41"/>
      <c r="HQ43" s="41"/>
      <c r="HR43" s="41"/>
      <c r="HS43" s="41"/>
      <c r="HT43" s="41"/>
      <c r="HU43" s="41"/>
      <c r="HV43" s="41"/>
      <c r="HW43" s="41"/>
      <c r="HX43" s="41"/>
      <c r="HY43" s="41"/>
      <c r="HZ43" s="41"/>
      <c r="IA43" s="41"/>
      <c r="IB43" s="41"/>
      <c r="IC43" s="41"/>
      <c r="ID43" s="41"/>
      <c r="IE43" s="41"/>
      <c r="IF43" s="41"/>
      <c r="IG43" s="41"/>
      <c r="IH43" s="41"/>
      <c r="II43" s="41"/>
      <c r="IJ43" s="41"/>
      <c r="IK43" s="41"/>
      <c r="IL43" s="41"/>
      <c r="IM43" s="41"/>
      <c r="IN43" s="41"/>
      <c r="IO43" s="41"/>
      <c r="IP43" s="41"/>
      <c r="IQ43" s="42"/>
    </row>
    <row r="44" spans="1:251" ht="15.75" customHeight="1" x14ac:dyDescent="0.25">
      <c r="A44" s="112">
        <v>32</v>
      </c>
      <c r="B44" s="113" t="s">
        <v>291</v>
      </c>
      <c r="C44" s="114" t="s">
        <v>292</v>
      </c>
      <c r="D44" s="116" t="s">
        <v>35</v>
      </c>
      <c r="E44" s="92">
        <f>VLOOKUP($B44,'19C1-QTD1 KQua'!$B$13:$AU$95,46,0)</f>
        <v>0</v>
      </c>
      <c r="F44" s="92"/>
      <c r="G44" s="93"/>
      <c r="H44" s="93"/>
      <c r="I44" s="94">
        <f t="shared" si="0"/>
        <v>0</v>
      </c>
      <c r="J44" s="53" t="str">
        <f t="shared" si="1"/>
        <v>K ĐẠT</v>
      </c>
      <c r="K44" s="95"/>
      <c r="L44" s="38"/>
      <c r="M44" s="1"/>
      <c r="N44" s="1"/>
      <c r="O44" s="1"/>
      <c r="P44" s="39"/>
      <c r="Q44" s="40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41"/>
      <c r="AZ44" s="41"/>
      <c r="BA44" s="41"/>
      <c r="BB44" s="41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  <c r="CY44" s="41"/>
      <c r="CZ44" s="41"/>
      <c r="DA44" s="41"/>
      <c r="DB44" s="41"/>
      <c r="DC44" s="41"/>
      <c r="DD44" s="41"/>
      <c r="DE44" s="41"/>
      <c r="DF44" s="41"/>
      <c r="DG44" s="41"/>
      <c r="DH44" s="41"/>
      <c r="DI44" s="41"/>
      <c r="DJ44" s="41"/>
      <c r="DK44" s="41"/>
      <c r="DL44" s="41"/>
      <c r="DM44" s="41"/>
      <c r="DN44" s="41"/>
      <c r="DO44" s="41"/>
      <c r="DP44" s="41"/>
      <c r="DQ44" s="41"/>
      <c r="DR44" s="41"/>
      <c r="DS44" s="41"/>
      <c r="DT44" s="41"/>
      <c r="DU44" s="41"/>
      <c r="DV44" s="41"/>
      <c r="DW44" s="41"/>
      <c r="DX44" s="41"/>
      <c r="DY44" s="41"/>
      <c r="DZ44" s="41"/>
      <c r="EA44" s="41"/>
      <c r="EB44" s="41"/>
      <c r="EC44" s="41"/>
      <c r="ED44" s="41"/>
      <c r="EE44" s="41"/>
      <c r="EF44" s="41"/>
      <c r="EG44" s="41"/>
      <c r="EH44" s="41"/>
      <c r="EI44" s="41"/>
      <c r="EJ44" s="41"/>
      <c r="EK44" s="41"/>
      <c r="EL44" s="41"/>
      <c r="EM44" s="41"/>
      <c r="EN44" s="41"/>
      <c r="EO44" s="41"/>
      <c r="EP44" s="41"/>
      <c r="EQ44" s="41"/>
      <c r="ER44" s="41"/>
      <c r="ES44" s="41"/>
      <c r="ET44" s="41"/>
      <c r="EU44" s="41"/>
      <c r="EV44" s="41"/>
      <c r="EW44" s="41"/>
      <c r="EX44" s="41"/>
      <c r="EY44" s="41"/>
      <c r="EZ44" s="41"/>
      <c r="FA44" s="41"/>
      <c r="FB44" s="41"/>
      <c r="FC44" s="41"/>
      <c r="FD44" s="41"/>
      <c r="FE44" s="41"/>
      <c r="FF44" s="41"/>
      <c r="FG44" s="41"/>
      <c r="FH44" s="41"/>
      <c r="FI44" s="41"/>
      <c r="FJ44" s="41"/>
      <c r="FK44" s="41"/>
      <c r="FL44" s="41"/>
      <c r="FM44" s="41"/>
      <c r="FN44" s="41"/>
      <c r="FO44" s="41"/>
      <c r="FP44" s="41"/>
      <c r="FQ44" s="41"/>
      <c r="FR44" s="41"/>
      <c r="FS44" s="41"/>
      <c r="FT44" s="41"/>
      <c r="FU44" s="41"/>
      <c r="FV44" s="41"/>
      <c r="FW44" s="41"/>
      <c r="FX44" s="41"/>
      <c r="FY44" s="41"/>
      <c r="FZ44" s="41"/>
      <c r="GA44" s="41"/>
      <c r="GB44" s="41"/>
      <c r="GC44" s="41"/>
      <c r="GD44" s="41"/>
      <c r="GE44" s="41"/>
      <c r="GF44" s="41"/>
      <c r="GG44" s="41"/>
      <c r="GH44" s="41"/>
      <c r="GI44" s="41"/>
      <c r="GJ44" s="41"/>
      <c r="GK44" s="41"/>
      <c r="GL44" s="41"/>
      <c r="GM44" s="41"/>
      <c r="GN44" s="41"/>
      <c r="GO44" s="41"/>
      <c r="GP44" s="41"/>
      <c r="GQ44" s="41"/>
      <c r="GR44" s="41"/>
      <c r="GS44" s="41"/>
      <c r="GT44" s="41"/>
      <c r="GU44" s="41"/>
      <c r="GV44" s="41"/>
      <c r="GW44" s="41"/>
      <c r="GX44" s="41"/>
      <c r="GY44" s="41"/>
      <c r="GZ44" s="41"/>
      <c r="HA44" s="41"/>
      <c r="HB44" s="41"/>
      <c r="HC44" s="41"/>
      <c r="HD44" s="41"/>
      <c r="HE44" s="41"/>
      <c r="HF44" s="41"/>
      <c r="HG44" s="41"/>
      <c r="HH44" s="41"/>
      <c r="HI44" s="41"/>
      <c r="HJ44" s="41"/>
      <c r="HK44" s="41"/>
      <c r="HL44" s="41"/>
      <c r="HM44" s="41"/>
      <c r="HN44" s="41"/>
      <c r="HO44" s="41"/>
      <c r="HP44" s="41"/>
      <c r="HQ44" s="41"/>
      <c r="HR44" s="41"/>
      <c r="HS44" s="41"/>
      <c r="HT44" s="41"/>
      <c r="HU44" s="41"/>
      <c r="HV44" s="41"/>
      <c r="HW44" s="41"/>
      <c r="HX44" s="41"/>
      <c r="HY44" s="41"/>
      <c r="HZ44" s="41"/>
      <c r="IA44" s="41"/>
      <c r="IB44" s="41"/>
      <c r="IC44" s="41"/>
      <c r="ID44" s="41"/>
      <c r="IE44" s="41"/>
      <c r="IF44" s="41"/>
      <c r="IG44" s="41"/>
      <c r="IH44" s="41"/>
      <c r="II44" s="41"/>
      <c r="IJ44" s="41"/>
      <c r="IK44" s="41"/>
      <c r="IL44" s="41"/>
      <c r="IM44" s="41"/>
      <c r="IN44" s="41"/>
      <c r="IO44" s="41"/>
      <c r="IP44" s="41"/>
      <c r="IQ44" s="42"/>
    </row>
    <row r="45" spans="1:251" ht="15.75" customHeight="1" x14ac:dyDescent="0.25">
      <c r="A45" s="112">
        <v>33</v>
      </c>
      <c r="B45" s="113" t="s">
        <v>296</v>
      </c>
      <c r="C45" s="114" t="s">
        <v>297</v>
      </c>
      <c r="D45" s="116" t="s">
        <v>298</v>
      </c>
      <c r="E45" s="92">
        <f>VLOOKUP($B45,'19C1-QTD1 KQua'!$B$13:$AU$95,46,0)</f>
        <v>0</v>
      </c>
      <c r="F45" s="92"/>
      <c r="G45" s="93"/>
      <c r="H45" s="93"/>
      <c r="I45" s="94">
        <f t="shared" si="0"/>
        <v>0</v>
      </c>
      <c r="J45" s="53" t="str">
        <f t="shared" si="1"/>
        <v>K ĐẠT</v>
      </c>
      <c r="K45" s="95"/>
      <c r="L45" s="38"/>
      <c r="M45" s="1"/>
      <c r="N45" s="1"/>
      <c r="O45" s="1"/>
      <c r="P45" s="39"/>
      <c r="Q45" s="40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L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C45" s="41"/>
      <c r="GD45" s="41"/>
      <c r="GE45" s="41"/>
      <c r="GF45" s="41"/>
      <c r="GG45" s="41"/>
      <c r="GH45" s="41"/>
      <c r="GI45" s="41"/>
      <c r="GJ45" s="41"/>
      <c r="GK45" s="41"/>
      <c r="GL45" s="41"/>
      <c r="GM45" s="41"/>
      <c r="GN45" s="41"/>
      <c r="GO45" s="41"/>
      <c r="GP45" s="41"/>
      <c r="GQ45" s="41"/>
      <c r="GR45" s="41"/>
      <c r="GS45" s="41"/>
      <c r="GT45" s="41"/>
      <c r="GU45" s="41"/>
      <c r="GV45" s="41"/>
      <c r="GW45" s="41"/>
      <c r="GX45" s="41"/>
      <c r="GY45" s="41"/>
      <c r="GZ45" s="41"/>
      <c r="HA45" s="41"/>
      <c r="HB45" s="41"/>
      <c r="HC45" s="41"/>
      <c r="HD45" s="41"/>
      <c r="HE45" s="41"/>
      <c r="HF45" s="41"/>
      <c r="HG45" s="41"/>
      <c r="HH45" s="41"/>
      <c r="HI45" s="41"/>
      <c r="HJ45" s="41"/>
      <c r="HK45" s="41"/>
      <c r="HL45" s="41"/>
      <c r="HM45" s="41"/>
      <c r="HN45" s="41"/>
      <c r="HO45" s="41"/>
      <c r="HP45" s="41"/>
      <c r="HQ45" s="41"/>
      <c r="HR45" s="41"/>
      <c r="HS45" s="41"/>
      <c r="HT45" s="41"/>
      <c r="HU45" s="41"/>
      <c r="HV45" s="41"/>
      <c r="HW45" s="41"/>
      <c r="HX45" s="41"/>
      <c r="HY45" s="41"/>
      <c r="HZ45" s="41"/>
      <c r="IA45" s="41"/>
      <c r="IB45" s="41"/>
      <c r="IC45" s="41"/>
      <c r="ID45" s="41"/>
      <c r="IE45" s="41"/>
      <c r="IF45" s="41"/>
      <c r="IG45" s="41"/>
      <c r="IH45" s="41"/>
      <c r="II45" s="41"/>
      <c r="IJ45" s="41"/>
      <c r="IK45" s="41"/>
      <c r="IL45" s="41"/>
      <c r="IM45" s="41"/>
      <c r="IN45" s="41"/>
      <c r="IO45" s="41"/>
      <c r="IP45" s="41"/>
      <c r="IQ45" s="42"/>
    </row>
    <row r="46" spans="1:251" ht="15.75" customHeight="1" x14ac:dyDescent="0.25">
      <c r="A46" s="112">
        <v>34</v>
      </c>
      <c r="B46" s="113" t="s">
        <v>302</v>
      </c>
      <c r="C46" s="114" t="s">
        <v>303</v>
      </c>
      <c r="D46" s="116" t="s">
        <v>298</v>
      </c>
      <c r="E46" s="92">
        <f>VLOOKUP($B46,'19C1-QTD1 KQua'!$B$13:$AU$95,46,0)</f>
        <v>0</v>
      </c>
      <c r="F46" s="92"/>
      <c r="G46" s="93"/>
      <c r="H46" s="93"/>
      <c r="I46" s="94">
        <f t="shared" si="0"/>
        <v>0</v>
      </c>
      <c r="J46" s="53" t="str">
        <f t="shared" si="1"/>
        <v>K ĐẠT</v>
      </c>
      <c r="K46" s="95"/>
      <c r="L46" s="38"/>
      <c r="M46" s="1"/>
      <c r="N46" s="1"/>
      <c r="O46" s="1"/>
      <c r="P46" s="39"/>
      <c r="Q46" s="40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  <c r="EK46" s="41"/>
      <c r="EL46" s="41"/>
      <c r="EM46" s="41"/>
      <c r="EN46" s="41"/>
      <c r="EO46" s="41"/>
      <c r="EP46" s="41"/>
      <c r="EQ46" s="41"/>
      <c r="ER46" s="41"/>
      <c r="ES46" s="41"/>
      <c r="ET46" s="41"/>
      <c r="EU46" s="41"/>
      <c r="EV46" s="41"/>
      <c r="EW46" s="41"/>
      <c r="EX46" s="41"/>
      <c r="EY46" s="41"/>
      <c r="EZ46" s="41"/>
      <c r="FA46" s="41"/>
      <c r="FB46" s="41"/>
      <c r="FC46" s="41"/>
      <c r="FD46" s="41"/>
      <c r="FE46" s="41"/>
      <c r="FF46" s="41"/>
      <c r="FG46" s="41"/>
      <c r="FH46" s="41"/>
      <c r="FI46" s="41"/>
      <c r="FJ46" s="41"/>
      <c r="FK46" s="41"/>
      <c r="FL46" s="41"/>
      <c r="FM46" s="41"/>
      <c r="FN46" s="41"/>
      <c r="FO46" s="41"/>
      <c r="FP46" s="41"/>
      <c r="FQ46" s="41"/>
      <c r="FR46" s="41"/>
      <c r="FS46" s="41"/>
      <c r="FT46" s="41"/>
      <c r="FU46" s="41"/>
      <c r="FV46" s="41"/>
      <c r="FW46" s="41"/>
      <c r="FX46" s="41"/>
      <c r="FY46" s="41"/>
      <c r="FZ46" s="41"/>
      <c r="GA46" s="41"/>
      <c r="GB46" s="41"/>
      <c r="GC46" s="41"/>
      <c r="GD46" s="41"/>
      <c r="GE46" s="41"/>
      <c r="GF46" s="41"/>
      <c r="GG46" s="41"/>
      <c r="GH46" s="41"/>
      <c r="GI46" s="41"/>
      <c r="GJ46" s="41"/>
      <c r="GK46" s="41"/>
      <c r="GL46" s="41"/>
      <c r="GM46" s="41"/>
      <c r="GN46" s="41"/>
      <c r="GO46" s="41"/>
      <c r="GP46" s="41"/>
      <c r="GQ46" s="41"/>
      <c r="GR46" s="41"/>
      <c r="GS46" s="41"/>
      <c r="GT46" s="41"/>
      <c r="GU46" s="41"/>
      <c r="GV46" s="41"/>
      <c r="GW46" s="41"/>
      <c r="GX46" s="41"/>
      <c r="GY46" s="41"/>
      <c r="GZ46" s="41"/>
      <c r="HA46" s="41"/>
      <c r="HB46" s="41"/>
      <c r="HC46" s="41"/>
      <c r="HD46" s="41"/>
      <c r="HE46" s="41"/>
      <c r="HF46" s="41"/>
      <c r="HG46" s="41"/>
      <c r="HH46" s="41"/>
      <c r="HI46" s="41"/>
      <c r="HJ46" s="41"/>
      <c r="HK46" s="41"/>
      <c r="HL46" s="41"/>
      <c r="HM46" s="41"/>
      <c r="HN46" s="41"/>
      <c r="HO46" s="41"/>
      <c r="HP46" s="41"/>
      <c r="HQ46" s="41"/>
      <c r="HR46" s="41"/>
      <c r="HS46" s="41"/>
      <c r="HT46" s="41"/>
      <c r="HU46" s="41"/>
      <c r="HV46" s="41"/>
      <c r="HW46" s="41"/>
      <c r="HX46" s="41"/>
      <c r="HY46" s="41"/>
      <c r="HZ46" s="41"/>
      <c r="IA46" s="41"/>
      <c r="IB46" s="41"/>
      <c r="IC46" s="41"/>
      <c r="ID46" s="41"/>
      <c r="IE46" s="41"/>
      <c r="IF46" s="41"/>
      <c r="IG46" s="41"/>
      <c r="IH46" s="41"/>
      <c r="II46" s="41"/>
      <c r="IJ46" s="41"/>
      <c r="IK46" s="41"/>
      <c r="IL46" s="41"/>
      <c r="IM46" s="41"/>
      <c r="IN46" s="41"/>
      <c r="IO46" s="41"/>
      <c r="IP46" s="41"/>
      <c r="IQ46" s="42"/>
    </row>
    <row r="47" spans="1:251" ht="15.75" customHeight="1" x14ac:dyDescent="0.25">
      <c r="A47" s="112">
        <v>35</v>
      </c>
      <c r="B47" s="113" t="s">
        <v>307</v>
      </c>
      <c r="C47" s="114" t="s">
        <v>308</v>
      </c>
      <c r="D47" s="116" t="s">
        <v>36</v>
      </c>
      <c r="E47" s="92">
        <f>VLOOKUP($B47,'19C1-QTD1 KQua'!$B$13:$AU$95,46,0)</f>
        <v>0</v>
      </c>
      <c r="F47" s="92"/>
      <c r="G47" s="93"/>
      <c r="H47" s="93"/>
      <c r="I47" s="94">
        <f t="shared" si="0"/>
        <v>0</v>
      </c>
      <c r="J47" s="53" t="str">
        <f t="shared" si="1"/>
        <v>K ĐẠT</v>
      </c>
      <c r="K47" s="95"/>
      <c r="L47" s="38"/>
      <c r="M47" s="1"/>
      <c r="N47" s="1"/>
      <c r="O47" s="1"/>
      <c r="P47" s="39"/>
      <c r="Q47" s="40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  <c r="BB47" s="41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41"/>
      <c r="EM47" s="41"/>
      <c r="EN47" s="41"/>
      <c r="EO47" s="41"/>
      <c r="EP47" s="41"/>
      <c r="EQ47" s="41"/>
      <c r="ER47" s="41"/>
      <c r="ES47" s="41"/>
      <c r="ET47" s="41"/>
      <c r="EU47" s="41"/>
      <c r="EV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L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C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T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41"/>
      <c r="HG47" s="41"/>
      <c r="HH47" s="41"/>
      <c r="HI47" s="41"/>
      <c r="HJ47" s="41"/>
      <c r="HK47" s="41"/>
      <c r="HL47" s="41"/>
      <c r="HM47" s="41"/>
      <c r="HN47" s="41"/>
      <c r="HO47" s="41"/>
      <c r="HP47" s="41"/>
      <c r="HQ47" s="41"/>
      <c r="HR47" s="41"/>
      <c r="HS47" s="41"/>
      <c r="HT47" s="41"/>
      <c r="HU47" s="41"/>
      <c r="HV47" s="41"/>
      <c r="HW47" s="41"/>
      <c r="HX47" s="41"/>
      <c r="HY47" s="41"/>
      <c r="HZ47" s="41"/>
      <c r="IA47" s="41"/>
      <c r="IB47" s="41"/>
      <c r="IC47" s="41"/>
      <c r="ID47" s="41"/>
      <c r="IE47" s="41"/>
      <c r="IF47" s="41"/>
      <c r="IG47" s="41"/>
      <c r="IH47" s="41"/>
      <c r="II47" s="41"/>
      <c r="IJ47" s="41"/>
      <c r="IK47" s="41"/>
      <c r="IL47" s="41"/>
      <c r="IM47" s="41"/>
      <c r="IN47" s="41"/>
      <c r="IO47" s="41"/>
      <c r="IP47" s="41"/>
      <c r="IQ47" s="42"/>
    </row>
    <row r="48" spans="1:251" ht="15.75" customHeight="1" x14ac:dyDescent="0.25">
      <c r="A48" s="112">
        <v>36</v>
      </c>
      <c r="B48" s="113" t="s">
        <v>312</v>
      </c>
      <c r="C48" s="114" t="s">
        <v>313</v>
      </c>
      <c r="D48" s="116" t="s">
        <v>314</v>
      </c>
      <c r="E48" s="92">
        <f>VLOOKUP($B48,'19C1-QTD1 KQua'!$B$13:$AU$95,46,0)</f>
        <v>0</v>
      </c>
      <c r="F48" s="92"/>
      <c r="G48" s="93"/>
      <c r="H48" s="93"/>
      <c r="I48" s="94">
        <f t="shared" si="0"/>
        <v>0</v>
      </c>
      <c r="J48" s="53" t="str">
        <f t="shared" si="1"/>
        <v>K ĐẠT</v>
      </c>
      <c r="K48" s="95"/>
      <c r="L48" s="38"/>
      <c r="M48" s="1"/>
      <c r="N48" s="1"/>
      <c r="O48" s="1"/>
      <c r="P48" s="39"/>
      <c r="Q48" s="40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41"/>
      <c r="EM48" s="41"/>
      <c r="EN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L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C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T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41"/>
      <c r="HG48" s="41"/>
      <c r="HH48" s="41"/>
      <c r="HI48" s="41"/>
      <c r="HJ48" s="41"/>
      <c r="HK48" s="41"/>
      <c r="HL48" s="41"/>
      <c r="HM48" s="41"/>
      <c r="HN48" s="41"/>
      <c r="HO48" s="41"/>
      <c r="HP48" s="41"/>
      <c r="HQ48" s="41"/>
      <c r="HR48" s="41"/>
      <c r="HS48" s="41"/>
      <c r="HT48" s="41"/>
      <c r="HU48" s="41"/>
      <c r="HV48" s="41"/>
      <c r="HW48" s="41"/>
      <c r="HX48" s="41"/>
      <c r="HY48" s="41"/>
      <c r="HZ48" s="41"/>
      <c r="IA48" s="41"/>
      <c r="IB48" s="41"/>
      <c r="IC48" s="41"/>
      <c r="ID48" s="41"/>
      <c r="IE48" s="41"/>
      <c r="IF48" s="41"/>
      <c r="IG48" s="41"/>
      <c r="IH48" s="41"/>
      <c r="II48" s="41"/>
      <c r="IJ48" s="41"/>
      <c r="IK48" s="41"/>
      <c r="IL48" s="41"/>
      <c r="IM48" s="41"/>
      <c r="IN48" s="41"/>
      <c r="IO48" s="41"/>
      <c r="IP48" s="41"/>
      <c r="IQ48" s="42"/>
    </row>
    <row r="49" spans="1:251" ht="15.75" customHeight="1" x14ac:dyDescent="0.25">
      <c r="A49" s="112">
        <v>37</v>
      </c>
      <c r="B49" s="113" t="s">
        <v>318</v>
      </c>
      <c r="C49" s="114" t="s">
        <v>319</v>
      </c>
      <c r="D49" s="116" t="s">
        <v>320</v>
      </c>
      <c r="E49" s="92">
        <f>VLOOKUP($B49,'19C1-QTD1 KQua'!$B$13:$AU$95,46,0)</f>
        <v>0</v>
      </c>
      <c r="F49" s="92"/>
      <c r="G49" s="93"/>
      <c r="H49" s="93"/>
      <c r="I49" s="94">
        <f t="shared" si="0"/>
        <v>0</v>
      </c>
      <c r="J49" s="53" t="str">
        <f t="shared" si="1"/>
        <v>K ĐẠT</v>
      </c>
      <c r="K49" s="95"/>
      <c r="L49" s="38"/>
      <c r="M49" s="1"/>
      <c r="N49" s="1"/>
      <c r="O49" s="1"/>
      <c r="P49" s="39"/>
      <c r="Q49" s="40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  <c r="EK49" s="41"/>
      <c r="EL49" s="41"/>
      <c r="EM49" s="41"/>
      <c r="EN49" s="41"/>
      <c r="EO49" s="41"/>
      <c r="EP49" s="41"/>
      <c r="EQ49" s="41"/>
      <c r="ER49" s="41"/>
      <c r="ES49" s="41"/>
      <c r="ET49" s="41"/>
      <c r="EU49" s="41"/>
      <c r="EV49" s="41"/>
      <c r="EW49" s="41"/>
      <c r="EX49" s="41"/>
      <c r="EY49" s="41"/>
      <c r="EZ49" s="41"/>
      <c r="FA49" s="41"/>
      <c r="FB49" s="41"/>
      <c r="FC49" s="41"/>
      <c r="FD49" s="41"/>
      <c r="FE49" s="41"/>
      <c r="FF49" s="41"/>
      <c r="FG49" s="41"/>
      <c r="FH49" s="41"/>
      <c r="FI49" s="41"/>
      <c r="FJ49" s="41"/>
      <c r="FK49" s="41"/>
      <c r="FL49" s="41"/>
      <c r="FM49" s="41"/>
      <c r="FN49" s="41"/>
      <c r="FO49" s="41"/>
      <c r="FP49" s="41"/>
      <c r="FQ49" s="41"/>
      <c r="FR49" s="41"/>
      <c r="FS49" s="41"/>
      <c r="FT49" s="41"/>
      <c r="FU49" s="41"/>
      <c r="FV49" s="41"/>
      <c r="FW49" s="41"/>
      <c r="FX49" s="41"/>
      <c r="FY49" s="41"/>
      <c r="FZ49" s="41"/>
      <c r="GA49" s="41"/>
      <c r="GB49" s="41"/>
      <c r="GC49" s="41"/>
      <c r="GD49" s="41"/>
      <c r="GE49" s="41"/>
      <c r="GF49" s="41"/>
      <c r="GG49" s="41"/>
      <c r="GH49" s="41"/>
      <c r="GI49" s="41"/>
      <c r="GJ49" s="41"/>
      <c r="GK49" s="41"/>
      <c r="GL49" s="41"/>
      <c r="GM49" s="41"/>
      <c r="GN49" s="41"/>
      <c r="GO49" s="41"/>
      <c r="GP49" s="41"/>
      <c r="GQ49" s="41"/>
      <c r="GR49" s="41"/>
      <c r="GS49" s="41"/>
      <c r="GT49" s="41"/>
      <c r="GU49" s="41"/>
      <c r="GV49" s="41"/>
      <c r="GW49" s="41"/>
      <c r="GX49" s="41"/>
      <c r="GY49" s="41"/>
      <c r="GZ49" s="41"/>
      <c r="HA49" s="41"/>
      <c r="HB49" s="41"/>
      <c r="HC49" s="41"/>
      <c r="HD49" s="41"/>
      <c r="HE49" s="41"/>
      <c r="HF49" s="41"/>
      <c r="HG49" s="41"/>
      <c r="HH49" s="41"/>
      <c r="HI49" s="41"/>
      <c r="HJ49" s="41"/>
      <c r="HK49" s="41"/>
      <c r="HL49" s="41"/>
      <c r="HM49" s="41"/>
      <c r="HN49" s="41"/>
      <c r="HO49" s="41"/>
      <c r="HP49" s="41"/>
      <c r="HQ49" s="41"/>
      <c r="HR49" s="41"/>
      <c r="HS49" s="41"/>
      <c r="HT49" s="41"/>
      <c r="HU49" s="41"/>
      <c r="HV49" s="41"/>
      <c r="HW49" s="41"/>
      <c r="HX49" s="41"/>
      <c r="HY49" s="41"/>
      <c r="HZ49" s="41"/>
      <c r="IA49" s="41"/>
      <c r="IB49" s="41"/>
      <c r="IC49" s="41"/>
      <c r="ID49" s="41"/>
      <c r="IE49" s="41"/>
      <c r="IF49" s="41"/>
      <c r="IG49" s="41"/>
      <c r="IH49" s="41"/>
      <c r="II49" s="41"/>
      <c r="IJ49" s="41"/>
      <c r="IK49" s="41"/>
      <c r="IL49" s="41"/>
      <c r="IM49" s="41"/>
      <c r="IN49" s="41"/>
      <c r="IO49" s="41"/>
      <c r="IP49" s="41"/>
      <c r="IQ49" s="42"/>
    </row>
    <row r="50" spans="1:251" ht="15.75" customHeight="1" x14ac:dyDescent="0.25">
      <c r="A50" s="112">
        <v>38</v>
      </c>
      <c r="B50" s="113" t="s">
        <v>324</v>
      </c>
      <c r="C50" s="114" t="s">
        <v>325</v>
      </c>
      <c r="D50" s="116" t="s">
        <v>320</v>
      </c>
      <c r="E50" s="92">
        <f>VLOOKUP($B50,'19C1-QTD1 KQua'!$B$13:$AU$95,46,0)</f>
        <v>0</v>
      </c>
      <c r="F50" s="92"/>
      <c r="G50" s="93"/>
      <c r="H50" s="93"/>
      <c r="I50" s="94">
        <f t="shared" si="0"/>
        <v>0</v>
      </c>
      <c r="J50" s="53" t="str">
        <f t="shared" si="1"/>
        <v>K ĐẠT</v>
      </c>
      <c r="K50" s="95"/>
      <c r="L50" s="38"/>
      <c r="M50" s="1"/>
      <c r="N50" s="1"/>
      <c r="O50" s="1"/>
      <c r="P50" s="39"/>
      <c r="Q50" s="40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  <c r="EK50" s="41"/>
      <c r="EL50" s="41"/>
      <c r="EM50" s="41"/>
      <c r="EN50" s="41"/>
      <c r="EO50" s="41"/>
      <c r="EP50" s="41"/>
      <c r="EQ50" s="41"/>
      <c r="ER50" s="41"/>
      <c r="ES50" s="41"/>
      <c r="ET50" s="41"/>
      <c r="EU50" s="41"/>
      <c r="EV50" s="41"/>
      <c r="EW50" s="41"/>
      <c r="EX50" s="41"/>
      <c r="EY50" s="41"/>
      <c r="EZ50" s="41"/>
      <c r="FA50" s="41"/>
      <c r="FB50" s="41"/>
      <c r="FC50" s="41"/>
      <c r="FD50" s="41"/>
      <c r="FE50" s="41"/>
      <c r="FF50" s="41"/>
      <c r="FG50" s="41"/>
      <c r="FH50" s="41"/>
      <c r="FI50" s="41"/>
      <c r="FJ50" s="41"/>
      <c r="FK50" s="41"/>
      <c r="FL50" s="41"/>
      <c r="FM50" s="41"/>
      <c r="FN50" s="41"/>
      <c r="FO50" s="41"/>
      <c r="FP50" s="41"/>
      <c r="FQ50" s="41"/>
      <c r="FR50" s="41"/>
      <c r="FS50" s="41"/>
      <c r="FT50" s="41"/>
      <c r="FU50" s="41"/>
      <c r="FV50" s="41"/>
      <c r="FW50" s="41"/>
      <c r="FX50" s="41"/>
      <c r="FY50" s="41"/>
      <c r="FZ50" s="41"/>
      <c r="GA50" s="41"/>
      <c r="GB50" s="41"/>
      <c r="GC50" s="41"/>
      <c r="GD50" s="41"/>
      <c r="GE50" s="41"/>
      <c r="GF50" s="41"/>
      <c r="GG50" s="41"/>
      <c r="GH50" s="41"/>
      <c r="GI50" s="41"/>
      <c r="GJ50" s="41"/>
      <c r="GK50" s="41"/>
      <c r="GL50" s="41"/>
      <c r="GM50" s="41"/>
      <c r="GN50" s="41"/>
      <c r="GO50" s="41"/>
      <c r="GP50" s="41"/>
      <c r="GQ50" s="41"/>
      <c r="GR50" s="41"/>
      <c r="GS50" s="41"/>
      <c r="GT50" s="41"/>
      <c r="GU50" s="41"/>
      <c r="GV50" s="41"/>
      <c r="GW50" s="41"/>
      <c r="GX50" s="41"/>
      <c r="GY50" s="41"/>
      <c r="GZ50" s="41"/>
      <c r="HA50" s="41"/>
      <c r="HB50" s="41"/>
      <c r="HC50" s="41"/>
      <c r="HD50" s="41"/>
      <c r="HE50" s="41"/>
      <c r="HF50" s="41"/>
      <c r="HG50" s="41"/>
      <c r="HH50" s="41"/>
      <c r="HI50" s="41"/>
      <c r="HJ50" s="41"/>
      <c r="HK50" s="41"/>
      <c r="HL50" s="41"/>
      <c r="HM50" s="41"/>
      <c r="HN50" s="41"/>
      <c r="HO50" s="41"/>
      <c r="HP50" s="41"/>
      <c r="HQ50" s="41"/>
      <c r="HR50" s="41"/>
      <c r="HS50" s="41"/>
      <c r="HT50" s="41"/>
      <c r="HU50" s="41"/>
      <c r="HV50" s="41"/>
      <c r="HW50" s="41"/>
      <c r="HX50" s="41"/>
      <c r="HY50" s="41"/>
      <c r="HZ50" s="41"/>
      <c r="IA50" s="41"/>
      <c r="IB50" s="41"/>
      <c r="IC50" s="41"/>
      <c r="ID50" s="41"/>
      <c r="IE50" s="41"/>
      <c r="IF50" s="41"/>
      <c r="IG50" s="41"/>
      <c r="IH50" s="41"/>
      <c r="II50" s="41"/>
      <c r="IJ50" s="41"/>
      <c r="IK50" s="41"/>
      <c r="IL50" s="41"/>
      <c r="IM50" s="41"/>
      <c r="IN50" s="41"/>
      <c r="IO50" s="41"/>
      <c r="IP50" s="41"/>
      <c r="IQ50" s="42"/>
    </row>
    <row r="51" spans="1:251" ht="15.75" customHeight="1" x14ac:dyDescent="0.25">
      <c r="A51" s="112">
        <v>39</v>
      </c>
      <c r="B51" s="113" t="s">
        <v>329</v>
      </c>
      <c r="C51" s="114" t="s">
        <v>330</v>
      </c>
      <c r="D51" s="116" t="s">
        <v>90</v>
      </c>
      <c r="E51" s="92">
        <f>VLOOKUP($B51,'19C1-QTD1 KQua'!$B$13:$AU$95,46,0)</f>
        <v>0</v>
      </c>
      <c r="F51" s="92"/>
      <c r="G51" s="93"/>
      <c r="H51" s="93"/>
      <c r="I51" s="94">
        <f t="shared" si="0"/>
        <v>0</v>
      </c>
      <c r="J51" s="53" t="str">
        <f t="shared" si="1"/>
        <v>K ĐẠT</v>
      </c>
      <c r="K51" s="95"/>
      <c r="L51" s="38"/>
      <c r="M51" s="1"/>
      <c r="N51" s="1"/>
      <c r="O51" s="1"/>
      <c r="P51" s="39"/>
      <c r="Q51" s="40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41"/>
      <c r="BJ51" s="41"/>
      <c r="BK51" s="41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1"/>
      <c r="FM51" s="41"/>
      <c r="FN51" s="41"/>
      <c r="FO51" s="41"/>
      <c r="FP51" s="41"/>
      <c r="FQ51" s="41"/>
      <c r="FR51" s="41"/>
      <c r="FS51" s="41"/>
      <c r="FT51" s="41"/>
      <c r="FU51" s="41"/>
      <c r="FV51" s="41"/>
      <c r="FW51" s="41"/>
      <c r="FX51" s="41"/>
      <c r="FY51" s="41"/>
      <c r="FZ51" s="41"/>
      <c r="GA51" s="41"/>
      <c r="GB51" s="41"/>
      <c r="GC51" s="41"/>
      <c r="GD51" s="41"/>
      <c r="GE51" s="41"/>
      <c r="GF51" s="41"/>
      <c r="GG51" s="41"/>
      <c r="GH51" s="41"/>
      <c r="GI51" s="41"/>
      <c r="GJ51" s="41"/>
      <c r="GK51" s="41"/>
      <c r="GL51" s="41"/>
      <c r="GM51" s="41"/>
      <c r="GN51" s="41"/>
      <c r="GO51" s="41"/>
      <c r="GP51" s="41"/>
      <c r="GQ51" s="41"/>
      <c r="GR51" s="41"/>
      <c r="GS51" s="41"/>
      <c r="GT51" s="41"/>
      <c r="GU51" s="41"/>
      <c r="GV51" s="41"/>
      <c r="GW51" s="41"/>
      <c r="GX51" s="41"/>
      <c r="GY51" s="41"/>
      <c r="GZ51" s="41"/>
      <c r="HA51" s="41"/>
      <c r="HB51" s="41"/>
      <c r="HC51" s="41"/>
      <c r="HD51" s="41"/>
      <c r="HE51" s="41"/>
      <c r="HF51" s="41"/>
      <c r="HG51" s="41"/>
      <c r="HH51" s="41"/>
      <c r="HI51" s="41"/>
      <c r="HJ51" s="41"/>
      <c r="HK51" s="41"/>
      <c r="HL51" s="41"/>
      <c r="HM51" s="41"/>
      <c r="HN51" s="41"/>
      <c r="HO51" s="41"/>
      <c r="HP51" s="41"/>
      <c r="HQ51" s="41"/>
      <c r="HR51" s="41"/>
      <c r="HS51" s="41"/>
      <c r="HT51" s="41"/>
      <c r="HU51" s="41"/>
      <c r="HV51" s="41"/>
      <c r="HW51" s="41"/>
      <c r="HX51" s="41"/>
      <c r="HY51" s="41"/>
      <c r="HZ51" s="41"/>
      <c r="IA51" s="41"/>
      <c r="IB51" s="41"/>
      <c r="IC51" s="41"/>
      <c r="ID51" s="41"/>
      <c r="IE51" s="41"/>
      <c r="IF51" s="41"/>
      <c r="IG51" s="41"/>
      <c r="IH51" s="41"/>
      <c r="II51" s="41"/>
      <c r="IJ51" s="41"/>
      <c r="IK51" s="41"/>
      <c r="IL51" s="41"/>
      <c r="IM51" s="41"/>
      <c r="IN51" s="41"/>
      <c r="IO51" s="41"/>
      <c r="IP51" s="41"/>
      <c r="IQ51" s="42"/>
    </row>
    <row r="52" spans="1:251" ht="15.75" customHeight="1" x14ac:dyDescent="0.25">
      <c r="A52" s="112">
        <v>40</v>
      </c>
      <c r="B52" s="113" t="s">
        <v>335</v>
      </c>
      <c r="C52" s="114" t="s">
        <v>336</v>
      </c>
      <c r="D52" s="116" t="s">
        <v>90</v>
      </c>
      <c r="E52" s="92">
        <f>VLOOKUP($B52,'19C1-QTD1 KQua'!$B$13:$AU$95,46,0)</f>
        <v>0</v>
      </c>
      <c r="F52" s="92"/>
      <c r="G52" s="93"/>
      <c r="H52" s="93"/>
      <c r="I52" s="94">
        <f t="shared" si="0"/>
        <v>0</v>
      </c>
      <c r="J52" s="53" t="str">
        <f t="shared" si="1"/>
        <v>K ĐẠT</v>
      </c>
      <c r="K52" s="95"/>
      <c r="L52" s="38"/>
      <c r="M52" s="1"/>
      <c r="N52" s="1"/>
      <c r="O52" s="1"/>
      <c r="P52" s="39"/>
      <c r="Q52" s="40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  <c r="EK52" s="41"/>
      <c r="EL52" s="41"/>
      <c r="EM52" s="41"/>
      <c r="EN52" s="41"/>
      <c r="EO52" s="41"/>
      <c r="EP52" s="41"/>
      <c r="EQ52" s="41"/>
      <c r="ER52" s="41"/>
      <c r="ES52" s="41"/>
      <c r="ET52" s="41"/>
      <c r="EU52" s="41"/>
      <c r="EV52" s="41"/>
      <c r="EW52" s="41"/>
      <c r="EX52" s="41"/>
      <c r="EY52" s="41"/>
      <c r="EZ52" s="41"/>
      <c r="FA52" s="41"/>
      <c r="FB52" s="41"/>
      <c r="FC52" s="41"/>
      <c r="FD52" s="41"/>
      <c r="FE52" s="41"/>
      <c r="FF52" s="41"/>
      <c r="FG52" s="41"/>
      <c r="FH52" s="41"/>
      <c r="FI52" s="41"/>
      <c r="FJ52" s="41"/>
      <c r="FK52" s="41"/>
      <c r="FL52" s="41"/>
      <c r="FM52" s="41"/>
      <c r="FN52" s="41"/>
      <c r="FO52" s="41"/>
      <c r="FP52" s="41"/>
      <c r="FQ52" s="41"/>
      <c r="FR52" s="41"/>
      <c r="FS52" s="41"/>
      <c r="FT52" s="41"/>
      <c r="FU52" s="41"/>
      <c r="FV52" s="41"/>
      <c r="FW52" s="41"/>
      <c r="FX52" s="41"/>
      <c r="FY52" s="41"/>
      <c r="FZ52" s="41"/>
      <c r="GA52" s="41"/>
      <c r="GB52" s="41"/>
      <c r="GC52" s="41"/>
      <c r="GD52" s="41"/>
      <c r="GE52" s="41"/>
      <c r="GF52" s="41"/>
      <c r="GG52" s="41"/>
      <c r="GH52" s="41"/>
      <c r="GI52" s="41"/>
      <c r="GJ52" s="41"/>
      <c r="GK52" s="41"/>
      <c r="GL52" s="41"/>
      <c r="GM52" s="41"/>
      <c r="GN52" s="41"/>
      <c r="GO52" s="41"/>
      <c r="GP52" s="41"/>
      <c r="GQ52" s="41"/>
      <c r="GR52" s="41"/>
      <c r="GS52" s="41"/>
      <c r="GT52" s="41"/>
      <c r="GU52" s="41"/>
      <c r="GV52" s="41"/>
      <c r="GW52" s="41"/>
      <c r="GX52" s="41"/>
      <c r="GY52" s="41"/>
      <c r="GZ52" s="41"/>
      <c r="HA52" s="41"/>
      <c r="HB52" s="41"/>
      <c r="HC52" s="41"/>
      <c r="HD52" s="41"/>
      <c r="HE52" s="41"/>
      <c r="HF52" s="41"/>
      <c r="HG52" s="41"/>
      <c r="HH52" s="41"/>
      <c r="HI52" s="41"/>
      <c r="HJ52" s="41"/>
      <c r="HK52" s="41"/>
      <c r="HL52" s="41"/>
      <c r="HM52" s="41"/>
      <c r="HN52" s="41"/>
      <c r="HO52" s="41"/>
      <c r="HP52" s="41"/>
      <c r="HQ52" s="41"/>
      <c r="HR52" s="41"/>
      <c r="HS52" s="41"/>
      <c r="HT52" s="41"/>
      <c r="HU52" s="41"/>
      <c r="HV52" s="41"/>
      <c r="HW52" s="41"/>
      <c r="HX52" s="41"/>
      <c r="HY52" s="41"/>
      <c r="HZ52" s="41"/>
      <c r="IA52" s="41"/>
      <c r="IB52" s="41"/>
      <c r="IC52" s="41"/>
      <c r="ID52" s="41"/>
      <c r="IE52" s="41"/>
      <c r="IF52" s="41"/>
      <c r="IG52" s="41"/>
      <c r="IH52" s="41"/>
      <c r="II52" s="41"/>
      <c r="IJ52" s="41"/>
      <c r="IK52" s="41"/>
      <c r="IL52" s="41"/>
      <c r="IM52" s="41"/>
      <c r="IN52" s="41"/>
      <c r="IO52" s="41"/>
      <c r="IP52" s="41"/>
      <c r="IQ52" s="42"/>
    </row>
    <row r="53" spans="1:251" ht="15.75" customHeight="1" x14ac:dyDescent="0.25">
      <c r="A53" s="112">
        <v>41</v>
      </c>
      <c r="B53" s="113" t="s">
        <v>340</v>
      </c>
      <c r="C53" s="114" t="s">
        <v>341</v>
      </c>
      <c r="D53" s="116" t="s">
        <v>91</v>
      </c>
      <c r="E53" s="92">
        <f>VLOOKUP($B53,'19C1-QTD1 KQua'!$B$13:$AU$95,46,0)</f>
        <v>0</v>
      </c>
      <c r="F53" s="92"/>
      <c r="G53" s="93"/>
      <c r="H53" s="93"/>
      <c r="I53" s="94">
        <f t="shared" si="0"/>
        <v>0</v>
      </c>
      <c r="J53" s="53" t="str">
        <f t="shared" si="1"/>
        <v>K ĐẠT</v>
      </c>
      <c r="K53" s="95"/>
      <c r="L53" s="38"/>
      <c r="M53" s="1"/>
      <c r="N53" s="1"/>
      <c r="O53" s="1"/>
      <c r="P53" s="39"/>
      <c r="Q53" s="40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  <c r="EK53" s="41"/>
      <c r="EL53" s="41"/>
      <c r="EM53" s="41"/>
      <c r="EN53" s="41"/>
      <c r="EO53" s="41"/>
      <c r="EP53" s="41"/>
      <c r="EQ53" s="41"/>
      <c r="ER53" s="41"/>
      <c r="ES53" s="41"/>
      <c r="ET53" s="41"/>
      <c r="EU53" s="41"/>
      <c r="EV53" s="41"/>
      <c r="EW53" s="41"/>
      <c r="EX53" s="41"/>
      <c r="EY53" s="41"/>
      <c r="EZ53" s="41"/>
      <c r="FA53" s="41"/>
      <c r="FB53" s="41"/>
      <c r="FC53" s="41"/>
      <c r="FD53" s="41"/>
      <c r="FE53" s="41"/>
      <c r="FF53" s="41"/>
      <c r="FG53" s="41"/>
      <c r="FH53" s="41"/>
      <c r="FI53" s="41"/>
      <c r="FJ53" s="41"/>
      <c r="FK53" s="41"/>
      <c r="FL53" s="41"/>
      <c r="FM53" s="41"/>
      <c r="FN53" s="41"/>
      <c r="FO53" s="41"/>
      <c r="FP53" s="41"/>
      <c r="FQ53" s="41"/>
      <c r="FR53" s="41"/>
      <c r="FS53" s="41"/>
      <c r="FT53" s="41"/>
      <c r="FU53" s="41"/>
      <c r="FV53" s="41"/>
      <c r="FW53" s="41"/>
      <c r="FX53" s="41"/>
      <c r="FY53" s="41"/>
      <c r="FZ53" s="41"/>
      <c r="GA53" s="41"/>
      <c r="GB53" s="41"/>
      <c r="GC53" s="41"/>
      <c r="GD53" s="41"/>
      <c r="GE53" s="41"/>
      <c r="GF53" s="41"/>
      <c r="GG53" s="41"/>
      <c r="GH53" s="41"/>
      <c r="GI53" s="41"/>
      <c r="GJ53" s="41"/>
      <c r="GK53" s="41"/>
      <c r="GL53" s="41"/>
      <c r="GM53" s="41"/>
      <c r="GN53" s="41"/>
      <c r="GO53" s="41"/>
      <c r="GP53" s="41"/>
      <c r="GQ53" s="41"/>
      <c r="GR53" s="41"/>
      <c r="GS53" s="41"/>
      <c r="GT53" s="41"/>
      <c r="GU53" s="41"/>
      <c r="GV53" s="41"/>
      <c r="GW53" s="41"/>
      <c r="GX53" s="41"/>
      <c r="GY53" s="41"/>
      <c r="GZ53" s="41"/>
      <c r="HA53" s="41"/>
      <c r="HB53" s="41"/>
      <c r="HC53" s="41"/>
      <c r="HD53" s="41"/>
      <c r="HE53" s="41"/>
      <c r="HF53" s="41"/>
      <c r="HG53" s="41"/>
      <c r="HH53" s="41"/>
      <c r="HI53" s="41"/>
      <c r="HJ53" s="41"/>
      <c r="HK53" s="41"/>
      <c r="HL53" s="41"/>
      <c r="HM53" s="41"/>
      <c r="HN53" s="41"/>
      <c r="HO53" s="41"/>
      <c r="HP53" s="41"/>
      <c r="HQ53" s="41"/>
      <c r="HR53" s="41"/>
      <c r="HS53" s="41"/>
      <c r="HT53" s="41"/>
      <c r="HU53" s="41"/>
      <c r="HV53" s="41"/>
      <c r="HW53" s="41"/>
      <c r="HX53" s="41"/>
      <c r="HY53" s="41"/>
      <c r="HZ53" s="41"/>
      <c r="IA53" s="41"/>
      <c r="IB53" s="41"/>
      <c r="IC53" s="41"/>
      <c r="ID53" s="41"/>
      <c r="IE53" s="41"/>
      <c r="IF53" s="41"/>
      <c r="IG53" s="41"/>
      <c r="IH53" s="41"/>
      <c r="II53" s="41"/>
      <c r="IJ53" s="41"/>
      <c r="IK53" s="41"/>
      <c r="IL53" s="41"/>
      <c r="IM53" s="41"/>
      <c r="IN53" s="41"/>
      <c r="IO53" s="41"/>
      <c r="IP53" s="41"/>
      <c r="IQ53" s="42"/>
    </row>
    <row r="54" spans="1:251" ht="15.75" customHeight="1" x14ac:dyDescent="0.25">
      <c r="A54" s="112">
        <v>42</v>
      </c>
      <c r="B54" s="113" t="s">
        <v>345</v>
      </c>
      <c r="C54" s="114" t="s">
        <v>346</v>
      </c>
      <c r="D54" s="116" t="s">
        <v>347</v>
      </c>
      <c r="E54" s="92">
        <f>VLOOKUP($B54,'19C1-QTD1 KQua'!$B$13:$AU$95,46,0)</f>
        <v>0</v>
      </c>
      <c r="F54" s="92"/>
      <c r="G54" s="93"/>
      <c r="H54" s="93"/>
      <c r="I54" s="94">
        <f t="shared" si="0"/>
        <v>0</v>
      </c>
      <c r="J54" s="53" t="str">
        <f t="shared" si="1"/>
        <v>K ĐẠT</v>
      </c>
      <c r="K54" s="95"/>
      <c r="L54" s="38"/>
      <c r="M54" s="1"/>
      <c r="N54" s="1"/>
      <c r="O54" s="1"/>
      <c r="P54" s="39"/>
      <c r="Q54" s="40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41"/>
      <c r="BJ54" s="41"/>
      <c r="BK54" s="41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  <c r="EK54" s="41"/>
      <c r="EL54" s="41"/>
      <c r="EM54" s="41"/>
      <c r="EN54" s="41"/>
      <c r="EO54" s="41"/>
      <c r="EP54" s="41"/>
      <c r="EQ54" s="41"/>
      <c r="ER54" s="41"/>
      <c r="ES54" s="41"/>
      <c r="ET54" s="41"/>
      <c r="EU54" s="41"/>
      <c r="EV54" s="41"/>
      <c r="EW54" s="41"/>
      <c r="EX54" s="41"/>
      <c r="EY54" s="41"/>
      <c r="EZ54" s="41"/>
      <c r="FA54" s="41"/>
      <c r="FB54" s="41"/>
      <c r="FC54" s="41"/>
      <c r="FD54" s="41"/>
      <c r="FE54" s="41"/>
      <c r="FF54" s="41"/>
      <c r="FG54" s="41"/>
      <c r="FH54" s="41"/>
      <c r="FI54" s="41"/>
      <c r="FJ54" s="41"/>
      <c r="FK54" s="41"/>
      <c r="FL54" s="41"/>
      <c r="FM54" s="41"/>
      <c r="FN54" s="41"/>
      <c r="FO54" s="41"/>
      <c r="FP54" s="41"/>
      <c r="FQ54" s="41"/>
      <c r="FR54" s="41"/>
      <c r="FS54" s="41"/>
      <c r="FT54" s="41"/>
      <c r="FU54" s="41"/>
      <c r="FV54" s="41"/>
      <c r="FW54" s="41"/>
      <c r="FX54" s="41"/>
      <c r="FY54" s="41"/>
      <c r="FZ54" s="41"/>
      <c r="GA54" s="41"/>
      <c r="GB54" s="41"/>
      <c r="GC54" s="41"/>
      <c r="GD54" s="41"/>
      <c r="GE54" s="41"/>
      <c r="GF54" s="41"/>
      <c r="GG54" s="41"/>
      <c r="GH54" s="41"/>
      <c r="GI54" s="41"/>
      <c r="GJ54" s="41"/>
      <c r="GK54" s="41"/>
      <c r="GL54" s="41"/>
      <c r="GM54" s="41"/>
      <c r="GN54" s="41"/>
      <c r="GO54" s="41"/>
      <c r="GP54" s="41"/>
      <c r="GQ54" s="41"/>
      <c r="GR54" s="41"/>
      <c r="GS54" s="41"/>
      <c r="GT54" s="41"/>
      <c r="GU54" s="41"/>
      <c r="GV54" s="41"/>
      <c r="GW54" s="41"/>
      <c r="GX54" s="41"/>
      <c r="GY54" s="41"/>
      <c r="GZ54" s="41"/>
      <c r="HA54" s="41"/>
      <c r="HB54" s="41"/>
      <c r="HC54" s="41"/>
      <c r="HD54" s="41"/>
      <c r="HE54" s="41"/>
      <c r="HF54" s="41"/>
      <c r="HG54" s="41"/>
      <c r="HH54" s="41"/>
      <c r="HI54" s="41"/>
      <c r="HJ54" s="41"/>
      <c r="HK54" s="41"/>
      <c r="HL54" s="41"/>
      <c r="HM54" s="41"/>
      <c r="HN54" s="41"/>
      <c r="HO54" s="41"/>
      <c r="HP54" s="41"/>
      <c r="HQ54" s="41"/>
      <c r="HR54" s="41"/>
      <c r="HS54" s="41"/>
      <c r="HT54" s="41"/>
      <c r="HU54" s="41"/>
      <c r="HV54" s="41"/>
      <c r="HW54" s="41"/>
      <c r="HX54" s="41"/>
      <c r="HY54" s="41"/>
      <c r="HZ54" s="41"/>
      <c r="IA54" s="41"/>
      <c r="IB54" s="41"/>
      <c r="IC54" s="41"/>
      <c r="ID54" s="41"/>
      <c r="IE54" s="41"/>
      <c r="IF54" s="41"/>
      <c r="IG54" s="41"/>
      <c r="IH54" s="41"/>
      <c r="II54" s="41"/>
      <c r="IJ54" s="41"/>
      <c r="IK54" s="41"/>
      <c r="IL54" s="41"/>
      <c r="IM54" s="41"/>
      <c r="IN54" s="41"/>
      <c r="IO54" s="41"/>
      <c r="IP54" s="41"/>
      <c r="IQ54" s="42"/>
    </row>
    <row r="55" spans="1:251" ht="15.75" customHeight="1" x14ac:dyDescent="0.25">
      <c r="A55" s="112">
        <v>43</v>
      </c>
      <c r="B55" s="113" t="s">
        <v>352</v>
      </c>
      <c r="C55" s="114" t="s">
        <v>353</v>
      </c>
      <c r="D55" s="116" t="s">
        <v>354</v>
      </c>
      <c r="E55" s="92">
        <f>VLOOKUP($B55,'19C1-QTD1 KQua'!$B$13:$AU$95,46,0)</f>
        <v>0</v>
      </c>
      <c r="F55" s="92"/>
      <c r="G55" s="93"/>
      <c r="H55" s="93"/>
      <c r="I55" s="94">
        <f t="shared" si="0"/>
        <v>0</v>
      </c>
      <c r="J55" s="53" t="str">
        <f t="shared" si="1"/>
        <v>K ĐẠT</v>
      </c>
      <c r="K55" s="95"/>
      <c r="L55" s="38"/>
      <c r="M55" s="1"/>
      <c r="N55" s="1"/>
      <c r="O55" s="1"/>
      <c r="P55" s="39"/>
      <c r="Q55" s="40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41"/>
      <c r="EM55" s="41"/>
      <c r="EN55" s="41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1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1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1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41"/>
      <c r="HG55" s="41"/>
      <c r="HH55" s="41"/>
      <c r="HI55" s="41"/>
      <c r="HJ55" s="41"/>
      <c r="HK55" s="41"/>
      <c r="HL55" s="41"/>
      <c r="HM55" s="41"/>
      <c r="HN55" s="41"/>
      <c r="HO55" s="41"/>
      <c r="HP55" s="41"/>
      <c r="HQ55" s="41"/>
      <c r="HR55" s="41"/>
      <c r="HS55" s="41"/>
      <c r="HT55" s="41"/>
      <c r="HU55" s="41"/>
      <c r="HV55" s="41"/>
      <c r="HW55" s="41"/>
      <c r="HX55" s="41"/>
      <c r="HY55" s="41"/>
      <c r="HZ55" s="41"/>
      <c r="IA55" s="41"/>
      <c r="IB55" s="41"/>
      <c r="IC55" s="41"/>
      <c r="ID55" s="41"/>
      <c r="IE55" s="41"/>
      <c r="IF55" s="41"/>
      <c r="IG55" s="41"/>
      <c r="IH55" s="41"/>
      <c r="II55" s="41"/>
      <c r="IJ55" s="41"/>
      <c r="IK55" s="41"/>
      <c r="IL55" s="41"/>
      <c r="IM55" s="41"/>
      <c r="IN55" s="41"/>
      <c r="IO55" s="41"/>
      <c r="IP55" s="41"/>
      <c r="IQ55" s="42"/>
    </row>
    <row r="56" spans="1:251" ht="15.75" customHeight="1" x14ac:dyDescent="0.25">
      <c r="A56" s="112">
        <v>44</v>
      </c>
      <c r="B56" s="113" t="s">
        <v>358</v>
      </c>
      <c r="C56" s="114" t="s">
        <v>359</v>
      </c>
      <c r="D56" s="116" t="s">
        <v>354</v>
      </c>
      <c r="E56" s="92">
        <f>VLOOKUP($B56,'19C1-QTD1 KQua'!$B$13:$AU$95,46,0)</f>
        <v>0</v>
      </c>
      <c r="F56" s="92"/>
      <c r="G56" s="93"/>
      <c r="H56" s="93"/>
      <c r="I56" s="94">
        <f t="shared" si="0"/>
        <v>0</v>
      </c>
      <c r="J56" s="53" t="str">
        <f t="shared" si="1"/>
        <v>K ĐẠT</v>
      </c>
      <c r="K56" s="95"/>
      <c r="L56" s="38"/>
      <c r="M56" s="1"/>
      <c r="N56" s="1"/>
      <c r="O56" s="1"/>
      <c r="P56" s="39"/>
      <c r="Q56" s="40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1"/>
      <c r="HH56" s="41"/>
      <c r="HI56" s="41"/>
      <c r="HJ56" s="41"/>
      <c r="HK56" s="41"/>
      <c r="HL56" s="41"/>
      <c r="HM56" s="41"/>
      <c r="HN56" s="41"/>
      <c r="HO56" s="41"/>
      <c r="HP56" s="41"/>
      <c r="HQ56" s="41"/>
      <c r="HR56" s="41"/>
      <c r="HS56" s="41"/>
      <c r="HT56" s="41"/>
      <c r="HU56" s="41"/>
      <c r="HV56" s="41"/>
      <c r="HW56" s="41"/>
      <c r="HX56" s="41"/>
      <c r="HY56" s="41"/>
      <c r="HZ56" s="41"/>
      <c r="IA56" s="41"/>
      <c r="IB56" s="41"/>
      <c r="IC56" s="41"/>
      <c r="ID56" s="41"/>
      <c r="IE56" s="41"/>
      <c r="IF56" s="41"/>
      <c r="IG56" s="41"/>
      <c r="IH56" s="41"/>
      <c r="II56" s="41"/>
      <c r="IJ56" s="41"/>
      <c r="IK56" s="41"/>
      <c r="IL56" s="41"/>
      <c r="IM56" s="41"/>
      <c r="IN56" s="41"/>
      <c r="IO56" s="41"/>
      <c r="IP56" s="41"/>
      <c r="IQ56" s="42"/>
    </row>
    <row r="57" spans="1:251" ht="15.75" customHeight="1" x14ac:dyDescent="0.25">
      <c r="A57" s="112">
        <v>45</v>
      </c>
      <c r="B57" s="113" t="s">
        <v>363</v>
      </c>
      <c r="C57" s="114" t="s">
        <v>364</v>
      </c>
      <c r="D57" s="116" t="s">
        <v>354</v>
      </c>
      <c r="E57" s="92">
        <f>VLOOKUP($B57,'19C1-QTD1 KQua'!$B$13:$AU$95,46,0)</f>
        <v>0</v>
      </c>
      <c r="F57" s="92"/>
      <c r="G57" s="93"/>
      <c r="H57" s="93"/>
      <c r="I57" s="94">
        <f t="shared" si="0"/>
        <v>0</v>
      </c>
      <c r="J57" s="53" t="str">
        <f t="shared" si="1"/>
        <v>K ĐẠT</v>
      </c>
      <c r="K57" s="95"/>
      <c r="L57" s="38"/>
      <c r="M57" s="1"/>
      <c r="N57" s="1"/>
      <c r="O57" s="1"/>
      <c r="P57" s="39"/>
      <c r="Q57" s="40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41"/>
      <c r="BJ57" s="41"/>
      <c r="BK57" s="41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41"/>
      <c r="EM57" s="41"/>
      <c r="EN57" s="41"/>
      <c r="EO57" s="41"/>
      <c r="EP57" s="41"/>
      <c r="EQ57" s="41"/>
      <c r="ER57" s="41"/>
      <c r="ES57" s="41"/>
      <c r="ET57" s="41"/>
      <c r="EU57" s="41"/>
      <c r="EV57" s="41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41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41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41"/>
      <c r="HG57" s="41"/>
      <c r="HH57" s="41"/>
      <c r="HI57" s="41"/>
      <c r="HJ57" s="41"/>
      <c r="HK57" s="41"/>
      <c r="HL57" s="41"/>
      <c r="HM57" s="41"/>
      <c r="HN57" s="41"/>
      <c r="HO57" s="41"/>
      <c r="HP57" s="41"/>
      <c r="HQ57" s="41"/>
      <c r="HR57" s="41"/>
      <c r="HS57" s="41"/>
      <c r="HT57" s="41"/>
      <c r="HU57" s="41"/>
      <c r="HV57" s="41"/>
      <c r="HW57" s="41"/>
      <c r="HX57" s="41"/>
      <c r="HY57" s="41"/>
      <c r="HZ57" s="41"/>
      <c r="IA57" s="41"/>
      <c r="IB57" s="41"/>
      <c r="IC57" s="41"/>
      <c r="ID57" s="41"/>
      <c r="IE57" s="41"/>
      <c r="IF57" s="41"/>
      <c r="IG57" s="41"/>
      <c r="IH57" s="41"/>
      <c r="II57" s="41"/>
      <c r="IJ57" s="41"/>
      <c r="IK57" s="41"/>
      <c r="IL57" s="41"/>
      <c r="IM57" s="41"/>
      <c r="IN57" s="41"/>
      <c r="IO57" s="41"/>
      <c r="IP57" s="41"/>
      <c r="IQ57" s="42"/>
    </row>
    <row r="58" spans="1:251" ht="15.75" customHeight="1" x14ac:dyDescent="0.25">
      <c r="A58" s="112">
        <v>46</v>
      </c>
      <c r="B58" s="113" t="s">
        <v>368</v>
      </c>
      <c r="C58" s="114" t="s">
        <v>369</v>
      </c>
      <c r="D58" s="116" t="s">
        <v>370</v>
      </c>
      <c r="E58" s="92">
        <f>VLOOKUP($B58,'19C1-QTD1 KQua'!$B$13:$AU$95,46,0)</f>
        <v>0</v>
      </c>
      <c r="F58" s="92"/>
      <c r="G58" s="93"/>
      <c r="H58" s="93"/>
      <c r="I58" s="94">
        <f t="shared" si="0"/>
        <v>0</v>
      </c>
      <c r="J58" s="53" t="str">
        <f t="shared" si="1"/>
        <v>K ĐẠT</v>
      </c>
      <c r="K58" s="95"/>
      <c r="L58" s="38"/>
      <c r="M58" s="1"/>
      <c r="N58" s="1"/>
      <c r="O58" s="1"/>
      <c r="P58" s="39"/>
      <c r="Q58" s="40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1"/>
      <c r="BG58" s="41"/>
      <c r="BH58" s="41"/>
      <c r="BI58" s="41"/>
      <c r="BJ58" s="41"/>
      <c r="BK58" s="41"/>
      <c r="BL58" s="41"/>
      <c r="BM58" s="41"/>
      <c r="BN58" s="41"/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41"/>
      <c r="EM58" s="41"/>
      <c r="EN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41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41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41"/>
      <c r="HG58" s="41"/>
      <c r="HH58" s="41"/>
      <c r="HI58" s="41"/>
      <c r="HJ58" s="41"/>
      <c r="HK58" s="41"/>
      <c r="HL58" s="41"/>
      <c r="HM58" s="41"/>
      <c r="HN58" s="41"/>
      <c r="HO58" s="41"/>
      <c r="HP58" s="41"/>
      <c r="HQ58" s="41"/>
      <c r="HR58" s="41"/>
      <c r="HS58" s="41"/>
      <c r="HT58" s="41"/>
      <c r="HU58" s="41"/>
      <c r="HV58" s="41"/>
      <c r="HW58" s="41"/>
      <c r="HX58" s="41"/>
      <c r="HY58" s="41"/>
      <c r="HZ58" s="41"/>
      <c r="IA58" s="41"/>
      <c r="IB58" s="41"/>
      <c r="IC58" s="41"/>
      <c r="ID58" s="41"/>
      <c r="IE58" s="41"/>
      <c r="IF58" s="41"/>
      <c r="IG58" s="41"/>
      <c r="IH58" s="41"/>
      <c r="II58" s="41"/>
      <c r="IJ58" s="41"/>
      <c r="IK58" s="41"/>
      <c r="IL58" s="41"/>
      <c r="IM58" s="41"/>
      <c r="IN58" s="41"/>
      <c r="IO58" s="41"/>
      <c r="IP58" s="41"/>
      <c r="IQ58" s="42"/>
    </row>
    <row r="59" spans="1:251" ht="15.75" customHeight="1" x14ac:dyDescent="0.25">
      <c r="A59" s="112">
        <v>47</v>
      </c>
      <c r="B59" s="113" t="s">
        <v>374</v>
      </c>
      <c r="C59" s="114" t="s">
        <v>375</v>
      </c>
      <c r="D59" s="116" t="s">
        <v>376</v>
      </c>
      <c r="E59" s="92">
        <f>VLOOKUP($B59,'19C1-QTD1 KQua'!$B$13:$AU$95,46,0)</f>
        <v>0</v>
      </c>
      <c r="F59" s="92"/>
      <c r="G59" s="93"/>
      <c r="H59" s="93"/>
      <c r="I59" s="94">
        <f t="shared" si="0"/>
        <v>0</v>
      </c>
      <c r="J59" s="53" t="str">
        <f t="shared" si="1"/>
        <v>K ĐẠT</v>
      </c>
      <c r="K59" s="95"/>
      <c r="L59" s="38"/>
      <c r="M59" s="1"/>
      <c r="N59" s="1"/>
      <c r="O59" s="1"/>
      <c r="P59" s="39"/>
      <c r="Q59" s="40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1"/>
      <c r="BG59" s="41"/>
      <c r="BH59" s="41"/>
      <c r="BI59" s="41"/>
      <c r="BJ59" s="41"/>
      <c r="BK59" s="41"/>
      <c r="BL59" s="41"/>
      <c r="BM59" s="41"/>
      <c r="BN59" s="41"/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  <c r="EK59" s="41"/>
      <c r="EL59" s="41"/>
      <c r="EM59" s="41"/>
      <c r="EN59" s="41"/>
      <c r="EO59" s="41"/>
      <c r="EP59" s="41"/>
      <c r="EQ59" s="41"/>
      <c r="ER59" s="41"/>
      <c r="ES59" s="41"/>
      <c r="ET59" s="41"/>
      <c r="EU59" s="41"/>
      <c r="EV59" s="41"/>
      <c r="EW59" s="41"/>
      <c r="EX59" s="41"/>
      <c r="EY59" s="41"/>
      <c r="EZ59" s="41"/>
      <c r="FA59" s="41"/>
      <c r="FB59" s="41"/>
      <c r="FC59" s="41"/>
      <c r="FD59" s="41"/>
      <c r="FE59" s="41"/>
      <c r="FF59" s="41"/>
      <c r="FG59" s="41"/>
      <c r="FH59" s="41"/>
      <c r="FI59" s="41"/>
      <c r="FJ59" s="41"/>
      <c r="FK59" s="41"/>
      <c r="FL59" s="41"/>
      <c r="FM59" s="41"/>
      <c r="FN59" s="41"/>
      <c r="FO59" s="41"/>
      <c r="FP59" s="41"/>
      <c r="FQ59" s="41"/>
      <c r="FR59" s="41"/>
      <c r="FS59" s="41"/>
      <c r="FT59" s="41"/>
      <c r="FU59" s="41"/>
      <c r="FV59" s="41"/>
      <c r="FW59" s="41"/>
      <c r="FX59" s="41"/>
      <c r="FY59" s="41"/>
      <c r="FZ59" s="41"/>
      <c r="GA59" s="41"/>
      <c r="GB59" s="41"/>
      <c r="GC59" s="41"/>
      <c r="GD59" s="41"/>
      <c r="GE59" s="41"/>
      <c r="GF59" s="41"/>
      <c r="GG59" s="41"/>
      <c r="GH59" s="41"/>
      <c r="GI59" s="41"/>
      <c r="GJ59" s="41"/>
      <c r="GK59" s="41"/>
      <c r="GL59" s="41"/>
      <c r="GM59" s="41"/>
      <c r="GN59" s="41"/>
      <c r="GO59" s="41"/>
      <c r="GP59" s="41"/>
      <c r="GQ59" s="41"/>
      <c r="GR59" s="41"/>
      <c r="GS59" s="41"/>
      <c r="GT59" s="41"/>
      <c r="GU59" s="41"/>
      <c r="GV59" s="41"/>
      <c r="GW59" s="41"/>
      <c r="GX59" s="41"/>
      <c r="GY59" s="41"/>
      <c r="GZ59" s="41"/>
      <c r="HA59" s="41"/>
      <c r="HB59" s="41"/>
      <c r="HC59" s="41"/>
      <c r="HD59" s="41"/>
      <c r="HE59" s="41"/>
      <c r="HF59" s="41"/>
      <c r="HG59" s="41"/>
      <c r="HH59" s="41"/>
      <c r="HI59" s="41"/>
      <c r="HJ59" s="41"/>
      <c r="HK59" s="41"/>
      <c r="HL59" s="41"/>
      <c r="HM59" s="41"/>
      <c r="HN59" s="41"/>
      <c r="HO59" s="41"/>
      <c r="HP59" s="41"/>
      <c r="HQ59" s="41"/>
      <c r="HR59" s="41"/>
      <c r="HS59" s="41"/>
      <c r="HT59" s="41"/>
      <c r="HU59" s="41"/>
      <c r="HV59" s="41"/>
      <c r="HW59" s="41"/>
      <c r="HX59" s="41"/>
      <c r="HY59" s="41"/>
      <c r="HZ59" s="41"/>
      <c r="IA59" s="41"/>
      <c r="IB59" s="41"/>
      <c r="IC59" s="41"/>
      <c r="ID59" s="41"/>
      <c r="IE59" s="41"/>
      <c r="IF59" s="41"/>
      <c r="IG59" s="41"/>
      <c r="IH59" s="41"/>
      <c r="II59" s="41"/>
      <c r="IJ59" s="41"/>
      <c r="IK59" s="41"/>
      <c r="IL59" s="41"/>
      <c r="IM59" s="41"/>
      <c r="IN59" s="41"/>
      <c r="IO59" s="41"/>
      <c r="IP59" s="41"/>
      <c r="IQ59" s="42"/>
    </row>
    <row r="60" spans="1:251" ht="15.75" customHeight="1" x14ac:dyDescent="0.25">
      <c r="A60" s="112">
        <v>48</v>
      </c>
      <c r="B60" s="113" t="s">
        <v>380</v>
      </c>
      <c r="C60" s="114" t="s">
        <v>44</v>
      </c>
      <c r="D60" s="116" t="s">
        <v>38</v>
      </c>
      <c r="E60" s="92">
        <f>VLOOKUP($B60,'19C1-QTD1 KQua'!$B$13:$AU$95,46,0)</f>
        <v>0</v>
      </c>
      <c r="F60" s="92"/>
      <c r="G60" s="93"/>
      <c r="H60" s="93"/>
      <c r="I60" s="94">
        <f t="shared" si="0"/>
        <v>0</v>
      </c>
      <c r="J60" s="53" t="str">
        <f t="shared" si="1"/>
        <v>K ĐẠT</v>
      </c>
      <c r="K60" s="95"/>
      <c r="L60" s="38"/>
      <c r="M60" s="1"/>
      <c r="N60" s="1"/>
      <c r="O60" s="1"/>
      <c r="P60" s="39"/>
      <c r="Q60" s="40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  <c r="BB60" s="41"/>
      <c r="BC60" s="41"/>
      <c r="BD60" s="41"/>
      <c r="BE60" s="41"/>
      <c r="BF60" s="41"/>
      <c r="BG60" s="41"/>
      <c r="BH60" s="41"/>
      <c r="BI60" s="41"/>
      <c r="BJ60" s="41"/>
      <c r="BK60" s="41"/>
      <c r="BL60" s="41"/>
      <c r="BM60" s="41"/>
      <c r="BN60" s="41"/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41"/>
      <c r="EF60" s="41"/>
      <c r="EG60" s="41"/>
      <c r="EH60" s="41"/>
      <c r="EI60" s="41"/>
      <c r="EJ60" s="41"/>
      <c r="EK60" s="41"/>
      <c r="EL60" s="41"/>
      <c r="EM60" s="41"/>
      <c r="EN60" s="41"/>
      <c r="EO60" s="41"/>
      <c r="EP60" s="41"/>
      <c r="EQ60" s="41"/>
      <c r="ER60" s="41"/>
      <c r="ES60" s="41"/>
      <c r="ET60" s="41"/>
      <c r="EU60" s="41"/>
      <c r="EV60" s="41"/>
      <c r="EW60" s="41"/>
      <c r="EX60" s="41"/>
      <c r="EY60" s="41"/>
      <c r="EZ60" s="41"/>
      <c r="FA60" s="41"/>
      <c r="FB60" s="41"/>
      <c r="FC60" s="41"/>
      <c r="FD60" s="41"/>
      <c r="FE60" s="41"/>
      <c r="FF60" s="41"/>
      <c r="FG60" s="41"/>
      <c r="FH60" s="41"/>
      <c r="FI60" s="41"/>
      <c r="FJ60" s="41"/>
      <c r="FK60" s="41"/>
      <c r="FL60" s="41"/>
      <c r="FM60" s="41"/>
      <c r="FN60" s="41"/>
      <c r="FO60" s="41"/>
      <c r="FP60" s="41"/>
      <c r="FQ60" s="41"/>
      <c r="FR60" s="41"/>
      <c r="FS60" s="41"/>
      <c r="FT60" s="41"/>
      <c r="FU60" s="41"/>
      <c r="FV60" s="41"/>
      <c r="FW60" s="41"/>
      <c r="FX60" s="41"/>
      <c r="FY60" s="41"/>
      <c r="FZ60" s="41"/>
      <c r="GA60" s="41"/>
      <c r="GB60" s="41"/>
      <c r="GC60" s="41"/>
      <c r="GD60" s="41"/>
      <c r="GE60" s="41"/>
      <c r="GF60" s="41"/>
      <c r="GG60" s="41"/>
      <c r="GH60" s="41"/>
      <c r="GI60" s="41"/>
      <c r="GJ60" s="41"/>
      <c r="GK60" s="41"/>
      <c r="GL60" s="41"/>
      <c r="GM60" s="41"/>
      <c r="GN60" s="41"/>
      <c r="GO60" s="41"/>
      <c r="GP60" s="41"/>
      <c r="GQ60" s="41"/>
      <c r="GR60" s="41"/>
      <c r="GS60" s="41"/>
      <c r="GT60" s="41"/>
      <c r="GU60" s="41"/>
      <c r="GV60" s="41"/>
      <c r="GW60" s="41"/>
      <c r="GX60" s="41"/>
      <c r="GY60" s="41"/>
      <c r="GZ60" s="41"/>
      <c r="HA60" s="41"/>
      <c r="HB60" s="41"/>
      <c r="HC60" s="41"/>
      <c r="HD60" s="41"/>
      <c r="HE60" s="41"/>
      <c r="HF60" s="41"/>
      <c r="HG60" s="41"/>
      <c r="HH60" s="41"/>
      <c r="HI60" s="41"/>
      <c r="HJ60" s="41"/>
      <c r="HK60" s="41"/>
      <c r="HL60" s="41"/>
      <c r="HM60" s="41"/>
      <c r="HN60" s="41"/>
      <c r="HO60" s="41"/>
      <c r="HP60" s="41"/>
      <c r="HQ60" s="41"/>
      <c r="HR60" s="41"/>
      <c r="HS60" s="41"/>
      <c r="HT60" s="41"/>
      <c r="HU60" s="41"/>
      <c r="HV60" s="41"/>
      <c r="HW60" s="41"/>
      <c r="HX60" s="41"/>
      <c r="HY60" s="41"/>
      <c r="HZ60" s="41"/>
      <c r="IA60" s="41"/>
      <c r="IB60" s="41"/>
      <c r="IC60" s="41"/>
      <c r="ID60" s="41"/>
      <c r="IE60" s="41"/>
      <c r="IF60" s="41"/>
      <c r="IG60" s="41"/>
      <c r="IH60" s="41"/>
      <c r="II60" s="41"/>
      <c r="IJ60" s="41"/>
      <c r="IK60" s="41"/>
      <c r="IL60" s="41"/>
      <c r="IM60" s="41"/>
      <c r="IN60" s="41"/>
      <c r="IO60" s="41"/>
      <c r="IP60" s="41"/>
      <c r="IQ60" s="42"/>
    </row>
    <row r="61" spans="1:251" ht="15.75" customHeight="1" x14ac:dyDescent="0.25">
      <c r="A61" s="112">
        <v>49</v>
      </c>
      <c r="B61" s="113" t="s">
        <v>384</v>
      </c>
      <c r="C61" s="114" t="s">
        <v>385</v>
      </c>
      <c r="D61" s="116" t="s">
        <v>386</v>
      </c>
      <c r="E61" s="92">
        <f>VLOOKUP($B61,'19C1-QTD1 KQua'!$B$13:$AU$95,46,0)</f>
        <v>0</v>
      </c>
      <c r="F61" s="92"/>
      <c r="G61" s="93"/>
      <c r="H61" s="93"/>
      <c r="I61" s="94">
        <f t="shared" si="0"/>
        <v>0</v>
      </c>
      <c r="J61" s="53" t="str">
        <f t="shared" si="1"/>
        <v>K ĐẠT</v>
      </c>
      <c r="K61" s="95"/>
      <c r="L61" s="38"/>
      <c r="M61" s="1"/>
      <c r="N61" s="1"/>
      <c r="O61" s="1"/>
      <c r="P61" s="39"/>
      <c r="Q61" s="40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41"/>
      <c r="EZ61" s="41"/>
      <c r="FA61" s="41"/>
      <c r="FB61" s="41"/>
      <c r="FC61" s="41"/>
      <c r="FD61" s="41"/>
      <c r="FE61" s="41"/>
      <c r="FF61" s="41"/>
      <c r="FG61" s="41"/>
      <c r="FH61" s="41"/>
      <c r="FI61" s="41"/>
      <c r="FJ61" s="41"/>
      <c r="FK61" s="41"/>
      <c r="FL61" s="41"/>
      <c r="FM61" s="41"/>
      <c r="FN61" s="41"/>
      <c r="FO61" s="41"/>
      <c r="FP61" s="41"/>
      <c r="FQ61" s="41"/>
      <c r="FR61" s="41"/>
      <c r="FS61" s="41"/>
      <c r="FT61" s="41"/>
      <c r="FU61" s="41"/>
      <c r="FV61" s="41"/>
      <c r="FW61" s="41"/>
      <c r="FX61" s="41"/>
      <c r="FY61" s="41"/>
      <c r="FZ61" s="41"/>
      <c r="GA61" s="41"/>
      <c r="GB61" s="41"/>
      <c r="GC61" s="41"/>
      <c r="GD61" s="41"/>
      <c r="GE61" s="41"/>
      <c r="GF61" s="41"/>
      <c r="GG61" s="41"/>
      <c r="GH61" s="41"/>
      <c r="GI61" s="41"/>
      <c r="GJ61" s="41"/>
      <c r="GK61" s="41"/>
      <c r="GL61" s="41"/>
      <c r="GM61" s="41"/>
      <c r="GN61" s="41"/>
      <c r="GO61" s="41"/>
      <c r="GP61" s="41"/>
      <c r="GQ61" s="41"/>
      <c r="GR61" s="41"/>
      <c r="GS61" s="41"/>
      <c r="GT61" s="41"/>
      <c r="GU61" s="41"/>
      <c r="GV61" s="41"/>
      <c r="GW61" s="41"/>
      <c r="GX61" s="41"/>
      <c r="GY61" s="41"/>
      <c r="GZ61" s="41"/>
      <c r="HA61" s="41"/>
      <c r="HB61" s="41"/>
      <c r="HC61" s="41"/>
      <c r="HD61" s="41"/>
      <c r="HE61" s="41"/>
      <c r="HF61" s="41"/>
      <c r="HG61" s="41"/>
      <c r="HH61" s="41"/>
      <c r="HI61" s="41"/>
      <c r="HJ61" s="41"/>
      <c r="HK61" s="41"/>
      <c r="HL61" s="41"/>
      <c r="HM61" s="41"/>
      <c r="HN61" s="41"/>
      <c r="HO61" s="41"/>
      <c r="HP61" s="41"/>
      <c r="HQ61" s="41"/>
      <c r="HR61" s="41"/>
      <c r="HS61" s="41"/>
      <c r="HT61" s="41"/>
      <c r="HU61" s="41"/>
      <c r="HV61" s="41"/>
      <c r="HW61" s="41"/>
      <c r="HX61" s="41"/>
      <c r="HY61" s="41"/>
      <c r="HZ61" s="41"/>
      <c r="IA61" s="41"/>
      <c r="IB61" s="41"/>
      <c r="IC61" s="41"/>
      <c r="ID61" s="41"/>
      <c r="IE61" s="41"/>
      <c r="IF61" s="41"/>
      <c r="IG61" s="41"/>
      <c r="IH61" s="41"/>
      <c r="II61" s="41"/>
      <c r="IJ61" s="41"/>
      <c r="IK61" s="41"/>
      <c r="IL61" s="41"/>
      <c r="IM61" s="41"/>
      <c r="IN61" s="41"/>
      <c r="IO61" s="41"/>
      <c r="IP61" s="41"/>
      <c r="IQ61" s="42"/>
    </row>
    <row r="62" spans="1:251" ht="15.75" customHeight="1" x14ac:dyDescent="0.25">
      <c r="A62" s="112">
        <v>50</v>
      </c>
      <c r="B62" s="113" t="s">
        <v>391</v>
      </c>
      <c r="C62" s="114" t="s">
        <v>392</v>
      </c>
      <c r="D62" s="116" t="s">
        <v>92</v>
      </c>
      <c r="E62" s="92">
        <f>VLOOKUP($B62,'19C1-QTD1 KQua'!$B$13:$AU$95,46,0)</f>
        <v>0</v>
      </c>
      <c r="F62" s="92"/>
      <c r="G62" s="93"/>
      <c r="H62" s="93"/>
      <c r="I62" s="94">
        <f t="shared" si="0"/>
        <v>0</v>
      </c>
      <c r="J62" s="53" t="str">
        <f t="shared" si="1"/>
        <v>K ĐẠT</v>
      </c>
      <c r="K62" s="95"/>
      <c r="L62" s="38"/>
      <c r="M62" s="1"/>
      <c r="N62" s="1"/>
      <c r="O62" s="1"/>
      <c r="P62" s="39"/>
      <c r="Q62" s="40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1"/>
      <c r="EG62" s="41"/>
      <c r="EH62" s="41"/>
      <c r="EI62" s="41"/>
      <c r="EJ62" s="41"/>
      <c r="EK62" s="41"/>
      <c r="EL62" s="41"/>
      <c r="EM62" s="41"/>
      <c r="EN62" s="41"/>
      <c r="EO62" s="41"/>
      <c r="EP62" s="41"/>
      <c r="EQ62" s="41"/>
      <c r="ER62" s="41"/>
      <c r="ES62" s="41"/>
      <c r="ET62" s="41"/>
      <c r="EU62" s="41"/>
      <c r="EV62" s="41"/>
      <c r="EW62" s="41"/>
      <c r="EX62" s="41"/>
      <c r="EY62" s="41"/>
      <c r="EZ62" s="41"/>
      <c r="FA62" s="41"/>
      <c r="FB62" s="41"/>
      <c r="FC62" s="41"/>
      <c r="FD62" s="41"/>
      <c r="FE62" s="41"/>
      <c r="FF62" s="41"/>
      <c r="FG62" s="41"/>
      <c r="FH62" s="41"/>
      <c r="FI62" s="41"/>
      <c r="FJ62" s="41"/>
      <c r="FK62" s="41"/>
      <c r="FL62" s="41"/>
      <c r="FM62" s="41"/>
      <c r="FN62" s="41"/>
      <c r="FO62" s="41"/>
      <c r="FP62" s="41"/>
      <c r="FQ62" s="41"/>
      <c r="FR62" s="41"/>
      <c r="FS62" s="41"/>
      <c r="FT62" s="41"/>
      <c r="FU62" s="41"/>
      <c r="FV62" s="41"/>
      <c r="FW62" s="41"/>
      <c r="FX62" s="41"/>
      <c r="FY62" s="41"/>
      <c r="FZ62" s="41"/>
      <c r="GA62" s="41"/>
      <c r="GB62" s="41"/>
      <c r="GC62" s="41"/>
      <c r="GD62" s="41"/>
      <c r="GE62" s="41"/>
      <c r="GF62" s="41"/>
      <c r="GG62" s="41"/>
      <c r="GH62" s="41"/>
      <c r="GI62" s="41"/>
      <c r="GJ62" s="41"/>
      <c r="GK62" s="41"/>
      <c r="GL62" s="41"/>
      <c r="GM62" s="41"/>
      <c r="GN62" s="41"/>
      <c r="GO62" s="41"/>
      <c r="GP62" s="41"/>
      <c r="GQ62" s="41"/>
      <c r="GR62" s="41"/>
      <c r="GS62" s="41"/>
      <c r="GT62" s="41"/>
      <c r="GU62" s="41"/>
      <c r="GV62" s="41"/>
      <c r="GW62" s="41"/>
      <c r="GX62" s="41"/>
      <c r="GY62" s="41"/>
      <c r="GZ62" s="41"/>
      <c r="HA62" s="41"/>
      <c r="HB62" s="41"/>
      <c r="HC62" s="41"/>
      <c r="HD62" s="41"/>
      <c r="HE62" s="41"/>
      <c r="HF62" s="41"/>
      <c r="HG62" s="41"/>
      <c r="HH62" s="41"/>
      <c r="HI62" s="41"/>
      <c r="HJ62" s="41"/>
      <c r="HK62" s="41"/>
      <c r="HL62" s="41"/>
      <c r="HM62" s="41"/>
      <c r="HN62" s="41"/>
      <c r="HO62" s="41"/>
      <c r="HP62" s="41"/>
      <c r="HQ62" s="41"/>
      <c r="HR62" s="41"/>
      <c r="HS62" s="41"/>
      <c r="HT62" s="41"/>
      <c r="HU62" s="41"/>
      <c r="HV62" s="41"/>
      <c r="HW62" s="41"/>
      <c r="HX62" s="41"/>
      <c r="HY62" s="41"/>
      <c r="HZ62" s="41"/>
      <c r="IA62" s="41"/>
      <c r="IB62" s="41"/>
      <c r="IC62" s="41"/>
      <c r="ID62" s="41"/>
      <c r="IE62" s="41"/>
      <c r="IF62" s="41"/>
      <c r="IG62" s="41"/>
      <c r="IH62" s="41"/>
      <c r="II62" s="41"/>
      <c r="IJ62" s="41"/>
      <c r="IK62" s="41"/>
      <c r="IL62" s="41"/>
      <c r="IM62" s="41"/>
      <c r="IN62" s="41"/>
      <c r="IO62" s="41"/>
      <c r="IP62" s="41"/>
      <c r="IQ62" s="42"/>
    </row>
    <row r="63" spans="1:251" ht="15.75" customHeight="1" x14ac:dyDescent="0.25">
      <c r="A63" s="112">
        <v>51</v>
      </c>
      <c r="B63" s="113" t="s">
        <v>396</v>
      </c>
      <c r="C63" s="114" t="s">
        <v>397</v>
      </c>
      <c r="D63" s="116" t="s">
        <v>93</v>
      </c>
      <c r="E63" s="92">
        <f>VLOOKUP($B63,'19C1-QTD1 KQua'!$B$13:$AU$95,46,0)</f>
        <v>0</v>
      </c>
      <c r="F63" s="92"/>
      <c r="G63" s="93"/>
      <c r="H63" s="93"/>
      <c r="I63" s="94">
        <f t="shared" si="0"/>
        <v>0</v>
      </c>
      <c r="J63" s="53" t="str">
        <f t="shared" si="1"/>
        <v>K ĐẠT</v>
      </c>
      <c r="K63" s="95"/>
      <c r="L63" s="38"/>
      <c r="M63" s="1"/>
      <c r="N63" s="1"/>
      <c r="O63" s="1"/>
      <c r="P63" s="39"/>
      <c r="Q63" s="40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2"/>
    </row>
    <row r="64" spans="1:251" ht="15.75" customHeight="1" x14ac:dyDescent="0.25">
      <c r="A64" s="112">
        <v>52</v>
      </c>
      <c r="B64" s="113" t="s">
        <v>401</v>
      </c>
      <c r="C64" s="114" t="s">
        <v>402</v>
      </c>
      <c r="D64" s="116" t="s">
        <v>39</v>
      </c>
      <c r="E64" s="92">
        <f>VLOOKUP($B64,'19C1-QTD1 KQua'!$B$13:$AU$95,46,0)</f>
        <v>0</v>
      </c>
      <c r="F64" s="92"/>
      <c r="G64" s="93"/>
      <c r="H64" s="93"/>
      <c r="I64" s="94">
        <f t="shared" si="0"/>
        <v>0</v>
      </c>
      <c r="J64" s="53" t="str">
        <f t="shared" si="1"/>
        <v>K ĐẠT</v>
      </c>
      <c r="K64" s="95"/>
      <c r="L64" s="38"/>
      <c r="M64" s="1"/>
      <c r="N64" s="1"/>
      <c r="O64" s="1"/>
      <c r="P64" s="39"/>
      <c r="Q64" s="40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41"/>
      <c r="CB64" s="41"/>
      <c r="CC64" s="41"/>
      <c r="CD64" s="41"/>
      <c r="CE64" s="41"/>
      <c r="CF64" s="41"/>
      <c r="CG64" s="41"/>
      <c r="CH64" s="41"/>
      <c r="CI64" s="41"/>
      <c r="CJ64" s="41"/>
      <c r="CK64" s="41"/>
      <c r="CL64" s="41"/>
      <c r="CM64" s="41"/>
      <c r="CN64" s="41"/>
      <c r="CO64" s="41"/>
      <c r="CP64" s="41"/>
      <c r="CQ64" s="41"/>
      <c r="CR64" s="41"/>
      <c r="CS64" s="41"/>
      <c r="CT64" s="41"/>
      <c r="CU64" s="41"/>
      <c r="CV64" s="41"/>
      <c r="CW64" s="41"/>
      <c r="CX64" s="41"/>
      <c r="CY64" s="41"/>
      <c r="CZ64" s="41"/>
      <c r="DA64" s="41"/>
      <c r="DB64" s="41"/>
      <c r="DC64" s="41"/>
      <c r="DD64" s="41"/>
      <c r="DE64" s="41"/>
      <c r="DF64" s="41"/>
      <c r="DG64" s="41"/>
      <c r="DH64" s="41"/>
      <c r="DI64" s="41"/>
      <c r="DJ64" s="41"/>
      <c r="DK64" s="41"/>
      <c r="DL64" s="41"/>
      <c r="DM64" s="41"/>
      <c r="DN64" s="41"/>
      <c r="DO64" s="41"/>
      <c r="DP64" s="41"/>
      <c r="DQ64" s="41"/>
      <c r="DR64" s="41"/>
      <c r="DS64" s="41"/>
      <c r="DT64" s="41"/>
      <c r="DU64" s="41"/>
      <c r="DV64" s="41"/>
      <c r="DW64" s="41"/>
      <c r="DX64" s="41"/>
      <c r="DY64" s="41"/>
      <c r="DZ64" s="41"/>
      <c r="EA64" s="41"/>
      <c r="EB64" s="41"/>
      <c r="EC64" s="41"/>
      <c r="ED64" s="41"/>
      <c r="EE64" s="41"/>
      <c r="EF64" s="41"/>
      <c r="EG64" s="41"/>
      <c r="EH64" s="41"/>
      <c r="EI64" s="41"/>
      <c r="EJ64" s="41"/>
      <c r="EK64" s="41"/>
      <c r="EL64" s="41"/>
      <c r="EM64" s="41"/>
      <c r="EN64" s="41"/>
      <c r="EO64" s="41"/>
      <c r="EP64" s="41"/>
      <c r="EQ64" s="41"/>
      <c r="ER64" s="41"/>
      <c r="ES64" s="41"/>
      <c r="ET64" s="41"/>
      <c r="EU64" s="41"/>
      <c r="EV64" s="41"/>
      <c r="EW64" s="41"/>
      <c r="EX64" s="41"/>
      <c r="EY64" s="41"/>
      <c r="EZ64" s="41"/>
      <c r="FA64" s="41"/>
      <c r="FB64" s="41"/>
      <c r="FC64" s="41"/>
      <c r="FD64" s="41"/>
      <c r="FE64" s="41"/>
      <c r="FF64" s="41"/>
      <c r="FG64" s="41"/>
      <c r="FH64" s="41"/>
      <c r="FI64" s="41"/>
      <c r="FJ64" s="41"/>
      <c r="FK64" s="41"/>
      <c r="FL64" s="41"/>
      <c r="FM64" s="41"/>
      <c r="FN64" s="41"/>
      <c r="FO64" s="41"/>
      <c r="FP64" s="41"/>
      <c r="FQ64" s="41"/>
      <c r="FR64" s="41"/>
      <c r="FS64" s="41"/>
      <c r="FT64" s="41"/>
      <c r="FU64" s="41"/>
      <c r="FV64" s="41"/>
      <c r="FW64" s="41"/>
      <c r="FX64" s="41"/>
      <c r="FY64" s="41"/>
      <c r="FZ64" s="41"/>
      <c r="GA64" s="41"/>
      <c r="GB64" s="41"/>
      <c r="GC64" s="41"/>
      <c r="GD64" s="41"/>
      <c r="GE64" s="41"/>
      <c r="GF64" s="41"/>
      <c r="GG64" s="41"/>
      <c r="GH64" s="41"/>
      <c r="GI64" s="41"/>
      <c r="GJ64" s="41"/>
      <c r="GK64" s="41"/>
      <c r="GL64" s="41"/>
      <c r="GM64" s="41"/>
      <c r="GN64" s="41"/>
      <c r="GO64" s="41"/>
      <c r="GP64" s="41"/>
      <c r="GQ64" s="41"/>
      <c r="GR64" s="41"/>
      <c r="GS64" s="41"/>
      <c r="GT64" s="41"/>
      <c r="GU64" s="41"/>
      <c r="GV64" s="41"/>
      <c r="GW64" s="41"/>
      <c r="GX64" s="41"/>
      <c r="GY64" s="41"/>
      <c r="GZ64" s="41"/>
      <c r="HA64" s="41"/>
      <c r="HB64" s="41"/>
      <c r="HC64" s="41"/>
      <c r="HD64" s="41"/>
      <c r="HE64" s="41"/>
      <c r="HF64" s="41"/>
      <c r="HG64" s="41"/>
      <c r="HH64" s="41"/>
      <c r="HI64" s="41"/>
      <c r="HJ64" s="41"/>
      <c r="HK64" s="41"/>
      <c r="HL64" s="41"/>
      <c r="HM64" s="41"/>
      <c r="HN64" s="41"/>
      <c r="HO64" s="41"/>
      <c r="HP64" s="41"/>
      <c r="HQ64" s="41"/>
      <c r="HR64" s="41"/>
      <c r="HS64" s="41"/>
      <c r="HT64" s="41"/>
      <c r="HU64" s="41"/>
      <c r="HV64" s="41"/>
      <c r="HW64" s="41"/>
      <c r="HX64" s="41"/>
      <c r="HY64" s="41"/>
      <c r="HZ64" s="41"/>
      <c r="IA64" s="41"/>
      <c r="IB64" s="41"/>
      <c r="IC64" s="41"/>
      <c r="ID64" s="41"/>
      <c r="IE64" s="41"/>
      <c r="IF64" s="41"/>
      <c r="IG64" s="41"/>
      <c r="IH64" s="41"/>
      <c r="II64" s="41"/>
      <c r="IJ64" s="41"/>
      <c r="IK64" s="41"/>
      <c r="IL64" s="41"/>
      <c r="IM64" s="41"/>
      <c r="IN64" s="41"/>
      <c r="IO64" s="41"/>
      <c r="IP64" s="41"/>
      <c r="IQ64" s="42"/>
    </row>
    <row r="65" spans="1:251" ht="15.75" customHeight="1" x14ac:dyDescent="0.25">
      <c r="A65" s="112">
        <v>53</v>
      </c>
      <c r="B65" s="113" t="s">
        <v>406</v>
      </c>
      <c r="C65" s="114" t="s">
        <v>407</v>
      </c>
      <c r="D65" s="116" t="s">
        <v>40</v>
      </c>
      <c r="E65" s="92">
        <f>VLOOKUP($B65,'19C1-QTD1 KQua'!$B$13:$AU$95,46,0)</f>
        <v>0</v>
      </c>
      <c r="F65" s="92"/>
      <c r="G65" s="93"/>
      <c r="H65" s="93"/>
      <c r="I65" s="94">
        <f t="shared" si="0"/>
        <v>0</v>
      </c>
      <c r="J65" s="53" t="str">
        <f t="shared" si="1"/>
        <v>K ĐẠT</v>
      </c>
      <c r="K65" s="95"/>
      <c r="L65" s="38"/>
      <c r="M65" s="1"/>
      <c r="N65" s="1"/>
      <c r="O65" s="1"/>
      <c r="P65" s="39"/>
      <c r="Q65" s="40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  <c r="BB65" s="41"/>
      <c r="BC65" s="41"/>
      <c r="BD65" s="41"/>
      <c r="BE65" s="41"/>
      <c r="BF65" s="41"/>
      <c r="BG65" s="41"/>
      <c r="BH65" s="41"/>
      <c r="BI65" s="41"/>
      <c r="BJ65" s="41"/>
      <c r="BK65" s="41"/>
      <c r="BL65" s="41"/>
      <c r="BM65" s="41"/>
      <c r="BN65" s="41"/>
      <c r="BO65" s="41"/>
      <c r="BP65" s="41"/>
      <c r="BQ65" s="41"/>
      <c r="BR65" s="41"/>
      <c r="BS65" s="41"/>
      <c r="BT65" s="41"/>
      <c r="BU65" s="41"/>
      <c r="BV65" s="41"/>
      <c r="BW65" s="41"/>
      <c r="BX65" s="41"/>
      <c r="BY65" s="41"/>
      <c r="BZ65" s="41"/>
      <c r="CA65" s="41"/>
      <c r="CB65" s="41"/>
      <c r="CC65" s="41"/>
      <c r="CD65" s="41"/>
      <c r="CE65" s="41"/>
      <c r="CF65" s="41"/>
      <c r="CG65" s="41"/>
      <c r="CH65" s="41"/>
      <c r="CI65" s="41"/>
      <c r="CJ65" s="41"/>
      <c r="CK65" s="41"/>
      <c r="CL65" s="41"/>
      <c r="CM65" s="41"/>
      <c r="CN65" s="41"/>
      <c r="CO65" s="41"/>
      <c r="CP65" s="41"/>
      <c r="CQ65" s="41"/>
      <c r="CR65" s="41"/>
      <c r="CS65" s="41"/>
      <c r="CT65" s="41"/>
      <c r="CU65" s="41"/>
      <c r="CV65" s="41"/>
      <c r="CW65" s="41"/>
      <c r="CX65" s="41"/>
      <c r="CY65" s="41"/>
      <c r="CZ65" s="41"/>
      <c r="DA65" s="41"/>
      <c r="DB65" s="41"/>
      <c r="DC65" s="41"/>
      <c r="DD65" s="41"/>
      <c r="DE65" s="41"/>
      <c r="DF65" s="41"/>
      <c r="DG65" s="41"/>
      <c r="DH65" s="41"/>
      <c r="DI65" s="41"/>
      <c r="DJ65" s="41"/>
      <c r="DK65" s="41"/>
      <c r="DL65" s="41"/>
      <c r="DM65" s="41"/>
      <c r="DN65" s="41"/>
      <c r="DO65" s="41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41"/>
      <c r="EM65" s="41"/>
      <c r="EN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41"/>
      <c r="FM65" s="41"/>
      <c r="FN65" s="41"/>
      <c r="FO65" s="41"/>
      <c r="FP65" s="41"/>
      <c r="FQ65" s="41"/>
      <c r="FR65" s="41"/>
      <c r="FS65" s="41"/>
      <c r="FT65" s="41"/>
      <c r="FU65" s="41"/>
      <c r="FV65" s="41"/>
      <c r="FW65" s="41"/>
      <c r="FX65" s="41"/>
      <c r="FY65" s="41"/>
      <c r="FZ65" s="41"/>
      <c r="GA65" s="41"/>
      <c r="GB65" s="41"/>
      <c r="GC65" s="41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41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41"/>
      <c r="HG65" s="41"/>
      <c r="HH65" s="41"/>
      <c r="HI65" s="41"/>
      <c r="HJ65" s="41"/>
      <c r="HK65" s="41"/>
      <c r="HL65" s="41"/>
      <c r="HM65" s="41"/>
      <c r="HN65" s="41"/>
      <c r="HO65" s="41"/>
      <c r="HP65" s="41"/>
      <c r="HQ65" s="41"/>
      <c r="HR65" s="41"/>
      <c r="HS65" s="41"/>
      <c r="HT65" s="41"/>
      <c r="HU65" s="41"/>
      <c r="HV65" s="41"/>
      <c r="HW65" s="41"/>
      <c r="HX65" s="41"/>
      <c r="HY65" s="41"/>
      <c r="HZ65" s="41"/>
      <c r="IA65" s="41"/>
      <c r="IB65" s="41"/>
      <c r="IC65" s="41"/>
      <c r="ID65" s="41"/>
      <c r="IE65" s="41"/>
      <c r="IF65" s="41"/>
      <c r="IG65" s="41"/>
      <c r="IH65" s="41"/>
      <c r="II65" s="41"/>
      <c r="IJ65" s="41"/>
      <c r="IK65" s="41"/>
      <c r="IL65" s="41"/>
      <c r="IM65" s="41"/>
      <c r="IN65" s="41"/>
      <c r="IO65" s="41"/>
      <c r="IP65" s="41"/>
      <c r="IQ65" s="42"/>
    </row>
    <row r="66" spans="1:251" ht="15.75" customHeight="1" x14ac:dyDescent="0.25">
      <c r="A66" s="112">
        <v>54</v>
      </c>
      <c r="B66" s="113" t="s">
        <v>412</v>
      </c>
      <c r="C66" s="114" t="s">
        <v>413</v>
      </c>
      <c r="D66" s="116" t="s">
        <v>40</v>
      </c>
      <c r="E66" s="92">
        <f>VLOOKUP($B66,'19C1-QTD1 KQua'!$B$13:$AU$95,46,0)</f>
        <v>0</v>
      </c>
      <c r="F66" s="92"/>
      <c r="G66" s="93"/>
      <c r="H66" s="93"/>
      <c r="I66" s="94">
        <f t="shared" si="0"/>
        <v>0</v>
      </c>
      <c r="J66" s="53" t="str">
        <f t="shared" si="1"/>
        <v>K ĐẠT</v>
      </c>
      <c r="K66" s="95"/>
      <c r="L66" s="38"/>
      <c r="M66" s="1"/>
      <c r="N66" s="1"/>
      <c r="O66" s="1"/>
      <c r="P66" s="39"/>
      <c r="Q66" s="40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41"/>
      <c r="CM66" s="41"/>
      <c r="CN66" s="41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41"/>
      <c r="DB66" s="41"/>
      <c r="DC66" s="41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41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41"/>
      <c r="EM66" s="41"/>
      <c r="EN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  <c r="FO66" s="41"/>
      <c r="FP66" s="41"/>
      <c r="FQ66" s="41"/>
      <c r="FR66" s="41"/>
      <c r="FS66" s="41"/>
      <c r="FT66" s="41"/>
      <c r="FU66" s="41"/>
      <c r="FV66" s="41"/>
      <c r="FW66" s="41"/>
      <c r="FX66" s="41"/>
      <c r="FY66" s="41"/>
      <c r="FZ66" s="41"/>
      <c r="GA66" s="41"/>
      <c r="GB66" s="41"/>
      <c r="GC66" s="41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41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41"/>
      <c r="HG66" s="41"/>
      <c r="HH66" s="41"/>
      <c r="HI66" s="41"/>
      <c r="HJ66" s="41"/>
      <c r="HK66" s="41"/>
      <c r="HL66" s="41"/>
      <c r="HM66" s="41"/>
      <c r="HN66" s="41"/>
      <c r="HO66" s="41"/>
      <c r="HP66" s="41"/>
      <c r="HQ66" s="41"/>
      <c r="HR66" s="41"/>
      <c r="HS66" s="41"/>
      <c r="HT66" s="41"/>
      <c r="HU66" s="41"/>
      <c r="HV66" s="41"/>
      <c r="HW66" s="41"/>
      <c r="HX66" s="41"/>
      <c r="HY66" s="41"/>
      <c r="HZ66" s="41"/>
      <c r="IA66" s="41"/>
      <c r="IB66" s="41"/>
      <c r="IC66" s="41"/>
      <c r="ID66" s="41"/>
      <c r="IE66" s="41"/>
      <c r="IF66" s="41"/>
      <c r="IG66" s="41"/>
      <c r="IH66" s="41"/>
      <c r="II66" s="41"/>
      <c r="IJ66" s="41"/>
      <c r="IK66" s="41"/>
      <c r="IL66" s="41"/>
      <c r="IM66" s="41"/>
      <c r="IN66" s="41"/>
      <c r="IO66" s="41"/>
      <c r="IP66" s="41"/>
      <c r="IQ66" s="42"/>
    </row>
    <row r="67" spans="1:251" ht="15.75" customHeight="1" x14ac:dyDescent="0.25">
      <c r="A67" s="112">
        <v>55</v>
      </c>
      <c r="B67" s="113" t="s">
        <v>417</v>
      </c>
      <c r="C67" s="114" t="s">
        <v>418</v>
      </c>
      <c r="D67" s="116" t="s">
        <v>419</v>
      </c>
      <c r="E67" s="92">
        <f>VLOOKUP($B67,'19C1-QTD1 KQua'!$B$13:$AU$95,46,0)</f>
        <v>0</v>
      </c>
      <c r="F67" s="92"/>
      <c r="G67" s="93"/>
      <c r="H67" s="93"/>
      <c r="I67" s="94">
        <f t="shared" si="0"/>
        <v>0</v>
      </c>
      <c r="J67" s="53" t="str">
        <f t="shared" si="1"/>
        <v>K ĐẠT</v>
      </c>
      <c r="K67" s="95"/>
      <c r="L67" s="38"/>
      <c r="M67" s="1"/>
      <c r="N67" s="1"/>
      <c r="O67" s="1"/>
      <c r="P67" s="39"/>
      <c r="Q67" s="40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41"/>
      <c r="AZ67" s="41"/>
      <c r="BA67" s="41"/>
      <c r="BB67" s="41"/>
      <c r="BC67" s="41"/>
      <c r="BD67" s="41"/>
      <c r="BE67" s="41"/>
      <c r="BF67" s="41"/>
      <c r="BG67" s="41"/>
      <c r="BH67" s="41"/>
      <c r="BI67" s="41"/>
      <c r="BJ67" s="41"/>
      <c r="BK67" s="41"/>
      <c r="BL67" s="41"/>
      <c r="BM67" s="41"/>
      <c r="BN67" s="41"/>
      <c r="BO67" s="41"/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  <c r="DE67" s="41"/>
      <c r="DF67" s="41"/>
      <c r="DG67" s="41"/>
      <c r="DH67" s="41"/>
      <c r="DI67" s="41"/>
      <c r="DJ67" s="41"/>
      <c r="DK67" s="41"/>
      <c r="DL67" s="41"/>
      <c r="DM67" s="41"/>
      <c r="DN67" s="41"/>
      <c r="DO67" s="41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41"/>
      <c r="EM67" s="41"/>
      <c r="EN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  <c r="FO67" s="41"/>
      <c r="FP67" s="41"/>
      <c r="FQ67" s="41"/>
      <c r="FR67" s="41"/>
      <c r="FS67" s="41"/>
      <c r="FT67" s="41"/>
      <c r="FU67" s="41"/>
      <c r="FV67" s="41"/>
      <c r="FW67" s="41"/>
      <c r="FX67" s="41"/>
      <c r="FY67" s="41"/>
      <c r="FZ67" s="41"/>
      <c r="GA67" s="41"/>
      <c r="GB67" s="41"/>
      <c r="GC67" s="41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41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41"/>
      <c r="HG67" s="41"/>
      <c r="HH67" s="41"/>
      <c r="HI67" s="41"/>
      <c r="HJ67" s="41"/>
      <c r="HK67" s="41"/>
      <c r="HL67" s="41"/>
      <c r="HM67" s="41"/>
      <c r="HN67" s="41"/>
      <c r="HO67" s="41"/>
      <c r="HP67" s="41"/>
      <c r="HQ67" s="41"/>
      <c r="HR67" s="41"/>
      <c r="HS67" s="41"/>
      <c r="HT67" s="41"/>
      <c r="HU67" s="41"/>
      <c r="HV67" s="41"/>
      <c r="HW67" s="41"/>
      <c r="HX67" s="41"/>
      <c r="HY67" s="41"/>
      <c r="HZ67" s="41"/>
      <c r="IA67" s="41"/>
      <c r="IB67" s="41"/>
      <c r="IC67" s="41"/>
      <c r="ID67" s="41"/>
      <c r="IE67" s="41"/>
      <c r="IF67" s="41"/>
      <c r="IG67" s="41"/>
      <c r="IH67" s="41"/>
      <c r="II67" s="41"/>
      <c r="IJ67" s="41"/>
      <c r="IK67" s="41"/>
      <c r="IL67" s="41"/>
      <c r="IM67" s="41"/>
      <c r="IN67" s="41"/>
      <c r="IO67" s="41"/>
      <c r="IP67" s="41"/>
      <c r="IQ67" s="42"/>
    </row>
    <row r="68" spans="1:251" ht="15.75" customHeight="1" x14ac:dyDescent="0.25">
      <c r="A68" s="112">
        <v>56</v>
      </c>
      <c r="B68" s="113" t="s">
        <v>422</v>
      </c>
      <c r="C68" s="114" t="s">
        <v>423</v>
      </c>
      <c r="D68" s="116" t="s">
        <v>41</v>
      </c>
      <c r="E68" s="92">
        <f>VLOOKUP($B68,'19C1-QTD1 KQua'!$B$13:$AU$95,46,0)</f>
        <v>0</v>
      </c>
      <c r="F68" s="92"/>
      <c r="G68" s="93"/>
      <c r="H68" s="93"/>
      <c r="I68" s="94">
        <f t="shared" si="0"/>
        <v>0</v>
      </c>
      <c r="J68" s="53" t="str">
        <f t="shared" si="1"/>
        <v>K ĐẠT</v>
      </c>
      <c r="K68" s="95"/>
      <c r="L68" s="38"/>
      <c r="M68" s="1"/>
      <c r="N68" s="1"/>
      <c r="O68" s="1"/>
      <c r="P68" s="39"/>
      <c r="Q68" s="40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/>
      <c r="BF68" s="41"/>
      <c r="BG68" s="41"/>
      <c r="BH68" s="41"/>
      <c r="BI68" s="41"/>
      <c r="BJ68" s="41"/>
      <c r="BK68" s="41"/>
      <c r="BL68" s="41"/>
      <c r="BM68" s="41"/>
      <c r="BN68" s="41"/>
      <c r="BO68" s="41"/>
      <c r="BP68" s="41"/>
      <c r="BQ68" s="41"/>
      <c r="BR68" s="41"/>
      <c r="BS68" s="41"/>
      <c r="BT68" s="41"/>
      <c r="BU68" s="41"/>
      <c r="BV68" s="41"/>
      <c r="BW68" s="41"/>
      <c r="BX68" s="41"/>
      <c r="BY68" s="41"/>
      <c r="BZ68" s="41"/>
      <c r="CA68" s="41"/>
      <c r="CB68" s="41"/>
      <c r="CC68" s="41"/>
      <c r="CD68" s="41"/>
      <c r="CE68" s="41"/>
      <c r="CF68" s="41"/>
      <c r="CG68" s="41"/>
      <c r="CH68" s="41"/>
      <c r="CI68" s="41"/>
      <c r="CJ68" s="41"/>
      <c r="CK68" s="41"/>
      <c r="CL68" s="41"/>
      <c r="CM68" s="41"/>
      <c r="CN68" s="41"/>
      <c r="CO68" s="41"/>
      <c r="CP68" s="41"/>
      <c r="CQ68" s="41"/>
      <c r="CR68" s="41"/>
      <c r="CS68" s="41"/>
      <c r="CT68" s="41"/>
      <c r="CU68" s="41"/>
      <c r="CV68" s="41"/>
      <c r="CW68" s="41"/>
      <c r="CX68" s="41"/>
      <c r="CY68" s="41"/>
      <c r="CZ68" s="41"/>
      <c r="DA68" s="41"/>
      <c r="DB68" s="41"/>
      <c r="DC68" s="41"/>
      <c r="DD68" s="41"/>
      <c r="DE68" s="41"/>
      <c r="DF68" s="41"/>
      <c r="DG68" s="41"/>
      <c r="DH68" s="41"/>
      <c r="DI68" s="41"/>
      <c r="DJ68" s="41"/>
      <c r="DK68" s="41"/>
      <c r="DL68" s="41"/>
      <c r="DM68" s="41"/>
      <c r="DN68" s="41"/>
      <c r="DO68" s="41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41"/>
      <c r="EM68" s="41"/>
      <c r="EN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  <c r="FO68" s="41"/>
      <c r="FP68" s="41"/>
      <c r="FQ68" s="41"/>
      <c r="FR68" s="41"/>
      <c r="FS68" s="41"/>
      <c r="FT68" s="41"/>
      <c r="FU68" s="41"/>
      <c r="FV68" s="41"/>
      <c r="FW68" s="41"/>
      <c r="FX68" s="41"/>
      <c r="FY68" s="41"/>
      <c r="FZ68" s="41"/>
      <c r="GA68" s="41"/>
      <c r="GB68" s="41"/>
      <c r="GC68" s="41"/>
      <c r="GD68" s="41"/>
      <c r="GE68" s="41"/>
      <c r="GF68" s="41"/>
      <c r="GG68" s="41"/>
      <c r="GH68" s="41"/>
      <c r="GI68" s="41"/>
      <c r="GJ68" s="41"/>
      <c r="GK68" s="41"/>
      <c r="GL68" s="41"/>
      <c r="GM68" s="41"/>
      <c r="GN68" s="41"/>
      <c r="GO68" s="41"/>
      <c r="GP68" s="41"/>
      <c r="GQ68" s="41"/>
      <c r="GR68" s="41"/>
      <c r="GS68" s="41"/>
      <c r="GT68" s="41"/>
      <c r="GU68" s="41"/>
      <c r="GV68" s="41"/>
      <c r="GW68" s="41"/>
      <c r="GX68" s="41"/>
      <c r="GY68" s="41"/>
      <c r="GZ68" s="41"/>
      <c r="HA68" s="41"/>
      <c r="HB68" s="41"/>
      <c r="HC68" s="41"/>
      <c r="HD68" s="41"/>
      <c r="HE68" s="41"/>
      <c r="HF68" s="41"/>
      <c r="HG68" s="41"/>
      <c r="HH68" s="41"/>
      <c r="HI68" s="41"/>
      <c r="HJ68" s="41"/>
      <c r="HK68" s="41"/>
      <c r="HL68" s="41"/>
      <c r="HM68" s="41"/>
      <c r="HN68" s="41"/>
      <c r="HO68" s="41"/>
      <c r="HP68" s="41"/>
      <c r="HQ68" s="41"/>
      <c r="HR68" s="41"/>
      <c r="HS68" s="41"/>
      <c r="HT68" s="41"/>
      <c r="HU68" s="41"/>
      <c r="HV68" s="41"/>
      <c r="HW68" s="41"/>
      <c r="HX68" s="41"/>
      <c r="HY68" s="41"/>
      <c r="HZ68" s="41"/>
      <c r="IA68" s="41"/>
      <c r="IB68" s="41"/>
      <c r="IC68" s="41"/>
      <c r="ID68" s="41"/>
      <c r="IE68" s="41"/>
      <c r="IF68" s="41"/>
      <c r="IG68" s="41"/>
      <c r="IH68" s="41"/>
      <c r="II68" s="41"/>
      <c r="IJ68" s="41"/>
      <c r="IK68" s="41"/>
      <c r="IL68" s="41"/>
      <c r="IM68" s="41"/>
      <c r="IN68" s="41"/>
      <c r="IO68" s="41"/>
      <c r="IP68" s="41"/>
      <c r="IQ68" s="42"/>
    </row>
    <row r="69" spans="1:251" ht="15.75" customHeight="1" x14ac:dyDescent="0.25">
      <c r="A69" s="112">
        <v>57</v>
      </c>
      <c r="B69" s="113" t="s">
        <v>427</v>
      </c>
      <c r="C69" s="114" t="s">
        <v>428</v>
      </c>
      <c r="D69" s="116" t="s">
        <v>43</v>
      </c>
      <c r="E69" s="92">
        <f>VLOOKUP($B69,'19C1-QTD1 KQua'!$B$13:$AU$95,46,0)</f>
        <v>0</v>
      </c>
      <c r="F69" s="92"/>
      <c r="G69" s="93"/>
      <c r="H69" s="93"/>
      <c r="I69" s="94">
        <f t="shared" si="0"/>
        <v>0</v>
      </c>
      <c r="J69" s="53" t="str">
        <f t="shared" si="1"/>
        <v>K ĐẠT</v>
      </c>
      <c r="K69" s="95"/>
      <c r="L69" s="38"/>
      <c r="M69" s="1"/>
      <c r="N69" s="1"/>
      <c r="O69" s="1"/>
      <c r="P69" s="39"/>
      <c r="Q69" s="40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  <c r="BB69" s="41"/>
      <c r="BC69" s="41"/>
      <c r="BD69" s="41"/>
      <c r="BE69" s="41"/>
      <c r="BF69" s="41"/>
      <c r="BG69" s="41"/>
      <c r="BH69" s="41"/>
      <c r="BI69" s="41"/>
      <c r="BJ69" s="41"/>
      <c r="BK69" s="41"/>
      <c r="BL69" s="41"/>
      <c r="BM69" s="41"/>
      <c r="BN69" s="41"/>
      <c r="BO69" s="41"/>
      <c r="BP69" s="41"/>
      <c r="BQ69" s="41"/>
      <c r="BR69" s="41"/>
      <c r="BS69" s="41"/>
      <c r="BT69" s="41"/>
      <c r="BU69" s="41"/>
      <c r="BV69" s="41"/>
      <c r="BW69" s="41"/>
      <c r="BX69" s="41"/>
      <c r="BY69" s="41"/>
      <c r="BZ69" s="41"/>
      <c r="CA69" s="41"/>
      <c r="CB69" s="41"/>
      <c r="CC69" s="41"/>
      <c r="CD69" s="41"/>
      <c r="CE69" s="41"/>
      <c r="CF69" s="41"/>
      <c r="CG69" s="41"/>
      <c r="CH69" s="41"/>
      <c r="CI69" s="41"/>
      <c r="CJ69" s="41"/>
      <c r="CK69" s="41"/>
      <c r="CL69" s="41"/>
      <c r="CM69" s="41"/>
      <c r="CN69" s="41"/>
      <c r="CO69" s="41"/>
      <c r="CP69" s="41"/>
      <c r="CQ69" s="41"/>
      <c r="CR69" s="41"/>
      <c r="CS69" s="41"/>
      <c r="CT69" s="41"/>
      <c r="CU69" s="41"/>
      <c r="CV69" s="41"/>
      <c r="CW69" s="41"/>
      <c r="CX69" s="41"/>
      <c r="CY69" s="41"/>
      <c r="CZ69" s="41"/>
      <c r="DA69" s="41"/>
      <c r="DB69" s="41"/>
      <c r="DC69" s="41"/>
      <c r="DD69" s="41"/>
      <c r="DE69" s="41"/>
      <c r="DF69" s="41"/>
      <c r="DG69" s="41"/>
      <c r="DH69" s="41"/>
      <c r="DI69" s="41"/>
      <c r="DJ69" s="41"/>
      <c r="DK69" s="41"/>
      <c r="DL69" s="41"/>
      <c r="DM69" s="41"/>
      <c r="DN69" s="41"/>
      <c r="DO69" s="41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41"/>
      <c r="EF69" s="41"/>
      <c r="EG69" s="41"/>
      <c r="EH69" s="41"/>
      <c r="EI69" s="41"/>
      <c r="EJ69" s="41"/>
      <c r="EK69" s="41"/>
      <c r="EL69" s="41"/>
      <c r="EM69" s="41"/>
      <c r="EN69" s="41"/>
      <c r="EO69" s="41"/>
      <c r="EP69" s="41"/>
      <c r="EQ69" s="41"/>
      <c r="ER69" s="41"/>
      <c r="ES69" s="41"/>
      <c r="ET69" s="41"/>
      <c r="EU69" s="41"/>
      <c r="EV69" s="41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41"/>
      <c r="FM69" s="41"/>
      <c r="FN69" s="41"/>
      <c r="FO69" s="41"/>
      <c r="FP69" s="41"/>
      <c r="FQ69" s="41"/>
      <c r="FR69" s="41"/>
      <c r="FS69" s="41"/>
      <c r="FT69" s="41"/>
      <c r="FU69" s="41"/>
      <c r="FV69" s="41"/>
      <c r="FW69" s="41"/>
      <c r="FX69" s="41"/>
      <c r="FY69" s="41"/>
      <c r="FZ69" s="41"/>
      <c r="GA69" s="41"/>
      <c r="GB69" s="41"/>
      <c r="GC69" s="41"/>
      <c r="GD69" s="41"/>
      <c r="GE69" s="41"/>
      <c r="GF69" s="41"/>
      <c r="GG69" s="41"/>
      <c r="GH69" s="41"/>
      <c r="GI69" s="41"/>
      <c r="GJ69" s="41"/>
      <c r="GK69" s="41"/>
      <c r="GL69" s="41"/>
      <c r="GM69" s="41"/>
      <c r="GN69" s="41"/>
      <c r="GO69" s="41"/>
      <c r="GP69" s="41"/>
      <c r="GQ69" s="41"/>
      <c r="GR69" s="41"/>
      <c r="GS69" s="41"/>
      <c r="GT69" s="41"/>
      <c r="GU69" s="41"/>
      <c r="GV69" s="41"/>
      <c r="GW69" s="41"/>
      <c r="GX69" s="41"/>
      <c r="GY69" s="41"/>
      <c r="GZ69" s="41"/>
      <c r="HA69" s="41"/>
      <c r="HB69" s="41"/>
      <c r="HC69" s="41"/>
      <c r="HD69" s="41"/>
      <c r="HE69" s="41"/>
      <c r="HF69" s="41"/>
      <c r="HG69" s="41"/>
      <c r="HH69" s="41"/>
      <c r="HI69" s="41"/>
      <c r="HJ69" s="41"/>
      <c r="HK69" s="41"/>
      <c r="HL69" s="41"/>
      <c r="HM69" s="41"/>
      <c r="HN69" s="41"/>
      <c r="HO69" s="41"/>
      <c r="HP69" s="41"/>
      <c r="HQ69" s="41"/>
      <c r="HR69" s="41"/>
      <c r="HS69" s="41"/>
      <c r="HT69" s="41"/>
      <c r="HU69" s="41"/>
      <c r="HV69" s="41"/>
      <c r="HW69" s="41"/>
      <c r="HX69" s="41"/>
      <c r="HY69" s="41"/>
      <c r="HZ69" s="41"/>
      <c r="IA69" s="41"/>
      <c r="IB69" s="41"/>
      <c r="IC69" s="41"/>
      <c r="ID69" s="41"/>
      <c r="IE69" s="41"/>
      <c r="IF69" s="41"/>
      <c r="IG69" s="41"/>
      <c r="IH69" s="41"/>
      <c r="II69" s="41"/>
      <c r="IJ69" s="41"/>
      <c r="IK69" s="41"/>
      <c r="IL69" s="41"/>
      <c r="IM69" s="41"/>
      <c r="IN69" s="41"/>
      <c r="IO69" s="41"/>
      <c r="IP69" s="41"/>
      <c r="IQ69" s="42"/>
    </row>
    <row r="70" spans="1:251" ht="15.75" customHeight="1" x14ac:dyDescent="0.25">
      <c r="A70" s="112">
        <v>58</v>
      </c>
      <c r="B70" s="113" t="s">
        <v>432</v>
      </c>
      <c r="C70" s="114" t="s">
        <v>433</v>
      </c>
      <c r="D70" s="116" t="s">
        <v>434</v>
      </c>
      <c r="E70" s="92">
        <f>VLOOKUP($B70,'19C1-QTD1 KQua'!$B$13:$AU$95,46,0)</f>
        <v>0</v>
      </c>
      <c r="F70" s="92"/>
      <c r="G70" s="93"/>
      <c r="H70" s="93"/>
      <c r="I70" s="94">
        <f t="shared" si="0"/>
        <v>0</v>
      </c>
      <c r="J70" s="53" t="str">
        <f t="shared" si="1"/>
        <v>K ĐẠT</v>
      </c>
      <c r="K70" s="95"/>
      <c r="L70" s="38"/>
      <c r="M70" s="1"/>
      <c r="N70" s="1"/>
      <c r="O70" s="1"/>
      <c r="P70" s="39"/>
      <c r="Q70" s="40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41"/>
      <c r="BJ70" s="41"/>
      <c r="BK70" s="41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41"/>
      <c r="BX70" s="41"/>
      <c r="BY70" s="41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41"/>
      <c r="CM70" s="41"/>
      <c r="CN70" s="41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41"/>
      <c r="DA70" s="41"/>
      <c r="DB70" s="41"/>
      <c r="DC70" s="41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41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41"/>
      <c r="EM70" s="41"/>
      <c r="EN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41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41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41"/>
      <c r="HG70" s="41"/>
      <c r="HH70" s="41"/>
      <c r="HI70" s="41"/>
      <c r="HJ70" s="41"/>
      <c r="HK70" s="41"/>
      <c r="HL70" s="41"/>
      <c r="HM70" s="41"/>
      <c r="HN70" s="41"/>
      <c r="HO70" s="41"/>
      <c r="HP70" s="41"/>
      <c r="HQ70" s="41"/>
      <c r="HR70" s="41"/>
      <c r="HS70" s="41"/>
      <c r="HT70" s="41"/>
      <c r="HU70" s="41"/>
      <c r="HV70" s="41"/>
      <c r="HW70" s="41"/>
      <c r="HX70" s="41"/>
      <c r="HY70" s="41"/>
      <c r="HZ70" s="41"/>
      <c r="IA70" s="41"/>
      <c r="IB70" s="41"/>
      <c r="IC70" s="41"/>
      <c r="ID70" s="41"/>
      <c r="IE70" s="41"/>
      <c r="IF70" s="41"/>
      <c r="IG70" s="41"/>
      <c r="IH70" s="41"/>
      <c r="II70" s="41"/>
      <c r="IJ70" s="41"/>
      <c r="IK70" s="41"/>
      <c r="IL70" s="41"/>
      <c r="IM70" s="41"/>
      <c r="IN70" s="41"/>
      <c r="IO70" s="41"/>
      <c r="IP70" s="41"/>
      <c r="IQ70" s="42"/>
    </row>
    <row r="71" spans="1:251" ht="15.75" customHeight="1" x14ac:dyDescent="0.25">
      <c r="A71" s="112">
        <v>59</v>
      </c>
      <c r="B71" s="113" t="s">
        <v>438</v>
      </c>
      <c r="C71" s="114" t="s">
        <v>439</v>
      </c>
      <c r="D71" s="116" t="s">
        <v>440</v>
      </c>
      <c r="E71" s="92">
        <f>VLOOKUP($B71,'19C1-QTD1 KQua'!$B$13:$AU$95,46,0)</f>
        <v>0</v>
      </c>
      <c r="F71" s="92"/>
      <c r="G71" s="93"/>
      <c r="H71" s="93"/>
      <c r="I71" s="94">
        <f t="shared" si="0"/>
        <v>0</v>
      </c>
      <c r="J71" s="53" t="str">
        <f t="shared" si="1"/>
        <v>K ĐẠT</v>
      </c>
      <c r="K71" s="95"/>
      <c r="L71" s="38"/>
      <c r="M71" s="1"/>
      <c r="N71" s="1"/>
      <c r="O71" s="1"/>
      <c r="P71" s="39"/>
      <c r="Q71" s="40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  <c r="CA71" s="41"/>
      <c r="CB71" s="41"/>
      <c r="CC71" s="41"/>
      <c r="CD71" s="41"/>
      <c r="CE71" s="41"/>
      <c r="CF71" s="41"/>
      <c r="CG71" s="41"/>
      <c r="CH71" s="41"/>
      <c r="CI71" s="41"/>
      <c r="CJ71" s="41"/>
      <c r="CK71" s="41"/>
      <c r="CL71" s="41"/>
      <c r="CM71" s="41"/>
      <c r="CN71" s="41"/>
      <c r="CO71" s="41"/>
      <c r="CP71" s="41"/>
      <c r="CQ71" s="41"/>
      <c r="CR71" s="41"/>
      <c r="CS71" s="41"/>
      <c r="CT71" s="41"/>
      <c r="CU71" s="41"/>
      <c r="CV71" s="41"/>
      <c r="CW71" s="41"/>
      <c r="CX71" s="41"/>
      <c r="CY71" s="41"/>
      <c r="CZ71" s="41"/>
      <c r="DA71" s="41"/>
      <c r="DB71" s="41"/>
      <c r="DC71" s="41"/>
      <c r="DD71" s="41"/>
      <c r="DE71" s="41"/>
      <c r="DF71" s="41"/>
      <c r="DG71" s="41"/>
      <c r="DH71" s="41"/>
      <c r="DI71" s="41"/>
      <c r="DJ71" s="41"/>
      <c r="DK71" s="41"/>
      <c r="DL71" s="41"/>
      <c r="DM71" s="41"/>
      <c r="DN71" s="41"/>
      <c r="DO71" s="41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41"/>
      <c r="EM71" s="41"/>
      <c r="EN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41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41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41"/>
      <c r="HG71" s="41"/>
      <c r="HH71" s="41"/>
      <c r="HI71" s="41"/>
      <c r="HJ71" s="41"/>
      <c r="HK71" s="41"/>
      <c r="HL71" s="41"/>
      <c r="HM71" s="41"/>
      <c r="HN71" s="41"/>
      <c r="HO71" s="41"/>
      <c r="HP71" s="41"/>
      <c r="HQ71" s="41"/>
      <c r="HR71" s="41"/>
      <c r="HS71" s="41"/>
      <c r="HT71" s="41"/>
      <c r="HU71" s="41"/>
      <c r="HV71" s="41"/>
      <c r="HW71" s="41"/>
      <c r="HX71" s="41"/>
      <c r="HY71" s="41"/>
      <c r="HZ71" s="41"/>
      <c r="IA71" s="41"/>
      <c r="IB71" s="41"/>
      <c r="IC71" s="41"/>
      <c r="ID71" s="41"/>
      <c r="IE71" s="41"/>
      <c r="IF71" s="41"/>
      <c r="IG71" s="41"/>
      <c r="IH71" s="41"/>
      <c r="II71" s="41"/>
      <c r="IJ71" s="41"/>
      <c r="IK71" s="41"/>
      <c r="IL71" s="41"/>
      <c r="IM71" s="41"/>
      <c r="IN71" s="41"/>
      <c r="IO71" s="41"/>
      <c r="IP71" s="41"/>
      <c r="IQ71" s="42"/>
    </row>
    <row r="72" spans="1:251" ht="15.75" customHeight="1" x14ac:dyDescent="0.25">
      <c r="A72" s="112">
        <v>60</v>
      </c>
      <c r="B72" s="113" t="s">
        <v>444</v>
      </c>
      <c r="C72" s="114" t="s">
        <v>445</v>
      </c>
      <c r="D72" s="116" t="s">
        <v>446</v>
      </c>
      <c r="E72" s="92">
        <f>VLOOKUP($B72,'19C1-QTD1 KQua'!$B$13:$AU$95,46,0)</f>
        <v>0</v>
      </c>
      <c r="F72" s="92"/>
      <c r="G72" s="93"/>
      <c r="H72" s="93"/>
      <c r="I72" s="94">
        <f t="shared" si="0"/>
        <v>0</v>
      </c>
      <c r="J72" s="53" t="str">
        <f t="shared" si="1"/>
        <v>K ĐẠT</v>
      </c>
      <c r="K72" s="95"/>
      <c r="L72" s="38"/>
      <c r="M72" s="1"/>
      <c r="N72" s="1"/>
      <c r="O72" s="1"/>
      <c r="P72" s="39"/>
      <c r="Q72" s="40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/>
      <c r="CJ72" s="41"/>
      <c r="CK72" s="41"/>
      <c r="CL72" s="41"/>
      <c r="CM72" s="41"/>
      <c r="CN72" s="41"/>
      <c r="CO72" s="41"/>
      <c r="CP72" s="41"/>
      <c r="CQ72" s="41"/>
      <c r="CR72" s="41"/>
      <c r="CS72" s="41"/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2"/>
    </row>
    <row r="73" spans="1:251" ht="15.75" customHeight="1" x14ac:dyDescent="0.25">
      <c r="A73" s="112">
        <v>61</v>
      </c>
      <c r="B73" s="113" t="s">
        <v>450</v>
      </c>
      <c r="C73" s="114" t="s">
        <v>451</v>
      </c>
      <c r="D73" s="116" t="s">
        <v>452</v>
      </c>
      <c r="E73" s="92">
        <f>VLOOKUP($B73,'19C1-QTD1 KQua'!$B$13:$AU$95,46,0)</f>
        <v>0</v>
      </c>
      <c r="F73" s="92"/>
      <c r="G73" s="93"/>
      <c r="H73" s="93"/>
      <c r="I73" s="94">
        <f t="shared" si="0"/>
        <v>0</v>
      </c>
      <c r="J73" s="53" t="str">
        <f t="shared" si="1"/>
        <v>K ĐẠT</v>
      </c>
      <c r="K73" s="95"/>
      <c r="L73" s="38"/>
      <c r="M73" s="1"/>
      <c r="N73" s="1"/>
      <c r="O73" s="1"/>
      <c r="P73" s="39"/>
      <c r="Q73" s="40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  <c r="BU73" s="41"/>
      <c r="BV73" s="41"/>
      <c r="BW73" s="41"/>
      <c r="BX73" s="41"/>
      <c r="BY73" s="41"/>
      <c r="BZ73" s="41"/>
      <c r="CA73" s="41"/>
      <c r="CB73" s="41"/>
      <c r="CC73" s="41"/>
      <c r="CD73" s="41"/>
      <c r="CE73" s="41"/>
      <c r="CF73" s="41"/>
      <c r="CG73" s="41"/>
      <c r="CH73" s="41"/>
      <c r="CI73" s="41"/>
      <c r="CJ73" s="41"/>
      <c r="CK73" s="41"/>
      <c r="CL73" s="41"/>
      <c r="CM73" s="41"/>
      <c r="CN73" s="41"/>
      <c r="CO73" s="41"/>
      <c r="CP73" s="41"/>
      <c r="CQ73" s="41"/>
      <c r="CR73" s="41"/>
      <c r="CS73" s="41"/>
      <c r="CT73" s="41"/>
      <c r="CU73" s="41"/>
      <c r="CV73" s="41"/>
      <c r="CW73" s="41"/>
      <c r="CX73" s="41"/>
      <c r="CY73" s="41"/>
      <c r="CZ73" s="41"/>
      <c r="DA73" s="41"/>
      <c r="DB73" s="41"/>
      <c r="DC73" s="41"/>
      <c r="DD73" s="41"/>
      <c r="DE73" s="41"/>
      <c r="DF73" s="41"/>
      <c r="DG73" s="41"/>
      <c r="DH73" s="41"/>
      <c r="DI73" s="41"/>
      <c r="DJ73" s="41"/>
      <c r="DK73" s="41"/>
      <c r="DL73" s="41"/>
      <c r="DM73" s="41"/>
      <c r="DN73" s="41"/>
      <c r="DO73" s="41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41"/>
      <c r="EM73" s="41"/>
      <c r="EN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41"/>
      <c r="HG73" s="41"/>
      <c r="HH73" s="41"/>
      <c r="HI73" s="41"/>
      <c r="HJ73" s="41"/>
      <c r="HK73" s="41"/>
      <c r="HL73" s="41"/>
      <c r="HM73" s="41"/>
      <c r="HN73" s="41"/>
      <c r="HO73" s="41"/>
      <c r="HP73" s="41"/>
      <c r="HQ73" s="41"/>
      <c r="HR73" s="41"/>
      <c r="HS73" s="41"/>
      <c r="HT73" s="41"/>
      <c r="HU73" s="41"/>
      <c r="HV73" s="41"/>
      <c r="HW73" s="41"/>
      <c r="HX73" s="41"/>
      <c r="HY73" s="41"/>
      <c r="HZ73" s="41"/>
      <c r="IA73" s="41"/>
      <c r="IB73" s="41"/>
      <c r="IC73" s="41"/>
      <c r="ID73" s="41"/>
      <c r="IE73" s="41"/>
      <c r="IF73" s="41"/>
      <c r="IG73" s="41"/>
      <c r="IH73" s="41"/>
      <c r="II73" s="41"/>
      <c r="IJ73" s="41"/>
      <c r="IK73" s="41"/>
      <c r="IL73" s="41"/>
      <c r="IM73" s="41"/>
      <c r="IN73" s="41"/>
      <c r="IO73" s="41"/>
      <c r="IP73" s="41"/>
      <c r="IQ73" s="42"/>
    </row>
    <row r="74" spans="1:251" ht="15.75" customHeight="1" x14ac:dyDescent="0.25">
      <c r="A74" s="112">
        <v>62</v>
      </c>
      <c r="B74" s="113" t="s">
        <v>457</v>
      </c>
      <c r="C74" s="114" t="s">
        <v>458</v>
      </c>
      <c r="D74" s="116" t="s">
        <v>94</v>
      </c>
      <c r="E74" s="92">
        <f>VLOOKUP($B74,'19C1-QTD1 KQua'!$B$13:$AU$95,46,0)</f>
        <v>0</v>
      </c>
      <c r="F74" s="92"/>
      <c r="G74" s="93"/>
      <c r="H74" s="93"/>
      <c r="I74" s="94">
        <f t="shared" si="0"/>
        <v>0</v>
      </c>
      <c r="J74" s="53" t="str">
        <f t="shared" si="1"/>
        <v>K ĐẠT</v>
      </c>
      <c r="K74" s="95"/>
      <c r="L74" s="38"/>
      <c r="M74" s="1"/>
      <c r="N74" s="1"/>
      <c r="O74" s="1"/>
      <c r="P74" s="39"/>
      <c r="Q74" s="40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41"/>
      <c r="CM74" s="41"/>
      <c r="CN74" s="41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41"/>
      <c r="DB74" s="41"/>
      <c r="DC74" s="41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41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41"/>
      <c r="EM74" s="41"/>
      <c r="EN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41"/>
      <c r="HG74" s="41"/>
      <c r="HH74" s="41"/>
      <c r="HI74" s="41"/>
      <c r="HJ74" s="41"/>
      <c r="HK74" s="41"/>
      <c r="HL74" s="41"/>
      <c r="HM74" s="41"/>
      <c r="HN74" s="41"/>
      <c r="HO74" s="41"/>
      <c r="HP74" s="41"/>
      <c r="HQ74" s="41"/>
      <c r="HR74" s="41"/>
      <c r="HS74" s="41"/>
      <c r="HT74" s="41"/>
      <c r="HU74" s="41"/>
      <c r="HV74" s="41"/>
      <c r="HW74" s="41"/>
      <c r="HX74" s="41"/>
      <c r="HY74" s="41"/>
      <c r="HZ74" s="41"/>
      <c r="IA74" s="41"/>
      <c r="IB74" s="41"/>
      <c r="IC74" s="41"/>
      <c r="ID74" s="41"/>
      <c r="IE74" s="41"/>
      <c r="IF74" s="41"/>
      <c r="IG74" s="41"/>
      <c r="IH74" s="41"/>
      <c r="II74" s="41"/>
      <c r="IJ74" s="41"/>
      <c r="IK74" s="41"/>
      <c r="IL74" s="41"/>
      <c r="IM74" s="41"/>
      <c r="IN74" s="41"/>
      <c r="IO74" s="41"/>
      <c r="IP74" s="41"/>
      <c r="IQ74" s="42"/>
    </row>
    <row r="75" spans="1:251" ht="15.75" customHeight="1" x14ac:dyDescent="0.25">
      <c r="A75" s="112">
        <v>63</v>
      </c>
      <c r="B75" s="113" t="s">
        <v>462</v>
      </c>
      <c r="C75" s="114" t="s">
        <v>463</v>
      </c>
      <c r="D75" s="116" t="s">
        <v>94</v>
      </c>
      <c r="E75" s="92">
        <f>VLOOKUP($B75,'19C1-QTD1 KQua'!$B$13:$AU$95,46,0)</f>
        <v>0</v>
      </c>
      <c r="F75" s="92"/>
      <c r="G75" s="93"/>
      <c r="H75" s="93"/>
      <c r="I75" s="94">
        <f t="shared" si="0"/>
        <v>0</v>
      </c>
      <c r="J75" s="53" t="str">
        <f t="shared" si="1"/>
        <v>K ĐẠT</v>
      </c>
      <c r="K75" s="95"/>
      <c r="L75" s="38"/>
      <c r="M75" s="1"/>
      <c r="N75" s="1"/>
      <c r="O75" s="1"/>
      <c r="P75" s="39"/>
      <c r="Q75" s="40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  <c r="CA75" s="41"/>
      <c r="CB75" s="41"/>
      <c r="CC75" s="41"/>
      <c r="CD75" s="41"/>
      <c r="CE75" s="41"/>
      <c r="CF75" s="41"/>
      <c r="CG75" s="41"/>
      <c r="CH75" s="41"/>
      <c r="CI75" s="41"/>
      <c r="CJ75" s="41"/>
      <c r="CK75" s="41"/>
      <c r="CL75" s="41"/>
      <c r="CM75" s="41"/>
      <c r="CN75" s="41"/>
      <c r="CO75" s="41"/>
      <c r="CP75" s="41"/>
      <c r="CQ75" s="41"/>
      <c r="CR75" s="41"/>
      <c r="CS75" s="41"/>
      <c r="CT75" s="41"/>
      <c r="CU75" s="41"/>
      <c r="CV75" s="41"/>
      <c r="CW75" s="41"/>
      <c r="CX75" s="41"/>
      <c r="CY75" s="41"/>
      <c r="CZ75" s="41"/>
      <c r="DA75" s="41"/>
      <c r="DB75" s="41"/>
      <c r="DC75" s="41"/>
      <c r="DD75" s="41"/>
      <c r="DE75" s="41"/>
      <c r="DF75" s="41"/>
      <c r="DG75" s="41"/>
      <c r="DH75" s="41"/>
      <c r="DI75" s="41"/>
      <c r="DJ75" s="41"/>
      <c r="DK75" s="41"/>
      <c r="DL75" s="41"/>
      <c r="DM75" s="41"/>
      <c r="DN75" s="41"/>
      <c r="DO75" s="41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41"/>
      <c r="EM75" s="41"/>
      <c r="EN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41"/>
      <c r="HG75" s="41"/>
      <c r="HH75" s="41"/>
      <c r="HI75" s="41"/>
      <c r="HJ75" s="41"/>
      <c r="HK75" s="41"/>
      <c r="HL75" s="41"/>
      <c r="HM75" s="41"/>
      <c r="HN75" s="41"/>
      <c r="HO75" s="41"/>
      <c r="HP75" s="41"/>
      <c r="HQ75" s="41"/>
      <c r="HR75" s="41"/>
      <c r="HS75" s="41"/>
      <c r="HT75" s="41"/>
      <c r="HU75" s="41"/>
      <c r="HV75" s="41"/>
      <c r="HW75" s="41"/>
      <c r="HX75" s="41"/>
      <c r="HY75" s="41"/>
      <c r="HZ75" s="41"/>
      <c r="IA75" s="41"/>
      <c r="IB75" s="41"/>
      <c r="IC75" s="41"/>
      <c r="ID75" s="41"/>
      <c r="IE75" s="41"/>
      <c r="IF75" s="41"/>
      <c r="IG75" s="41"/>
      <c r="IH75" s="41"/>
      <c r="II75" s="41"/>
      <c r="IJ75" s="41"/>
      <c r="IK75" s="41"/>
      <c r="IL75" s="41"/>
      <c r="IM75" s="41"/>
      <c r="IN75" s="41"/>
      <c r="IO75" s="41"/>
      <c r="IP75" s="41"/>
      <c r="IQ75" s="42"/>
    </row>
    <row r="76" spans="1:251" ht="15.75" customHeight="1" x14ac:dyDescent="0.25">
      <c r="A76" s="112">
        <v>64</v>
      </c>
      <c r="B76" s="113" t="s">
        <v>467</v>
      </c>
      <c r="C76" s="114" t="s">
        <v>468</v>
      </c>
      <c r="D76" s="116" t="s">
        <v>469</v>
      </c>
      <c r="E76" s="92">
        <f>VLOOKUP($B76,'19C1-QTD1 KQua'!$B$13:$AU$95,46,0)</f>
        <v>0</v>
      </c>
      <c r="F76" s="92"/>
      <c r="G76" s="93"/>
      <c r="H76" s="93"/>
      <c r="I76" s="94">
        <f t="shared" si="0"/>
        <v>0</v>
      </c>
      <c r="J76" s="53" t="str">
        <f t="shared" si="1"/>
        <v>K ĐẠT</v>
      </c>
      <c r="K76" s="95"/>
      <c r="L76" s="38"/>
      <c r="M76" s="1"/>
      <c r="N76" s="1"/>
      <c r="O76" s="1"/>
      <c r="P76" s="39"/>
      <c r="Q76" s="40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  <c r="BR76" s="41"/>
      <c r="BS76" s="41"/>
      <c r="BT76" s="41"/>
      <c r="BU76" s="41"/>
      <c r="BV76" s="41"/>
      <c r="BW76" s="41"/>
      <c r="BX76" s="41"/>
      <c r="BY76" s="41"/>
      <c r="BZ76" s="41"/>
      <c r="CA76" s="41"/>
      <c r="CB76" s="41"/>
      <c r="CC76" s="41"/>
      <c r="CD76" s="41"/>
      <c r="CE76" s="41"/>
      <c r="CF76" s="41"/>
      <c r="CG76" s="41"/>
      <c r="CH76" s="41"/>
      <c r="CI76" s="41"/>
      <c r="CJ76" s="41"/>
      <c r="CK76" s="41"/>
      <c r="CL76" s="41"/>
      <c r="CM76" s="41"/>
      <c r="CN76" s="41"/>
      <c r="CO76" s="41"/>
      <c r="CP76" s="41"/>
      <c r="CQ76" s="41"/>
      <c r="CR76" s="41"/>
      <c r="CS76" s="41"/>
      <c r="CT76" s="41"/>
      <c r="CU76" s="41"/>
      <c r="CV76" s="41"/>
      <c r="CW76" s="41"/>
      <c r="CX76" s="41"/>
      <c r="CY76" s="41"/>
      <c r="CZ76" s="41"/>
      <c r="DA76" s="41"/>
      <c r="DB76" s="41"/>
      <c r="DC76" s="41"/>
      <c r="DD76" s="41"/>
      <c r="DE76" s="41"/>
      <c r="DF76" s="41"/>
      <c r="DG76" s="41"/>
      <c r="DH76" s="41"/>
      <c r="DI76" s="41"/>
      <c r="DJ76" s="41"/>
      <c r="DK76" s="41"/>
      <c r="DL76" s="41"/>
      <c r="DM76" s="41"/>
      <c r="DN76" s="41"/>
      <c r="DO76" s="41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41"/>
      <c r="EM76" s="41"/>
      <c r="EN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41"/>
      <c r="HG76" s="41"/>
      <c r="HH76" s="41"/>
      <c r="HI76" s="41"/>
      <c r="HJ76" s="41"/>
      <c r="HK76" s="41"/>
      <c r="HL76" s="41"/>
      <c r="HM76" s="41"/>
      <c r="HN76" s="41"/>
      <c r="HO76" s="41"/>
      <c r="HP76" s="41"/>
      <c r="HQ76" s="41"/>
      <c r="HR76" s="41"/>
      <c r="HS76" s="41"/>
      <c r="HT76" s="41"/>
      <c r="HU76" s="41"/>
      <c r="HV76" s="41"/>
      <c r="HW76" s="41"/>
      <c r="HX76" s="41"/>
      <c r="HY76" s="41"/>
      <c r="HZ76" s="41"/>
      <c r="IA76" s="41"/>
      <c r="IB76" s="41"/>
      <c r="IC76" s="41"/>
      <c r="ID76" s="41"/>
      <c r="IE76" s="41"/>
      <c r="IF76" s="41"/>
      <c r="IG76" s="41"/>
      <c r="IH76" s="41"/>
      <c r="II76" s="41"/>
      <c r="IJ76" s="41"/>
      <c r="IK76" s="41"/>
      <c r="IL76" s="41"/>
      <c r="IM76" s="41"/>
      <c r="IN76" s="41"/>
      <c r="IO76" s="41"/>
      <c r="IP76" s="41"/>
      <c r="IQ76" s="42"/>
    </row>
    <row r="77" spans="1:251" ht="15.75" customHeight="1" x14ac:dyDescent="0.25">
      <c r="A77" s="112">
        <v>65</v>
      </c>
      <c r="B77" s="113" t="s">
        <v>473</v>
      </c>
      <c r="C77" s="114" t="s">
        <v>474</v>
      </c>
      <c r="D77" s="116" t="s">
        <v>469</v>
      </c>
      <c r="E77" s="92">
        <f>VLOOKUP($B77,'19C1-QTD1 KQua'!$B$13:$AU$95,46,0)</f>
        <v>0</v>
      </c>
      <c r="F77" s="92"/>
      <c r="G77" s="93"/>
      <c r="H77" s="93"/>
      <c r="I77" s="94">
        <f t="shared" ref="I77:I98" si="2">ROUND(IF($E77&lt;&gt;"",($F$11*$F77+$G$11*$G77+$H$11*$H77)/7,""),0)</f>
        <v>0</v>
      </c>
      <c r="J77" s="53" t="str">
        <f t="shared" ref="J77:J98" si="3">IF($I77&gt;=5,"ĐẬU",IF($I77&gt;=4,"THI LẠI","K ĐẠT"))</f>
        <v>K ĐẠT</v>
      </c>
      <c r="K77" s="95"/>
      <c r="L77" s="38"/>
      <c r="M77" s="1"/>
      <c r="N77" s="1"/>
      <c r="O77" s="1"/>
      <c r="P77" s="39"/>
      <c r="Q77" s="40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  <c r="BR77" s="41"/>
      <c r="BS77" s="41"/>
      <c r="BT77" s="41"/>
      <c r="BU77" s="41"/>
      <c r="BV77" s="41"/>
      <c r="BW77" s="41"/>
      <c r="BX77" s="41"/>
      <c r="BY77" s="41"/>
      <c r="BZ77" s="41"/>
      <c r="CA77" s="41"/>
      <c r="CB77" s="41"/>
      <c r="CC77" s="41"/>
      <c r="CD77" s="41"/>
      <c r="CE77" s="41"/>
      <c r="CF77" s="41"/>
      <c r="CG77" s="41"/>
      <c r="CH77" s="41"/>
      <c r="CI77" s="41"/>
      <c r="CJ77" s="41"/>
      <c r="CK77" s="41"/>
      <c r="CL77" s="41"/>
      <c r="CM77" s="41"/>
      <c r="CN77" s="41"/>
      <c r="CO77" s="41"/>
      <c r="CP77" s="41"/>
      <c r="CQ77" s="41"/>
      <c r="CR77" s="41"/>
      <c r="CS77" s="41"/>
      <c r="CT77" s="41"/>
      <c r="CU77" s="41"/>
      <c r="CV77" s="41"/>
      <c r="CW77" s="41"/>
      <c r="CX77" s="41"/>
      <c r="CY77" s="41"/>
      <c r="CZ77" s="41"/>
      <c r="DA77" s="41"/>
      <c r="DB77" s="41"/>
      <c r="DC77" s="41"/>
      <c r="DD77" s="41"/>
      <c r="DE77" s="41"/>
      <c r="DF77" s="41"/>
      <c r="DG77" s="41"/>
      <c r="DH77" s="41"/>
      <c r="DI77" s="41"/>
      <c r="DJ77" s="41"/>
      <c r="DK77" s="41"/>
      <c r="DL77" s="41"/>
      <c r="DM77" s="41"/>
      <c r="DN77" s="41"/>
      <c r="DO77" s="41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41"/>
      <c r="EM77" s="41"/>
      <c r="EN77" s="41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1"/>
      <c r="HF77" s="41"/>
      <c r="HG77" s="41"/>
      <c r="HH77" s="41"/>
      <c r="HI77" s="41"/>
      <c r="HJ77" s="41"/>
      <c r="HK77" s="41"/>
      <c r="HL77" s="41"/>
      <c r="HM77" s="41"/>
      <c r="HN77" s="41"/>
      <c r="HO77" s="41"/>
      <c r="HP77" s="41"/>
      <c r="HQ77" s="41"/>
      <c r="HR77" s="41"/>
      <c r="HS77" s="41"/>
      <c r="HT77" s="41"/>
      <c r="HU77" s="41"/>
      <c r="HV77" s="41"/>
      <c r="HW77" s="41"/>
      <c r="HX77" s="41"/>
      <c r="HY77" s="41"/>
      <c r="HZ77" s="41"/>
      <c r="IA77" s="41"/>
      <c r="IB77" s="41"/>
      <c r="IC77" s="41"/>
      <c r="ID77" s="41"/>
      <c r="IE77" s="41"/>
      <c r="IF77" s="41"/>
      <c r="IG77" s="41"/>
      <c r="IH77" s="41"/>
      <c r="II77" s="41"/>
      <c r="IJ77" s="41"/>
      <c r="IK77" s="41"/>
      <c r="IL77" s="41"/>
      <c r="IM77" s="41"/>
      <c r="IN77" s="41"/>
      <c r="IO77" s="41"/>
      <c r="IP77" s="41"/>
      <c r="IQ77" s="42"/>
    </row>
    <row r="78" spans="1:251" ht="15.75" customHeight="1" x14ac:dyDescent="0.25">
      <c r="A78" s="112">
        <v>66</v>
      </c>
      <c r="B78" s="113" t="s">
        <v>478</v>
      </c>
      <c r="C78" s="114" t="s">
        <v>45</v>
      </c>
      <c r="D78" s="116" t="s">
        <v>479</v>
      </c>
      <c r="E78" s="92">
        <f>VLOOKUP($B78,'19C1-QTD1 KQua'!$B$13:$AU$95,46,0)</f>
        <v>0</v>
      </c>
      <c r="F78" s="92"/>
      <c r="G78" s="93"/>
      <c r="H78" s="93"/>
      <c r="I78" s="94">
        <f t="shared" si="2"/>
        <v>0</v>
      </c>
      <c r="J78" s="53" t="str">
        <f t="shared" si="3"/>
        <v>K ĐẠT</v>
      </c>
      <c r="K78" s="95"/>
      <c r="L78" s="38"/>
      <c r="M78" s="1"/>
      <c r="N78" s="1"/>
      <c r="O78" s="1"/>
      <c r="P78" s="39"/>
      <c r="Q78" s="40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41"/>
      <c r="BX78" s="41"/>
      <c r="BY78" s="41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41"/>
      <c r="CM78" s="41"/>
      <c r="CN78" s="41"/>
      <c r="CO78" s="41"/>
      <c r="CP78" s="41"/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41"/>
      <c r="DB78" s="41"/>
      <c r="DC78" s="41"/>
      <c r="DD78" s="41"/>
      <c r="DE78" s="41"/>
      <c r="DF78" s="41"/>
      <c r="DG78" s="41"/>
      <c r="DH78" s="41"/>
      <c r="DI78" s="41"/>
      <c r="DJ78" s="41"/>
      <c r="DK78" s="41"/>
      <c r="DL78" s="41"/>
      <c r="DM78" s="41"/>
      <c r="DN78" s="41"/>
      <c r="DO78" s="41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41"/>
      <c r="EM78" s="41"/>
      <c r="EN78" s="41"/>
      <c r="EO78" s="41"/>
      <c r="EP78" s="41"/>
      <c r="EQ78" s="41"/>
      <c r="ER78" s="41"/>
      <c r="ES78" s="41"/>
      <c r="ET78" s="41"/>
      <c r="EU78" s="41"/>
      <c r="EV78" s="41"/>
      <c r="EW78" s="41"/>
      <c r="EX78" s="41"/>
      <c r="EY78" s="41"/>
      <c r="EZ78" s="41"/>
      <c r="FA78" s="41"/>
      <c r="FB78" s="41"/>
      <c r="FC78" s="41"/>
      <c r="FD78" s="41"/>
      <c r="FE78" s="41"/>
      <c r="FF78" s="41"/>
      <c r="FG78" s="41"/>
      <c r="FH78" s="41"/>
      <c r="FI78" s="41"/>
      <c r="FJ78" s="41"/>
      <c r="FK78" s="41"/>
      <c r="FL78" s="41"/>
      <c r="FM78" s="41"/>
      <c r="FN78" s="41"/>
      <c r="FO78" s="41"/>
      <c r="FP78" s="41"/>
      <c r="FQ78" s="41"/>
      <c r="FR78" s="41"/>
      <c r="FS78" s="41"/>
      <c r="FT78" s="41"/>
      <c r="FU78" s="41"/>
      <c r="FV78" s="41"/>
      <c r="FW78" s="41"/>
      <c r="FX78" s="41"/>
      <c r="FY78" s="41"/>
      <c r="FZ78" s="41"/>
      <c r="GA78" s="41"/>
      <c r="GB78" s="41"/>
      <c r="GC78" s="41"/>
      <c r="GD78" s="41"/>
      <c r="GE78" s="41"/>
      <c r="GF78" s="41"/>
      <c r="GG78" s="41"/>
      <c r="GH78" s="41"/>
      <c r="GI78" s="41"/>
      <c r="GJ78" s="41"/>
      <c r="GK78" s="41"/>
      <c r="GL78" s="41"/>
      <c r="GM78" s="41"/>
      <c r="GN78" s="41"/>
      <c r="GO78" s="41"/>
      <c r="GP78" s="41"/>
      <c r="GQ78" s="41"/>
      <c r="GR78" s="41"/>
      <c r="GS78" s="41"/>
      <c r="GT78" s="41"/>
      <c r="GU78" s="41"/>
      <c r="GV78" s="41"/>
      <c r="GW78" s="41"/>
      <c r="GX78" s="41"/>
      <c r="GY78" s="41"/>
      <c r="GZ78" s="41"/>
      <c r="HA78" s="41"/>
      <c r="HB78" s="41"/>
      <c r="HC78" s="41"/>
      <c r="HD78" s="41"/>
      <c r="HE78" s="41"/>
      <c r="HF78" s="41"/>
      <c r="HG78" s="41"/>
      <c r="HH78" s="41"/>
      <c r="HI78" s="41"/>
      <c r="HJ78" s="41"/>
      <c r="HK78" s="41"/>
      <c r="HL78" s="41"/>
      <c r="HM78" s="41"/>
      <c r="HN78" s="41"/>
      <c r="HO78" s="41"/>
      <c r="HP78" s="41"/>
      <c r="HQ78" s="41"/>
      <c r="HR78" s="41"/>
      <c r="HS78" s="41"/>
      <c r="HT78" s="41"/>
      <c r="HU78" s="41"/>
      <c r="HV78" s="41"/>
      <c r="HW78" s="41"/>
      <c r="HX78" s="41"/>
      <c r="HY78" s="41"/>
      <c r="HZ78" s="41"/>
      <c r="IA78" s="41"/>
      <c r="IB78" s="41"/>
      <c r="IC78" s="41"/>
      <c r="ID78" s="41"/>
      <c r="IE78" s="41"/>
      <c r="IF78" s="41"/>
      <c r="IG78" s="41"/>
      <c r="IH78" s="41"/>
      <c r="II78" s="41"/>
      <c r="IJ78" s="41"/>
      <c r="IK78" s="41"/>
      <c r="IL78" s="41"/>
      <c r="IM78" s="41"/>
      <c r="IN78" s="41"/>
      <c r="IO78" s="41"/>
      <c r="IP78" s="41"/>
      <c r="IQ78" s="42"/>
    </row>
    <row r="79" spans="1:251" ht="15.75" customHeight="1" x14ac:dyDescent="0.25">
      <c r="A79" s="112">
        <v>67</v>
      </c>
      <c r="B79" s="113" t="s">
        <v>483</v>
      </c>
      <c r="C79" s="114" t="s">
        <v>484</v>
      </c>
      <c r="D79" s="116" t="s">
        <v>485</v>
      </c>
      <c r="E79" s="92">
        <f>VLOOKUP($B79,'19C1-QTD1 KQua'!$B$13:$AU$95,46,0)</f>
        <v>0</v>
      </c>
      <c r="F79" s="92"/>
      <c r="G79" s="93"/>
      <c r="H79" s="93"/>
      <c r="I79" s="94">
        <f t="shared" si="2"/>
        <v>0</v>
      </c>
      <c r="J79" s="53" t="str">
        <f t="shared" si="3"/>
        <v>K ĐẠT</v>
      </c>
      <c r="K79" s="95"/>
      <c r="L79" s="38"/>
      <c r="M79" s="1"/>
      <c r="N79" s="1"/>
      <c r="O79" s="1"/>
      <c r="P79" s="39"/>
      <c r="Q79" s="40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  <c r="BR79" s="41"/>
      <c r="BS79" s="41"/>
      <c r="BT79" s="41"/>
      <c r="BU79" s="41"/>
      <c r="BV79" s="41"/>
      <c r="BW79" s="41"/>
      <c r="BX79" s="41"/>
      <c r="BY79" s="41"/>
      <c r="BZ79" s="41"/>
      <c r="CA79" s="41"/>
      <c r="CB79" s="41"/>
      <c r="CC79" s="41"/>
      <c r="CD79" s="41"/>
      <c r="CE79" s="41"/>
      <c r="CF79" s="41"/>
      <c r="CG79" s="41"/>
      <c r="CH79" s="41"/>
      <c r="CI79" s="41"/>
      <c r="CJ79" s="41"/>
      <c r="CK79" s="41"/>
      <c r="CL79" s="41"/>
      <c r="CM79" s="41"/>
      <c r="CN79" s="41"/>
      <c r="CO79" s="41"/>
      <c r="CP79" s="41"/>
      <c r="CQ79" s="41"/>
      <c r="CR79" s="41"/>
      <c r="CS79" s="41"/>
      <c r="CT79" s="41"/>
      <c r="CU79" s="41"/>
      <c r="CV79" s="41"/>
      <c r="CW79" s="41"/>
      <c r="CX79" s="41"/>
      <c r="CY79" s="41"/>
      <c r="CZ79" s="41"/>
      <c r="DA79" s="41"/>
      <c r="DB79" s="41"/>
      <c r="DC79" s="41"/>
      <c r="DD79" s="41"/>
      <c r="DE79" s="41"/>
      <c r="DF79" s="41"/>
      <c r="DG79" s="41"/>
      <c r="DH79" s="41"/>
      <c r="DI79" s="41"/>
      <c r="DJ79" s="41"/>
      <c r="DK79" s="41"/>
      <c r="DL79" s="41"/>
      <c r="DM79" s="41"/>
      <c r="DN79" s="41"/>
      <c r="DO79" s="41"/>
      <c r="DP79" s="41"/>
      <c r="DQ79" s="41"/>
      <c r="DR79" s="41"/>
      <c r="DS79" s="41"/>
      <c r="DT79" s="41"/>
      <c r="DU79" s="41"/>
      <c r="DV79" s="41"/>
      <c r="DW79" s="41"/>
      <c r="DX79" s="41"/>
      <c r="DY79" s="41"/>
      <c r="DZ79" s="41"/>
      <c r="EA79" s="41"/>
      <c r="EB79" s="41"/>
      <c r="EC79" s="41"/>
      <c r="ED79" s="41"/>
      <c r="EE79" s="41"/>
      <c r="EF79" s="41"/>
      <c r="EG79" s="41"/>
      <c r="EH79" s="41"/>
      <c r="EI79" s="41"/>
      <c r="EJ79" s="41"/>
      <c r="EK79" s="41"/>
      <c r="EL79" s="41"/>
      <c r="EM79" s="41"/>
      <c r="EN79" s="41"/>
      <c r="EO79" s="41"/>
      <c r="EP79" s="41"/>
      <c r="EQ79" s="41"/>
      <c r="ER79" s="41"/>
      <c r="ES79" s="41"/>
      <c r="ET79" s="41"/>
      <c r="EU79" s="41"/>
      <c r="EV79" s="41"/>
      <c r="EW79" s="41"/>
      <c r="EX79" s="41"/>
      <c r="EY79" s="41"/>
      <c r="EZ79" s="41"/>
      <c r="FA79" s="41"/>
      <c r="FB79" s="41"/>
      <c r="FC79" s="41"/>
      <c r="FD79" s="41"/>
      <c r="FE79" s="41"/>
      <c r="FF79" s="41"/>
      <c r="FG79" s="41"/>
      <c r="FH79" s="41"/>
      <c r="FI79" s="41"/>
      <c r="FJ79" s="41"/>
      <c r="FK79" s="41"/>
      <c r="FL79" s="41"/>
      <c r="FM79" s="41"/>
      <c r="FN79" s="41"/>
      <c r="FO79" s="41"/>
      <c r="FP79" s="41"/>
      <c r="FQ79" s="41"/>
      <c r="FR79" s="41"/>
      <c r="FS79" s="41"/>
      <c r="FT79" s="41"/>
      <c r="FU79" s="41"/>
      <c r="FV79" s="41"/>
      <c r="FW79" s="41"/>
      <c r="FX79" s="41"/>
      <c r="FY79" s="41"/>
      <c r="FZ79" s="41"/>
      <c r="GA79" s="41"/>
      <c r="GB79" s="41"/>
      <c r="GC79" s="41"/>
      <c r="GD79" s="41"/>
      <c r="GE79" s="41"/>
      <c r="GF79" s="41"/>
      <c r="GG79" s="41"/>
      <c r="GH79" s="41"/>
      <c r="GI79" s="41"/>
      <c r="GJ79" s="41"/>
      <c r="GK79" s="41"/>
      <c r="GL79" s="41"/>
      <c r="GM79" s="41"/>
      <c r="GN79" s="41"/>
      <c r="GO79" s="41"/>
      <c r="GP79" s="41"/>
      <c r="GQ79" s="41"/>
      <c r="GR79" s="41"/>
      <c r="GS79" s="41"/>
      <c r="GT79" s="41"/>
      <c r="GU79" s="41"/>
      <c r="GV79" s="41"/>
      <c r="GW79" s="41"/>
      <c r="GX79" s="41"/>
      <c r="GY79" s="41"/>
      <c r="GZ79" s="41"/>
      <c r="HA79" s="41"/>
      <c r="HB79" s="41"/>
      <c r="HC79" s="41"/>
      <c r="HD79" s="41"/>
      <c r="HE79" s="41"/>
      <c r="HF79" s="41"/>
      <c r="HG79" s="41"/>
      <c r="HH79" s="41"/>
      <c r="HI79" s="41"/>
      <c r="HJ79" s="41"/>
      <c r="HK79" s="41"/>
      <c r="HL79" s="41"/>
      <c r="HM79" s="41"/>
      <c r="HN79" s="41"/>
      <c r="HO79" s="41"/>
      <c r="HP79" s="41"/>
      <c r="HQ79" s="41"/>
      <c r="HR79" s="41"/>
      <c r="HS79" s="41"/>
      <c r="HT79" s="41"/>
      <c r="HU79" s="41"/>
      <c r="HV79" s="41"/>
      <c r="HW79" s="41"/>
      <c r="HX79" s="41"/>
      <c r="HY79" s="41"/>
      <c r="HZ79" s="41"/>
      <c r="IA79" s="41"/>
      <c r="IB79" s="41"/>
      <c r="IC79" s="41"/>
      <c r="ID79" s="41"/>
      <c r="IE79" s="41"/>
      <c r="IF79" s="41"/>
      <c r="IG79" s="41"/>
      <c r="IH79" s="41"/>
      <c r="II79" s="41"/>
      <c r="IJ79" s="41"/>
      <c r="IK79" s="41"/>
      <c r="IL79" s="41"/>
      <c r="IM79" s="41"/>
      <c r="IN79" s="41"/>
      <c r="IO79" s="41"/>
      <c r="IP79" s="41"/>
      <c r="IQ79" s="42"/>
    </row>
    <row r="80" spans="1:251" ht="15.75" customHeight="1" x14ac:dyDescent="0.25">
      <c r="A80" s="112">
        <v>68</v>
      </c>
      <c r="B80" s="113" t="s">
        <v>490</v>
      </c>
      <c r="C80" s="114" t="s">
        <v>491</v>
      </c>
      <c r="D80" s="116" t="s">
        <v>492</v>
      </c>
      <c r="E80" s="92">
        <f>VLOOKUP($B80,'19C1-QTD1 KQua'!$B$13:$AU$95,46,0)</f>
        <v>0</v>
      </c>
      <c r="F80" s="92"/>
      <c r="G80" s="93"/>
      <c r="H80" s="93"/>
      <c r="I80" s="94">
        <f t="shared" si="2"/>
        <v>0</v>
      </c>
      <c r="J80" s="53" t="str">
        <f t="shared" si="3"/>
        <v>K ĐẠT</v>
      </c>
      <c r="K80" s="95"/>
      <c r="L80" s="38"/>
      <c r="M80" s="1"/>
      <c r="N80" s="1"/>
      <c r="O80" s="1"/>
      <c r="P80" s="39"/>
      <c r="Q80" s="40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  <c r="BU80" s="41"/>
      <c r="BV80" s="41"/>
      <c r="BW80" s="41"/>
      <c r="BX80" s="41"/>
      <c r="BY80" s="41"/>
      <c r="BZ80" s="41"/>
      <c r="CA80" s="41"/>
      <c r="CB80" s="41"/>
      <c r="CC80" s="41"/>
      <c r="CD80" s="41"/>
      <c r="CE80" s="41"/>
      <c r="CF80" s="41"/>
      <c r="CG80" s="41"/>
      <c r="CH80" s="41"/>
      <c r="CI80" s="41"/>
      <c r="CJ80" s="41"/>
      <c r="CK80" s="41"/>
      <c r="CL80" s="41"/>
      <c r="CM80" s="41"/>
      <c r="CN80" s="41"/>
      <c r="CO80" s="41"/>
      <c r="CP80" s="41"/>
      <c r="CQ80" s="41"/>
      <c r="CR80" s="41"/>
      <c r="CS80" s="41"/>
      <c r="CT80" s="41"/>
      <c r="CU80" s="41"/>
      <c r="CV80" s="41"/>
      <c r="CW80" s="41"/>
      <c r="CX80" s="41"/>
      <c r="CY80" s="41"/>
      <c r="CZ80" s="41"/>
      <c r="DA80" s="41"/>
      <c r="DB80" s="41"/>
      <c r="DC80" s="41"/>
      <c r="DD80" s="41"/>
      <c r="DE80" s="41"/>
      <c r="DF80" s="41"/>
      <c r="DG80" s="41"/>
      <c r="DH80" s="41"/>
      <c r="DI80" s="41"/>
      <c r="DJ80" s="41"/>
      <c r="DK80" s="41"/>
      <c r="DL80" s="41"/>
      <c r="DM80" s="41"/>
      <c r="DN80" s="41"/>
      <c r="DO80" s="41"/>
      <c r="DP80" s="41"/>
      <c r="DQ80" s="41"/>
      <c r="DR80" s="41"/>
      <c r="DS80" s="41"/>
      <c r="DT80" s="41"/>
      <c r="DU80" s="41"/>
      <c r="DV80" s="41"/>
      <c r="DW80" s="41"/>
      <c r="DX80" s="41"/>
      <c r="DY80" s="41"/>
      <c r="DZ80" s="41"/>
      <c r="EA80" s="41"/>
      <c r="EB80" s="41"/>
      <c r="EC80" s="41"/>
      <c r="ED80" s="41"/>
      <c r="EE80" s="41"/>
      <c r="EF80" s="41"/>
      <c r="EG80" s="41"/>
      <c r="EH80" s="41"/>
      <c r="EI80" s="41"/>
      <c r="EJ80" s="41"/>
      <c r="EK80" s="41"/>
      <c r="EL80" s="41"/>
      <c r="EM80" s="41"/>
      <c r="EN80" s="41"/>
      <c r="EO80" s="41"/>
      <c r="EP80" s="41"/>
      <c r="EQ80" s="41"/>
      <c r="ER80" s="41"/>
      <c r="ES80" s="41"/>
      <c r="ET80" s="41"/>
      <c r="EU80" s="41"/>
      <c r="EV80" s="41"/>
      <c r="EW80" s="41"/>
      <c r="EX80" s="41"/>
      <c r="EY80" s="41"/>
      <c r="EZ80" s="41"/>
      <c r="FA80" s="41"/>
      <c r="FB80" s="41"/>
      <c r="FC80" s="41"/>
      <c r="FD80" s="41"/>
      <c r="FE80" s="41"/>
      <c r="FF80" s="41"/>
      <c r="FG80" s="41"/>
      <c r="FH80" s="41"/>
      <c r="FI80" s="41"/>
      <c r="FJ80" s="41"/>
      <c r="FK80" s="41"/>
      <c r="FL80" s="41"/>
      <c r="FM80" s="41"/>
      <c r="FN80" s="41"/>
      <c r="FO80" s="41"/>
      <c r="FP80" s="41"/>
      <c r="FQ80" s="41"/>
      <c r="FR80" s="41"/>
      <c r="FS80" s="41"/>
      <c r="FT80" s="41"/>
      <c r="FU80" s="41"/>
      <c r="FV80" s="41"/>
      <c r="FW80" s="41"/>
      <c r="FX80" s="41"/>
      <c r="FY80" s="41"/>
      <c r="FZ80" s="41"/>
      <c r="GA80" s="41"/>
      <c r="GB80" s="41"/>
      <c r="GC80" s="41"/>
      <c r="GD80" s="41"/>
      <c r="GE80" s="41"/>
      <c r="GF80" s="41"/>
      <c r="GG80" s="41"/>
      <c r="GH80" s="41"/>
      <c r="GI80" s="41"/>
      <c r="GJ80" s="41"/>
      <c r="GK80" s="41"/>
      <c r="GL80" s="41"/>
      <c r="GM80" s="41"/>
      <c r="GN80" s="41"/>
      <c r="GO80" s="41"/>
      <c r="GP80" s="41"/>
      <c r="GQ80" s="41"/>
      <c r="GR80" s="41"/>
      <c r="GS80" s="41"/>
      <c r="GT80" s="41"/>
      <c r="GU80" s="41"/>
      <c r="GV80" s="41"/>
      <c r="GW80" s="41"/>
      <c r="GX80" s="41"/>
      <c r="GY80" s="41"/>
      <c r="GZ80" s="41"/>
      <c r="HA80" s="41"/>
      <c r="HB80" s="41"/>
      <c r="HC80" s="41"/>
      <c r="HD80" s="41"/>
      <c r="HE80" s="41"/>
      <c r="HF80" s="41"/>
      <c r="HG80" s="41"/>
      <c r="HH80" s="41"/>
      <c r="HI80" s="41"/>
      <c r="HJ80" s="41"/>
      <c r="HK80" s="41"/>
      <c r="HL80" s="41"/>
      <c r="HM80" s="41"/>
      <c r="HN80" s="41"/>
      <c r="HO80" s="41"/>
      <c r="HP80" s="41"/>
      <c r="HQ80" s="41"/>
      <c r="HR80" s="41"/>
      <c r="HS80" s="41"/>
      <c r="HT80" s="41"/>
      <c r="HU80" s="41"/>
      <c r="HV80" s="41"/>
      <c r="HW80" s="41"/>
      <c r="HX80" s="41"/>
      <c r="HY80" s="41"/>
      <c r="HZ80" s="41"/>
      <c r="IA80" s="41"/>
      <c r="IB80" s="41"/>
      <c r="IC80" s="41"/>
      <c r="ID80" s="41"/>
      <c r="IE80" s="41"/>
      <c r="IF80" s="41"/>
      <c r="IG80" s="41"/>
      <c r="IH80" s="41"/>
      <c r="II80" s="41"/>
      <c r="IJ80" s="41"/>
      <c r="IK80" s="41"/>
      <c r="IL80" s="41"/>
      <c r="IM80" s="41"/>
      <c r="IN80" s="41"/>
      <c r="IO80" s="41"/>
      <c r="IP80" s="41"/>
      <c r="IQ80" s="42"/>
    </row>
    <row r="81" spans="1:251" ht="15.75" customHeight="1" x14ac:dyDescent="0.25">
      <c r="A81" s="112">
        <v>69</v>
      </c>
      <c r="B81" s="113" t="s">
        <v>496</v>
      </c>
      <c r="C81" s="114" t="s">
        <v>89</v>
      </c>
      <c r="D81" s="116" t="s">
        <v>96</v>
      </c>
      <c r="E81" s="92">
        <f>VLOOKUP($B81,'19C1-QTD1 KQua'!$B$13:$AU$95,46,0)</f>
        <v>0</v>
      </c>
      <c r="F81" s="92"/>
      <c r="G81" s="93"/>
      <c r="H81" s="93"/>
      <c r="I81" s="94">
        <f t="shared" si="2"/>
        <v>0</v>
      </c>
      <c r="J81" s="53" t="str">
        <f t="shared" si="3"/>
        <v>K ĐẠT</v>
      </c>
      <c r="K81" s="95"/>
      <c r="L81" s="38"/>
      <c r="M81" s="1"/>
      <c r="N81" s="1"/>
      <c r="O81" s="1"/>
      <c r="P81" s="39"/>
      <c r="Q81" s="40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2"/>
    </row>
    <row r="82" spans="1:251" ht="15.75" customHeight="1" x14ac:dyDescent="0.25">
      <c r="A82" s="112">
        <v>70</v>
      </c>
      <c r="B82" s="113" t="s">
        <v>500</v>
      </c>
      <c r="C82" s="114" t="s">
        <v>44</v>
      </c>
      <c r="D82" s="116" t="s">
        <v>501</v>
      </c>
      <c r="E82" s="92">
        <f>VLOOKUP($B82,'19C1-QTD1 KQua'!$B$13:$AU$95,46,0)</f>
        <v>0</v>
      </c>
      <c r="F82" s="92"/>
      <c r="G82" s="93"/>
      <c r="H82" s="93"/>
      <c r="I82" s="94">
        <f t="shared" si="2"/>
        <v>0</v>
      </c>
      <c r="J82" s="53" t="str">
        <f t="shared" si="3"/>
        <v>K ĐẠT</v>
      </c>
      <c r="K82" s="95"/>
      <c r="L82" s="38"/>
      <c r="M82" s="1"/>
      <c r="N82" s="1"/>
      <c r="O82" s="1"/>
      <c r="P82" s="39"/>
      <c r="Q82" s="40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41"/>
      <c r="BJ82" s="41"/>
      <c r="BK82" s="41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41"/>
      <c r="BX82" s="41"/>
      <c r="BY82" s="41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41"/>
      <c r="CM82" s="41"/>
      <c r="CN82" s="41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41"/>
      <c r="DB82" s="41"/>
      <c r="DC82" s="41"/>
      <c r="DD82" s="41"/>
      <c r="DE82" s="41"/>
      <c r="DF82" s="41"/>
      <c r="DG82" s="41"/>
      <c r="DH82" s="41"/>
      <c r="DI82" s="41"/>
      <c r="DJ82" s="41"/>
      <c r="DK82" s="41"/>
      <c r="DL82" s="41"/>
      <c r="DM82" s="41"/>
      <c r="DN82" s="41"/>
      <c r="DO82" s="41"/>
      <c r="DP82" s="41"/>
      <c r="DQ82" s="41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1"/>
      <c r="EL82" s="41"/>
      <c r="EM82" s="41"/>
      <c r="EN82" s="41"/>
      <c r="EO82" s="41"/>
      <c r="EP82" s="41"/>
      <c r="EQ82" s="41"/>
      <c r="ER82" s="41"/>
      <c r="ES82" s="41"/>
      <c r="ET82" s="41"/>
      <c r="EU82" s="41"/>
      <c r="EV82" s="41"/>
      <c r="EW82" s="41"/>
      <c r="EX82" s="41"/>
      <c r="EY82" s="41"/>
      <c r="EZ82" s="41"/>
      <c r="FA82" s="41"/>
      <c r="FB82" s="41"/>
      <c r="FC82" s="41"/>
      <c r="FD82" s="41"/>
      <c r="FE82" s="41"/>
      <c r="FF82" s="41"/>
      <c r="FG82" s="41"/>
      <c r="FH82" s="41"/>
      <c r="FI82" s="41"/>
      <c r="FJ82" s="41"/>
      <c r="FK82" s="41"/>
      <c r="FL82" s="41"/>
      <c r="FM82" s="41"/>
      <c r="FN82" s="41"/>
      <c r="FO82" s="41"/>
      <c r="FP82" s="41"/>
      <c r="FQ82" s="41"/>
      <c r="FR82" s="41"/>
      <c r="FS82" s="41"/>
      <c r="FT82" s="41"/>
      <c r="FU82" s="41"/>
      <c r="FV82" s="41"/>
      <c r="FW82" s="41"/>
      <c r="FX82" s="41"/>
      <c r="FY82" s="41"/>
      <c r="FZ82" s="41"/>
      <c r="GA82" s="41"/>
      <c r="GB82" s="41"/>
      <c r="GC82" s="41"/>
      <c r="GD82" s="41"/>
      <c r="GE82" s="41"/>
      <c r="GF82" s="41"/>
      <c r="GG82" s="41"/>
      <c r="GH82" s="41"/>
      <c r="GI82" s="41"/>
      <c r="GJ82" s="41"/>
      <c r="GK82" s="41"/>
      <c r="GL82" s="41"/>
      <c r="GM82" s="41"/>
      <c r="GN82" s="41"/>
      <c r="GO82" s="41"/>
      <c r="GP82" s="41"/>
      <c r="GQ82" s="41"/>
      <c r="GR82" s="41"/>
      <c r="GS82" s="41"/>
      <c r="GT82" s="41"/>
      <c r="GU82" s="41"/>
      <c r="GV82" s="41"/>
      <c r="GW82" s="41"/>
      <c r="GX82" s="41"/>
      <c r="GY82" s="41"/>
      <c r="GZ82" s="41"/>
      <c r="HA82" s="41"/>
      <c r="HB82" s="41"/>
      <c r="HC82" s="41"/>
      <c r="HD82" s="41"/>
      <c r="HE82" s="41"/>
      <c r="HF82" s="41"/>
      <c r="HG82" s="41"/>
      <c r="HH82" s="41"/>
      <c r="HI82" s="41"/>
      <c r="HJ82" s="41"/>
      <c r="HK82" s="41"/>
      <c r="HL82" s="41"/>
      <c r="HM82" s="41"/>
      <c r="HN82" s="41"/>
      <c r="HO82" s="41"/>
      <c r="HP82" s="41"/>
      <c r="HQ82" s="41"/>
      <c r="HR82" s="41"/>
      <c r="HS82" s="41"/>
      <c r="HT82" s="41"/>
      <c r="HU82" s="41"/>
      <c r="HV82" s="41"/>
      <c r="HW82" s="41"/>
      <c r="HX82" s="41"/>
      <c r="HY82" s="41"/>
      <c r="HZ82" s="41"/>
      <c r="IA82" s="41"/>
      <c r="IB82" s="41"/>
      <c r="IC82" s="41"/>
      <c r="ID82" s="41"/>
      <c r="IE82" s="41"/>
      <c r="IF82" s="41"/>
      <c r="IG82" s="41"/>
      <c r="IH82" s="41"/>
      <c r="II82" s="41"/>
      <c r="IJ82" s="41"/>
      <c r="IK82" s="41"/>
      <c r="IL82" s="41"/>
      <c r="IM82" s="41"/>
      <c r="IN82" s="41"/>
      <c r="IO82" s="41"/>
      <c r="IP82" s="41"/>
      <c r="IQ82" s="42"/>
    </row>
    <row r="83" spans="1:251" ht="15.75" customHeight="1" x14ac:dyDescent="0.25">
      <c r="A83" s="112">
        <v>71</v>
      </c>
      <c r="B83" s="113" t="s">
        <v>505</v>
      </c>
      <c r="C83" s="114" t="s">
        <v>506</v>
      </c>
      <c r="D83" s="116" t="s">
        <v>507</v>
      </c>
      <c r="E83" s="92">
        <f>VLOOKUP($B83,'19C1-QTD1 KQua'!$B$13:$AU$95,46,0)</f>
        <v>0</v>
      </c>
      <c r="F83" s="92"/>
      <c r="G83" s="93"/>
      <c r="H83" s="93"/>
      <c r="I83" s="94">
        <f t="shared" si="2"/>
        <v>0</v>
      </c>
      <c r="J83" s="53" t="str">
        <f t="shared" si="3"/>
        <v>K ĐẠT</v>
      </c>
      <c r="K83" s="95"/>
      <c r="L83" s="38"/>
      <c r="M83" s="1"/>
      <c r="N83" s="1"/>
      <c r="O83" s="1"/>
      <c r="P83" s="39"/>
      <c r="Q83" s="40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  <c r="BH83" s="41"/>
      <c r="BI83" s="41"/>
      <c r="BJ83" s="41"/>
      <c r="BK83" s="41"/>
      <c r="BL83" s="41"/>
      <c r="BM83" s="41"/>
      <c r="BN83" s="41"/>
      <c r="BO83" s="41"/>
      <c r="BP83" s="41"/>
      <c r="BQ83" s="41"/>
      <c r="BR83" s="41"/>
      <c r="BS83" s="41"/>
      <c r="BT83" s="41"/>
      <c r="BU83" s="41"/>
      <c r="BV83" s="41"/>
      <c r="BW83" s="41"/>
      <c r="BX83" s="41"/>
      <c r="BY83" s="41"/>
      <c r="BZ83" s="41"/>
      <c r="CA83" s="41"/>
      <c r="CB83" s="41"/>
      <c r="CC83" s="41"/>
      <c r="CD83" s="41"/>
      <c r="CE83" s="41"/>
      <c r="CF83" s="41"/>
      <c r="CG83" s="41"/>
      <c r="CH83" s="41"/>
      <c r="CI83" s="41"/>
      <c r="CJ83" s="41"/>
      <c r="CK83" s="41"/>
      <c r="CL83" s="41"/>
      <c r="CM83" s="41"/>
      <c r="CN83" s="41"/>
      <c r="CO83" s="41"/>
      <c r="CP83" s="41"/>
      <c r="CQ83" s="41"/>
      <c r="CR83" s="41"/>
      <c r="CS83" s="41"/>
      <c r="CT83" s="41"/>
      <c r="CU83" s="41"/>
      <c r="CV83" s="41"/>
      <c r="CW83" s="41"/>
      <c r="CX83" s="41"/>
      <c r="CY83" s="41"/>
      <c r="CZ83" s="41"/>
      <c r="DA83" s="41"/>
      <c r="DB83" s="41"/>
      <c r="DC83" s="41"/>
      <c r="DD83" s="41"/>
      <c r="DE83" s="41"/>
      <c r="DF83" s="41"/>
      <c r="DG83" s="41"/>
      <c r="DH83" s="41"/>
      <c r="DI83" s="41"/>
      <c r="DJ83" s="41"/>
      <c r="DK83" s="41"/>
      <c r="DL83" s="41"/>
      <c r="DM83" s="41"/>
      <c r="DN83" s="41"/>
      <c r="DO83" s="41"/>
      <c r="DP83" s="41"/>
      <c r="DQ83" s="41"/>
      <c r="DR83" s="41"/>
      <c r="DS83" s="41"/>
      <c r="DT83" s="41"/>
      <c r="DU83" s="41"/>
      <c r="DV83" s="41"/>
      <c r="DW83" s="41"/>
      <c r="DX83" s="41"/>
      <c r="DY83" s="41"/>
      <c r="DZ83" s="41"/>
      <c r="EA83" s="41"/>
      <c r="EB83" s="41"/>
      <c r="EC83" s="41"/>
      <c r="ED83" s="41"/>
      <c r="EE83" s="41"/>
      <c r="EF83" s="41"/>
      <c r="EG83" s="41"/>
      <c r="EH83" s="41"/>
      <c r="EI83" s="41"/>
      <c r="EJ83" s="41"/>
      <c r="EK83" s="41"/>
      <c r="EL83" s="41"/>
      <c r="EM83" s="41"/>
      <c r="EN83" s="41"/>
      <c r="EO83" s="41"/>
      <c r="EP83" s="41"/>
      <c r="EQ83" s="41"/>
      <c r="ER83" s="41"/>
      <c r="ES83" s="41"/>
      <c r="ET83" s="41"/>
      <c r="EU83" s="41"/>
      <c r="EV83" s="41"/>
      <c r="EW83" s="41"/>
      <c r="EX83" s="41"/>
      <c r="EY83" s="41"/>
      <c r="EZ83" s="41"/>
      <c r="FA83" s="41"/>
      <c r="FB83" s="41"/>
      <c r="FC83" s="41"/>
      <c r="FD83" s="41"/>
      <c r="FE83" s="41"/>
      <c r="FF83" s="41"/>
      <c r="FG83" s="41"/>
      <c r="FH83" s="41"/>
      <c r="FI83" s="41"/>
      <c r="FJ83" s="41"/>
      <c r="FK83" s="41"/>
      <c r="FL83" s="41"/>
      <c r="FM83" s="41"/>
      <c r="FN83" s="41"/>
      <c r="FO83" s="41"/>
      <c r="FP83" s="41"/>
      <c r="FQ83" s="41"/>
      <c r="FR83" s="41"/>
      <c r="FS83" s="41"/>
      <c r="FT83" s="41"/>
      <c r="FU83" s="41"/>
      <c r="FV83" s="41"/>
      <c r="FW83" s="41"/>
      <c r="FX83" s="41"/>
      <c r="FY83" s="41"/>
      <c r="FZ83" s="41"/>
      <c r="GA83" s="41"/>
      <c r="GB83" s="41"/>
      <c r="GC83" s="41"/>
      <c r="GD83" s="41"/>
      <c r="GE83" s="41"/>
      <c r="GF83" s="41"/>
      <c r="GG83" s="41"/>
      <c r="GH83" s="41"/>
      <c r="GI83" s="41"/>
      <c r="GJ83" s="41"/>
      <c r="GK83" s="41"/>
      <c r="GL83" s="41"/>
      <c r="GM83" s="41"/>
      <c r="GN83" s="41"/>
      <c r="GO83" s="41"/>
      <c r="GP83" s="41"/>
      <c r="GQ83" s="41"/>
      <c r="GR83" s="41"/>
      <c r="GS83" s="41"/>
      <c r="GT83" s="41"/>
      <c r="GU83" s="41"/>
      <c r="GV83" s="41"/>
      <c r="GW83" s="41"/>
      <c r="GX83" s="41"/>
      <c r="GY83" s="41"/>
      <c r="GZ83" s="41"/>
      <c r="HA83" s="41"/>
      <c r="HB83" s="41"/>
      <c r="HC83" s="41"/>
      <c r="HD83" s="41"/>
      <c r="HE83" s="41"/>
      <c r="HF83" s="41"/>
      <c r="HG83" s="41"/>
      <c r="HH83" s="41"/>
      <c r="HI83" s="41"/>
      <c r="HJ83" s="41"/>
      <c r="HK83" s="41"/>
      <c r="HL83" s="41"/>
      <c r="HM83" s="41"/>
      <c r="HN83" s="41"/>
      <c r="HO83" s="41"/>
      <c r="HP83" s="41"/>
      <c r="HQ83" s="41"/>
      <c r="HR83" s="41"/>
      <c r="HS83" s="41"/>
      <c r="HT83" s="41"/>
      <c r="HU83" s="41"/>
      <c r="HV83" s="41"/>
      <c r="HW83" s="41"/>
      <c r="HX83" s="41"/>
      <c r="HY83" s="41"/>
      <c r="HZ83" s="41"/>
      <c r="IA83" s="41"/>
      <c r="IB83" s="41"/>
      <c r="IC83" s="41"/>
      <c r="ID83" s="41"/>
      <c r="IE83" s="41"/>
      <c r="IF83" s="41"/>
      <c r="IG83" s="41"/>
      <c r="IH83" s="41"/>
      <c r="II83" s="41"/>
      <c r="IJ83" s="41"/>
      <c r="IK83" s="41"/>
      <c r="IL83" s="41"/>
      <c r="IM83" s="41"/>
      <c r="IN83" s="41"/>
      <c r="IO83" s="41"/>
      <c r="IP83" s="41"/>
      <c r="IQ83" s="42"/>
    </row>
    <row r="84" spans="1:251" ht="15.75" customHeight="1" x14ac:dyDescent="0.25">
      <c r="A84" s="112">
        <v>72</v>
      </c>
      <c r="B84" s="113" t="s">
        <v>512</v>
      </c>
      <c r="C84" s="114" t="s">
        <v>513</v>
      </c>
      <c r="D84" s="116" t="s">
        <v>514</v>
      </c>
      <c r="E84" s="92">
        <f>VLOOKUP($B84,'19C1-QTD1 KQua'!$B$13:$AU$95,46,0)</f>
        <v>0</v>
      </c>
      <c r="F84" s="92"/>
      <c r="G84" s="93"/>
      <c r="H84" s="93"/>
      <c r="I84" s="94">
        <f t="shared" si="2"/>
        <v>0</v>
      </c>
      <c r="J84" s="53" t="str">
        <f t="shared" si="3"/>
        <v>K ĐẠT</v>
      </c>
      <c r="K84" s="95"/>
      <c r="L84" s="38"/>
      <c r="M84" s="1"/>
      <c r="N84" s="1"/>
      <c r="O84" s="1"/>
      <c r="P84" s="39"/>
      <c r="Q84" s="40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41"/>
      <c r="BJ84" s="41"/>
      <c r="BK84" s="41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41"/>
      <c r="BX84" s="41"/>
      <c r="BY84" s="41"/>
      <c r="BZ84" s="41"/>
      <c r="CA84" s="41"/>
      <c r="CB84" s="41"/>
      <c r="CC84" s="41"/>
      <c r="CD84" s="41"/>
      <c r="CE84" s="41"/>
      <c r="CF84" s="41"/>
      <c r="CG84" s="41"/>
      <c r="CH84" s="41"/>
      <c r="CI84" s="41"/>
      <c r="CJ84" s="41"/>
      <c r="CK84" s="41"/>
      <c r="CL84" s="41"/>
      <c r="CM84" s="41"/>
      <c r="CN84" s="41"/>
      <c r="CO84" s="41"/>
      <c r="CP84" s="41"/>
      <c r="CQ84" s="41"/>
      <c r="CR84" s="41"/>
      <c r="CS84" s="41"/>
      <c r="CT84" s="41"/>
      <c r="CU84" s="41"/>
      <c r="CV84" s="41"/>
      <c r="CW84" s="41"/>
      <c r="CX84" s="41"/>
      <c r="CY84" s="41"/>
      <c r="CZ84" s="41"/>
      <c r="DA84" s="41"/>
      <c r="DB84" s="41"/>
      <c r="DC84" s="41"/>
      <c r="DD84" s="41"/>
      <c r="DE84" s="41"/>
      <c r="DF84" s="41"/>
      <c r="DG84" s="41"/>
      <c r="DH84" s="41"/>
      <c r="DI84" s="41"/>
      <c r="DJ84" s="41"/>
      <c r="DK84" s="41"/>
      <c r="DL84" s="41"/>
      <c r="DM84" s="41"/>
      <c r="DN84" s="41"/>
      <c r="DO84" s="41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41"/>
      <c r="EM84" s="41"/>
      <c r="EN84" s="41"/>
      <c r="EO84" s="41"/>
      <c r="EP84" s="41"/>
      <c r="EQ84" s="41"/>
      <c r="ER84" s="41"/>
      <c r="ES84" s="41"/>
      <c r="ET84" s="41"/>
      <c r="EU84" s="41"/>
      <c r="EV84" s="41"/>
      <c r="EW84" s="41"/>
      <c r="EX84" s="41"/>
      <c r="EY84" s="41"/>
      <c r="EZ84" s="41"/>
      <c r="FA84" s="41"/>
      <c r="FB84" s="41"/>
      <c r="FC84" s="41"/>
      <c r="FD84" s="41"/>
      <c r="FE84" s="41"/>
      <c r="FF84" s="41"/>
      <c r="FG84" s="41"/>
      <c r="FH84" s="41"/>
      <c r="FI84" s="41"/>
      <c r="FJ84" s="41"/>
      <c r="FK84" s="41"/>
      <c r="FL84" s="41"/>
      <c r="FM84" s="41"/>
      <c r="FN84" s="41"/>
      <c r="FO84" s="41"/>
      <c r="FP84" s="41"/>
      <c r="FQ84" s="41"/>
      <c r="FR84" s="41"/>
      <c r="FS84" s="41"/>
      <c r="FT84" s="41"/>
      <c r="FU84" s="41"/>
      <c r="FV84" s="41"/>
      <c r="FW84" s="41"/>
      <c r="FX84" s="41"/>
      <c r="FY84" s="41"/>
      <c r="FZ84" s="41"/>
      <c r="GA84" s="41"/>
      <c r="GB84" s="41"/>
      <c r="GC84" s="41"/>
      <c r="GD84" s="41"/>
      <c r="GE84" s="41"/>
      <c r="GF84" s="41"/>
      <c r="GG84" s="41"/>
      <c r="GH84" s="41"/>
      <c r="GI84" s="41"/>
      <c r="GJ84" s="41"/>
      <c r="GK84" s="41"/>
      <c r="GL84" s="41"/>
      <c r="GM84" s="41"/>
      <c r="GN84" s="41"/>
      <c r="GO84" s="41"/>
      <c r="GP84" s="41"/>
      <c r="GQ84" s="41"/>
      <c r="GR84" s="41"/>
      <c r="GS84" s="41"/>
      <c r="GT84" s="41"/>
      <c r="GU84" s="41"/>
      <c r="GV84" s="41"/>
      <c r="GW84" s="41"/>
      <c r="GX84" s="41"/>
      <c r="GY84" s="41"/>
      <c r="GZ84" s="41"/>
      <c r="HA84" s="41"/>
      <c r="HB84" s="41"/>
      <c r="HC84" s="41"/>
      <c r="HD84" s="41"/>
      <c r="HE84" s="41"/>
      <c r="HF84" s="41"/>
      <c r="HG84" s="41"/>
      <c r="HH84" s="41"/>
      <c r="HI84" s="41"/>
      <c r="HJ84" s="41"/>
      <c r="HK84" s="41"/>
      <c r="HL84" s="41"/>
      <c r="HM84" s="41"/>
      <c r="HN84" s="41"/>
      <c r="HO84" s="41"/>
      <c r="HP84" s="41"/>
      <c r="HQ84" s="41"/>
      <c r="HR84" s="41"/>
      <c r="HS84" s="41"/>
      <c r="HT84" s="41"/>
      <c r="HU84" s="41"/>
      <c r="HV84" s="41"/>
      <c r="HW84" s="41"/>
      <c r="HX84" s="41"/>
      <c r="HY84" s="41"/>
      <c r="HZ84" s="41"/>
      <c r="IA84" s="41"/>
      <c r="IB84" s="41"/>
      <c r="IC84" s="41"/>
      <c r="ID84" s="41"/>
      <c r="IE84" s="41"/>
      <c r="IF84" s="41"/>
      <c r="IG84" s="41"/>
      <c r="IH84" s="41"/>
      <c r="II84" s="41"/>
      <c r="IJ84" s="41"/>
      <c r="IK84" s="41"/>
      <c r="IL84" s="41"/>
      <c r="IM84" s="41"/>
      <c r="IN84" s="41"/>
      <c r="IO84" s="41"/>
      <c r="IP84" s="41"/>
      <c r="IQ84" s="42"/>
    </row>
    <row r="85" spans="1:251" ht="15.75" customHeight="1" x14ac:dyDescent="0.25">
      <c r="A85" s="112"/>
      <c r="B85" s="113"/>
      <c r="C85" s="114"/>
      <c r="D85" s="116"/>
      <c r="E85" s="92" t="e">
        <f>VLOOKUP($B85,'19C1-QTD1 KQua'!$B$13:$AU$95,46,0)</f>
        <v>#N/A</v>
      </c>
      <c r="F85" s="92"/>
      <c r="G85" s="93"/>
      <c r="H85" s="93"/>
      <c r="I85" s="94" t="e">
        <f t="shared" si="2"/>
        <v>#N/A</v>
      </c>
      <c r="J85" s="53" t="e">
        <f t="shared" si="3"/>
        <v>#N/A</v>
      </c>
      <c r="K85" s="95"/>
      <c r="L85" s="38"/>
      <c r="M85" s="1"/>
      <c r="N85" s="1"/>
      <c r="O85" s="1"/>
      <c r="P85" s="39"/>
      <c r="Q85" s="40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  <c r="BH85" s="41"/>
      <c r="BI85" s="41"/>
      <c r="BJ85" s="41"/>
      <c r="BK85" s="41"/>
      <c r="BL85" s="41"/>
      <c r="BM85" s="41"/>
      <c r="BN85" s="41"/>
      <c r="BO85" s="41"/>
      <c r="BP85" s="41"/>
      <c r="BQ85" s="41"/>
      <c r="BR85" s="41"/>
      <c r="BS85" s="41"/>
      <c r="BT85" s="41"/>
      <c r="BU85" s="41"/>
      <c r="BV85" s="41"/>
      <c r="BW85" s="41"/>
      <c r="BX85" s="41"/>
      <c r="BY85" s="41"/>
      <c r="BZ85" s="41"/>
      <c r="CA85" s="41"/>
      <c r="CB85" s="41"/>
      <c r="CC85" s="41"/>
      <c r="CD85" s="41"/>
      <c r="CE85" s="41"/>
      <c r="CF85" s="41"/>
      <c r="CG85" s="41"/>
      <c r="CH85" s="41"/>
      <c r="CI85" s="41"/>
      <c r="CJ85" s="41"/>
      <c r="CK85" s="41"/>
      <c r="CL85" s="41"/>
      <c r="CM85" s="41"/>
      <c r="CN85" s="41"/>
      <c r="CO85" s="41"/>
      <c r="CP85" s="41"/>
      <c r="CQ85" s="41"/>
      <c r="CR85" s="41"/>
      <c r="CS85" s="41"/>
      <c r="CT85" s="41"/>
      <c r="CU85" s="41"/>
      <c r="CV85" s="41"/>
      <c r="CW85" s="41"/>
      <c r="CX85" s="41"/>
      <c r="CY85" s="41"/>
      <c r="CZ85" s="41"/>
      <c r="DA85" s="41"/>
      <c r="DB85" s="41"/>
      <c r="DC85" s="41"/>
      <c r="DD85" s="41"/>
      <c r="DE85" s="41"/>
      <c r="DF85" s="41"/>
      <c r="DG85" s="41"/>
      <c r="DH85" s="41"/>
      <c r="DI85" s="41"/>
      <c r="DJ85" s="41"/>
      <c r="DK85" s="41"/>
      <c r="DL85" s="41"/>
      <c r="DM85" s="41"/>
      <c r="DN85" s="41"/>
      <c r="DO85" s="41"/>
      <c r="DP85" s="41"/>
      <c r="DQ85" s="41"/>
      <c r="DR85" s="41"/>
      <c r="DS85" s="41"/>
      <c r="DT85" s="41"/>
      <c r="DU85" s="41"/>
      <c r="DV85" s="41"/>
      <c r="DW85" s="41"/>
      <c r="DX85" s="41"/>
      <c r="DY85" s="41"/>
      <c r="DZ85" s="41"/>
      <c r="EA85" s="41"/>
      <c r="EB85" s="41"/>
      <c r="EC85" s="41"/>
      <c r="ED85" s="41"/>
      <c r="EE85" s="41"/>
      <c r="EF85" s="41"/>
      <c r="EG85" s="41"/>
      <c r="EH85" s="41"/>
      <c r="EI85" s="41"/>
      <c r="EJ85" s="41"/>
      <c r="EK85" s="41"/>
      <c r="EL85" s="41"/>
      <c r="EM85" s="41"/>
      <c r="EN85" s="41"/>
      <c r="EO85" s="41"/>
      <c r="EP85" s="41"/>
      <c r="EQ85" s="41"/>
      <c r="ER85" s="41"/>
      <c r="ES85" s="41"/>
      <c r="ET85" s="41"/>
      <c r="EU85" s="41"/>
      <c r="EV85" s="41"/>
      <c r="EW85" s="41"/>
      <c r="EX85" s="41"/>
      <c r="EY85" s="41"/>
      <c r="EZ85" s="41"/>
      <c r="FA85" s="41"/>
      <c r="FB85" s="41"/>
      <c r="FC85" s="41"/>
      <c r="FD85" s="41"/>
      <c r="FE85" s="41"/>
      <c r="FF85" s="41"/>
      <c r="FG85" s="41"/>
      <c r="FH85" s="41"/>
      <c r="FI85" s="41"/>
      <c r="FJ85" s="41"/>
      <c r="FK85" s="41"/>
      <c r="FL85" s="41"/>
      <c r="FM85" s="41"/>
      <c r="FN85" s="41"/>
      <c r="FO85" s="41"/>
      <c r="FP85" s="41"/>
      <c r="FQ85" s="41"/>
      <c r="FR85" s="41"/>
      <c r="FS85" s="41"/>
      <c r="FT85" s="41"/>
      <c r="FU85" s="41"/>
      <c r="FV85" s="41"/>
      <c r="FW85" s="41"/>
      <c r="FX85" s="41"/>
      <c r="FY85" s="41"/>
      <c r="FZ85" s="41"/>
      <c r="GA85" s="41"/>
      <c r="GB85" s="41"/>
      <c r="GC85" s="41"/>
      <c r="GD85" s="41"/>
      <c r="GE85" s="41"/>
      <c r="GF85" s="41"/>
      <c r="GG85" s="41"/>
      <c r="GH85" s="41"/>
      <c r="GI85" s="41"/>
      <c r="GJ85" s="41"/>
      <c r="GK85" s="41"/>
      <c r="GL85" s="41"/>
      <c r="GM85" s="41"/>
      <c r="GN85" s="41"/>
      <c r="GO85" s="41"/>
      <c r="GP85" s="41"/>
      <c r="GQ85" s="41"/>
      <c r="GR85" s="41"/>
      <c r="GS85" s="41"/>
      <c r="GT85" s="41"/>
      <c r="GU85" s="41"/>
      <c r="GV85" s="41"/>
      <c r="GW85" s="41"/>
      <c r="GX85" s="41"/>
      <c r="GY85" s="41"/>
      <c r="GZ85" s="41"/>
      <c r="HA85" s="41"/>
      <c r="HB85" s="41"/>
      <c r="HC85" s="41"/>
      <c r="HD85" s="41"/>
      <c r="HE85" s="41"/>
      <c r="HF85" s="41"/>
      <c r="HG85" s="41"/>
      <c r="HH85" s="41"/>
      <c r="HI85" s="41"/>
      <c r="HJ85" s="41"/>
      <c r="HK85" s="41"/>
      <c r="HL85" s="41"/>
      <c r="HM85" s="41"/>
      <c r="HN85" s="41"/>
      <c r="HO85" s="41"/>
      <c r="HP85" s="41"/>
      <c r="HQ85" s="41"/>
      <c r="HR85" s="41"/>
      <c r="HS85" s="41"/>
      <c r="HT85" s="41"/>
      <c r="HU85" s="41"/>
      <c r="HV85" s="41"/>
      <c r="HW85" s="41"/>
      <c r="HX85" s="41"/>
      <c r="HY85" s="41"/>
      <c r="HZ85" s="41"/>
      <c r="IA85" s="41"/>
      <c r="IB85" s="41"/>
      <c r="IC85" s="41"/>
      <c r="ID85" s="41"/>
      <c r="IE85" s="41"/>
      <c r="IF85" s="41"/>
      <c r="IG85" s="41"/>
      <c r="IH85" s="41"/>
      <c r="II85" s="41"/>
      <c r="IJ85" s="41"/>
      <c r="IK85" s="41"/>
      <c r="IL85" s="41"/>
      <c r="IM85" s="41"/>
      <c r="IN85" s="41"/>
      <c r="IO85" s="41"/>
      <c r="IP85" s="41"/>
      <c r="IQ85" s="42"/>
    </row>
    <row r="86" spans="1:251" ht="15.75" customHeight="1" x14ac:dyDescent="0.25">
      <c r="A86" s="112"/>
      <c r="B86" s="113"/>
      <c r="C86" s="114"/>
      <c r="D86" s="116"/>
      <c r="E86" s="92" t="e">
        <f>VLOOKUP($B86,'19C1-QTD1 KQua'!$B$13:$AU$95,46,0)</f>
        <v>#N/A</v>
      </c>
      <c r="F86" s="92"/>
      <c r="G86" s="93"/>
      <c r="H86" s="93"/>
      <c r="I86" s="94" t="e">
        <f t="shared" si="2"/>
        <v>#N/A</v>
      </c>
      <c r="J86" s="53" t="e">
        <f t="shared" si="3"/>
        <v>#N/A</v>
      </c>
      <c r="K86" s="95"/>
      <c r="L86" s="38"/>
      <c r="M86" s="1"/>
      <c r="N86" s="1"/>
      <c r="O86" s="1"/>
      <c r="P86" s="39"/>
      <c r="Q86" s="40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41"/>
      <c r="BJ86" s="41"/>
      <c r="BK86" s="41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41"/>
      <c r="BX86" s="41"/>
      <c r="BY86" s="41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41"/>
      <c r="CM86" s="41"/>
      <c r="CN86" s="41"/>
      <c r="CO86" s="41"/>
      <c r="CP86" s="41"/>
      <c r="CQ86" s="41"/>
      <c r="CR86" s="41"/>
      <c r="CS86" s="41"/>
      <c r="CT86" s="41"/>
      <c r="CU86" s="41"/>
      <c r="CV86" s="41"/>
      <c r="CW86" s="41"/>
      <c r="CX86" s="41"/>
      <c r="CY86" s="41"/>
      <c r="CZ86" s="41"/>
      <c r="DA86" s="41"/>
      <c r="DB86" s="41"/>
      <c r="DC86" s="41"/>
      <c r="DD86" s="41"/>
      <c r="DE86" s="41"/>
      <c r="DF86" s="41"/>
      <c r="DG86" s="41"/>
      <c r="DH86" s="41"/>
      <c r="DI86" s="41"/>
      <c r="DJ86" s="41"/>
      <c r="DK86" s="41"/>
      <c r="DL86" s="41"/>
      <c r="DM86" s="41"/>
      <c r="DN86" s="41"/>
      <c r="DO86" s="41"/>
      <c r="DP86" s="41"/>
      <c r="DQ86" s="41"/>
      <c r="DR86" s="41"/>
      <c r="DS86" s="41"/>
      <c r="DT86" s="41"/>
      <c r="DU86" s="41"/>
      <c r="DV86" s="41"/>
      <c r="DW86" s="41"/>
      <c r="DX86" s="41"/>
      <c r="DY86" s="41"/>
      <c r="DZ86" s="41"/>
      <c r="EA86" s="41"/>
      <c r="EB86" s="41"/>
      <c r="EC86" s="41"/>
      <c r="ED86" s="41"/>
      <c r="EE86" s="41"/>
      <c r="EF86" s="41"/>
      <c r="EG86" s="41"/>
      <c r="EH86" s="41"/>
      <c r="EI86" s="41"/>
      <c r="EJ86" s="41"/>
      <c r="EK86" s="41"/>
      <c r="EL86" s="41"/>
      <c r="EM86" s="41"/>
      <c r="EN86" s="41"/>
      <c r="EO86" s="41"/>
      <c r="EP86" s="41"/>
      <c r="EQ86" s="41"/>
      <c r="ER86" s="41"/>
      <c r="ES86" s="41"/>
      <c r="ET86" s="41"/>
      <c r="EU86" s="41"/>
      <c r="EV86" s="41"/>
      <c r="EW86" s="41"/>
      <c r="EX86" s="41"/>
      <c r="EY86" s="41"/>
      <c r="EZ86" s="41"/>
      <c r="FA86" s="41"/>
      <c r="FB86" s="41"/>
      <c r="FC86" s="41"/>
      <c r="FD86" s="41"/>
      <c r="FE86" s="41"/>
      <c r="FF86" s="41"/>
      <c r="FG86" s="41"/>
      <c r="FH86" s="41"/>
      <c r="FI86" s="41"/>
      <c r="FJ86" s="41"/>
      <c r="FK86" s="41"/>
      <c r="FL86" s="41"/>
      <c r="FM86" s="41"/>
      <c r="FN86" s="41"/>
      <c r="FO86" s="41"/>
      <c r="FP86" s="41"/>
      <c r="FQ86" s="41"/>
      <c r="FR86" s="41"/>
      <c r="FS86" s="41"/>
      <c r="FT86" s="41"/>
      <c r="FU86" s="41"/>
      <c r="FV86" s="41"/>
      <c r="FW86" s="41"/>
      <c r="FX86" s="41"/>
      <c r="FY86" s="41"/>
      <c r="FZ86" s="41"/>
      <c r="GA86" s="41"/>
      <c r="GB86" s="41"/>
      <c r="GC86" s="41"/>
      <c r="GD86" s="41"/>
      <c r="GE86" s="41"/>
      <c r="GF86" s="41"/>
      <c r="GG86" s="41"/>
      <c r="GH86" s="41"/>
      <c r="GI86" s="41"/>
      <c r="GJ86" s="41"/>
      <c r="GK86" s="41"/>
      <c r="GL86" s="41"/>
      <c r="GM86" s="41"/>
      <c r="GN86" s="41"/>
      <c r="GO86" s="41"/>
      <c r="GP86" s="41"/>
      <c r="GQ86" s="41"/>
      <c r="GR86" s="41"/>
      <c r="GS86" s="41"/>
      <c r="GT86" s="41"/>
      <c r="GU86" s="41"/>
      <c r="GV86" s="41"/>
      <c r="GW86" s="41"/>
      <c r="GX86" s="41"/>
      <c r="GY86" s="41"/>
      <c r="GZ86" s="41"/>
      <c r="HA86" s="41"/>
      <c r="HB86" s="41"/>
      <c r="HC86" s="41"/>
      <c r="HD86" s="41"/>
      <c r="HE86" s="41"/>
      <c r="HF86" s="41"/>
      <c r="HG86" s="41"/>
      <c r="HH86" s="41"/>
      <c r="HI86" s="41"/>
      <c r="HJ86" s="41"/>
      <c r="HK86" s="41"/>
      <c r="HL86" s="41"/>
      <c r="HM86" s="41"/>
      <c r="HN86" s="41"/>
      <c r="HO86" s="41"/>
      <c r="HP86" s="41"/>
      <c r="HQ86" s="41"/>
      <c r="HR86" s="41"/>
      <c r="HS86" s="41"/>
      <c r="HT86" s="41"/>
      <c r="HU86" s="41"/>
      <c r="HV86" s="41"/>
      <c r="HW86" s="41"/>
      <c r="HX86" s="41"/>
      <c r="HY86" s="41"/>
      <c r="HZ86" s="41"/>
      <c r="IA86" s="41"/>
      <c r="IB86" s="41"/>
      <c r="IC86" s="41"/>
      <c r="ID86" s="41"/>
      <c r="IE86" s="41"/>
      <c r="IF86" s="41"/>
      <c r="IG86" s="41"/>
      <c r="IH86" s="41"/>
      <c r="II86" s="41"/>
      <c r="IJ86" s="41"/>
      <c r="IK86" s="41"/>
      <c r="IL86" s="41"/>
      <c r="IM86" s="41"/>
      <c r="IN86" s="41"/>
      <c r="IO86" s="41"/>
      <c r="IP86" s="41"/>
      <c r="IQ86" s="42"/>
    </row>
    <row r="87" spans="1:251" ht="15.75" customHeight="1" x14ac:dyDescent="0.25">
      <c r="A87" s="112"/>
      <c r="B87" s="113"/>
      <c r="C87" s="114"/>
      <c r="D87" s="116"/>
      <c r="E87" s="92" t="e">
        <f>VLOOKUP($B87,'19C1-QTD1 KQua'!$B$13:$AU$95,46,0)</f>
        <v>#N/A</v>
      </c>
      <c r="F87" s="92"/>
      <c r="G87" s="93"/>
      <c r="H87" s="93"/>
      <c r="I87" s="94" t="e">
        <f t="shared" si="2"/>
        <v>#N/A</v>
      </c>
      <c r="J87" s="53" t="e">
        <f t="shared" si="3"/>
        <v>#N/A</v>
      </c>
      <c r="K87" s="95"/>
      <c r="L87" s="38"/>
      <c r="M87" s="1"/>
      <c r="N87" s="1"/>
      <c r="O87" s="1"/>
      <c r="P87" s="39"/>
      <c r="Q87" s="40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  <c r="BM87" s="41"/>
      <c r="BN87" s="41"/>
      <c r="BO87" s="41"/>
      <c r="BP87" s="41"/>
      <c r="BQ87" s="41"/>
      <c r="BR87" s="41"/>
      <c r="BS87" s="41"/>
      <c r="BT87" s="41"/>
      <c r="BU87" s="41"/>
      <c r="BV87" s="41"/>
      <c r="BW87" s="41"/>
      <c r="BX87" s="41"/>
      <c r="BY87" s="41"/>
      <c r="BZ87" s="41"/>
      <c r="CA87" s="41"/>
      <c r="CB87" s="41"/>
      <c r="CC87" s="41"/>
      <c r="CD87" s="41"/>
      <c r="CE87" s="41"/>
      <c r="CF87" s="41"/>
      <c r="CG87" s="41"/>
      <c r="CH87" s="41"/>
      <c r="CI87" s="41"/>
      <c r="CJ87" s="41"/>
      <c r="CK87" s="41"/>
      <c r="CL87" s="41"/>
      <c r="CM87" s="41"/>
      <c r="CN87" s="41"/>
      <c r="CO87" s="41"/>
      <c r="CP87" s="41"/>
      <c r="CQ87" s="41"/>
      <c r="CR87" s="41"/>
      <c r="CS87" s="41"/>
      <c r="CT87" s="41"/>
      <c r="CU87" s="41"/>
      <c r="CV87" s="41"/>
      <c r="CW87" s="41"/>
      <c r="CX87" s="41"/>
      <c r="CY87" s="41"/>
      <c r="CZ87" s="41"/>
      <c r="DA87" s="41"/>
      <c r="DB87" s="41"/>
      <c r="DC87" s="41"/>
      <c r="DD87" s="41"/>
      <c r="DE87" s="41"/>
      <c r="DF87" s="41"/>
      <c r="DG87" s="41"/>
      <c r="DH87" s="41"/>
      <c r="DI87" s="41"/>
      <c r="DJ87" s="41"/>
      <c r="DK87" s="41"/>
      <c r="DL87" s="41"/>
      <c r="DM87" s="41"/>
      <c r="DN87" s="41"/>
      <c r="DO87" s="41"/>
      <c r="DP87" s="41"/>
      <c r="DQ87" s="41"/>
      <c r="DR87" s="41"/>
      <c r="DS87" s="41"/>
      <c r="DT87" s="41"/>
      <c r="DU87" s="41"/>
      <c r="DV87" s="41"/>
      <c r="DW87" s="41"/>
      <c r="DX87" s="41"/>
      <c r="DY87" s="41"/>
      <c r="DZ87" s="41"/>
      <c r="EA87" s="41"/>
      <c r="EB87" s="41"/>
      <c r="EC87" s="41"/>
      <c r="ED87" s="41"/>
      <c r="EE87" s="41"/>
      <c r="EF87" s="41"/>
      <c r="EG87" s="41"/>
      <c r="EH87" s="41"/>
      <c r="EI87" s="41"/>
      <c r="EJ87" s="41"/>
      <c r="EK87" s="41"/>
      <c r="EL87" s="41"/>
      <c r="EM87" s="41"/>
      <c r="EN87" s="41"/>
      <c r="EO87" s="41"/>
      <c r="EP87" s="41"/>
      <c r="EQ87" s="41"/>
      <c r="ER87" s="41"/>
      <c r="ES87" s="41"/>
      <c r="ET87" s="41"/>
      <c r="EU87" s="41"/>
      <c r="EV87" s="41"/>
      <c r="EW87" s="41"/>
      <c r="EX87" s="41"/>
      <c r="EY87" s="41"/>
      <c r="EZ87" s="41"/>
      <c r="FA87" s="41"/>
      <c r="FB87" s="41"/>
      <c r="FC87" s="41"/>
      <c r="FD87" s="41"/>
      <c r="FE87" s="41"/>
      <c r="FF87" s="41"/>
      <c r="FG87" s="41"/>
      <c r="FH87" s="41"/>
      <c r="FI87" s="41"/>
      <c r="FJ87" s="41"/>
      <c r="FK87" s="41"/>
      <c r="FL87" s="41"/>
      <c r="FM87" s="41"/>
      <c r="FN87" s="41"/>
      <c r="FO87" s="41"/>
      <c r="FP87" s="41"/>
      <c r="FQ87" s="41"/>
      <c r="FR87" s="41"/>
      <c r="FS87" s="41"/>
      <c r="FT87" s="41"/>
      <c r="FU87" s="41"/>
      <c r="FV87" s="41"/>
      <c r="FW87" s="41"/>
      <c r="FX87" s="41"/>
      <c r="FY87" s="41"/>
      <c r="FZ87" s="41"/>
      <c r="GA87" s="41"/>
      <c r="GB87" s="41"/>
      <c r="GC87" s="41"/>
      <c r="GD87" s="41"/>
      <c r="GE87" s="41"/>
      <c r="GF87" s="41"/>
      <c r="GG87" s="41"/>
      <c r="GH87" s="41"/>
      <c r="GI87" s="41"/>
      <c r="GJ87" s="41"/>
      <c r="GK87" s="41"/>
      <c r="GL87" s="41"/>
      <c r="GM87" s="41"/>
      <c r="GN87" s="41"/>
      <c r="GO87" s="41"/>
      <c r="GP87" s="41"/>
      <c r="GQ87" s="41"/>
      <c r="GR87" s="41"/>
      <c r="GS87" s="41"/>
      <c r="GT87" s="41"/>
      <c r="GU87" s="41"/>
      <c r="GV87" s="41"/>
      <c r="GW87" s="41"/>
      <c r="GX87" s="41"/>
      <c r="GY87" s="41"/>
      <c r="GZ87" s="41"/>
      <c r="HA87" s="41"/>
      <c r="HB87" s="41"/>
      <c r="HC87" s="41"/>
      <c r="HD87" s="41"/>
      <c r="HE87" s="41"/>
      <c r="HF87" s="41"/>
      <c r="HG87" s="41"/>
      <c r="HH87" s="41"/>
      <c r="HI87" s="41"/>
      <c r="HJ87" s="41"/>
      <c r="HK87" s="41"/>
      <c r="HL87" s="41"/>
      <c r="HM87" s="41"/>
      <c r="HN87" s="41"/>
      <c r="HO87" s="41"/>
      <c r="HP87" s="41"/>
      <c r="HQ87" s="41"/>
      <c r="HR87" s="41"/>
      <c r="HS87" s="41"/>
      <c r="HT87" s="41"/>
      <c r="HU87" s="41"/>
      <c r="HV87" s="41"/>
      <c r="HW87" s="41"/>
      <c r="HX87" s="41"/>
      <c r="HY87" s="41"/>
      <c r="HZ87" s="41"/>
      <c r="IA87" s="41"/>
      <c r="IB87" s="41"/>
      <c r="IC87" s="41"/>
      <c r="ID87" s="41"/>
      <c r="IE87" s="41"/>
      <c r="IF87" s="41"/>
      <c r="IG87" s="41"/>
      <c r="IH87" s="41"/>
      <c r="II87" s="41"/>
      <c r="IJ87" s="41"/>
      <c r="IK87" s="41"/>
      <c r="IL87" s="41"/>
      <c r="IM87" s="41"/>
      <c r="IN87" s="41"/>
      <c r="IO87" s="41"/>
      <c r="IP87" s="41"/>
      <c r="IQ87" s="42"/>
    </row>
    <row r="88" spans="1:251" ht="15.75" customHeight="1" x14ac:dyDescent="0.25">
      <c r="A88" s="112"/>
      <c r="B88" s="113"/>
      <c r="C88" s="114"/>
      <c r="D88" s="116"/>
      <c r="E88" s="92" t="e">
        <f>VLOOKUP($B88,'19C1-QTD1 KQua'!$B$13:$AU$95,46,0)</f>
        <v>#N/A</v>
      </c>
      <c r="F88" s="92"/>
      <c r="G88" s="93"/>
      <c r="H88" s="93"/>
      <c r="I88" s="94" t="e">
        <f t="shared" si="2"/>
        <v>#N/A</v>
      </c>
      <c r="J88" s="53" t="e">
        <f t="shared" si="3"/>
        <v>#N/A</v>
      </c>
      <c r="K88" s="95"/>
      <c r="L88" s="38"/>
      <c r="M88" s="1"/>
      <c r="N88" s="1"/>
      <c r="O88" s="1"/>
      <c r="P88" s="39"/>
      <c r="Q88" s="40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  <c r="BH88" s="41"/>
      <c r="BI88" s="41"/>
      <c r="BJ88" s="41"/>
      <c r="BK88" s="41"/>
      <c r="BL88" s="41"/>
      <c r="BM88" s="41"/>
      <c r="BN88" s="41"/>
      <c r="BO88" s="41"/>
      <c r="BP88" s="41"/>
      <c r="BQ88" s="41"/>
      <c r="BR88" s="41"/>
      <c r="BS88" s="41"/>
      <c r="BT88" s="41"/>
      <c r="BU88" s="41"/>
      <c r="BV88" s="41"/>
      <c r="BW88" s="41"/>
      <c r="BX88" s="41"/>
      <c r="BY88" s="41"/>
      <c r="BZ88" s="41"/>
      <c r="CA88" s="41"/>
      <c r="CB88" s="41"/>
      <c r="CC88" s="41"/>
      <c r="CD88" s="41"/>
      <c r="CE88" s="41"/>
      <c r="CF88" s="41"/>
      <c r="CG88" s="41"/>
      <c r="CH88" s="41"/>
      <c r="CI88" s="41"/>
      <c r="CJ88" s="41"/>
      <c r="CK88" s="41"/>
      <c r="CL88" s="41"/>
      <c r="CM88" s="41"/>
      <c r="CN88" s="41"/>
      <c r="CO88" s="41"/>
      <c r="CP88" s="41"/>
      <c r="CQ88" s="41"/>
      <c r="CR88" s="41"/>
      <c r="CS88" s="41"/>
      <c r="CT88" s="41"/>
      <c r="CU88" s="41"/>
      <c r="CV88" s="41"/>
      <c r="CW88" s="41"/>
      <c r="CX88" s="41"/>
      <c r="CY88" s="41"/>
      <c r="CZ88" s="41"/>
      <c r="DA88" s="41"/>
      <c r="DB88" s="41"/>
      <c r="DC88" s="41"/>
      <c r="DD88" s="41"/>
      <c r="DE88" s="41"/>
      <c r="DF88" s="41"/>
      <c r="DG88" s="41"/>
      <c r="DH88" s="41"/>
      <c r="DI88" s="41"/>
      <c r="DJ88" s="41"/>
      <c r="DK88" s="41"/>
      <c r="DL88" s="41"/>
      <c r="DM88" s="41"/>
      <c r="DN88" s="41"/>
      <c r="DO88" s="41"/>
      <c r="DP88" s="41"/>
      <c r="DQ88" s="41"/>
      <c r="DR88" s="41"/>
      <c r="DS88" s="41"/>
      <c r="DT88" s="41"/>
      <c r="DU88" s="41"/>
      <c r="DV88" s="41"/>
      <c r="DW88" s="41"/>
      <c r="DX88" s="41"/>
      <c r="DY88" s="41"/>
      <c r="DZ88" s="41"/>
      <c r="EA88" s="41"/>
      <c r="EB88" s="41"/>
      <c r="EC88" s="41"/>
      <c r="ED88" s="41"/>
      <c r="EE88" s="41"/>
      <c r="EF88" s="41"/>
      <c r="EG88" s="41"/>
      <c r="EH88" s="41"/>
      <c r="EI88" s="41"/>
      <c r="EJ88" s="41"/>
      <c r="EK88" s="41"/>
      <c r="EL88" s="41"/>
      <c r="EM88" s="41"/>
      <c r="EN88" s="41"/>
      <c r="EO88" s="41"/>
      <c r="EP88" s="41"/>
      <c r="EQ88" s="41"/>
      <c r="ER88" s="41"/>
      <c r="ES88" s="41"/>
      <c r="ET88" s="41"/>
      <c r="EU88" s="41"/>
      <c r="EV88" s="41"/>
      <c r="EW88" s="41"/>
      <c r="EX88" s="41"/>
      <c r="EY88" s="41"/>
      <c r="EZ88" s="41"/>
      <c r="FA88" s="41"/>
      <c r="FB88" s="41"/>
      <c r="FC88" s="41"/>
      <c r="FD88" s="41"/>
      <c r="FE88" s="41"/>
      <c r="FF88" s="41"/>
      <c r="FG88" s="41"/>
      <c r="FH88" s="41"/>
      <c r="FI88" s="41"/>
      <c r="FJ88" s="41"/>
      <c r="FK88" s="41"/>
      <c r="FL88" s="41"/>
      <c r="FM88" s="41"/>
      <c r="FN88" s="41"/>
      <c r="FO88" s="41"/>
      <c r="FP88" s="41"/>
      <c r="FQ88" s="41"/>
      <c r="FR88" s="41"/>
      <c r="FS88" s="41"/>
      <c r="FT88" s="41"/>
      <c r="FU88" s="41"/>
      <c r="FV88" s="41"/>
      <c r="FW88" s="41"/>
      <c r="FX88" s="41"/>
      <c r="FY88" s="41"/>
      <c r="FZ88" s="41"/>
      <c r="GA88" s="41"/>
      <c r="GB88" s="41"/>
      <c r="GC88" s="41"/>
      <c r="GD88" s="41"/>
      <c r="GE88" s="41"/>
      <c r="GF88" s="41"/>
      <c r="GG88" s="41"/>
      <c r="GH88" s="41"/>
      <c r="GI88" s="41"/>
      <c r="GJ88" s="41"/>
      <c r="GK88" s="41"/>
      <c r="GL88" s="41"/>
      <c r="GM88" s="41"/>
      <c r="GN88" s="41"/>
      <c r="GO88" s="41"/>
      <c r="GP88" s="41"/>
      <c r="GQ88" s="41"/>
      <c r="GR88" s="41"/>
      <c r="GS88" s="41"/>
      <c r="GT88" s="41"/>
      <c r="GU88" s="41"/>
      <c r="GV88" s="41"/>
      <c r="GW88" s="41"/>
      <c r="GX88" s="41"/>
      <c r="GY88" s="41"/>
      <c r="GZ88" s="41"/>
      <c r="HA88" s="41"/>
      <c r="HB88" s="41"/>
      <c r="HC88" s="41"/>
      <c r="HD88" s="41"/>
      <c r="HE88" s="41"/>
      <c r="HF88" s="41"/>
      <c r="HG88" s="41"/>
      <c r="HH88" s="41"/>
      <c r="HI88" s="41"/>
      <c r="HJ88" s="41"/>
      <c r="HK88" s="41"/>
      <c r="HL88" s="41"/>
      <c r="HM88" s="41"/>
      <c r="HN88" s="41"/>
      <c r="HO88" s="41"/>
      <c r="HP88" s="41"/>
      <c r="HQ88" s="41"/>
      <c r="HR88" s="41"/>
      <c r="HS88" s="41"/>
      <c r="HT88" s="41"/>
      <c r="HU88" s="41"/>
      <c r="HV88" s="41"/>
      <c r="HW88" s="41"/>
      <c r="HX88" s="41"/>
      <c r="HY88" s="41"/>
      <c r="HZ88" s="41"/>
      <c r="IA88" s="41"/>
      <c r="IB88" s="41"/>
      <c r="IC88" s="41"/>
      <c r="ID88" s="41"/>
      <c r="IE88" s="41"/>
      <c r="IF88" s="41"/>
      <c r="IG88" s="41"/>
      <c r="IH88" s="41"/>
      <c r="II88" s="41"/>
      <c r="IJ88" s="41"/>
      <c r="IK88" s="41"/>
      <c r="IL88" s="41"/>
      <c r="IM88" s="41"/>
      <c r="IN88" s="41"/>
      <c r="IO88" s="41"/>
      <c r="IP88" s="41"/>
      <c r="IQ88" s="42"/>
    </row>
    <row r="89" spans="1:251" ht="15.75" customHeight="1" x14ac:dyDescent="0.25">
      <c r="A89" s="112"/>
      <c r="B89" s="113"/>
      <c r="C89" s="114"/>
      <c r="D89" s="116"/>
      <c r="E89" s="92" t="e">
        <f>VLOOKUP($B89,'19C1-QTD1 KQua'!$B$13:$AU$95,46,0)</f>
        <v>#N/A</v>
      </c>
      <c r="F89" s="92"/>
      <c r="G89" s="93"/>
      <c r="H89" s="93"/>
      <c r="I89" s="94" t="e">
        <f t="shared" si="2"/>
        <v>#N/A</v>
      </c>
      <c r="J89" s="53" t="e">
        <f t="shared" si="3"/>
        <v>#N/A</v>
      </c>
      <c r="K89" s="95"/>
      <c r="L89" s="38"/>
      <c r="M89" s="1"/>
      <c r="N89" s="1"/>
      <c r="O89" s="1"/>
      <c r="P89" s="39"/>
      <c r="Q89" s="40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/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41"/>
      <c r="BX89" s="41"/>
      <c r="BY89" s="41"/>
      <c r="BZ89" s="41"/>
      <c r="CA89" s="41"/>
      <c r="CB89" s="41"/>
      <c r="CC89" s="41"/>
      <c r="CD89" s="41"/>
      <c r="CE89" s="41"/>
      <c r="CF89" s="41"/>
      <c r="CG89" s="41"/>
      <c r="CH89" s="41"/>
      <c r="CI89" s="41"/>
      <c r="CJ89" s="41"/>
      <c r="CK89" s="41"/>
      <c r="CL89" s="41"/>
      <c r="CM89" s="41"/>
      <c r="CN89" s="41"/>
      <c r="CO89" s="41"/>
      <c r="CP89" s="41"/>
      <c r="CQ89" s="41"/>
      <c r="CR89" s="41"/>
      <c r="CS89" s="41"/>
      <c r="CT89" s="41"/>
      <c r="CU89" s="41"/>
      <c r="CV89" s="41"/>
      <c r="CW89" s="41"/>
      <c r="CX89" s="41"/>
      <c r="CY89" s="41"/>
      <c r="CZ89" s="41"/>
      <c r="DA89" s="41"/>
      <c r="DB89" s="41"/>
      <c r="DC89" s="41"/>
      <c r="DD89" s="41"/>
      <c r="DE89" s="41"/>
      <c r="DF89" s="41"/>
      <c r="DG89" s="41"/>
      <c r="DH89" s="41"/>
      <c r="DI89" s="41"/>
      <c r="DJ89" s="41"/>
      <c r="DK89" s="41"/>
      <c r="DL89" s="41"/>
      <c r="DM89" s="41"/>
      <c r="DN89" s="41"/>
      <c r="DO89" s="41"/>
      <c r="DP89" s="41"/>
      <c r="DQ89" s="41"/>
      <c r="DR89" s="41"/>
      <c r="DS89" s="41"/>
      <c r="DT89" s="41"/>
      <c r="DU89" s="41"/>
      <c r="DV89" s="41"/>
      <c r="DW89" s="41"/>
      <c r="DX89" s="41"/>
      <c r="DY89" s="41"/>
      <c r="DZ89" s="41"/>
      <c r="EA89" s="41"/>
      <c r="EB89" s="41"/>
      <c r="EC89" s="41"/>
      <c r="ED89" s="41"/>
      <c r="EE89" s="41"/>
      <c r="EF89" s="41"/>
      <c r="EG89" s="41"/>
      <c r="EH89" s="41"/>
      <c r="EI89" s="41"/>
      <c r="EJ89" s="41"/>
      <c r="EK89" s="41"/>
      <c r="EL89" s="41"/>
      <c r="EM89" s="41"/>
      <c r="EN89" s="41"/>
      <c r="EO89" s="41"/>
      <c r="EP89" s="41"/>
      <c r="EQ89" s="41"/>
      <c r="ER89" s="41"/>
      <c r="ES89" s="41"/>
      <c r="ET89" s="41"/>
      <c r="EU89" s="41"/>
      <c r="EV89" s="41"/>
      <c r="EW89" s="41"/>
      <c r="EX89" s="41"/>
      <c r="EY89" s="41"/>
      <c r="EZ89" s="41"/>
      <c r="FA89" s="41"/>
      <c r="FB89" s="41"/>
      <c r="FC89" s="41"/>
      <c r="FD89" s="41"/>
      <c r="FE89" s="41"/>
      <c r="FF89" s="41"/>
      <c r="FG89" s="41"/>
      <c r="FH89" s="41"/>
      <c r="FI89" s="41"/>
      <c r="FJ89" s="41"/>
      <c r="FK89" s="41"/>
      <c r="FL89" s="41"/>
      <c r="FM89" s="41"/>
      <c r="FN89" s="41"/>
      <c r="FO89" s="41"/>
      <c r="FP89" s="41"/>
      <c r="FQ89" s="41"/>
      <c r="FR89" s="41"/>
      <c r="FS89" s="41"/>
      <c r="FT89" s="41"/>
      <c r="FU89" s="41"/>
      <c r="FV89" s="41"/>
      <c r="FW89" s="41"/>
      <c r="FX89" s="41"/>
      <c r="FY89" s="41"/>
      <c r="FZ89" s="41"/>
      <c r="GA89" s="41"/>
      <c r="GB89" s="41"/>
      <c r="GC89" s="41"/>
      <c r="GD89" s="41"/>
      <c r="GE89" s="41"/>
      <c r="GF89" s="41"/>
      <c r="GG89" s="41"/>
      <c r="GH89" s="41"/>
      <c r="GI89" s="41"/>
      <c r="GJ89" s="41"/>
      <c r="GK89" s="41"/>
      <c r="GL89" s="41"/>
      <c r="GM89" s="41"/>
      <c r="GN89" s="41"/>
      <c r="GO89" s="41"/>
      <c r="GP89" s="41"/>
      <c r="GQ89" s="41"/>
      <c r="GR89" s="41"/>
      <c r="GS89" s="41"/>
      <c r="GT89" s="41"/>
      <c r="GU89" s="41"/>
      <c r="GV89" s="41"/>
      <c r="GW89" s="41"/>
      <c r="GX89" s="41"/>
      <c r="GY89" s="41"/>
      <c r="GZ89" s="41"/>
      <c r="HA89" s="41"/>
      <c r="HB89" s="41"/>
      <c r="HC89" s="41"/>
      <c r="HD89" s="41"/>
      <c r="HE89" s="41"/>
      <c r="HF89" s="41"/>
      <c r="HG89" s="41"/>
      <c r="HH89" s="41"/>
      <c r="HI89" s="41"/>
      <c r="HJ89" s="41"/>
      <c r="HK89" s="41"/>
      <c r="HL89" s="41"/>
      <c r="HM89" s="41"/>
      <c r="HN89" s="41"/>
      <c r="HO89" s="41"/>
      <c r="HP89" s="41"/>
      <c r="HQ89" s="41"/>
      <c r="HR89" s="41"/>
      <c r="HS89" s="41"/>
      <c r="HT89" s="41"/>
      <c r="HU89" s="41"/>
      <c r="HV89" s="41"/>
      <c r="HW89" s="41"/>
      <c r="HX89" s="41"/>
      <c r="HY89" s="41"/>
      <c r="HZ89" s="41"/>
      <c r="IA89" s="41"/>
      <c r="IB89" s="41"/>
      <c r="IC89" s="41"/>
      <c r="ID89" s="41"/>
      <c r="IE89" s="41"/>
      <c r="IF89" s="41"/>
      <c r="IG89" s="41"/>
      <c r="IH89" s="41"/>
      <c r="II89" s="41"/>
      <c r="IJ89" s="41"/>
      <c r="IK89" s="41"/>
      <c r="IL89" s="41"/>
      <c r="IM89" s="41"/>
      <c r="IN89" s="41"/>
      <c r="IO89" s="41"/>
      <c r="IP89" s="41"/>
      <c r="IQ89" s="42"/>
    </row>
    <row r="90" spans="1:251" ht="15.75" customHeight="1" x14ac:dyDescent="0.25">
      <c r="A90" s="112"/>
      <c r="B90" s="113"/>
      <c r="C90" s="114"/>
      <c r="D90" s="116"/>
      <c r="E90" s="92" t="e">
        <f>VLOOKUP($B90,'19C1-QTD1 KQua'!$B$13:$AU$95,46,0)</f>
        <v>#N/A</v>
      </c>
      <c r="F90" s="92"/>
      <c r="G90" s="93"/>
      <c r="H90" s="93"/>
      <c r="I90" s="94" t="e">
        <f t="shared" si="2"/>
        <v>#N/A</v>
      </c>
      <c r="J90" s="53" t="e">
        <f t="shared" si="3"/>
        <v>#N/A</v>
      </c>
      <c r="K90" s="95"/>
      <c r="L90" s="38"/>
      <c r="M90" s="1"/>
      <c r="N90" s="1"/>
      <c r="O90" s="1"/>
      <c r="P90" s="39"/>
      <c r="Q90" s="40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2"/>
    </row>
    <row r="91" spans="1:251" ht="15.75" customHeight="1" x14ac:dyDescent="0.25">
      <c r="A91" s="112"/>
      <c r="B91" s="113"/>
      <c r="C91" s="114"/>
      <c r="D91" s="116"/>
      <c r="E91" s="92" t="e">
        <f>VLOOKUP($B91,'19C1-QTD1 KQua'!$B$13:$AU$95,46,0)</f>
        <v>#N/A</v>
      </c>
      <c r="F91" s="92"/>
      <c r="G91" s="93"/>
      <c r="H91" s="93"/>
      <c r="I91" s="94" t="e">
        <f t="shared" si="2"/>
        <v>#N/A</v>
      </c>
      <c r="J91" s="53" t="e">
        <f t="shared" si="3"/>
        <v>#N/A</v>
      </c>
      <c r="K91" s="95"/>
      <c r="L91" s="38"/>
      <c r="M91" s="1"/>
      <c r="N91" s="1"/>
      <c r="O91" s="1"/>
      <c r="P91" s="39"/>
      <c r="Q91" s="40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41"/>
      <c r="BX91" s="41"/>
      <c r="BY91" s="41"/>
      <c r="BZ91" s="41"/>
      <c r="CA91" s="41"/>
      <c r="CB91" s="41"/>
      <c r="CC91" s="41"/>
      <c r="CD91" s="41"/>
      <c r="CE91" s="41"/>
      <c r="CF91" s="41"/>
      <c r="CG91" s="41"/>
      <c r="CH91" s="41"/>
      <c r="CI91" s="41"/>
      <c r="CJ91" s="41"/>
      <c r="CK91" s="41"/>
      <c r="CL91" s="41"/>
      <c r="CM91" s="41"/>
      <c r="CN91" s="41"/>
      <c r="CO91" s="41"/>
      <c r="CP91" s="41"/>
      <c r="CQ91" s="41"/>
      <c r="CR91" s="41"/>
      <c r="CS91" s="41"/>
      <c r="CT91" s="41"/>
      <c r="CU91" s="41"/>
      <c r="CV91" s="41"/>
      <c r="CW91" s="41"/>
      <c r="CX91" s="41"/>
      <c r="CY91" s="41"/>
      <c r="CZ91" s="41"/>
      <c r="DA91" s="41"/>
      <c r="DB91" s="41"/>
      <c r="DC91" s="41"/>
      <c r="DD91" s="41"/>
      <c r="DE91" s="41"/>
      <c r="DF91" s="41"/>
      <c r="DG91" s="41"/>
      <c r="DH91" s="41"/>
      <c r="DI91" s="41"/>
      <c r="DJ91" s="41"/>
      <c r="DK91" s="41"/>
      <c r="DL91" s="41"/>
      <c r="DM91" s="41"/>
      <c r="DN91" s="41"/>
      <c r="DO91" s="41"/>
      <c r="DP91" s="41"/>
      <c r="DQ91" s="41"/>
      <c r="DR91" s="41"/>
      <c r="DS91" s="41"/>
      <c r="DT91" s="41"/>
      <c r="DU91" s="41"/>
      <c r="DV91" s="41"/>
      <c r="DW91" s="41"/>
      <c r="DX91" s="41"/>
      <c r="DY91" s="41"/>
      <c r="DZ91" s="41"/>
      <c r="EA91" s="41"/>
      <c r="EB91" s="41"/>
      <c r="EC91" s="41"/>
      <c r="ED91" s="41"/>
      <c r="EE91" s="41"/>
      <c r="EF91" s="41"/>
      <c r="EG91" s="41"/>
      <c r="EH91" s="41"/>
      <c r="EI91" s="41"/>
      <c r="EJ91" s="41"/>
      <c r="EK91" s="41"/>
      <c r="EL91" s="41"/>
      <c r="EM91" s="41"/>
      <c r="EN91" s="41"/>
      <c r="EO91" s="41"/>
      <c r="EP91" s="41"/>
      <c r="EQ91" s="41"/>
      <c r="ER91" s="41"/>
      <c r="ES91" s="41"/>
      <c r="ET91" s="41"/>
      <c r="EU91" s="41"/>
      <c r="EV91" s="41"/>
      <c r="EW91" s="41"/>
      <c r="EX91" s="41"/>
      <c r="EY91" s="41"/>
      <c r="EZ91" s="41"/>
      <c r="FA91" s="41"/>
      <c r="FB91" s="41"/>
      <c r="FC91" s="41"/>
      <c r="FD91" s="41"/>
      <c r="FE91" s="41"/>
      <c r="FF91" s="41"/>
      <c r="FG91" s="41"/>
      <c r="FH91" s="41"/>
      <c r="FI91" s="41"/>
      <c r="FJ91" s="41"/>
      <c r="FK91" s="41"/>
      <c r="FL91" s="41"/>
      <c r="FM91" s="41"/>
      <c r="FN91" s="41"/>
      <c r="FO91" s="41"/>
      <c r="FP91" s="41"/>
      <c r="FQ91" s="41"/>
      <c r="FR91" s="41"/>
      <c r="FS91" s="41"/>
      <c r="FT91" s="41"/>
      <c r="FU91" s="41"/>
      <c r="FV91" s="41"/>
      <c r="FW91" s="41"/>
      <c r="FX91" s="41"/>
      <c r="FY91" s="41"/>
      <c r="FZ91" s="41"/>
      <c r="GA91" s="41"/>
      <c r="GB91" s="41"/>
      <c r="GC91" s="41"/>
      <c r="GD91" s="41"/>
      <c r="GE91" s="41"/>
      <c r="GF91" s="41"/>
      <c r="GG91" s="41"/>
      <c r="GH91" s="41"/>
      <c r="GI91" s="41"/>
      <c r="GJ91" s="41"/>
      <c r="GK91" s="41"/>
      <c r="GL91" s="41"/>
      <c r="GM91" s="41"/>
      <c r="GN91" s="41"/>
      <c r="GO91" s="41"/>
      <c r="GP91" s="41"/>
      <c r="GQ91" s="41"/>
      <c r="GR91" s="41"/>
      <c r="GS91" s="41"/>
      <c r="GT91" s="41"/>
      <c r="GU91" s="41"/>
      <c r="GV91" s="41"/>
      <c r="GW91" s="41"/>
      <c r="GX91" s="41"/>
      <c r="GY91" s="41"/>
      <c r="GZ91" s="41"/>
      <c r="HA91" s="41"/>
      <c r="HB91" s="41"/>
      <c r="HC91" s="41"/>
      <c r="HD91" s="41"/>
      <c r="HE91" s="41"/>
      <c r="HF91" s="41"/>
      <c r="HG91" s="41"/>
      <c r="HH91" s="41"/>
      <c r="HI91" s="41"/>
      <c r="HJ91" s="41"/>
      <c r="HK91" s="41"/>
      <c r="HL91" s="41"/>
      <c r="HM91" s="41"/>
      <c r="HN91" s="41"/>
      <c r="HO91" s="41"/>
      <c r="HP91" s="41"/>
      <c r="HQ91" s="41"/>
      <c r="HR91" s="41"/>
      <c r="HS91" s="41"/>
      <c r="HT91" s="41"/>
      <c r="HU91" s="41"/>
      <c r="HV91" s="41"/>
      <c r="HW91" s="41"/>
      <c r="HX91" s="41"/>
      <c r="HY91" s="41"/>
      <c r="HZ91" s="41"/>
      <c r="IA91" s="41"/>
      <c r="IB91" s="41"/>
      <c r="IC91" s="41"/>
      <c r="ID91" s="41"/>
      <c r="IE91" s="41"/>
      <c r="IF91" s="41"/>
      <c r="IG91" s="41"/>
      <c r="IH91" s="41"/>
      <c r="II91" s="41"/>
      <c r="IJ91" s="41"/>
      <c r="IK91" s="41"/>
      <c r="IL91" s="41"/>
      <c r="IM91" s="41"/>
      <c r="IN91" s="41"/>
      <c r="IO91" s="41"/>
      <c r="IP91" s="41"/>
      <c r="IQ91" s="42"/>
    </row>
    <row r="92" spans="1:251" ht="15.75" customHeight="1" x14ac:dyDescent="0.25">
      <c r="A92" s="112"/>
      <c r="B92" s="113"/>
      <c r="C92" s="114"/>
      <c r="D92" s="116"/>
      <c r="E92" s="92" t="e">
        <f>VLOOKUP($B92,'19C1-QTD1 KQua'!$B$13:$AU$95,46,0)</f>
        <v>#N/A</v>
      </c>
      <c r="F92" s="92"/>
      <c r="G92" s="93"/>
      <c r="H92" s="93"/>
      <c r="I92" s="94" t="e">
        <f t="shared" si="2"/>
        <v>#N/A</v>
      </c>
      <c r="J92" s="53" t="e">
        <f t="shared" si="3"/>
        <v>#N/A</v>
      </c>
      <c r="K92" s="95"/>
      <c r="L92" s="38"/>
      <c r="M92" s="1"/>
      <c r="N92" s="1"/>
      <c r="O92" s="1"/>
      <c r="P92" s="39"/>
      <c r="Q92" s="40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41"/>
      <c r="BR92" s="41"/>
      <c r="BS92" s="41"/>
      <c r="BT92" s="41"/>
      <c r="BU92" s="41"/>
      <c r="BV92" s="41"/>
      <c r="BW92" s="41"/>
      <c r="BX92" s="41"/>
      <c r="BY92" s="41"/>
      <c r="BZ92" s="41"/>
      <c r="CA92" s="41"/>
      <c r="CB92" s="41"/>
      <c r="CC92" s="41"/>
      <c r="CD92" s="41"/>
      <c r="CE92" s="41"/>
      <c r="CF92" s="41"/>
      <c r="CG92" s="41"/>
      <c r="CH92" s="41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41"/>
      <c r="FZ92" s="41"/>
      <c r="GA92" s="41"/>
      <c r="GB92" s="41"/>
      <c r="GC92" s="41"/>
      <c r="GD92" s="41"/>
      <c r="GE92" s="41"/>
      <c r="GF92" s="41"/>
      <c r="GG92" s="41"/>
      <c r="GH92" s="41"/>
      <c r="GI92" s="41"/>
      <c r="GJ92" s="41"/>
      <c r="GK92" s="41"/>
      <c r="GL92" s="41"/>
      <c r="GM92" s="41"/>
      <c r="GN92" s="41"/>
      <c r="GO92" s="41"/>
      <c r="GP92" s="41"/>
      <c r="GQ92" s="41"/>
      <c r="GR92" s="41"/>
      <c r="GS92" s="41"/>
      <c r="GT92" s="41"/>
      <c r="GU92" s="41"/>
      <c r="GV92" s="41"/>
      <c r="GW92" s="41"/>
      <c r="GX92" s="41"/>
      <c r="GY92" s="41"/>
      <c r="GZ92" s="41"/>
      <c r="HA92" s="41"/>
      <c r="HB92" s="41"/>
      <c r="HC92" s="41"/>
      <c r="HD92" s="41"/>
      <c r="HE92" s="41"/>
      <c r="HF92" s="41"/>
      <c r="HG92" s="41"/>
      <c r="HH92" s="41"/>
      <c r="HI92" s="41"/>
      <c r="HJ92" s="41"/>
      <c r="HK92" s="41"/>
      <c r="HL92" s="41"/>
      <c r="HM92" s="41"/>
      <c r="HN92" s="41"/>
      <c r="HO92" s="41"/>
      <c r="HP92" s="41"/>
      <c r="HQ92" s="41"/>
      <c r="HR92" s="41"/>
      <c r="HS92" s="41"/>
      <c r="HT92" s="41"/>
      <c r="HU92" s="41"/>
      <c r="HV92" s="41"/>
      <c r="HW92" s="41"/>
      <c r="HX92" s="41"/>
      <c r="HY92" s="41"/>
      <c r="HZ92" s="41"/>
      <c r="IA92" s="41"/>
      <c r="IB92" s="41"/>
      <c r="IC92" s="41"/>
      <c r="ID92" s="41"/>
      <c r="IE92" s="41"/>
      <c r="IF92" s="41"/>
      <c r="IG92" s="41"/>
      <c r="IH92" s="41"/>
      <c r="II92" s="41"/>
      <c r="IJ92" s="41"/>
      <c r="IK92" s="41"/>
      <c r="IL92" s="41"/>
      <c r="IM92" s="41"/>
      <c r="IN92" s="41"/>
      <c r="IO92" s="41"/>
      <c r="IP92" s="41"/>
      <c r="IQ92" s="42"/>
    </row>
    <row r="93" spans="1:251" ht="15.75" customHeight="1" x14ac:dyDescent="0.25">
      <c r="A93" s="112"/>
      <c r="B93" s="113"/>
      <c r="C93" s="114"/>
      <c r="D93" s="116"/>
      <c r="E93" s="92" t="e">
        <f>VLOOKUP($B93,'19C1-QTD1 KQua'!$B$13:$AU$95,46,0)</f>
        <v>#N/A</v>
      </c>
      <c r="F93" s="92"/>
      <c r="G93" s="93"/>
      <c r="H93" s="93"/>
      <c r="I93" s="94" t="e">
        <f t="shared" si="2"/>
        <v>#N/A</v>
      </c>
      <c r="J93" s="53" t="e">
        <f t="shared" si="3"/>
        <v>#N/A</v>
      </c>
      <c r="K93" s="95"/>
      <c r="L93" s="38"/>
      <c r="M93" s="1"/>
      <c r="N93" s="1"/>
      <c r="O93" s="1"/>
      <c r="P93" s="39"/>
      <c r="Q93" s="40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  <c r="BM93" s="41"/>
      <c r="BN93" s="41"/>
      <c r="BO93" s="41"/>
      <c r="BP93" s="41"/>
      <c r="BQ93" s="41"/>
      <c r="BR93" s="41"/>
      <c r="BS93" s="41"/>
      <c r="BT93" s="41"/>
      <c r="BU93" s="41"/>
      <c r="BV93" s="41"/>
      <c r="BW93" s="41"/>
      <c r="BX93" s="41"/>
      <c r="BY93" s="41"/>
      <c r="BZ93" s="41"/>
      <c r="CA93" s="41"/>
      <c r="CB93" s="41"/>
      <c r="CC93" s="41"/>
      <c r="CD93" s="41"/>
      <c r="CE93" s="41"/>
      <c r="CF93" s="41"/>
      <c r="CG93" s="41"/>
      <c r="CH93" s="41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41"/>
      <c r="FZ93" s="41"/>
      <c r="GA93" s="41"/>
      <c r="GB93" s="41"/>
      <c r="GC93" s="41"/>
      <c r="GD93" s="41"/>
      <c r="GE93" s="41"/>
      <c r="GF93" s="41"/>
      <c r="GG93" s="41"/>
      <c r="GH93" s="41"/>
      <c r="GI93" s="41"/>
      <c r="GJ93" s="41"/>
      <c r="GK93" s="41"/>
      <c r="GL93" s="41"/>
      <c r="GM93" s="41"/>
      <c r="GN93" s="41"/>
      <c r="GO93" s="41"/>
      <c r="GP93" s="41"/>
      <c r="GQ93" s="41"/>
      <c r="GR93" s="41"/>
      <c r="GS93" s="41"/>
      <c r="GT93" s="41"/>
      <c r="GU93" s="41"/>
      <c r="GV93" s="41"/>
      <c r="GW93" s="41"/>
      <c r="GX93" s="41"/>
      <c r="GY93" s="41"/>
      <c r="GZ93" s="41"/>
      <c r="HA93" s="41"/>
      <c r="HB93" s="41"/>
      <c r="HC93" s="41"/>
      <c r="HD93" s="41"/>
      <c r="HE93" s="41"/>
      <c r="HF93" s="41"/>
      <c r="HG93" s="41"/>
      <c r="HH93" s="41"/>
      <c r="HI93" s="41"/>
      <c r="HJ93" s="41"/>
      <c r="HK93" s="41"/>
      <c r="HL93" s="41"/>
      <c r="HM93" s="41"/>
      <c r="HN93" s="41"/>
      <c r="HO93" s="41"/>
      <c r="HP93" s="41"/>
      <c r="HQ93" s="41"/>
      <c r="HR93" s="41"/>
      <c r="HS93" s="41"/>
      <c r="HT93" s="41"/>
      <c r="HU93" s="41"/>
      <c r="HV93" s="41"/>
      <c r="HW93" s="41"/>
      <c r="HX93" s="41"/>
      <c r="HY93" s="41"/>
      <c r="HZ93" s="41"/>
      <c r="IA93" s="41"/>
      <c r="IB93" s="41"/>
      <c r="IC93" s="41"/>
      <c r="ID93" s="41"/>
      <c r="IE93" s="41"/>
      <c r="IF93" s="41"/>
      <c r="IG93" s="41"/>
      <c r="IH93" s="41"/>
      <c r="II93" s="41"/>
      <c r="IJ93" s="41"/>
      <c r="IK93" s="41"/>
      <c r="IL93" s="41"/>
      <c r="IM93" s="41"/>
      <c r="IN93" s="41"/>
      <c r="IO93" s="41"/>
      <c r="IP93" s="41"/>
      <c r="IQ93" s="42"/>
    </row>
    <row r="94" spans="1:251" ht="15.75" customHeight="1" x14ac:dyDescent="0.25">
      <c r="A94" s="112"/>
      <c r="B94" s="113"/>
      <c r="C94" s="114"/>
      <c r="D94" s="116"/>
      <c r="E94" s="92" t="e">
        <f>VLOOKUP($B94,'19C1-QTD1 KQua'!$B$13:$AU$95,46,0)</f>
        <v>#N/A</v>
      </c>
      <c r="F94" s="92"/>
      <c r="G94" s="93"/>
      <c r="H94" s="93"/>
      <c r="I94" s="94" t="e">
        <f t="shared" si="2"/>
        <v>#N/A</v>
      </c>
      <c r="J94" s="53" t="e">
        <f t="shared" si="3"/>
        <v>#N/A</v>
      </c>
      <c r="K94" s="95"/>
      <c r="L94" s="38"/>
      <c r="M94" s="1"/>
      <c r="N94" s="1"/>
      <c r="O94" s="1"/>
      <c r="P94" s="39"/>
      <c r="Q94" s="40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41"/>
      <c r="BX94" s="41"/>
      <c r="BY94" s="41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41"/>
      <c r="FZ94" s="41"/>
      <c r="GA94" s="41"/>
      <c r="GB94" s="41"/>
      <c r="GC94" s="41"/>
      <c r="GD94" s="41"/>
      <c r="GE94" s="41"/>
      <c r="GF94" s="41"/>
      <c r="GG94" s="41"/>
      <c r="GH94" s="41"/>
      <c r="GI94" s="41"/>
      <c r="GJ94" s="41"/>
      <c r="GK94" s="41"/>
      <c r="GL94" s="41"/>
      <c r="GM94" s="41"/>
      <c r="GN94" s="41"/>
      <c r="GO94" s="41"/>
      <c r="GP94" s="41"/>
      <c r="GQ94" s="41"/>
      <c r="GR94" s="41"/>
      <c r="GS94" s="41"/>
      <c r="GT94" s="41"/>
      <c r="GU94" s="41"/>
      <c r="GV94" s="41"/>
      <c r="GW94" s="41"/>
      <c r="GX94" s="41"/>
      <c r="GY94" s="41"/>
      <c r="GZ94" s="41"/>
      <c r="HA94" s="41"/>
      <c r="HB94" s="41"/>
      <c r="HC94" s="41"/>
      <c r="HD94" s="41"/>
      <c r="HE94" s="41"/>
      <c r="HF94" s="41"/>
      <c r="HG94" s="41"/>
      <c r="HH94" s="41"/>
      <c r="HI94" s="41"/>
      <c r="HJ94" s="41"/>
      <c r="HK94" s="41"/>
      <c r="HL94" s="41"/>
      <c r="HM94" s="41"/>
      <c r="HN94" s="41"/>
      <c r="HO94" s="41"/>
      <c r="HP94" s="41"/>
      <c r="HQ94" s="41"/>
      <c r="HR94" s="41"/>
      <c r="HS94" s="41"/>
      <c r="HT94" s="41"/>
      <c r="HU94" s="41"/>
      <c r="HV94" s="41"/>
      <c r="HW94" s="41"/>
      <c r="HX94" s="41"/>
      <c r="HY94" s="41"/>
      <c r="HZ94" s="41"/>
      <c r="IA94" s="41"/>
      <c r="IB94" s="41"/>
      <c r="IC94" s="41"/>
      <c r="ID94" s="41"/>
      <c r="IE94" s="41"/>
      <c r="IF94" s="41"/>
      <c r="IG94" s="41"/>
      <c r="IH94" s="41"/>
      <c r="II94" s="41"/>
      <c r="IJ94" s="41"/>
      <c r="IK94" s="41"/>
      <c r="IL94" s="41"/>
      <c r="IM94" s="41"/>
      <c r="IN94" s="41"/>
      <c r="IO94" s="41"/>
      <c r="IP94" s="41"/>
      <c r="IQ94" s="42"/>
    </row>
    <row r="95" spans="1:251" ht="15.75" customHeight="1" x14ac:dyDescent="0.25">
      <c r="A95" s="52"/>
      <c r="B95" s="55"/>
      <c r="C95" s="56"/>
      <c r="D95" s="14"/>
      <c r="E95" s="92" t="e">
        <f>VLOOKUP($B95,'19C1-QTD1 KQua'!$B$13:$AU$95,46,0)</f>
        <v>#N/A</v>
      </c>
      <c r="F95" s="92"/>
      <c r="G95" s="93"/>
      <c r="H95" s="93"/>
      <c r="I95" s="94" t="e">
        <f t="shared" si="2"/>
        <v>#N/A</v>
      </c>
      <c r="J95" s="53" t="e">
        <f t="shared" si="3"/>
        <v>#N/A</v>
      </c>
      <c r="K95" s="95"/>
      <c r="L95" s="38"/>
      <c r="M95" s="1"/>
      <c r="N95" s="1"/>
      <c r="O95" s="1"/>
      <c r="P95" s="39"/>
      <c r="Q95" s="40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41"/>
      <c r="BR95" s="41"/>
      <c r="BS95" s="41"/>
      <c r="BT95" s="41"/>
      <c r="BU95" s="41"/>
      <c r="BV95" s="41"/>
      <c r="BW95" s="41"/>
      <c r="BX95" s="41"/>
      <c r="BY95" s="41"/>
      <c r="BZ95" s="41"/>
      <c r="CA95" s="41"/>
      <c r="CB95" s="41"/>
      <c r="CC95" s="41"/>
      <c r="CD95" s="41"/>
      <c r="CE95" s="41"/>
      <c r="CF95" s="41"/>
      <c r="CG95" s="41"/>
      <c r="CH95" s="41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41"/>
      <c r="FZ95" s="41"/>
      <c r="GA95" s="41"/>
      <c r="GB95" s="41"/>
      <c r="GC95" s="41"/>
      <c r="GD95" s="41"/>
      <c r="GE95" s="41"/>
      <c r="GF95" s="41"/>
      <c r="GG95" s="41"/>
      <c r="GH95" s="41"/>
      <c r="GI95" s="41"/>
      <c r="GJ95" s="41"/>
      <c r="GK95" s="41"/>
      <c r="GL95" s="41"/>
      <c r="GM95" s="41"/>
      <c r="GN95" s="41"/>
      <c r="GO95" s="41"/>
      <c r="GP95" s="41"/>
      <c r="GQ95" s="41"/>
      <c r="GR95" s="41"/>
      <c r="GS95" s="41"/>
      <c r="GT95" s="41"/>
      <c r="GU95" s="41"/>
      <c r="GV95" s="41"/>
      <c r="GW95" s="41"/>
      <c r="GX95" s="41"/>
      <c r="GY95" s="41"/>
      <c r="GZ95" s="41"/>
      <c r="HA95" s="41"/>
      <c r="HB95" s="41"/>
      <c r="HC95" s="41"/>
      <c r="HD95" s="41"/>
      <c r="HE95" s="41"/>
      <c r="HF95" s="41"/>
      <c r="HG95" s="41"/>
      <c r="HH95" s="41"/>
      <c r="HI95" s="41"/>
      <c r="HJ95" s="41"/>
      <c r="HK95" s="41"/>
      <c r="HL95" s="41"/>
      <c r="HM95" s="41"/>
      <c r="HN95" s="41"/>
      <c r="HO95" s="41"/>
      <c r="HP95" s="41"/>
      <c r="HQ95" s="41"/>
      <c r="HR95" s="41"/>
      <c r="HS95" s="41"/>
      <c r="HT95" s="41"/>
      <c r="HU95" s="41"/>
      <c r="HV95" s="41"/>
      <c r="HW95" s="41"/>
      <c r="HX95" s="41"/>
      <c r="HY95" s="41"/>
      <c r="HZ95" s="41"/>
      <c r="IA95" s="41"/>
      <c r="IB95" s="41"/>
      <c r="IC95" s="41"/>
      <c r="ID95" s="41"/>
      <c r="IE95" s="41"/>
      <c r="IF95" s="41"/>
      <c r="IG95" s="41"/>
      <c r="IH95" s="41"/>
      <c r="II95" s="41"/>
      <c r="IJ95" s="41"/>
      <c r="IK95" s="41"/>
      <c r="IL95" s="41"/>
      <c r="IM95" s="41"/>
      <c r="IN95" s="41"/>
      <c r="IO95" s="41"/>
      <c r="IP95" s="41"/>
      <c r="IQ95" s="42"/>
    </row>
    <row r="96" spans="1:251" ht="15.75" customHeight="1" x14ac:dyDescent="0.25">
      <c r="A96" s="13"/>
      <c r="B96" s="96"/>
      <c r="C96" s="8"/>
      <c r="D96" s="9"/>
      <c r="E96" s="92" t="e">
        <f>VLOOKUP($B96,'19C1-QTD1 KQua'!$B$13:$AU$95,46,0)</f>
        <v>#N/A</v>
      </c>
      <c r="F96" s="92"/>
      <c r="G96" s="93"/>
      <c r="H96" s="93"/>
      <c r="I96" s="94" t="e">
        <f t="shared" si="2"/>
        <v>#N/A</v>
      </c>
      <c r="J96" s="53" t="e">
        <f t="shared" si="3"/>
        <v>#N/A</v>
      </c>
      <c r="K96" s="95"/>
      <c r="L96" s="38"/>
      <c r="M96" s="1"/>
      <c r="N96" s="1"/>
      <c r="O96" s="1"/>
      <c r="P96" s="39"/>
      <c r="Q96" s="40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41"/>
      <c r="BR96" s="41"/>
      <c r="BS96" s="41"/>
      <c r="BT96" s="41"/>
      <c r="BU96" s="41"/>
      <c r="BV96" s="41"/>
      <c r="BW96" s="41"/>
      <c r="BX96" s="41"/>
      <c r="BY96" s="41"/>
      <c r="BZ96" s="41"/>
      <c r="CA96" s="41"/>
      <c r="CB96" s="41"/>
      <c r="CC96" s="41"/>
      <c r="CD96" s="41"/>
      <c r="CE96" s="41"/>
      <c r="CF96" s="41"/>
      <c r="CG96" s="41"/>
      <c r="CH96" s="41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2"/>
    </row>
    <row r="97" spans="1:251" ht="15.75" customHeight="1" x14ac:dyDescent="0.25">
      <c r="A97" s="13"/>
      <c r="B97" s="96"/>
      <c r="C97" s="8"/>
      <c r="D97" s="9"/>
      <c r="E97" s="92" t="e">
        <f>VLOOKUP($B97,'19C1-QTD1 KQua'!$B$13:$AU$95,46,0)</f>
        <v>#N/A</v>
      </c>
      <c r="F97" s="92"/>
      <c r="G97" s="93"/>
      <c r="H97" s="93"/>
      <c r="I97" s="94" t="e">
        <f t="shared" si="2"/>
        <v>#N/A</v>
      </c>
      <c r="J97" s="53" t="e">
        <f t="shared" si="3"/>
        <v>#N/A</v>
      </c>
      <c r="K97" s="95"/>
      <c r="L97" s="38"/>
      <c r="M97" s="1"/>
      <c r="N97" s="1"/>
      <c r="O97" s="1"/>
      <c r="P97" s="39"/>
      <c r="Q97" s="40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41"/>
      <c r="BR97" s="41"/>
      <c r="BS97" s="41"/>
      <c r="BT97" s="41"/>
      <c r="BU97" s="41"/>
      <c r="BV97" s="41"/>
      <c r="BW97" s="41"/>
      <c r="BX97" s="41"/>
      <c r="BY97" s="41"/>
      <c r="BZ97" s="41"/>
      <c r="CA97" s="41"/>
      <c r="CB97" s="41"/>
      <c r="CC97" s="41"/>
      <c r="CD97" s="41"/>
      <c r="CE97" s="41"/>
      <c r="CF97" s="41"/>
      <c r="CG97" s="41"/>
      <c r="CH97" s="41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2"/>
    </row>
    <row r="98" spans="1:251" ht="15.75" customHeight="1" x14ac:dyDescent="0.25">
      <c r="A98" s="13"/>
      <c r="B98" s="96"/>
      <c r="C98" s="8"/>
      <c r="D98" s="9"/>
      <c r="E98" s="92" t="e">
        <f>VLOOKUP($B98,'19C1-QTD1 KQua'!$B$13:$AU$95,46,0)</f>
        <v>#N/A</v>
      </c>
      <c r="F98" s="92"/>
      <c r="G98" s="93"/>
      <c r="H98" s="93"/>
      <c r="I98" s="94" t="e">
        <f t="shared" si="2"/>
        <v>#N/A</v>
      </c>
      <c r="J98" s="53" t="e">
        <f t="shared" si="3"/>
        <v>#N/A</v>
      </c>
      <c r="K98" s="95"/>
      <c r="L98" s="38"/>
      <c r="M98" s="1"/>
      <c r="N98" s="1"/>
      <c r="O98" s="1"/>
      <c r="P98" s="39"/>
      <c r="Q98" s="40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41"/>
      <c r="BX98" s="41"/>
      <c r="BY98" s="41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2"/>
    </row>
    <row r="99" spans="1:251" ht="17.100000000000001" customHeight="1" x14ac:dyDescent="0.2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57"/>
      <c r="L99" s="38"/>
      <c r="M99" s="1"/>
      <c r="N99" s="1"/>
      <c r="O99" s="1"/>
      <c r="P99" s="39"/>
      <c r="Q99" s="40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2"/>
    </row>
    <row r="100" spans="1:251" ht="17.100000000000001" customHeight="1" x14ac:dyDescent="0.2">
      <c r="A100" s="4"/>
      <c r="B100" s="4"/>
      <c r="C100" s="4"/>
      <c r="D100" s="4"/>
      <c r="E100" s="4"/>
      <c r="F100" s="4"/>
      <c r="G100" s="88"/>
      <c r="H100" s="88"/>
      <c r="I100" s="88"/>
      <c r="J100" s="88"/>
      <c r="K100" s="4"/>
      <c r="L100" s="38"/>
      <c r="M100" s="1"/>
      <c r="N100" s="1"/>
      <c r="O100" s="1"/>
      <c r="P100" s="39"/>
      <c r="Q100" s="40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41"/>
      <c r="BR100" s="41"/>
      <c r="BS100" s="41"/>
      <c r="BT100" s="41"/>
      <c r="BU100" s="41"/>
      <c r="BV100" s="41"/>
      <c r="BW100" s="41"/>
      <c r="BX100" s="41"/>
      <c r="BY100" s="41"/>
      <c r="BZ100" s="41"/>
      <c r="CA100" s="41"/>
      <c r="CB100" s="41"/>
      <c r="CC100" s="41"/>
      <c r="CD100" s="41"/>
      <c r="CE100" s="41"/>
      <c r="CF100" s="41"/>
      <c r="CG100" s="41"/>
      <c r="CH100" s="41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2"/>
    </row>
    <row r="101" spans="1:251" ht="15.75" customHeight="1" x14ac:dyDescent="0.25">
      <c r="A101" s="4"/>
      <c r="B101" s="4"/>
      <c r="C101" s="4"/>
      <c r="D101" s="4"/>
      <c r="E101" s="4"/>
      <c r="F101" s="58"/>
      <c r="G101" s="97" t="s">
        <v>83</v>
      </c>
      <c r="H101" s="98"/>
      <c r="I101" s="99"/>
      <c r="J101" s="100">
        <f>COUNTIF($J$13:$J$53,"Pass")</f>
        <v>0</v>
      </c>
      <c r="K101" s="101"/>
      <c r="L101" s="38"/>
      <c r="M101" s="1"/>
      <c r="N101" s="1"/>
      <c r="O101" s="1"/>
      <c r="P101" s="39"/>
      <c r="Q101" s="40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41"/>
      <c r="BR101" s="41"/>
      <c r="BS101" s="41"/>
      <c r="BT101" s="41"/>
      <c r="BU101" s="41"/>
      <c r="BV101" s="41"/>
      <c r="BW101" s="41"/>
      <c r="BX101" s="41"/>
      <c r="BY101" s="41"/>
      <c r="BZ101" s="41"/>
      <c r="CA101" s="41"/>
      <c r="CB101" s="41"/>
      <c r="CC101" s="41"/>
      <c r="CD101" s="41"/>
      <c r="CE101" s="41"/>
      <c r="CF101" s="41"/>
      <c r="CG101" s="41"/>
      <c r="CH101" s="41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2"/>
    </row>
    <row r="102" spans="1:251" ht="15.75" customHeight="1" x14ac:dyDescent="0.25">
      <c r="A102" s="4"/>
      <c r="B102" s="4"/>
      <c r="C102" s="4"/>
      <c r="D102" s="4"/>
      <c r="E102" s="4"/>
      <c r="F102" s="58"/>
      <c r="G102" s="97" t="s">
        <v>84</v>
      </c>
      <c r="H102" s="98"/>
      <c r="I102" s="99"/>
      <c r="J102" s="100">
        <f>COUNTIF($J$13:$J$53,"Fail")</f>
        <v>0</v>
      </c>
      <c r="K102" s="101"/>
      <c r="L102" s="38"/>
      <c r="M102" s="1"/>
      <c r="N102" s="1"/>
      <c r="O102" s="1"/>
      <c r="P102" s="39"/>
      <c r="Q102" s="40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41"/>
      <c r="BX102" s="41"/>
      <c r="BY102" s="41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2"/>
    </row>
    <row r="103" spans="1:251" ht="15.75" customHeight="1" x14ac:dyDescent="0.25">
      <c r="A103" s="4"/>
      <c r="B103" s="4"/>
      <c r="C103" s="4"/>
      <c r="D103" s="4"/>
      <c r="E103" s="4"/>
      <c r="F103" s="58"/>
      <c r="G103" s="97" t="s">
        <v>85</v>
      </c>
      <c r="H103" s="98"/>
      <c r="I103" s="99"/>
      <c r="J103" s="100">
        <f>COUNTIF($J$13:$J$53,"Sup-Test")</f>
        <v>0</v>
      </c>
      <c r="K103" s="101"/>
      <c r="L103" s="38"/>
      <c r="M103" s="1"/>
      <c r="N103" s="1"/>
      <c r="O103" s="1"/>
      <c r="P103" s="39"/>
      <c r="Q103" s="40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41"/>
      <c r="BR103" s="41"/>
      <c r="BS103" s="41"/>
      <c r="BT103" s="41"/>
      <c r="BU103" s="41"/>
      <c r="BV103" s="41"/>
      <c r="BW103" s="41"/>
      <c r="BX103" s="41"/>
      <c r="BY103" s="41"/>
      <c r="BZ103" s="41"/>
      <c r="CA103" s="41"/>
      <c r="CB103" s="41"/>
      <c r="CC103" s="41"/>
      <c r="CD103" s="41"/>
      <c r="CE103" s="41"/>
      <c r="CF103" s="41"/>
      <c r="CG103" s="41"/>
      <c r="CH103" s="41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2"/>
    </row>
    <row r="104" spans="1:251" ht="15.75" customHeight="1" x14ac:dyDescent="0.25">
      <c r="A104" s="4"/>
      <c r="B104" s="4"/>
      <c r="C104" s="4"/>
      <c r="D104" s="4"/>
      <c r="E104" s="4"/>
      <c r="F104" s="58"/>
      <c r="G104" s="97" t="s">
        <v>86</v>
      </c>
      <c r="H104" s="98"/>
      <c r="I104" s="99"/>
      <c r="J104" s="100">
        <f>SUM(J$101:J$103)</f>
        <v>0</v>
      </c>
      <c r="K104" s="101"/>
      <c r="L104" s="62"/>
      <c r="M104" s="63"/>
      <c r="N104" s="63"/>
      <c r="O104" s="63"/>
      <c r="P104" s="64"/>
      <c r="Q104" s="65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6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  <c r="CB104" s="66"/>
      <c r="CC104" s="66"/>
      <c r="CD104" s="66"/>
      <c r="CE104" s="66"/>
      <c r="CF104" s="66"/>
      <c r="CG104" s="66"/>
      <c r="CH104" s="66"/>
      <c r="CI104" s="66"/>
      <c r="CJ104" s="66"/>
      <c r="CK104" s="66"/>
      <c r="CL104" s="66"/>
      <c r="CM104" s="66"/>
      <c r="CN104" s="66"/>
      <c r="CO104" s="66"/>
      <c r="CP104" s="66"/>
      <c r="CQ104" s="66"/>
      <c r="CR104" s="66"/>
      <c r="CS104" s="66"/>
      <c r="CT104" s="66"/>
      <c r="CU104" s="66"/>
      <c r="CV104" s="66"/>
      <c r="CW104" s="66"/>
      <c r="CX104" s="66"/>
      <c r="CY104" s="66"/>
      <c r="CZ104" s="66"/>
      <c r="DA104" s="66"/>
      <c r="DB104" s="66"/>
      <c r="DC104" s="66"/>
      <c r="DD104" s="66"/>
      <c r="DE104" s="66"/>
      <c r="DF104" s="66"/>
      <c r="DG104" s="66"/>
      <c r="DH104" s="66"/>
      <c r="DI104" s="66"/>
      <c r="DJ104" s="66"/>
      <c r="DK104" s="66"/>
      <c r="DL104" s="66"/>
      <c r="DM104" s="66"/>
      <c r="DN104" s="66"/>
      <c r="DO104" s="66"/>
      <c r="DP104" s="66"/>
      <c r="DQ104" s="66"/>
      <c r="DR104" s="66"/>
      <c r="DS104" s="66"/>
      <c r="DT104" s="66"/>
      <c r="DU104" s="66"/>
      <c r="DV104" s="66"/>
      <c r="DW104" s="66"/>
      <c r="DX104" s="66"/>
      <c r="DY104" s="66"/>
      <c r="DZ104" s="66"/>
      <c r="EA104" s="66"/>
      <c r="EB104" s="66"/>
      <c r="EC104" s="66"/>
      <c r="ED104" s="66"/>
      <c r="EE104" s="66"/>
      <c r="EF104" s="66"/>
      <c r="EG104" s="66"/>
      <c r="EH104" s="66"/>
      <c r="EI104" s="66"/>
      <c r="EJ104" s="66"/>
      <c r="EK104" s="66"/>
      <c r="EL104" s="66"/>
      <c r="EM104" s="66"/>
      <c r="EN104" s="66"/>
      <c r="EO104" s="66"/>
      <c r="EP104" s="66"/>
      <c r="EQ104" s="66"/>
      <c r="ER104" s="66"/>
      <c r="ES104" s="66"/>
      <c r="ET104" s="66"/>
      <c r="EU104" s="66"/>
      <c r="EV104" s="66"/>
      <c r="EW104" s="66"/>
      <c r="EX104" s="66"/>
      <c r="EY104" s="66"/>
      <c r="EZ104" s="66"/>
      <c r="FA104" s="66"/>
      <c r="FB104" s="66"/>
      <c r="FC104" s="66"/>
      <c r="FD104" s="66"/>
      <c r="FE104" s="66"/>
      <c r="FF104" s="66"/>
      <c r="FG104" s="66"/>
      <c r="FH104" s="66"/>
      <c r="FI104" s="66"/>
      <c r="FJ104" s="66"/>
      <c r="FK104" s="66"/>
      <c r="FL104" s="66"/>
      <c r="FM104" s="66"/>
      <c r="FN104" s="66"/>
      <c r="FO104" s="66"/>
      <c r="FP104" s="66"/>
      <c r="FQ104" s="66"/>
      <c r="FR104" s="66"/>
      <c r="FS104" s="66"/>
      <c r="FT104" s="66"/>
      <c r="FU104" s="66"/>
      <c r="FV104" s="66"/>
      <c r="FW104" s="66"/>
      <c r="FX104" s="66"/>
      <c r="FY104" s="66"/>
      <c r="FZ104" s="66"/>
      <c r="GA104" s="66"/>
      <c r="GB104" s="66"/>
      <c r="GC104" s="66"/>
      <c r="GD104" s="66"/>
      <c r="GE104" s="66"/>
      <c r="GF104" s="66"/>
      <c r="GG104" s="66"/>
      <c r="GH104" s="66"/>
      <c r="GI104" s="66"/>
      <c r="GJ104" s="66"/>
      <c r="GK104" s="66"/>
      <c r="GL104" s="66"/>
      <c r="GM104" s="66"/>
      <c r="GN104" s="66"/>
      <c r="GO104" s="66"/>
      <c r="GP104" s="66"/>
      <c r="GQ104" s="66"/>
      <c r="GR104" s="66"/>
      <c r="GS104" s="66"/>
      <c r="GT104" s="66"/>
      <c r="GU104" s="66"/>
      <c r="GV104" s="66"/>
      <c r="GW104" s="66"/>
      <c r="GX104" s="66"/>
      <c r="GY104" s="66"/>
      <c r="GZ104" s="66"/>
      <c r="HA104" s="66"/>
      <c r="HB104" s="66"/>
      <c r="HC104" s="66"/>
      <c r="HD104" s="66"/>
      <c r="HE104" s="66"/>
      <c r="HF104" s="66"/>
      <c r="HG104" s="66"/>
      <c r="HH104" s="66"/>
      <c r="HI104" s="66"/>
      <c r="HJ104" s="66"/>
      <c r="HK104" s="66"/>
      <c r="HL104" s="66"/>
      <c r="HM104" s="66"/>
      <c r="HN104" s="66"/>
      <c r="HO104" s="66"/>
      <c r="HP104" s="66"/>
      <c r="HQ104" s="66"/>
      <c r="HR104" s="66"/>
      <c r="HS104" s="66"/>
      <c r="HT104" s="66"/>
      <c r="HU104" s="66"/>
      <c r="HV104" s="66"/>
      <c r="HW104" s="66"/>
      <c r="HX104" s="66"/>
      <c r="HY104" s="66"/>
      <c r="HZ104" s="66"/>
      <c r="IA104" s="66"/>
      <c r="IB104" s="66"/>
      <c r="IC104" s="66"/>
      <c r="ID104" s="66"/>
      <c r="IE104" s="66"/>
      <c r="IF104" s="66"/>
      <c r="IG104" s="66"/>
      <c r="IH104" s="66"/>
      <c r="II104" s="66"/>
      <c r="IJ104" s="66"/>
      <c r="IK104" s="66"/>
      <c r="IL104" s="66"/>
      <c r="IM104" s="66"/>
      <c r="IN104" s="66"/>
      <c r="IO104" s="66"/>
      <c r="IP104" s="66"/>
      <c r="IQ104" s="67"/>
    </row>
  </sheetData>
  <mergeCells count="8">
    <mergeCell ref="A11:A12"/>
    <mergeCell ref="K11:K12"/>
    <mergeCell ref="J11:J12"/>
    <mergeCell ref="B10:H10"/>
    <mergeCell ref="I11:I12"/>
    <mergeCell ref="D11:D12"/>
    <mergeCell ref="C11:C12"/>
    <mergeCell ref="B11:B12"/>
  </mergeCells>
  <conditionalFormatting sqref="I13:I98">
    <cfRule type="cellIs" dxfId="15" priority="1" stopIfTrue="1" operator="lessThan">
      <formula>49</formula>
    </cfRule>
    <cfRule type="cellIs" dxfId="14" priority="2" stopIfTrue="1" operator="greaterThan">
      <formula>59</formula>
    </cfRule>
    <cfRule type="cellIs" dxfId="13" priority="3" stopIfTrue="1" operator="between">
      <formula>50</formula>
      <formula>59</formula>
    </cfRule>
  </conditionalFormatting>
  <conditionalFormatting sqref="J13:J98">
    <cfRule type="containsText" dxfId="12" priority="4" stopIfTrue="1" operator="containsText" text="K ĐẠT">
      <formula>NOT(ISERROR(FIND(UPPER("K ĐẠT"),UPPER(J13))))</formula>
      <formula>"K ĐẠT"</formula>
    </cfRule>
    <cfRule type="containsText" dxfId="11" priority="4" stopIfTrue="1" operator="containsText" text="Pass">
      <formula>NOT(ISERROR(FIND(UPPER("Pass"),UPPER(J13))))</formula>
      <formula>"Pass"</formula>
    </cfRule>
    <cfRule type="containsText" dxfId="10" priority="4" stopIfTrue="1" operator="containsText" text="Sup-Test">
      <formula>NOT(ISERROR(FIND(UPPER("Sup-Test"),UPPER(J13))))</formula>
      <formula>"Sup-Test"</formula>
    </cfRule>
    <cfRule type="containsText" dxfId="9" priority="4" stopIfTrue="1" operator="containsText" text="Fail">
      <formula>NOT(ISERROR(FIND(UPPER("Fail"),UPPER(J13))))</formula>
      <formula>"Fail"</formula>
    </cfRule>
    <cfRule type="cellIs" dxfId="8" priority="5" stopIfTrue="1" operator="greaterThan">
      <formula>49.5</formula>
    </cfRule>
  </conditionalFormatting>
  <pageMargins left="1" right="1" top="1" bottom="1" header="0.25" footer="0.25"/>
  <pageSetup scale="83" orientation="portrait"/>
  <headerFooter>
    <oddHeader>&amp;L&amp;"Calibri,Regular"&amp;11&amp;K00000015CĐN-QTD KQua</oddHead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20C1-QTD1</vt:lpstr>
      <vt:lpstr>19C1-QTD1 nop bai KT so 1</vt:lpstr>
      <vt:lpstr>19C1-QTD1 Email</vt:lpstr>
      <vt:lpstr>19C1-QTD1 nop bai KT</vt:lpstr>
      <vt:lpstr>19C1-QTD1 CCan</vt:lpstr>
      <vt:lpstr>19C1-QTD1 KQua</vt:lpstr>
      <vt:lpstr>'19C1-QTD1 nop bai KT'!Print_Area</vt:lpstr>
      <vt:lpstr>'19C1-QTD1 nop bai KT so 1'!Print_Area</vt:lpstr>
      <vt:lpstr>'20C1-QTD1'!Print_Area</vt:lpstr>
      <vt:lpstr>'19C1-QTD1 nop bai KT'!Print_Titles</vt:lpstr>
      <vt:lpstr>'19C1-QTD1 nop bai KT so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2020-12-22T08:01:00Z</cp:lastPrinted>
  <dcterms:created xsi:type="dcterms:W3CDTF">2019-11-04T02:24:58Z</dcterms:created>
  <dcterms:modified xsi:type="dcterms:W3CDTF">2021-04-02T07:31:36Z</dcterms:modified>
</cp:coreProperties>
</file>