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tacchunhiem\2020-2021\20C1-QKS1\"/>
    </mc:Choice>
  </mc:AlternateContent>
  <bookViews>
    <workbookView xWindow="0" yWindow="0" windowWidth="19200" windowHeight="7040"/>
  </bookViews>
  <sheets>
    <sheet name="20C1-QKS1" sheetId="16" r:id="rId1"/>
  </sheets>
  <definedNames>
    <definedName name="_xlnm.Print_Titles" localSheetId="0">'20C1-QKS1'!$10:$11</definedName>
  </definedNames>
  <calcPr calcId="152511"/>
</workbook>
</file>

<file path=xl/calcChain.xml><?xml version="1.0" encoding="utf-8"?>
<calcChain xmlns="http://schemas.openxmlformats.org/spreadsheetml/2006/main">
  <c r="F13" i="16" l="1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F30" i="16"/>
  <c r="F31" i="16"/>
  <c r="F32" i="16"/>
  <c r="F33" i="16"/>
  <c r="F34" i="16"/>
  <c r="F35" i="16"/>
  <c r="F36" i="16"/>
  <c r="F37" i="16"/>
  <c r="F38" i="16"/>
  <c r="F39" i="16"/>
  <c r="F40" i="16"/>
  <c r="F41" i="16"/>
  <c r="F42" i="16"/>
  <c r="F43" i="16"/>
  <c r="F44" i="16"/>
  <c r="F45" i="16"/>
  <c r="F46" i="16"/>
  <c r="F47" i="16"/>
  <c r="F48" i="16"/>
  <c r="F49" i="16"/>
  <c r="F50" i="16"/>
  <c r="F12" i="16" l="1"/>
  <c r="E59" i="16" l="1"/>
  <c r="F59" i="16" s="1"/>
  <c r="E54" i="16"/>
  <c r="F54" i="16" s="1"/>
  <c r="E55" i="16"/>
  <c r="F55" i="16" s="1"/>
  <c r="E56" i="16"/>
  <c r="F56" i="16" s="1"/>
  <c r="E57" i="16"/>
  <c r="F57" i="16" s="1"/>
  <c r="E58" i="16"/>
  <c r="F58" i="16" s="1"/>
</calcChain>
</file>

<file path=xl/sharedStrings.xml><?xml version="1.0" encoding="utf-8"?>
<sst xmlns="http://schemas.openxmlformats.org/spreadsheetml/2006/main" count="167" uniqueCount="141">
  <si>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</si>
  <si>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</si>
  <si>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</si>
  <si>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</si>
  <si>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</si>
  <si>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</si>
  <si>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</si>
  <si>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</si>
  <si>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</si>
  <si>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</si>
  <si>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</si>
  <si>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</si>
  <si>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</si>
  <si>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</si>
  <si>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</si>
  <si>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</si>
  <si>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</si>
  <si>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</si>
  <si>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</si>
  <si>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</si>
  <si>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</si>
  <si>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</si>
  <si>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</si>
  <si>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TRƯỜNG CAO ĐẲNG LÝ TỰ TRỌNG</t>
  </si>
  <si>
    <t>THÀNH PHỐ HỒ CHÍ MINH</t>
  </si>
  <si>
    <t>Không xếp loại</t>
  </si>
  <si>
    <t>Anh</t>
  </si>
  <si>
    <t>Đạt</t>
  </si>
  <si>
    <t>Huy</t>
  </si>
  <si>
    <t>Trung</t>
  </si>
  <si>
    <t>Cường</t>
  </si>
  <si>
    <t>Linh</t>
  </si>
  <si>
    <t>Nhi</t>
  </si>
  <si>
    <t>Ngân</t>
  </si>
  <si>
    <t>Mã SV</t>
  </si>
  <si>
    <t>Lưu Thị Thúy</t>
  </si>
  <si>
    <t>20003537</t>
  </si>
  <si>
    <t>Cao Hoàng</t>
  </si>
  <si>
    <t>20005396</t>
  </si>
  <si>
    <t>Nguyễn Hoàng</t>
  </si>
  <si>
    <t>20004175</t>
  </si>
  <si>
    <t>Lý Thị Kim</t>
  </si>
  <si>
    <t>Chi</t>
  </si>
  <si>
    <t>20000288</t>
  </si>
  <si>
    <t>Đỗ Thị Kim</t>
  </si>
  <si>
    <t>Cương</t>
  </si>
  <si>
    <t>20004958</t>
  </si>
  <si>
    <t>Mai Chấn</t>
  </si>
  <si>
    <t>20002846</t>
  </si>
  <si>
    <t>Bùi Thị Linh</t>
  </si>
  <si>
    <t>Đan</t>
  </si>
  <si>
    <t>20004082</t>
  </si>
  <si>
    <t>Nguyễn Quốc</t>
  </si>
  <si>
    <t>20003469</t>
  </si>
  <si>
    <t>Đậu Thị Thùy</t>
  </si>
  <si>
    <t>Giang</t>
  </si>
  <si>
    <t>20004004</t>
  </si>
  <si>
    <t>Nguyễn Văn</t>
  </si>
  <si>
    <t>Hoàng</t>
  </si>
  <si>
    <t>20003200</t>
  </si>
  <si>
    <t>Phạm Xuân</t>
  </si>
  <si>
    <t>20004817</t>
  </si>
  <si>
    <t>Phan Ngọc</t>
  </si>
  <si>
    <t>Hùng</t>
  </si>
  <si>
    <t>20004575</t>
  </si>
  <si>
    <t>Quang Thị Yến</t>
  </si>
  <si>
    <t>Hương</t>
  </si>
  <si>
    <t>20004118</t>
  </si>
  <si>
    <t>Trang Gia</t>
  </si>
  <si>
    <t>20004097</t>
  </si>
  <si>
    <t>Lý Chung</t>
  </si>
  <si>
    <t>Kiệt</t>
  </si>
  <si>
    <t>20003319</t>
  </si>
  <si>
    <t>Trần Tuấn</t>
  </si>
  <si>
    <t>20004702</t>
  </si>
  <si>
    <t>Trần Diễm Phương</t>
  </si>
  <si>
    <t>Kiều</t>
  </si>
  <si>
    <t>20005836</t>
  </si>
  <si>
    <t>Đinh Thị Mỹ</t>
  </si>
  <si>
    <t>20004657</t>
  </si>
  <si>
    <t>Nguyễn Thị Ánh</t>
  </si>
  <si>
    <t>20004347</t>
  </si>
  <si>
    <t>Võ Thị Huỳnh</t>
  </si>
  <si>
    <t>20004497</t>
  </si>
  <si>
    <t>Trần Phương</t>
  </si>
  <si>
    <t>Loan</t>
  </si>
  <si>
    <t>20004756</t>
  </si>
  <si>
    <t>Ca Văn</t>
  </si>
  <si>
    <t>Mạnh</t>
  </si>
  <si>
    <t>20000919</t>
  </si>
  <si>
    <t>Lê Thị Thúy</t>
  </si>
  <si>
    <t>20005618</t>
  </si>
  <si>
    <t>Trương Mạnh Thường</t>
  </si>
  <si>
    <t>20005616</t>
  </si>
  <si>
    <t>Trương Thị Huỳnh</t>
  </si>
  <si>
    <t>Như</t>
  </si>
  <si>
    <t>20004643</t>
  </si>
  <si>
    <t>Ngô Tấn</t>
  </si>
  <si>
    <t>Phát</t>
  </si>
  <si>
    <t>20001215</t>
  </si>
  <si>
    <t>Phúc</t>
  </si>
  <si>
    <t>20005550</t>
  </si>
  <si>
    <t>20004577</t>
  </si>
  <si>
    <t>Lò Thị Hoài</t>
  </si>
  <si>
    <t>Phương</t>
  </si>
  <si>
    <t>20000107</t>
  </si>
  <si>
    <t>Phan Võ Phú</t>
  </si>
  <si>
    <t>Sơn</t>
  </si>
  <si>
    <t>20005317</t>
  </si>
  <si>
    <t>Trừ Việt</t>
  </si>
  <si>
    <t>Thanh</t>
  </si>
  <si>
    <t>20004390</t>
  </si>
  <si>
    <t>Hoàng Thị Thu</t>
  </si>
  <si>
    <t>Thảo</t>
  </si>
  <si>
    <t>20003302</t>
  </si>
  <si>
    <t>Nguyễn Thị Bé</t>
  </si>
  <si>
    <t>Thơ</t>
  </si>
  <si>
    <t>20003247</t>
  </si>
  <si>
    <t>Phùng Thị Thanh</t>
  </si>
  <si>
    <t>Thuý</t>
  </si>
  <si>
    <t>20002539</t>
  </si>
  <si>
    <t>Trần Quốc</t>
  </si>
  <si>
    <t>Trí</t>
  </si>
  <si>
    <t>20005740</t>
  </si>
  <si>
    <t>Lê Văn</t>
  </si>
  <si>
    <t>20005665</t>
  </si>
  <si>
    <t>Trần Quang</t>
  </si>
  <si>
    <t>20001460</t>
  </si>
  <si>
    <t>Nguyễn Quyền Bảo</t>
  </si>
  <si>
    <t>Vy</t>
  </si>
  <si>
    <t>20003320</t>
  </si>
  <si>
    <t>Yen Ya</t>
  </si>
  <si>
    <t>Wen</t>
  </si>
  <si>
    <t>20004813</t>
  </si>
  <si>
    <t>Phạm Bảo</t>
  </si>
  <si>
    <t>Yến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</si>
  <si>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</si>
  <si>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20C1-QKS1    Sĩ số:  39  Khoa: Kinh tế</t>
  </si>
  <si>
    <t>Nghỉ học từ đầu năm</t>
  </si>
  <si>
    <t>TP. Hồ Chí Minh, ngày   4  tháng  5  năm 2021</t>
  </si>
  <si>
    <t>Cao Hoàng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</si>
</sst>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10"/>
      <name val="Times New Roman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7" xfId="0" applyFont="1" applyBorder="1"/>
    <xf numFmtId="0" fontId="11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1" xfId="1" applyNumberFormat="1" applyFont="1" applyBorder="1" applyAlignment="1">
      <alignment horizontal="center"/>
    </xf>
    <xf numFmtId="0" fontId="15" fillId="2" borderId="2" xfId="0" quotePrefix="1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vertical="center"/>
    </xf>
    <xf numFmtId="0" fontId="15" fillId="2" borderId="1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4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3295650" y="628650"/>
          <a:ext cx="1762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7"/>
  <sheetViews>
    <sheetView tabSelected="1" topLeftCell="A55" zoomScaleNormal="100" zoomScaleSheetLayoutView="100" workbookViewId="0">
      <selection activeCell="I69" sqref="I69"/>
    </sheetView>
  </sheetViews>
  <sheetFormatPr defaultColWidth="9.296875" defaultRowHeight="14" x14ac:dyDescent="0.3"/>
  <cols>
    <col min="1" max="1" width="5.5" style="1" customWidth="1"/>
    <col min="2" max="2" width="12.796875" style="1" customWidth="1"/>
    <col min="3" max="3" width="18.796875" style="1" customWidth="1"/>
    <col min="4" max="4" width="8.5" style="1" customWidth="1"/>
    <col min="5" max="5" width="6.796875" style="1" customWidth="1"/>
    <col min="6" max="6" width="9.296875" style="1" customWidth="1"/>
    <col min="7" max="8" width="9.796875" style="1" customWidth="1"/>
    <col min="9" max="9" width="24.296875" style="1" customWidth="1"/>
    <col min="10" max="16384" width="9.296875" style="1"/>
  </cols>
  <sheetData>
    <row r="1" spans="1:20" x14ac:dyDescent="0.3">
      <c r="I1" s="2" t="s">
        <v>0</v>
      </c>
    </row>
    <row r="2" spans="1:20" ht="17.149999999999999" customHeight="1" x14ac:dyDescent="0.35">
      <c r="A2" s="54" t="s">
        <v>22</v>
      </c>
      <c r="B2" s="54"/>
      <c r="C2" s="54"/>
      <c r="D2" s="54"/>
      <c r="E2" s="55" t="s">
        <v>1</v>
      </c>
      <c r="F2" s="55"/>
      <c r="G2" s="55"/>
      <c r="H2" s="55"/>
      <c r="I2" s="5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49999999999999" customHeight="1" x14ac:dyDescent="0.35">
      <c r="A3" s="55" t="s">
        <v>23</v>
      </c>
      <c r="B3" s="55"/>
      <c r="C3" s="55"/>
      <c r="D3" s="55"/>
      <c r="E3" s="56" t="s">
        <v>2</v>
      </c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49999999999999" customHeight="1" x14ac:dyDescent="0.3">
      <c r="A4" s="55" t="s">
        <v>24</v>
      </c>
      <c r="B4" s="55"/>
      <c r="C4" s="55"/>
      <c r="D4" s="55"/>
      <c r="E4" s="32"/>
      <c r="F4" s="32"/>
      <c r="G4" s="32"/>
      <c r="H4" s="32"/>
      <c r="I4" s="3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35">
      <c r="A5" s="43"/>
      <c r="B5" s="43"/>
      <c r="C5" s="43"/>
      <c r="D5" s="43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45">
      <c r="A6" s="44" t="s">
        <v>3</v>
      </c>
      <c r="B6" s="44"/>
      <c r="C6" s="44"/>
      <c r="D6" s="44"/>
      <c r="E6" s="44"/>
      <c r="F6" s="44"/>
      <c r="G6" s="44"/>
      <c r="H6" s="44"/>
      <c r="I6" s="4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49999999999999" customHeight="1" x14ac:dyDescent="0.4">
      <c r="A7" s="44" t="s">
        <v>136</v>
      </c>
      <c r="B7" s="44"/>
      <c r="C7" s="44"/>
      <c r="D7" s="44"/>
      <c r="E7" s="44"/>
      <c r="F7" s="44"/>
      <c r="G7" s="44"/>
      <c r="H7" s="44"/>
      <c r="I7" s="4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49999999999999" customHeight="1" x14ac:dyDescent="0.4">
      <c r="A8" s="45" t="s">
        <v>137</v>
      </c>
      <c r="B8" s="45"/>
      <c r="C8" s="45"/>
      <c r="D8" s="45"/>
      <c r="E8" s="45"/>
      <c r="F8" s="45"/>
      <c r="G8" s="45"/>
      <c r="H8" s="45"/>
      <c r="I8" s="45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20.149999999999999" customHeight="1" x14ac:dyDescent="0.4">
      <c r="A9" s="24"/>
      <c r="B9" s="24"/>
      <c r="C9" s="24"/>
      <c r="D9" s="24"/>
      <c r="E9" s="24"/>
      <c r="F9" s="24"/>
      <c r="G9" s="24"/>
      <c r="H9" s="24"/>
      <c r="I9" s="24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3">
      <c r="A10" s="46" t="s">
        <v>4</v>
      </c>
      <c r="B10" s="46" t="s">
        <v>34</v>
      </c>
      <c r="C10" s="49" t="s">
        <v>5</v>
      </c>
      <c r="D10" s="50"/>
      <c r="E10" s="36" t="s">
        <v>21</v>
      </c>
      <c r="F10" s="37"/>
      <c r="G10" s="36" t="s">
        <v>6</v>
      </c>
      <c r="H10" s="37"/>
      <c r="I10" s="53" t="s">
        <v>7</v>
      </c>
    </row>
    <row r="11" spans="1:20" s="10" customFormat="1" ht="30" customHeight="1" x14ac:dyDescent="0.3">
      <c r="A11" s="47"/>
      <c r="B11" s="48"/>
      <c r="C11" s="51"/>
      <c r="D11" s="52"/>
      <c r="E11" s="11" t="s">
        <v>8</v>
      </c>
      <c r="F11" s="11" t="s">
        <v>9</v>
      </c>
      <c r="G11" s="11" t="s">
        <v>8</v>
      </c>
      <c r="H11" s="11" t="s">
        <v>9</v>
      </c>
      <c r="I11" s="47"/>
    </row>
    <row r="12" spans="1:20" s="10" customFormat="1" ht="18" customHeight="1" x14ac:dyDescent="0.3">
      <c r="A12" s="12">
        <v>1</v>
      </c>
      <c r="B12" s="29" t="s">
        <v>36</v>
      </c>
      <c r="C12" s="30" t="s">
        <v>37</v>
      </c>
      <c r="D12" s="31" t="s">
        <v>26</v>
      </c>
      <c r="E12" s="12">
        <v>100</v>
      </c>
      <c r="F12" s="12" t="str">
        <f>IF(E12&gt;89,"XS",IF(E12&gt;79,"Tốt",IF(E12&gt;69,"khá",IF(E12&gt;49,"TB",IF(E12&gt;0,"Yếu","KXL")))))</f>
        <v>XS</v>
      </c>
      <c r="G12" s="13"/>
      <c r="H12" s="13"/>
      <c r="I12" s="13"/>
    </row>
    <row r="13" spans="1:20" s="10" customFormat="1" ht="18" customHeight="1" x14ac:dyDescent="0.3">
      <c r="A13" s="12">
        <v>2</v>
      </c>
      <c r="B13" s="29" t="s">
        <v>38</v>
      </c>
      <c r="C13" s="30" t="s">
        <v>39</v>
      </c>
      <c r="D13" s="31" t="s">
        <v>26</v>
      </c>
      <c r="E13" s="12">
        <v>60</v>
      </c>
      <c r="F13" s="12" t="str">
        <f t="shared" ref="F13:F50" si="0">IF(E13&gt;89,"XS",IF(E13&gt;79,"Tốt",IF(E13&gt;69,"khá",IF(E13&gt;49,"TB",IF(E13&gt;0,"Yếu","KXL")))))</f>
        <v>TB</v>
      </c>
      <c r="G13" s="13"/>
      <c r="H13" s="13"/>
      <c r="I13" s="13"/>
    </row>
    <row r="14" spans="1:20" s="10" customFormat="1" ht="18" customHeight="1" x14ac:dyDescent="0.3">
      <c r="A14" s="12">
        <v>3</v>
      </c>
      <c r="B14" s="29" t="s">
        <v>40</v>
      </c>
      <c r="C14" s="30" t="s">
        <v>41</v>
      </c>
      <c r="D14" s="31" t="s">
        <v>42</v>
      </c>
      <c r="E14" s="12">
        <v>90</v>
      </c>
      <c r="F14" s="12" t="str">
        <f t="shared" si="0"/>
        <v>XS</v>
      </c>
      <c r="G14" s="13"/>
      <c r="H14" s="13"/>
      <c r="I14" s="13"/>
    </row>
    <row r="15" spans="1:20" s="10" customFormat="1" ht="18" customHeight="1" x14ac:dyDescent="0.3">
      <c r="A15" s="12">
        <v>4</v>
      </c>
      <c r="B15" s="29" t="s">
        <v>43</v>
      </c>
      <c r="C15" s="30" t="s">
        <v>44</v>
      </c>
      <c r="D15" s="31" t="s">
        <v>45</v>
      </c>
      <c r="E15" s="12">
        <v>97</v>
      </c>
      <c r="F15" s="12" t="str">
        <f t="shared" si="0"/>
        <v>XS</v>
      </c>
      <c r="G15" s="13"/>
      <c r="H15" s="13"/>
      <c r="I15" s="13"/>
    </row>
    <row r="16" spans="1:20" s="10" customFormat="1" ht="18" customHeight="1" x14ac:dyDescent="0.3">
      <c r="A16" s="12">
        <v>5</v>
      </c>
      <c r="B16" s="29" t="s">
        <v>46</v>
      </c>
      <c r="C16" s="30" t="s">
        <v>47</v>
      </c>
      <c r="D16" s="31" t="s">
        <v>30</v>
      </c>
      <c r="E16" s="12">
        <v>90</v>
      </c>
      <c r="F16" s="12" t="str">
        <f t="shared" si="0"/>
        <v>XS</v>
      </c>
      <c r="G16" s="13"/>
      <c r="H16" s="13"/>
      <c r="I16" s="13"/>
    </row>
    <row r="17" spans="1:9" s="10" customFormat="1" ht="18" customHeight="1" x14ac:dyDescent="0.3">
      <c r="A17" s="12">
        <v>6</v>
      </c>
      <c r="B17" s="29" t="s">
        <v>48</v>
      </c>
      <c r="C17" s="30" t="s">
        <v>49</v>
      </c>
      <c r="D17" s="31" t="s">
        <v>50</v>
      </c>
      <c r="E17" s="12">
        <v>92</v>
      </c>
      <c r="F17" s="12" t="str">
        <f t="shared" si="0"/>
        <v>XS</v>
      </c>
      <c r="G17" s="13"/>
      <c r="H17" s="13"/>
      <c r="I17" s="13"/>
    </row>
    <row r="18" spans="1:9" s="10" customFormat="1" ht="18" customHeight="1" x14ac:dyDescent="0.3">
      <c r="A18" s="12">
        <v>7</v>
      </c>
      <c r="B18" s="29" t="s">
        <v>51</v>
      </c>
      <c r="C18" s="30" t="s">
        <v>52</v>
      </c>
      <c r="D18" s="31" t="s">
        <v>27</v>
      </c>
      <c r="E18" s="12">
        <v>60</v>
      </c>
      <c r="F18" s="12" t="str">
        <f t="shared" si="0"/>
        <v>TB</v>
      </c>
      <c r="G18" s="13"/>
      <c r="H18" s="13"/>
      <c r="I18" s="13"/>
    </row>
    <row r="19" spans="1:9" s="10" customFormat="1" ht="18" customHeight="1" x14ac:dyDescent="0.3">
      <c r="A19" s="12">
        <v>8</v>
      </c>
      <c r="B19" s="29" t="s">
        <v>53</v>
      </c>
      <c r="C19" s="30" t="s">
        <v>54</v>
      </c>
      <c r="D19" s="31" t="s">
        <v>55</v>
      </c>
      <c r="E19" s="12">
        <v>100</v>
      </c>
      <c r="F19" s="12" t="str">
        <f t="shared" si="0"/>
        <v>XS</v>
      </c>
      <c r="G19" s="13"/>
      <c r="H19" s="13"/>
      <c r="I19" s="13"/>
    </row>
    <row r="20" spans="1:9" s="10" customFormat="1" ht="18" customHeight="1" x14ac:dyDescent="0.3">
      <c r="A20" s="12">
        <v>9</v>
      </c>
      <c r="B20" s="29" t="s">
        <v>56</v>
      </c>
      <c r="C20" s="30" t="s">
        <v>57</v>
      </c>
      <c r="D20" s="31" t="s">
        <v>58</v>
      </c>
      <c r="E20" s="12">
        <v>61</v>
      </c>
      <c r="F20" s="12" t="str">
        <f t="shared" si="0"/>
        <v>TB</v>
      </c>
      <c r="G20" s="13"/>
      <c r="H20" s="13"/>
      <c r="I20" s="13"/>
    </row>
    <row r="21" spans="1:9" s="10" customFormat="1" ht="18" customHeight="1" x14ac:dyDescent="0.3">
      <c r="A21" s="12">
        <v>10</v>
      </c>
      <c r="B21" s="29" t="s">
        <v>59</v>
      </c>
      <c r="C21" s="30" t="s">
        <v>60</v>
      </c>
      <c r="D21" s="31" t="s">
        <v>58</v>
      </c>
      <c r="E21" s="12"/>
      <c r="F21" s="12" t="str">
        <f t="shared" si="0"/>
        <v>KXL</v>
      </c>
      <c r="G21" s="13"/>
      <c r="H21" s="13"/>
      <c r="I21" s="13" t="s">
        <v>138</v>
      </c>
    </row>
    <row r="22" spans="1:9" s="10" customFormat="1" ht="18" customHeight="1" x14ac:dyDescent="0.3">
      <c r="A22" s="12">
        <v>11</v>
      </c>
      <c r="B22" s="29" t="s">
        <v>61</v>
      </c>
      <c r="C22" s="30" t="s">
        <v>62</v>
      </c>
      <c r="D22" s="31" t="s">
        <v>63</v>
      </c>
      <c r="E22" s="12">
        <v>100</v>
      </c>
      <c r="F22" s="12" t="str">
        <f t="shared" si="0"/>
        <v>XS</v>
      </c>
      <c r="G22" s="13"/>
      <c r="H22" s="13"/>
      <c r="I22" s="13"/>
    </row>
    <row r="23" spans="1:9" s="10" customFormat="1" ht="18" customHeight="1" x14ac:dyDescent="0.3">
      <c r="A23" s="12">
        <v>12</v>
      </c>
      <c r="B23" s="29" t="s">
        <v>64</v>
      </c>
      <c r="C23" s="30" t="s">
        <v>65</v>
      </c>
      <c r="D23" s="31" t="s">
        <v>66</v>
      </c>
      <c r="E23" s="12"/>
      <c r="F23" s="12" t="str">
        <f t="shared" si="0"/>
        <v>KXL</v>
      </c>
      <c r="G23" s="13"/>
      <c r="H23" s="13"/>
      <c r="I23" s="13" t="s">
        <v>138</v>
      </c>
    </row>
    <row r="24" spans="1:9" s="10" customFormat="1" ht="18" customHeight="1" x14ac:dyDescent="0.3">
      <c r="A24" s="12">
        <v>13</v>
      </c>
      <c r="B24" s="29" t="s">
        <v>67</v>
      </c>
      <c r="C24" s="30" t="s">
        <v>68</v>
      </c>
      <c r="D24" s="31" t="s">
        <v>28</v>
      </c>
      <c r="E24" s="12"/>
      <c r="F24" s="12" t="str">
        <f t="shared" si="0"/>
        <v>KXL</v>
      </c>
      <c r="G24" s="13"/>
      <c r="H24" s="13"/>
      <c r="I24" s="13" t="s">
        <v>138</v>
      </c>
    </row>
    <row r="25" spans="1:9" s="10" customFormat="1" ht="18" customHeight="1" x14ac:dyDescent="0.3">
      <c r="A25" s="12">
        <v>14</v>
      </c>
      <c r="B25" s="29" t="s">
        <v>69</v>
      </c>
      <c r="C25" s="30" t="s">
        <v>70</v>
      </c>
      <c r="D25" s="31" t="s">
        <v>71</v>
      </c>
      <c r="E25" s="12">
        <v>53</v>
      </c>
      <c r="F25" s="12" t="str">
        <f t="shared" si="0"/>
        <v>TB</v>
      </c>
      <c r="G25" s="13"/>
      <c r="H25" s="13"/>
      <c r="I25" s="13"/>
    </row>
    <row r="26" spans="1:9" s="10" customFormat="1" ht="25" customHeight="1" x14ac:dyDescent="0.3">
      <c r="A26" s="12">
        <v>15</v>
      </c>
      <c r="B26" s="29" t="s">
        <v>72</v>
      </c>
      <c r="C26" s="30" t="s">
        <v>73</v>
      </c>
      <c r="D26" s="31" t="s">
        <v>71</v>
      </c>
      <c r="E26" s="12"/>
      <c r="F26" s="12" t="str">
        <f t="shared" si="0"/>
        <v>KXL</v>
      </c>
      <c r="G26" s="13"/>
      <c r="H26" s="13"/>
      <c r="I26" s="13" t="s">
        <v>138</v>
      </c>
    </row>
    <row r="27" spans="1:9" s="10" customFormat="1" ht="18" customHeight="1" x14ac:dyDescent="0.3">
      <c r="A27" s="12">
        <v>16</v>
      </c>
      <c r="B27" s="29" t="s">
        <v>74</v>
      </c>
      <c r="C27" s="30" t="s">
        <v>75</v>
      </c>
      <c r="D27" s="31" t="s">
        <v>76</v>
      </c>
      <c r="E27" s="12">
        <v>98</v>
      </c>
      <c r="F27" s="12" t="str">
        <f t="shared" si="0"/>
        <v>XS</v>
      </c>
      <c r="G27" s="13"/>
      <c r="H27" s="13"/>
      <c r="I27" s="13"/>
    </row>
    <row r="28" spans="1:9" s="10" customFormat="1" ht="18" customHeight="1" x14ac:dyDescent="0.3">
      <c r="A28" s="12">
        <v>17</v>
      </c>
      <c r="B28" s="29" t="s">
        <v>77</v>
      </c>
      <c r="C28" s="30" t="s">
        <v>78</v>
      </c>
      <c r="D28" s="31" t="s">
        <v>31</v>
      </c>
      <c r="E28" s="12">
        <v>94</v>
      </c>
      <c r="F28" s="12" t="str">
        <f t="shared" si="0"/>
        <v>XS</v>
      </c>
      <c r="G28" s="13"/>
      <c r="H28" s="13"/>
      <c r="I28" s="13"/>
    </row>
    <row r="29" spans="1:9" s="10" customFormat="1" ht="18" customHeight="1" x14ac:dyDescent="0.3">
      <c r="A29" s="12">
        <v>18</v>
      </c>
      <c r="B29" s="29" t="s">
        <v>79</v>
      </c>
      <c r="C29" s="30" t="s">
        <v>80</v>
      </c>
      <c r="D29" s="31" t="s">
        <v>31</v>
      </c>
      <c r="E29" s="12">
        <v>92</v>
      </c>
      <c r="F29" s="12" t="str">
        <f t="shared" si="0"/>
        <v>XS</v>
      </c>
      <c r="G29" s="13"/>
      <c r="H29" s="13"/>
      <c r="I29" s="13"/>
    </row>
    <row r="30" spans="1:9" s="10" customFormat="1" ht="18" customHeight="1" x14ac:dyDescent="0.3">
      <c r="A30" s="12">
        <v>19</v>
      </c>
      <c r="B30" s="29" t="s">
        <v>81</v>
      </c>
      <c r="C30" s="30" t="s">
        <v>82</v>
      </c>
      <c r="D30" s="31" t="s">
        <v>31</v>
      </c>
      <c r="E30" s="12"/>
      <c r="F30" s="12" t="str">
        <f t="shared" si="0"/>
        <v>KXL</v>
      </c>
      <c r="G30" s="13"/>
      <c r="H30" s="13"/>
      <c r="I30" s="13" t="s">
        <v>138</v>
      </c>
    </row>
    <row r="31" spans="1:9" s="10" customFormat="1" ht="18" customHeight="1" x14ac:dyDescent="0.3">
      <c r="A31" s="12">
        <v>20</v>
      </c>
      <c r="B31" s="29" t="s">
        <v>83</v>
      </c>
      <c r="C31" s="30" t="s">
        <v>84</v>
      </c>
      <c r="D31" s="31" t="s">
        <v>85</v>
      </c>
      <c r="E31" s="12"/>
      <c r="F31" s="12" t="str">
        <f t="shared" si="0"/>
        <v>KXL</v>
      </c>
      <c r="G31" s="13"/>
      <c r="H31" s="13"/>
      <c r="I31" s="13" t="s">
        <v>138</v>
      </c>
    </row>
    <row r="32" spans="1:9" s="10" customFormat="1" ht="18" customHeight="1" x14ac:dyDescent="0.3">
      <c r="A32" s="12">
        <v>21</v>
      </c>
      <c r="B32" s="29" t="s">
        <v>86</v>
      </c>
      <c r="C32" s="30" t="s">
        <v>87</v>
      </c>
      <c r="D32" s="31" t="s">
        <v>88</v>
      </c>
      <c r="E32" s="12">
        <v>94</v>
      </c>
      <c r="F32" s="12" t="str">
        <f t="shared" si="0"/>
        <v>XS</v>
      </c>
      <c r="G32" s="13"/>
      <c r="H32" s="13"/>
      <c r="I32" s="13"/>
    </row>
    <row r="33" spans="1:9" s="10" customFormat="1" ht="18" customHeight="1" x14ac:dyDescent="0.3">
      <c r="A33" s="12">
        <v>22</v>
      </c>
      <c r="B33" s="29" t="s">
        <v>89</v>
      </c>
      <c r="C33" s="30" t="s">
        <v>90</v>
      </c>
      <c r="D33" s="31" t="s">
        <v>33</v>
      </c>
      <c r="E33" s="12">
        <v>94</v>
      </c>
      <c r="F33" s="12" t="str">
        <f t="shared" si="0"/>
        <v>XS</v>
      </c>
      <c r="G33" s="13"/>
      <c r="H33" s="13"/>
      <c r="I33" s="13"/>
    </row>
    <row r="34" spans="1:9" s="10" customFormat="1" ht="18" customHeight="1" x14ac:dyDescent="0.3">
      <c r="A34" s="12">
        <v>23</v>
      </c>
      <c r="B34" s="29" t="s">
        <v>91</v>
      </c>
      <c r="C34" s="30" t="s">
        <v>92</v>
      </c>
      <c r="D34" s="31" t="s">
        <v>32</v>
      </c>
      <c r="E34" s="12">
        <v>94</v>
      </c>
      <c r="F34" s="12" t="str">
        <f t="shared" si="0"/>
        <v>XS</v>
      </c>
      <c r="G34" s="13"/>
      <c r="H34" s="13"/>
      <c r="I34" s="13"/>
    </row>
    <row r="35" spans="1:9" s="10" customFormat="1" ht="18" customHeight="1" x14ac:dyDescent="0.3">
      <c r="A35" s="12">
        <v>24</v>
      </c>
      <c r="B35" s="29" t="s">
        <v>93</v>
      </c>
      <c r="C35" s="30" t="s">
        <v>94</v>
      </c>
      <c r="D35" s="31" t="s">
        <v>95</v>
      </c>
      <c r="E35" s="12">
        <v>96</v>
      </c>
      <c r="F35" s="12" t="str">
        <f t="shared" si="0"/>
        <v>XS</v>
      </c>
      <c r="G35" s="13"/>
      <c r="H35" s="13"/>
      <c r="I35" s="13"/>
    </row>
    <row r="36" spans="1:9" s="10" customFormat="1" ht="18" customHeight="1" x14ac:dyDescent="0.3">
      <c r="A36" s="12">
        <v>25</v>
      </c>
      <c r="B36" s="29" t="s">
        <v>96</v>
      </c>
      <c r="C36" s="30" t="s">
        <v>97</v>
      </c>
      <c r="D36" s="31" t="s">
        <v>98</v>
      </c>
      <c r="E36" s="12">
        <v>96</v>
      </c>
      <c r="F36" s="12" t="str">
        <f t="shared" si="0"/>
        <v>XS</v>
      </c>
      <c r="G36" s="13"/>
      <c r="H36" s="13"/>
      <c r="I36" s="13"/>
    </row>
    <row r="37" spans="1:9" s="10" customFormat="1" ht="18" customHeight="1" x14ac:dyDescent="0.3">
      <c r="A37" s="12">
        <v>26</v>
      </c>
      <c r="B37" s="29" t="s">
        <v>99</v>
      </c>
      <c r="C37" s="30" t="s">
        <v>39</v>
      </c>
      <c r="D37" s="31" t="s">
        <v>100</v>
      </c>
      <c r="E37" s="12"/>
      <c r="F37" s="12" t="str">
        <f t="shared" si="0"/>
        <v>KXL</v>
      </c>
      <c r="G37" s="13"/>
      <c r="H37" s="13"/>
      <c r="I37" s="13" t="s">
        <v>138</v>
      </c>
    </row>
    <row r="38" spans="1:9" s="10" customFormat="1" ht="18" customHeight="1" x14ac:dyDescent="0.3">
      <c r="A38" s="12">
        <v>27</v>
      </c>
      <c r="B38" s="29" t="s">
        <v>101</v>
      </c>
      <c r="C38" s="30" t="s">
        <v>39</v>
      </c>
      <c r="D38" s="31" t="s">
        <v>100</v>
      </c>
      <c r="E38" s="12">
        <v>97</v>
      </c>
      <c r="F38" s="12" t="str">
        <f t="shared" si="0"/>
        <v>XS</v>
      </c>
      <c r="G38" s="13"/>
      <c r="H38" s="13"/>
      <c r="I38" s="13"/>
    </row>
    <row r="39" spans="1:9" s="10" customFormat="1" ht="18" customHeight="1" x14ac:dyDescent="0.3">
      <c r="A39" s="12">
        <v>28</v>
      </c>
      <c r="B39" s="29" t="s">
        <v>102</v>
      </c>
      <c r="C39" s="30" t="s">
        <v>103</v>
      </c>
      <c r="D39" s="31" t="s">
        <v>104</v>
      </c>
      <c r="E39" s="12"/>
      <c r="F39" s="12" t="str">
        <f t="shared" si="0"/>
        <v>KXL</v>
      </c>
      <c r="G39" s="13"/>
      <c r="H39" s="13"/>
      <c r="I39" s="13" t="s">
        <v>138</v>
      </c>
    </row>
    <row r="40" spans="1:9" s="10" customFormat="1" ht="18" customHeight="1" x14ac:dyDescent="0.3">
      <c r="A40" s="12">
        <v>29</v>
      </c>
      <c r="B40" s="29" t="s">
        <v>105</v>
      </c>
      <c r="C40" s="30" t="s">
        <v>106</v>
      </c>
      <c r="D40" s="31" t="s">
        <v>107</v>
      </c>
      <c r="E40" s="12">
        <v>80</v>
      </c>
      <c r="F40" s="12" t="str">
        <f t="shared" si="0"/>
        <v>Tốt</v>
      </c>
      <c r="G40" s="13"/>
      <c r="H40" s="13"/>
      <c r="I40" s="13"/>
    </row>
    <row r="41" spans="1:9" s="10" customFormat="1" ht="18" customHeight="1" x14ac:dyDescent="0.3">
      <c r="A41" s="12">
        <v>30</v>
      </c>
      <c r="B41" s="29" t="s">
        <v>108</v>
      </c>
      <c r="C41" s="30" t="s">
        <v>109</v>
      </c>
      <c r="D41" s="31" t="s">
        <v>110</v>
      </c>
      <c r="E41" s="12">
        <v>69</v>
      </c>
      <c r="F41" s="12" t="str">
        <f t="shared" si="0"/>
        <v>TB</v>
      </c>
      <c r="G41" s="13"/>
      <c r="H41" s="13"/>
      <c r="I41" s="13"/>
    </row>
    <row r="42" spans="1:9" s="10" customFormat="1" ht="18" customHeight="1" x14ac:dyDescent="0.3">
      <c r="A42" s="12">
        <v>31</v>
      </c>
      <c r="B42" s="29" t="s">
        <v>111</v>
      </c>
      <c r="C42" s="30" t="s">
        <v>112</v>
      </c>
      <c r="D42" s="31" t="s">
        <v>113</v>
      </c>
      <c r="E42" s="12">
        <v>98</v>
      </c>
      <c r="F42" s="12" t="str">
        <f t="shared" si="0"/>
        <v>XS</v>
      </c>
      <c r="G42" s="13"/>
      <c r="H42" s="13"/>
      <c r="I42" s="13"/>
    </row>
    <row r="43" spans="1:9" s="10" customFormat="1" ht="18" customHeight="1" x14ac:dyDescent="0.3">
      <c r="A43" s="12">
        <v>32</v>
      </c>
      <c r="B43" s="29" t="s">
        <v>114</v>
      </c>
      <c r="C43" s="30" t="s">
        <v>115</v>
      </c>
      <c r="D43" s="31" t="s">
        <v>116</v>
      </c>
      <c r="E43" s="12">
        <v>76</v>
      </c>
      <c r="F43" s="12" t="str">
        <f t="shared" si="0"/>
        <v>khá</v>
      </c>
      <c r="G43" s="13"/>
      <c r="H43" s="13"/>
      <c r="I43" s="13"/>
    </row>
    <row r="44" spans="1:9" s="10" customFormat="1" ht="18" customHeight="1" x14ac:dyDescent="0.3">
      <c r="A44" s="12">
        <v>33</v>
      </c>
      <c r="B44" s="29" t="s">
        <v>117</v>
      </c>
      <c r="C44" s="30" t="s">
        <v>118</v>
      </c>
      <c r="D44" s="31" t="s">
        <v>119</v>
      </c>
      <c r="E44" s="12">
        <v>92</v>
      </c>
      <c r="F44" s="12" t="str">
        <f t="shared" si="0"/>
        <v>XS</v>
      </c>
      <c r="G44" s="13"/>
      <c r="H44" s="13"/>
      <c r="I44" s="13"/>
    </row>
    <row r="45" spans="1:9" s="10" customFormat="1" ht="18" customHeight="1" x14ac:dyDescent="0.3">
      <c r="A45" s="12">
        <v>34</v>
      </c>
      <c r="B45" s="29" t="s">
        <v>120</v>
      </c>
      <c r="C45" s="30" t="s">
        <v>121</v>
      </c>
      <c r="D45" s="31" t="s">
        <v>122</v>
      </c>
      <c r="E45" s="12">
        <v>66</v>
      </c>
      <c r="F45" s="12" t="str">
        <f t="shared" si="0"/>
        <v>TB</v>
      </c>
      <c r="G45" s="13"/>
      <c r="H45" s="13"/>
      <c r="I45" s="13"/>
    </row>
    <row r="46" spans="1:9" s="10" customFormat="1" ht="18" customHeight="1" x14ac:dyDescent="0.3">
      <c r="A46" s="12">
        <v>35</v>
      </c>
      <c r="B46" s="29" t="s">
        <v>123</v>
      </c>
      <c r="C46" s="30" t="s">
        <v>124</v>
      </c>
      <c r="D46" s="31" t="s">
        <v>29</v>
      </c>
      <c r="E46" s="12">
        <v>86</v>
      </c>
      <c r="F46" s="12" t="str">
        <f t="shared" si="0"/>
        <v>Tốt</v>
      </c>
      <c r="G46" s="13"/>
      <c r="H46" s="13"/>
      <c r="I46" s="13"/>
    </row>
    <row r="47" spans="1:9" s="10" customFormat="1" ht="18" customHeight="1" x14ac:dyDescent="0.3">
      <c r="A47" s="12">
        <v>36</v>
      </c>
      <c r="B47" s="29" t="s">
        <v>125</v>
      </c>
      <c r="C47" s="30" t="s">
        <v>126</v>
      </c>
      <c r="D47" s="31" t="s">
        <v>29</v>
      </c>
      <c r="E47" s="12">
        <v>89</v>
      </c>
      <c r="F47" s="12" t="str">
        <f t="shared" si="0"/>
        <v>Tốt</v>
      </c>
      <c r="G47" s="13"/>
      <c r="H47" s="13"/>
      <c r="I47" s="13"/>
    </row>
    <row r="48" spans="1:9" s="10" customFormat="1" ht="18" customHeight="1" x14ac:dyDescent="0.3">
      <c r="A48" s="12">
        <v>37</v>
      </c>
      <c r="B48" s="29" t="s">
        <v>127</v>
      </c>
      <c r="C48" s="30" t="s">
        <v>128</v>
      </c>
      <c r="D48" s="31" t="s">
        <v>129</v>
      </c>
      <c r="E48" s="12"/>
      <c r="F48" s="12" t="str">
        <f t="shared" si="0"/>
        <v>KXL</v>
      </c>
      <c r="G48" s="13"/>
      <c r="H48" s="13"/>
      <c r="I48" s="13" t="s">
        <v>138</v>
      </c>
    </row>
    <row r="49" spans="1:9" s="10" customFormat="1" ht="18" customHeight="1" x14ac:dyDescent="0.3">
      <c r="A49" s="12">
        <v>38</v>
      </c>
      <c r="B49" s="29" t="s">
        <v>130</v>
      </c>
      <c r="C49" s="30" t="s">
        <v>131</v>
      </c>
      <c r="D49" s="31" t="s">
        <v>132</v>
      </c>
      <c r="E49" s="12"/>
      <c r="F49" s="12" t="str">
        <f t="shared" si="0"/>
        <v>KXL</v>
      </c>
      <c r="G49" s="13"/>
      <c r="H49" s="13"/>
      <c r="I49" s="13" t="s">
        <v>138</v>
      </c>
    </row>
    <row r="50" spans="1:9" s="10" customFormat="1" ht="18" customHeight="1" x14ac:dyDescent="0.3">
      <c r="A50" s="12">
        <v>39</v>
      </c>
      <c r="B50" s="29" t="s">
        <v>133</v>
      </c>
      <c r="C50" s="30" t="s">
        <v>134</v>
      </c>
      <c r="D50" s="31" t="s">
        <v>135</v>
      </c>
      <c r="E50" s="12">
        <v>61</v>
      </c>
      <c r="F50" s="12" t="str">
        <f t="shared" si="0"/>
        <v>TB</v>
      </c>
      <c r="G50" s="13"/>
      <c r="H50" s="13"/>
      <c r="I50" s="13"/>
    </row>
    <row r="51" spans="1:9" ht="20.149999999999999" customHeight="1" thickBot="1" x14ac:dyDescent="0.35">
      <c r="C51" s="33" t="s">
        <v>10</v>
      </c>
      <c r="D51" s="33"/>
      <c r="E51" s="33"/>
      <c r="F51" s="33"/>
      <c r="G51" s="33"/>
      <c r="H51" s="33"/>
      <c r="I51" s="33"/>
    </row>
    <row r="52" spans="1:9" ht="18" customHeight="1" x14ac:dyDescent="0.3">
      <c r="C52" s="34" t="s">
        <v>11</v>
      </c>
      <c r="D52" s="20"/>
      <c r="E52" s="36" t="s">
        <v>21</v>
      </c>
      <c r="F52" s="37"/>
      <c r="G52" s="38" t="s">
        <v>6</v>
      </c>
      <c r="H52" s="39"/>
      <c r="I52" s="40" t="s">
        <v>7</v>
      </c>
    </row>
    <row r="53" spans="1:9" s="10" customFormat="1" ht="18" customHeight="1" x14ac:dyDescent="0.3">
      <c r="C53" s="35"/>
      <c r="D53" s="22"/>
      <c r="E53" s="11" t="s">
        <v>12</v>
      </c>
      <c r="F53" s="23" t="s">
        <v>13</v>
      </c>
      <c r="G53" s="11" t="s">
        <v>12</v>
      </c>
      <c r="H53" s="23" t="s">
        <v>13</v>
      </c>
      <c r="I53" s="41"/>
    </row>
    <row r="54" spans="1:9" ht="18" customHeight="1" x14ac:dyDescent="0.3">
      <c r="C54" s="14" t="s">
        <v>14</v>
      </c>
      <c r="D54" s="25"/>
      <c r="E54" s="27">
        <f>COUNTIF($F$12:$F$50,"XS")</f>
        <v>18</v>
      </c>
      <c r="F54" s="28">
        <f>E54/$A$50*100</f>
        <v>46.153846153846153</v>
      </c>
      <c r="G54" s="15"/>
      <c r="H54" s="28"/>
      <c r="I54" s="16"/>
    </row>
    <row r="55" spans="1:9" ht="18" customHeight="1" x14ac:dyDescent="0.3">
      <c r="C55" s="14" t="s">
        <v>15</v>
      </c>
      <c r="D55" s="25"/>
      <c r="E55" s="27">
        <f>COUNTIF($F$12:$F$50,"Tốt")</f>
        <v>3</v>
      </c>
      <c r="F55" s="28">
        <f t="shared" ref="F55:F59" si="1">E55/$A$50*100</f>
        <v>7.6923076923076925</v>
      </c>
      <c r="G55" s="15"/>
      <c r="H55" s="28"/>
      <c r="I55" s="16"/>
    </row>
    <row r="56" spans="1:9" ht="18" customHeight="1" x14ac:dyDescent="0.3">
      <c r="C56" s="14" t="s">
        <v>16</v>
      </c>
      <c r="D56" s="25"/>
      <c r="E56" s="27">
        <f>COUNTIF($F$12:$F$50,"Khá")</f>
        <v>1</v>
      </c>
      <c r="F56" s="28">
        <f t="shared" si="1"/>
        <v>2.5641025641025639</v>
      </c>
      <c r="G56" s="15"/>
      <c r="H56" s="28"/>
      <c r="I56" s="16"/>
    </row>
    <row r="57" spans="1:9" ht="18" customHeight="1" x14ac:dyDescent="0.3">
      <c r="C57" s="14" t="s">
        <v>17</v>
      </c>
      <c r="D57" s="25"/>
      <c r="E57" s="27">
        <f>COUNTIF($F$12:$F$50,"TB")</f>
        <v>7</v>
      </c>
      <c r="F57" s="28">
        <f t="shared" si="1"/>
        <v>17.948717948717949</v>
      </c>
      <c r="G57" s="15"/>
      <c r="H57" s="28"/>
      <c r="I57" s="16"/>
    </row>
    <row r="58" spans="1:9" ht="18" customHeight="1" x14ac:dyDescent="0.3">
      <c r="C58" s="14" t="s">
        <v>18</v>
      </c>
      <c r="D58" s="25"/>
      <c r="E58" s="27">
        <f>COUNTIF($F$12:$F$50,"Yếu")</f>
        <v>0</v>
      </c>
      <c r="F58" s="28">
        <f t="shared" si="1"/>
        <v>0</v>
      </c>
      <c r="G58" s="15"/>
      <c r="H58" s="28"/>
      <c r="I58" s="16"/>
    </row>
    <row r="59" spans="1:9" ht="18" customHeight="1" thickBot="1" x14ac:dyDescent="0.35">
      <c r="C59" s="17" t="s">
        <v>25</v>
      </c>
      <c r="D59" s="21"/>
      <c r="E59" s="21">
        <f>COUNTIF($F$12:$F$50,"KXL")</f>
        <v>10</v>
      </c>
      <c r="F59" s="28">
        <f t="shared" si="1"/>
        <v>25.641025641025639</v>
      </c>
      <c r="G59" s="21"/>
      <c r="H59" s="21"/>
      <c r="I59" s="18"/>
    </row>
    <row r="60" spans="1:9" ht="10" customHeight="1" x14ac:dyDescent="0.3">
      <c r="C60" s="19"/>
      <c r="D60" s="19"/>
    </row>
    <row r="61" spans="1:9" ht="18" customHeight="1" x14ac:dyDescent="0.35">
      <c r="E61" s="42" t="s">
        <v>139</v>
      </c>
      <c r="F61" s="42"/>
      <c r="G61" s="42"/>
      <c r="H61" s="42"/>
      <c r="I61" s="42"/>
    </row>
    <row r="62" spans="1:9" ht="18" customHeight="1" x14ac:dyDescent="0.3">
      <c r="C62" s="26" t="s">
        <v>6</v>
      </c>
      <c r="D62" s="32" t="s">
        <v>20</v>
      </c>
      <c r="E62" s="32"/>
      <c r="F62" s="32"/>
      <c r="G62" s="32"/>
      <c r="H62" s="32" t="s">
        <v>19</v>
      </c>
      <c r="I62" s="32"/>
    </row>
    <row r="63" spans="1:9" ht="18" customHeight="1" x14ac:dyDescent="0.3"/>
    <row r="64" spans="1:9" ht="18" customHeight="1" x14ac:dyDescent="0.3"/>
    <row r="65" spans="4:9" ht="18" customHeight="1" x14ac:dyDescent="0.3"/>
    <row r="66" spans="4:9" ht="18" customHeight="1" x14ac:dyDescent="0.3"/>
    <row r="67" spans="4:9" ht="18" customHeight="1" x14ac:dyDescent="0.3">
      <c r="D67" s="32" t="s">
        <v>35</v>
      </c>
      <c r="E67" s="32"/>
      <c r="F67" s="32"/>
      <c r="G67" s="32"/>
      <c r="H67" s="32" t="s">
        <v>140</v>
      </c>
      <c r="I67" s="32"/>
    </row>
    <row r="68" spans="4:9" ht="18" customHeight="1" x14ac:dyDescent="0.3"/>
    <row r="69" spans="4:9" ht="18" customHeight="1" x14ac:dyDescent="0.3"/>
    <row r="70" spans="4:9" ht="18" customHeight="1" x14ac:dyDescent="0.3"/>
    <row r="71" spans="4:9" ht="18" customHeight="1" x14ac:dyDescent="0.3"/>
    <row r="72" spans="4:9" ht="18" customHeight="1" x14ac:dyDescent="0.3"/>
    <row r="73" spans="4:9" ht="18" customHeight="1" x14ac:dyDescent="0.3"/>
    <row r="74" spans="4:9" ht="18" customHeight="1" x14ac:dyDescent="0.3"/>
    <row r="75" spans="4:9" ht="20.149999999999999" customHeight="1" x14ac:dyDescent="0.3"/>
    <row r="76" spans="4:9" ht="20.149999999999999" customHeight="1" x14ac:dyDescent="0.3"/>
    <row r="77" spans="4:9" ht="20.149999999999999" customHeight="1" x14ac:dyDescent="0.3"/>
  </sheetData>
  <mergeCells count="26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B10:B11"/>
    <mergeCell ref="C10:D11"/>
    <mergeCell ref="E10:F10"/>
    <mergeCell ref="G10:H10"/>
    <mergeCell ref="I10:I11"/>
    <mergeCell ref="D62:G62"/>
    <mergeCell ref="H62:I62"/>
    <mergeCell ref="D67:G67"/>
    <mergeCell ref="C51:I51"/>
    <mergeCell ref="C52:C53"/>
    <mergeCell ref="E52:F52"/>
    <mergeCell ref="G52:H52"/>
    <mergeCell ref="I52:I53"/>
    <mergeCell ref="E61:I61"/>
    <mergeCell ref="H67:I67"/>
  </mergeCells>
  <pageMargins left="0.5" right="0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20C1-QKS1</vt:lpstr>
      <vt:lpstr>'20C1-QKS1'!Print_Titles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 10</cp:lastModifiedBy>
  <cp:lastPrinted>2021-05-04T08:28:47Z</cp:lastPrinted>
  <dcterms:created xsi:type="dcterms:W3CDTF">2014-11-24T02:19:52Z</dcterms:created>
  <dcterms:modified xsi:type="dcterms:W3CDTF">2021-05-06T04:38:25Z</dcterms:modified>
</cp:coreProperties>
</file>