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EliteBook 820 G3\Downloads\"/>
    </mc:Choice>
  </mc:AlternateContent>
  <bookViews>
    <workbookView xWindow="0" yWindow="0" windowWidth="20490" windowHeight="7650" tabRatio="946" firstSheet="3" activeTab="10"/>
  </bookViews>
  <sheets>
    <sheet name="KHOA KHCB" sheetId="1" r:id="rId1"/>
    <sheet name="KHOA LLCT" sheetId="36" r:id="rId2"/>
    <sheet name="KHOA CƠ KHÍ" sheetId="48" r:id="rId3"/>
    <sheet name="KHOA CNTT" sheetId="49" r:id="rId4"/>
    <sheet name="KHOA ĐIỆN-ĐIỆN TỬ" sheetId="50" r:id="rId5"/>
    <sheet name="KHOA ĐỘNG LỰC" sheetId="51" r:id="rId6"/>
    <sheet name="KHOA NHIỆT - LẠNH" sheetId="52" r:id="rId7"/>
    <sheet name="KHOA MAY - TT" sheetId="53" r:id="rId8"/>
    <sheet name="KHOA KINH TẾ" sheetId="54" r:id="rId9"/>
    <sheet name="KHOA XÂY DỰNG" sheetId="55" r:id="rId10"/>
    <sheet name="KHOA NGOẠI NGỮ" sheetId="56" r:id="rId11"/>
    <sheet name="TB-VT" sheetId="13" state="hidden" r:id="rId12"/>
  </sheets>
  <definedNames>
    <definedName name="_xlnm.Print_Area" localSheetId="3">'KHOA CNTT'!$A$1:$H$55</definedName>
    <definedName name="_xlnm.Print_Area" localSheetId="2">'KHOA CƠ KHÍ'!$A$1:$H$51</definedName>
    <definedName name="_xlnm.Print_Area" localSheetId="4">'KHOA ĐIỆN-ĐIỆN TỬ'!$A$1:$H$53</definedName>
    <definedName name="_xlnm.Print_Area" localSheetId="5">'KHOA ĐỘNG LỰC'!$A$1:$H$51</definedName>
    <definedName name="_xlnm.Print_Area" localSheetId="0">'KHOA KHCB'!$A$1:$H$55</definedName>
    <definedName name="_xlnm.Print_Area" localSheetId="8">'KHOA KINH TẾ'!$A$1:$H$49</definedName>
    <definedName name="_xlnm.Print_Area" localSheetId="1">'KHOA LLCT'!$A$1:$H$48</definedName>
    <definedName name="_xlnm.Print_Area" localSheetId="7">'KHOA MAY - TT'!$A$1:$H$47</definedName>
    <definedName name="_xlnm.Print_Area" localSheetId="10">'KHOA NGOẠI NGỮ'!$A$1:$H$36</definedName>
    <definedName name="_xlnm.Print_Area" localSheetId="6">'KHOA NHIỆT - LẠNH'!$A$1:$H$44</definedName>
    <definedName name="_xlnm.Print_Area" localSheetId="9">'KHOA XÂY DỰNG'!$A$1:$H$37</definedName>
    <definedName name="_xlnm.Print_Area" localSheetId="11">'TB-VT'!$A$1:$G$35</definedName>
    <definedName name="_xlnm.Print_Titles" localSheetId="3">'KHOA CNTT'!$21:$21</definedName>
    <definedName name="_xlnm.Print_Titles" localSheetId="2">'KHOA CƠ KHÍ'!$21:$21</definedName>
    <definedName name="_xlnm.Print_Titles" localSheetId="4">'KHOA ĐIỆN-ĐIỆN TỬ'!$21:$21</definedName>
    <definedName name="_xlnm.Print_Titles" localSheetId="5">'KHOA ĐỘNG LỰC'!$21:$21</definedName>
    <definedName name="_xlnm.Print_Titles" localSheetId="0">'KHOA KHCB'!$21:$21</definedName>
    <definedName name="_xlnm.Print_Titles" localSheetId="8">'KHOA KINH TẾ'!$21:$21</definedName>
    <definedName name="_xlnm.Print_Titles" localSheetId="1">'KHOA LLCT'!$21:$21</definedName>
    <definedName name="_xlnm.Print_Titles" localSheetId="7">'KHOA MAY - TT'!$21:$21</definedName>
    <definedName name="_xlnm.Print_Titles" localSheetId="10">'KHOA NGOẠI NGỮ'!$21:$21</definedName>
    <definedName name="_xlnm.Print_Titles" localSheetId="6">'KHOA NHIỆT - LẠNH'!$21:$21</definedName>
    <definedName name="_xlnm.Print_Titles" localSheetId="9">'KHOA XÂY DỰNG'!$21:$21</definedName>
    <definedName name="_xlnm.Print_Titles" localSheetId="11">'TB-VT'!$19:$19</definedName>
  </definedNames>
  <calcPr calcId="162913"/>
</workbook>
</file>

<file path=xl/calcChain.xml><?xml version="1.0" encoding="utf-8"?>
<calcChain xmlns="http://schemas.openxmlformats.org/spreadsheetml/2006/main">
  <c r="H33" i="54" l="1"/>
  <c r="H32" i="54"/>
  <c r="H31" i="54"/>
  <c r="H29" i="54"/>
  <c r="H28" i="54"/>
  <c r="H27" i="54"/>
  <c r="H25" i="54"/>
  <c r="H24" i="54"/>
  <c r="H35" i="53"/>
  <c r="H34" i="53"/>
  <c r="H32" i="53"/>
  <c r="H31" i="53"/>
  <c r="H29" i="53"/>
  <c r="H28" i="53"/>
  <c r="H27" i="53"/>
  <c r="H25" i="53"/>
  <c r="H24" i="53"/>
  <c r="H32" i="52"/>
  <c r="H30" i="52"/>
  <c r="H28" i="52"/>
  <c r="H27" i="52"/>
  <c r="H26" i="52"/>
  <c r="H24" i="52"/>
  <c r="H39" i="51"/>
  <c r="H38" i="51"/>
  <c r="H36" i="51"/>
  <c r="H35" i="51"/>
  <c r="H33" i="51"/>
  <c r="H32" i="51"/>
  <c r="H30" i="51"/>
  <c r="H29" i="51"/>
  <c r="H27" i="51"/>
  <c r="H26" i="51"/>
  <c r="H24" i="51"/>
  <c r="H41" i="50"/>
  <c r="H40" i="50"/>
  <c r="H39" i="50"/>
  <c r="H37" i="50"/>
  <c r="H36" i="50"/>
  <c r="H35" i="50"/>
  <c r="H33" i="50"/>
  <c r="H32" i="50"/>
  <c r="H31" i="50"/>
  <c r="H29" i="50"/>
  <c r="H28" i="50"/>
  <c r="H27" i="50"/>
  <c r="H25" i="50"/>
  <c r="H24" i="50"/>
  <c r="H43" i="49"/>
  <c r="H42" i="49"/>
  <c r="H41" i="49"/>
  <c r="H39" i="49"/>
  <c r="H38" i="49"/>
  <c r="H37" i="49"/>
  <c r="H35" i="49"/>
  <c r="H34" i="49"/>
  <c r="H33" i="49"/>
  <c r="H31" i="49"/>
  <c r="H30" i="49"/>
  <c r="H29" i="49"/>
  <c r="H28" i="49"/>
  <c r="H27" i="49"/>
  <c r="H25" i="49"/>
  <c r="H24" i="49"/>
  <c r="H23" i="49"/>
  <c r="H39" i="48"/>
  <c r="H38" i="48"/>
  <c r="H36" i="48"/>
  <c r="H35" i="48"/>
  <c r="H34" i="48"/>
  <c r="H32" i="48"/>
  <c r="H31" i="48"/>
  <c r="H29" i="48"/>
  <c r="H28" i="48"/>
  <c r="H27" i="48"/>
  <c r="H25" i="48"/>
  <c r="H24" i="48"/>
  <c r="H36" i="36"/>
  <c r="H35" i="36"/>
  <c r="H33" i="36"/>
  <c r="H32" i="36"/>
  <c r="H31" i="36"/>
  <c r="H29" i="36"/>
  <c r="H28" i="36"/>
  <c r="H27" i="36"/>
  <c r="H25" i="36"/>
  <c r="H24" i="36"/>
  <c r="H43" i="1"/>
  <c r="H42" i="1"/>
  <c r="H40" i="1"/>
  <c r="H38" i="1"/>
  <c r="H37" i="1"/>
  <c r="H35" i="1"/>
  <c r="H34" i="1"/>
  <c r="H32" i="1"/>
  <c r="H31" i="1"/>
  <c r="H30" i="1"/>
  <c r="H28" i="1"/>
  <c r="H27" i="1"/>
  <c r="H24" i="1"/>
  <c r="H25" i="1"/>
  <c r="A36" i="56" l="1"/>
  <c r="E35" i="56"/>
  <c r="A35" i="56"/>
  <c r="A34" i="56"/>
  <c r="A33" i="56"/>
  <c r="E31" i="56"/>
  <c r="B31" i="56"/>
  <c r="A28" i="56"/>
  <c r="A27" i="56"/>
  <c r="H24" i="56"/>
  <c r="E24" i="56"/>
  <c r="H23" i="56"/>
  <c r="E23" i="56"/>
  <c r="A19" i="56"/>
  <c r="B18" i="56"/>
  <c r="B17" i="56"/>
  <c r="A15" i="56"/>
  <c r="G13" i="56"/>
  <c r="A13" i="56"/>
  <c r="G12" i="56"/>
  <c r="A12" i="56"/>
  <c r="G11" i="56"/>
  <c r="A11" i="56"/>
  <c r="G10" i="56"/>
  <c r="A10" i="56"/>
  <c r="A9" i="56"/>
  <c r="A8" i="56"/>
  <c r="A7" i="56"/>
  <c r="D2" i="56"/>
  <c r="H23" i="53"/>
  <c r="H23" i="52"/>
  <c r="H37" i="54"/>
  <c r="H36" i="54"/>
  <c r="H35" i="54"/>
  <c r="H23" i="54"/>
  <c r="H23" i="51"/>
  <c r="E39" i="51"/>
  <c r="E38" i="51"/>
  <c r="H25" i="55" l="1"/>
  <c r="H23" i="55"/>
  <c r="H23" i="50"/>
  <c r="H23" i="48"/>
  <c r="H23" i="1"/>
  <c r="H23" i="36"/>
  <c r="E36" i="54" l="1"/>
  <c r="E32" i="54"/>
  <c r="E28" i="54"/>
  <c r="E40" i="50"/>
  <c r="E35" i="50"/>
  <c r="E27" i="50"/>
  <c r="E24" i="48"/>
  <c r="E40" i="1"/>
  <c r="E43" i="1"/>
  <c r="E42" i="1"/>
  <c r="A40" i="36" l="1"/>
  <c r="A43" i="48" s="1"/>
  <c r="A47" i="49" s="1"/>
  <c r="A45" i="50" s="1"/>
  <c r="A43" i="51" s="1"/>
  <c r="A36" i="52" s="1"/>
  <c r="A39" i="53" s="1"/>
  <c r="A41" i="54" s="1"/>
  <c r="A29" i="55" s="1"/>
  <c r="A7" i="36"/>
  <c r="A7" i="48" s="1"/>
  <c r="A7" i="49" s="1"/>
  <c r="A7" i="50" s="1"/>
  <c r="A7" i="51" s="1"/>
  <c r="A7" i="52" s="1"/>
  <c r="A7" i="53" s="1"/>
  <c r="A7" i="54" s="1"/>
  <c r="A7" i="55" s="1"/>
  <c r="D2" i="36"/>
  <c r="D2" i="48" s="1"/>
  <c r="D2" i="49" s="1"/>
  <c r="D2" i="50" s="1"/>
  <c r="D2" i="51" s="1"/>
  <c r="D2" i="52" s="1"/>
  <c r="D2" i="53" s="1"/>
  <c r="D2" i="54" s="1"/>
  <c r="D2" i="55" s="1"/>
  <c r="E34" i="53" l="1"/>
  <c r="E30" i="49"/>
  <c r="E31" i="49"/>
  <c r="E24" i="1"/>
  <c r="A37" i="55" l="1"/>
  <c r="E36" i="55"/>
  <c r="A36" i="55"/>
  <c r="A35" i="55"/>
  <c r="A34" i="55"/>
  <c r="E32" i="55"/>
  <c r="B32" i="55"/>
  <c r="A28" i="55"/>
  <c r="E25" i="55"/>
  <c r="E23" i="55"/>
  <c r="A19" i="55"/>
  <c r="B18" i="55"/>
  <c r="B17" i="55"/>
  <c r="A15" i="55"/>
  <c r="G13" i="55"/>
  <c r="A13" i="55"/>
  <c r="G12" i="55"/>
  <c r="A12" i="55"/>
  <c r="G11" i="55"/>
  <c r="A11" i="55"/>
  <c r="G10" i="55"/>
  <c r="A10" i="55"/>
  <c r="A9" i="55"/>
  <c r="A8" i="55"/>
  <c r="A49" i="54"/>
  <c r="E48" i="54"/>
  <c r="A48" i="54"/>
  <c r="A47" i="54"/>
  <c r="A46" i="54"/>
  <c r="E44" i="54"/>
  <c r="B44" i="54"/>
  <c r="A40" i="54"/>
  <c r="E37" i="54"/>
  <c r="E35" i="54"/>
  <c r="E33" i="54"/>
  <c r="E31" i="54"/>
  <c r="E29" i="54"/>
  <c r="E27" i="54"/>
  <c r="E25" i="54"/>
  <c r="E24" i="54"/>
  <c r="E23" i="54"/>
  <c r="A19" i="54"/>
  <c r="B18" i="54"/>
  <c r="B17" i="54"/>
  <c r="A15" i="54"/>
  <c r="G13" i="54"/>
  <c r="A13" i="54"/>
  <c r="G12" i="54"/>
  <c r="A12" i="54"/>
  <c r="G11" i="54"/>
  <c r="A11" i="54"/>
  <c r="G10" i="54"/>
  <c r="A10" i="54"/>
  <c r="A9" i="54"/>
  <c r="A8" i="54"/>
  <c r="A47" i="53"/>
  <c r="E46" i="53"/>
  <c r="A46" i="53"/>
  <c r="A45" i="53"/>
  <c r="A44" i="53"/>
  <c r="E42" i="53"/>
  <c r="B42" i="53"/>
  <c r="A38" i="53"/>
  <c r="E35" i="53"/>
  <c r="E32" i="53"/>
  <c r="E31" i="53"/>
  <c r="E29" i="53"/>
  <c r="E28" i="53"/>
  <c r="E27" i="53"/>
  <c r="E25" i="53"/>
  <c r="E24" i="53"/>
  <c r="E23" i="53"/>
  <c r="A19" i="53"/>
  <c r="B18" i="53"/>
  <c r="B17" i="53"/>
  <c r="A15" i="53"/>
  <c r="G13" i="53"/>
  <c r="A13" i="53"/>
  <c r="G12" i="53"/>
  <c r="A12" i="53"/>
  <c r="G11" i="53"/>
  <c r="A11" i="53"/>
  <c r="G10" i="53"/>
  <c r="A10" i="53"/>
  <c r="A9" i="53"/>
  <c r="A8" i="53"/>
  <c r="A44" i="52"/>
  <c r="E43" i="52"/>
  <c r="A43" i="52"/>
  <c r="A42" i="52"/>
  <c r="A41" i="52"/>
  <c r="E39" i="52"/>
  <c r="B39" i="52"/>
  <c r="A35" i="52"/>
  <c r="E32" i="52"/>
  <c r="E30" i="52"/>
  <c r="E28" i="52"/>
  <c r="E27" i="52"/>
  <c r="E26" i="52"/>
  <c r="E24" i="52"/>
  <c r="E23" i="52"/>
  <c r="A19" i="52"/>
  <c r="B18" i="52"/>
  <c r="B17" i="52"/>
  <c r="A15" i="52"/>
  <c r="G13" i="52"/>
  <c r="A13" i="52"/>
  <c r="G12" i="52"/>
  <c r="A12" i="52"/>
  <c r="G11" i="52"/>
  <c r="A11" i="52"/>
  <c r="G10" i="52"/>
  <c r="A10" i="52"/>
  <c r="A9" i="52"/>
  <c r="A8" i="52"/>
  <c r="A51" i="51"/>
  <c r="E50" i="51"/>
  <c r="A50" i="51"/>
  <c r="A49" i="51"/>
  <c r="A48" i="51"/>
  <c r="E46" i="51"/>
  <c r="B46" i="51"/>
  <c r="A42" i="51"/>
  <c r="E36" i="51"/>
  <c r="E35" i="51"/>
  <c r="E33" i="51"/>
  <c r="E32" i="51"/>
  <c r="E30" i="51"/>
  <c r="E29" i="51"/>
  <c r="E27" i="51"/>
  <c r="E26" i="51"/>
  <c r="E24" i="51"/>
  <c r="E23" i="51"/>
  <c r="A19" i="51"/>
  <c r="B18" i="51"/>
  <c r="B17" i="51"/>
  <c r="A15" i="51"/>
  <c r="G13" i="51"/>
  <c r="A13" i="51"/>
  <c r="G12" i="51"/>
  <c r="A12" i="51"/>
  <c r="G11" i="51"/>
  <c r="A11" i="51"/>
  <c r="G10" i="51"/>
  <c r="A10" i="51"/>
  <c r="A9" i="51"/>
  <c r="A8" i="51"/>
  <c r="A53" i="50"/>
  <c r="E52" i="50"/>
  <c r="A52" i="50"/>
  <c r="A51" i="50"/>
  <c r="A50" i="50"/>
  <c r="E48" i="50"/>
  <c r="B48" i="50"/>
  <c r="A44" i="50"/>
  <c r="E41" i="50"/>
  <c r="E39" i="50"/>
  <c r="E37" i="50"/>
  <c r="E36" i="50"/>
  <c r="E33" i="50"/>
  <c r="E32" i="50"/>
  <c r="E31" i="50"/>
  <c r="E29" i="50"/>
  <c r="E28" i="50"/>
  <c r="E25" i="50"/>
  <c r="E24" i="50"/>
  <c r="E23" i="50"/>
  <c r="A19" i="50"/>
  <c r="B18" i="50"/>
  <c r="B17" i="50"/>
  <c r="A15" i="50"/>
  <c r="G13" i="50"/>
  <c r="A13" i="50"/>
  <c r="G12" i="50"/>
  <c r="A12" i="50"/>
  <c r="G11" i="50"/>
  <c r="A11" i="50"/>
  <c r="G10" i="50"/>
  <c r="A10" i="50"/>
  <c r="A9" i="50"/>
  <c r="A8" i="50"/>
  <c r="A55" i="49"/>
  <c r="E54" i="49"/>
  <c r="A54" i="49"/>
  <c r="A53" i="49"/>
  <c r="A52" i="49"/>
  <c r="E50" i="49"/>
  <c r="B50" i="49"/>
  <c r="A46" i="49"/>
  <c r="E43" i="49"/>
  <c r="E42" i="49"/>
  <c r="E41" i="49"/>
  <c r="E39" i="49"/>
  <c r="E38" i="49"/>
  <c r="E37" i="49"/>
  <c r="E35" i="49"/>
  <c r="E34" i="49"/>
  <c r="E33" i="49"/>
  <c r="E29" i="49"/>
  <c r="E28" i="49"/>
  <c r="E27" i="49"/>
  <c r="E25" i="49"/>
  <c r="E24" i="49"/>
  <c r="E23" i="49"/>
  <c r="A19" i="49"/>
  <c r="B18" i="49"/>
  <c r="B17" i="49"/>
  <c r="A15" i="49"/>
  <c r="G13" i="49"/>
  <c r="A13" i="49"/>
  <c r="G12" i="49"/>
  <c r="A12" i="49"/>
  <c r="G11" i="49"/>
  <c r="A11" i="49"/>
  <c r="G10" i="49"/>
  <c r="A10" i="49"/>
  <c r="A9" i="49"/>
  <c r="A8" i="49"/>
  <c r="B17" i="48"/>
  <c r="A51" i="48"/>
  <c r="E50" i="48"/>
  <c r="A50" i="48"/>
  <c r="A49" i="48"/>
  <c r="A48" i="48"/>
  <c r="E46" i="48"/>
  <c r="B46" i="48"/>
  <c r="A42" i="48"/>
  <c r="E39" i="48"/>
  <c r="E38" i="48"/>
  <c r="E36" i="48"/>
  <c r="E35" i="48"/>
  <c r="E34" i="48"/>
  <c r="E32" i="48"/>
  <c r="E31" i="48"/>
  <c r="E29" i="48"/>
  <c r="E28" i="48"/>
  <c r="E27" i="48"/>
  <c r="E25" i="48"/>
  <c r="E23" i="48"/>
  <c r="A19" i="48"/>
  <c r="B18" i="48"/>
  <c r="A15" i="48"/>
  <c r="G13" i="48"/>
  <c r="A13" i="48"/>
  <c r="G12" i="48"/>
  <c r="A12" i="48"/>
  <c r="G11" i="48"/>
  <c r="A11" i="48"/>
  <c r="G10" i="48"/>
  <c r="A10" i="48"/>
  <c r="A9" i="48"/>
  <c r="A8" i="48"/>
  <c r="E36" i="36"/>
  <c r="E35" i="36"/>
  <c r="E38" i="1"/>
  <c r="E37" i="1"/>
  <c r="E35" i="1"/>
  <c r="E34" i="1"/>
  <c r="E43" i="36" l="1"/>
  <c r="B43" i="36"/>
  <c r="E47" i="36"/>
  <c r="A48" i="36"/>
  <c r="A47" i="36"/>
  <c r="A46" i="36"/>
  <c r="A45" i="36"/>
  <c r="A39" i="36"/>
  <c r="E33" i="36"/>
  <c r="E32" i="36"/>
  <c r="E31" i="36"/>
  <c r="E29" i="36"/>
  <c r="E28" i="36"/>
  <c r="E27" i="36"/>
  <c r="E24" i="36"/>
  <c r="E25" i="36"/>
  <c r="E23" i="36"/>
  <c r="E32" i="1"/>
  <c r="E31" i="1"/>
  <c r="E30" i="1"/>
  <c r="E28" i="1"/>
  <c r="E27" i="1"/>
  <c r="E25" i="1"/>
  <c r="E23" i="1"/>
  <c r="B18" i="36"/>
  <c r="B17" i="36"/>
  <c r="A19" i="36"/>
  <c r="A15" i="36"/>
  <c r="G13" i="36"/>
  <c r="A13" i="36"/>
  <c r="G12" i="36"/>
  <c r="A12" i="36"/>
  <c r="G11" i="36"/>
  <c r="A11" i="36"/>
  <c r="G10" i="36"/>
  <c r="A10" i="36"/>
  <c r="A9" i="36"/>
  <c r="A8" i="36"/>
  <c r="G24" i="13" l="1"/>
  <c r="E24" i="13"/>
  <c r="G22" i="13"/>
  <c r="E22" i="13"/>
  <c r="G21" i="13"/>
  <c r="E21" i="13"/>
</calcChain>
</file>

<file path=xl/sharedStrings.xml><?xml version="1.0" encoding="utf-8"?>
<sst xmlns="http://schemas.openxmlformats.org/spreadsheetml/2006/main" count="524" uniqueCount="233">
  <si>
    <t xml:space="preserve">           </t>
  </si>
  <si>
    <t>Tổ trưởng;</t>
  </si>
  <si>
    <t>TT</t>
  </si>
  <si>
    <t>Họ  và tên</t>
  </si>
  <si>
    <t>Chức vụ/Chức danh, Đơn vị công tác</t>
  </si>
  <si>
    <t>Số phiếu hợp lệ</t>
  </si>
  <si>
    <t>Số phiếu không hợp lệ</t>
  </si>
  <si>
    <t>Số phiếu tín nhiệm</t>
  </si>
  <si>
    <t>Chức danh: TRƯỞNG PHÒNG</t>
  </si>
  <si>
    <t>NGUYỄN CHÍ NHÂN</t>
  </si>
  <si>
    <t>THÀNH VIÊN TỔ KIỂM PHIẾU</t>
  </si>
  <si>
    <t>TỔ TRƯỞNG TỔ KIỂM PHIẾU</t>
  </si>
  <si>
    <t xml:space="preserve">        Chúng tôi gồm có:</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</si>
  <si>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</si>
  <si>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</si>
  <si>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</si>
  <si>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t>
  </si>
  <si>
    <t>Chức danh: PHÓ TRƯỞNG PHÒNG</t>
  </si>
  <si>
    <t xml:space="preserve">        ………………………………………………………………………………………………
……………………………………………………………………………………………………
……………………………………………………………………………………………………
…………………………………………………………………………………………………….</t>
  </si>
  <si>
    <t>Lê Xuân Thiện</t>
  </si>
  <si>
    <t xml:space="preserve">        Tổng số phiếu: </t>
  </si>
  <si>
    <t>Phó Trưởng phòng Khảo thí - Đảm bảo chất lượng</t>
  </si>
  <si>
    <t>NGUYỄN VĂN CHIẾN</t>
  </si>
  <si>
    <t>THÂN THỊ NHUNG</t>
  </si>
  <si>
    <t>Phó Trưởng phòng Thiết bị - Vật tư</t>
  </si>
  <si>
    <t>Nhân viên Phòng Thiết bị - Vật tư</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</si>
  <si>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</si>
  <si>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</si>
  <si>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</si>
  <si>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</si>
  <si>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</si>
  <si>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</si>
  <si>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</si>
  <si>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</si>
  <si>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</si>
  <si>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</si>
  <si>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</si>
  <si>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</si>
  <si>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</si>
  <si>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</si>
  <si>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</si>
  <si>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</si>
  <si>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</si>
  <si>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</si>
  <si>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 xml:space="preserve">        Tại: Phòng Họp - Trường Cao đẳng Lý Tự Trọng TP. Hồ Chí Minh</t>
  </si>
  <si>
    <t xml:space="preserve">  Tổng số phiếu: </t>
  </si>
  <si>
    <r>
      <t xml:space="preserve">UBND THÀNH PHỐ HỒ CHÍ MINH
</t>
    </r>
    <r>
      <rPr>
        <b/>
        <sz val="12"/>
        <color theme="1"/>
        <rFont val="Times New Roman"/>
        <family val="1"/>
      </rPr>
      <t>TRƯỜNG CAO ĐẲNG LÝ TỰ TRỌNG
THÀNH PHỐ HỒ CHÍ MINH</t>
    </r>
  </si>
  <si>
    <t>CỘNG HÒA XÃ HỘI CHỦ NGHĨA VIỆT NAM
Độc lập - Tự do - Hạnh phúc</t>
  </si>
  <si>
    <t xml:space="preserve">        Kết quả kiểm phiếu cụ thể như sau:</t>
  </si>
  <si>
    <t>BIÊN BẢN KIỂM PHIẾU TÍN NHIỆM
NHÂN SỰ ĐƯA VÀO QUY HOẠCH CÁC CHỨC DANH QUẢN LÝ</t>
  </si>
  <si>
    <r>
      <t xml:space="preserve">        1.</t>
    </r>
    <r>
      <rPr>
        <sz val="7"/>
        <color theme="1"/>
        <rFont val="Times New Roman"/>
        <family val="1"/>
      </rPr>
      <t xml:space="preserve">   </t>
    </r>
    <r>
      <rPr>
        <sz val="13"/>
        <color theme="1"/>
        <rFont val="Times New Roman"/>
        <family val="1"/>
      </rPr>
      <t xml:space="preserve">Ông Châu Văn Bảo, Phó Chủ tịch Công đoàn trường: </t>
    </r>
  </si>
  <si>
    <r>
      <t xml:space="preserve">        5.</t>
    </r>
    <r>
      <rPr>
        <sz val="7"/>
        <color theme="1"/>
        <rFont val="Times New Roman"/>
        <family val="1"/>
      </rPr>
      <t xml:space="preserve">   </t>
    </r>
    <r>
      <rPr>
        <sz val="13"/>
        <color theme="1"/>
        <rFont val="Times New Roman"/>
        <family val="1"/>
      </rPr>
      <t xml:space="preserve">Ông Lương Xuân Thịnh, Bí thư Đoàn trường: </t>
    </r>
  </si>
  <si>
    <t>Chức danh: Trưởng khoa</t>
  </si>
  <si>
    <t>Chức danh: Phó Trưởng khoa</t>
  </si>
  <si>
    <t>Châu Văn Bảo</t>
  </si>
  <si>
    <r>
      <t xml:space="preserve">Nguyễn Thị Nhuận: </t>
    </r>
    <r>
      <rPr>
        <sz val="13"/>
        <color theme="1"/>
        <rFont val="Times New Roman"/>
        <family val="1"/>
      </rPr>
      <t>…………………………</t>
    </r>
  </si>
  <si>
    <r>
      <t xml:space="preserve">Lương Xuân Thịnh: </t>
    </r>
    <r>
      <rPr>
        <sz val="13"/>
        <color theme="1"/>
        <rFont val="Times New Roman"/>
        <family val="1"/>
      </rPr>
      <t>………………………………..</t>
    </r>
  </si>
  <si>
    <t>Chức danh: Trưởng bộ môn Lý - Hóa</t>
  </si>
  <si>
    <t>Chức danh: Trưởng bộ môn Giáo dục thể chất</t>
  </si>
  <si>
    <t>Chức danh: Trưởng bộ môn Toán</t>
  </si>
  <si>
    <t xml:space="preserve">  Tổng số CB-GV đơn vị: </t>
  </si>
  <si>
    <t>Chức danh: Trưởng bộ môn Công nghệ chế tạo</t>
  </si>
  <si>
    <t>Chức danh: Trưởng bộ môn Khoa học máy tính</t>
  </si>
  <si>
    <t>Chức danh: Trưởng bộ môn Công nghệ phần mềm</t>
  </si>
  <si>
    <t>Chức danh: Trưởng bộ môn Mạng máy tính</t>
  </si>
  <si>
    <t>Chức danh: Trưởng bộ môn  Điện công nghiệp</t>
  </si>
  <si>
    <t>Chức danh: Trưởng bộ môn Kỹ thuật Điện - Điện tử</t>
  </si>
  <si>
    <t>Chức danh: Trưởng bộ môn Cơ điện tử và Tự động hóa</t>
  </si>
  <si>
    <t>Chức danh: Trưởng bộ môn Điện ô tô</t>
  </si>
  <si>
    <t>Chức danh: Trưởng bộ môn Cơ sở ngành</t>
  </si>
  <si>
    <t>Chức danh: Trưởng bộ môn Kế toán tài chính</t>
  </si>
  <si>
    <t>Phạm Thị Thu Nga</t>
  </si>
  <si>
    <t>Giang Phi Hùng</t>
  </si>
  <si>
    <t>Phó Trưởng khoa KHCB</t>
  </si>
  <si>
    <t>Giảng viên khoa KHCB</t>
  </si>
  <si>
    <t>Nguyễn Thị Thủy</t>
  </si>
  <si>
    <t>Dương Đức Kiên</t>
  </si>
  <si>
    <t>Hà Như Mai</t>
  </si>
  <si>
    <t>Nguyễn Thanh Tú</t>
  </si>
  <si>
    <t>Trịnh Khắc Vũ</t>
  </si>
  <si>
    <t>Ngô Thanh Điền</t>
  </si>
  <si>
    <t>Chức danh: Trưởng bộ môn Gầm ô tô</t>
  </si>
  <si>
    <t>Trần Đình Khải</t>
  </si>
  <si>
    <t>Phó Trưởng khoa Cơ khí</t>
  </si>
  <si>
    <t>Vũ Đức Pháp</t>
  </si>
  <si>
    <t>Trưởng bộ môn thuộc khoa Cơ khí</t>
  </si>
  <si>
    <t>Lê Thị Hồng Vân</t>
  </si>
  <si>
    <t>Nguyễn Ngọc Quỳnh</t>
  </si>
  <si>
    <t>Phan Thị Thùy Trang</t>
  </si>
  <si>
    <t>Phó Trưởng khoa Lý luận Chính trị</t>
  </si>
  <si>
    <t>Trưởng bộ môn thuộc khoa Lý luận Chính trị</t>
  </si>
  <si>
    <t>Giảng viên khoa Lý luận Chính trị</t>
  </si>
  <si>
    <t>Đỗ Thị Thơm</t>
  </si>
  <si>
    <t>Đinh Thị Huyên</t>
  </si>
  <si>
    <t>Đỗ Thị Ngát</t>
  </si>
  <si>
    <t>Phạm Thị Vinh</t>
  </si>
  <si>
    <t>Bùi Thành Dũng</t>
  </si>
  <si>
    <t>Trần Văn Lượng</t>
  </si>
  <si>
    <t>Bùi Anh Tuấn</t>
  </si>
  <si>
    <t>Đỗ Thị Phương Khanh</t>
  </si>
  <si>
    <t>Dương Thị Hồng</t>
  </si>
  <si>
    <t>Giảng viên khoa Cơ khí</t>
  </si>
  <si>
    <t>Trần Minh Thông</t>
  </si>
  <si>
    <t>Nguyễn Thành Long</t>
  </si>
  <si>
    <t>Nguyễn Tiến Dũng</t>
  </si>
  <si>
    <t>Huỳnh Ngọc Mai</t>
  </si>
  <si>
    <t>Quách Minh Thử</t>
  </si>
  <si>
    <t>Phó Trưởng khoa khoa Điện - Điện tử</t>
  </si>
  <si>
    <t>TrưởngBM Điện công nghiệp thuộc khoa Đ-ĐT</t>
  </si>
  <si>
    <t>Võ Cường</t>
  </si>
  <si>
    <t>Trưởng BM Kỹ thuật Đ-ĐT thuộc khoa Đ-ĐT</t>
  </si>
  <si>
    <t>Trần Nguyên Bảo Trân</t>
  </si>
  <si>
    <t>Trưởng BM CCĐT&amp;TĐH thuộc khoa Đ-ĐT</t>
  </si>
  <si>
    <t>Nguyễn Minh Đức Cường</t>
  </si>
  <si>
    <t>Nguyễn Anh Tăng</t>
  </si>
  <si>
    <t>Đỗ Huỳnh Thanh Phong</t>
  </si>
  <si>
    <t>Giảng viên khoa Điện - Điện tử</t>
  </si>
  <si>
    <t>Trần Công Tiến</t>
  </si>
  <si>
    <t>Tăng Cẩm Huê</t>
  </si>
  <si>
    <t>Đặng Đức Minh</t>
  </si>
  <si>
    <t>Ngô Phong Cường</t>
  </si>
  <si>
    <t>Võ Anh Hào</t>
  </si>
  <si>
    <t>Hoàng Văn Viết</t>
  </si>
  <si>
    <t>Đặng Thế Huân</t>
  </si>
  <si>
    <t>Nguyễn Vũ Xuân Thì</t>
  </si>
  <si>
    <t>Nguyễn Hữu Xuân Thì</t>
  </si>
  <si>
    <t>Trần Đình Khoa</t>
  </si>
  <si>
    <t>Giảng viên khoa Nhiệt - Lạnh</t>
  </si>
  <si>
    <t>Phụ trách tổ Nhiệt - Lạnh chuyên ngành thuộc khoa Nhiệt - Lạnh</t>
  </si>
  <si>
    <t>Phụ trách tổ Cơ sở ngành thuộc khoa Nhiệt - Lạnh</t>
  </si>
  <si>
    <t>Phó Trưởng khoa Nhiệt - Lạnh</t>
  </si>
  <si>
    <t>Trần Hồng Thảo</t>
  </si>
  <si>
    <t>Lâm Thị Phương Thùy</t>
  </si>
  <si>
    <t>Nguyễn Bạch Cẩm Dung</t>
  </si>
  <si>
    <t>Bùi Thị Ngọc Sương</t>
  </si>
  <si>
    <t>Chức danh: Trưởng bộ môn Thiết kế</t>
  </si>
  <si>
    <t>Giảng viên khoa May - Thời trang</t>
  </si>
  <si>
    <t>Lữ Xuân Trang</t>
  </si>
  <si>
    <t>Phạm Quỳnh Như</t>
  </si>
  <si>
    <t>Trưởng BM Cơ sở ngành thuộc khoa Kinh tế</t>
  </si>
  <si>
    <t>Trưởng BM Kế toán - Tài chính thuộc khoa Kinh tế</t>
  </si>
  <si>
    <t>Cao Xuân Giang</t>
  </si>
  <si>
    <t>Giảng viên khoa Kinh tế</t>
  </si>
  <si>
    <t>Lưu Thị Thúy</t>
  </si>
  <si>
    <t>Lê Thị Phương Thảo</t>
  </si>
  <si>
    <t>Đào Anh Tuấn</t>
  </si>
  <si>
    <t>Phạm Quang Vũ</t>
  </si>
  <si>
    <t>Phó Trưởng khoa, Phụ trách khoa Xây dựng</t>
  </si>
  <si>
    <t>Giảng viên khoa Xây dựng</t>
  </si>
  <si>
    <t>TP.Hồ Chí Minh, ngày         tháng        năm 2021</t>
  </si>
  <si>
    <t>KHOA KHOA HỌC CƠ BẢN - NĂM 2021</t>
  </si>
  <si>
    <t xml:space="preserve">        Hôm nay, vào lúc      giờ      , ngày       /         /2021</t>
  </si>
  <si>
    <r>
      <t xml:space="preserve">        2.</t>
    </r>
    <r>
      <rPr>
        <sz val="7"/>
        <color theme="1"/>
        <rFont val="Times New Roman"/>
        <family val="1"/>
      </rPr>
      <t xml:space="preserve">   </t>
    </r>
    <r>
      <rPr>
        <sz val="13"/>
        <color theme="1"/>
        <rFont val="Times New Roman"/>
        <family val="1"/>
      </rPr>
      <t xml:space="preserve">Bà Lưu Hoàng Hải Yến, Phó Trưởng phòng TC-HC-TH: </t>
    </r>
  </si>
  <si>
    <r>
      <t xml:space="preserve">        3.</t>
    </r>
    <r>
      <rPr>
        <sz val="7"/>
        <color theme="1"/>
        <rFont val="Times New Roman"/>
        <family val="1"/>
      </rPr>
      <t xml:space="preserve">   </t>
    </r>
    <r>
      <rPr>
        <sz val="13"/>
        <color theme="1"/>
        <rFont val="Times New Roman"/>
        <family val="1"/>
      </rPr>
      <t xml:space="preserve">Bà Nguyễn Thị Nhuận, Bí thư Chi bộ Sinh viên: </t>
    </r>
  </si>
  <si>
    <r>
      <t xml:space="preserve">        4.</t>
    </r>
    <r>
      <rPr>
        <sz val="7"/>
        <color theme="1"/>
        <rFont val="Times New Roman"/>
        <family val="1"/>
      </rPr>
      <t xml:space="preserve">   </t>
    </r>
    <r>
      <rPr>
        <sz val="13"/>
        <color theme="1"/>
        <rFont val="Times New Roman"/>
        <family val="1"/>
      </rPr>
      <t xml:space="preserve">Ông Trịnh Hoàng Hiệp, Phó Trưởng ban Thanh tra nhân dân: </t>
    </r>
  </si>
  <si>
    <t xml:space="preserve">        Là các thành viên Tổ kiểm phiếu 1 theo Quyết định số         /QĐ-LTT-TC ngày      tháng      năm 2020 của Trường Cao đẳng Lý Tự Trọng TP. Hồ Chí Minh.</t>
  </si>
  <si>
    <t xml:space="preserve">        Biên bản kết thúc lúc ……. ngày ……/….../2021.</t>
  </si>
  <si>
    <r>
      <t xml:space="preserve">Lưu Hoàng Hải Yến: </t>
    </r>
    <r>
      <rPr>
        <sz val="13"/>
        <color theme="1"/>
        <rFont val="Times New Roman"/>
        <family val="1"/>
      </rPr>
      <t>………………………………</t>
    </r>
  </si>
  <si>
    <r>
      <t xml:space="preserve">Trịnh Hoàng Hiệp: </t>
    </r>
    <r>
      <rPr>
        <sz val="13"/>
        <color theme="1"/>
        <rFont val="Times New Roman"/>
        <family val="1"/>
      </rPr>
      <t>……………………………….</t>
    </r>
  </si>
  <si>
    <t>KHOA LÝ LUẬN CHÍNH TRỊ - NĂM 2021</t>
  </si>
  <si>
    <t>KHOA CƠ KHÍ - NĂM 2021</t>
  </si>
  <si>
    <t>KHOA CÔNG NGHỆ THÔNG TIN - NĂM 2021</t>
  </si>
  <si>
    <t xml:space="preserve">        Tiến hành kiểm phiếu do CB-NV khoa Công nghệ thông tin bỏ phiếu trong cuộc họp tham khảo tín nhiệm nhân sự đề cử đưa vào quy hoạch các chức danh quản lý tại phòng vào ngày ……………</t>
  </si>
  <si>
    <t>KHOA ĐIỆN - ĐIỆN TỬ - NĂM 2021</t>
  </si>
  <si>
    <t>KHOA ĐỘNG LỰC - NĂM 2021</t>
  </si>
  <si>
    <t xml:space="preserve">        Tiến hành kiểm phiếu do CB-NV khoa Động lực bỏ phiếu trong cuộc họp tham khảo tín nhiệm nhân sự đề cử đưa vào quy hoạch các chức danh quản lý tại phòng vào ngày ……………..</t>
  </si>
  <si>
    <t>KHOA NHIỆT - LẠNH - NĂM 2021</t>
  </si>
  <si>
    <t xml:space="preserve">        Tiến hành kiểm phiếu do CB-NV khoa Nhiệt - Lạnh bỏ phiếu trong cuộc họp tham khảo tín nhiệm nhân sự đề cử đưa vào quy hoạch các chức danh quản lý tại phòng vào ngày …………….</t>
  </si>
  <si>
    <t>KHOA MAY - THỜI TRANG - NĂM 2021</t>
  </si>
  <si>
    <t>KHOA KINH TẾ - NĂM 2021</t>
  </si>
  <si>
    <t xml:space="preserve">        Tiến hành kiểm phiếu do CB-NV khoa Kinh tế bỏ phiếu trong cuộc họp tham khảo tín nhiệm nhân sự đề cử đưa vào quy hoạch các chức danh quản lý tại phòng vào ngày ……………..</t>
  </si>
  <si>
    <t>KHOA XÂY DỰNG - NĂM 2021</t>
  </si>
  <si>
    <t>Phạm Thị Thu Hiền</t>
  </si>
  <si>
    <t>Trần Thanh Trúc</t>
  </si>
  <si>
    <t>Chức danh: Trưởng bộ môn Ngoại ngữ</t>
  </si>
  <si>
    <t>Chức danh: Trưởng bộ môn Văn</t>
  </si>
  <si>
    <t>Trương Thị Hồng</t>
  </si>
  <si>
    <t xml:space="preserve">        Tiến hành kiểm phiếu do CB-GV khoa Khoa học cơ bản bỏ phiếu trong cuộc họp lấy phiếu tham khảo tín nhiệm nhân sự đề cử đưa vào quy hoạch các chức danh quản lý tại phòng vào ngày 08/01/2021</t>
  </si>
  <si>
    <t xml:space="preserve">        Tiến hành kiểm phiếu do CB-NV khoa Lý luận Chính trị bỏ phiếu trong cuộc họp tham khảo tín nhiệm nhân sự đề cử đưa vào quy hoạch các chức danh quản lý tại phòng vào ngày 22/01/2021</t>
  </si>
  <si>
    <t>Chức danh: Trưởng bộ môn Giáo dục Chính trị</t>
  </si>
  <si>
    <t>Chức danh: Trưởng bộ môn Pháp luật</t>
  </si>
  <si>
    <t xml:space="preserve">        Tiến hành kiểm phiếu do CB-NV khoa Cơ khí bỏ phiếu trong cuộc họp tham khảo tín nhiệm nhân sự đề cử đưa vào quy hoạch các chức danh quản lý tại phòng vào ngày 08/01/2021</t>
  </si>
  <si>
    <t>Chức danh: Trưởng bộ môn  Cơ sở cơ khí</t>
  </si>
  <si>
    <t>Chức danh: Trưởng bộ môn Cad/Cam-CNC</t>
  </si>
  <si>
    <t xml:space="preserve">        Tiến hành kiểm phiếu do CB-NV khoa Điện - Điện tử bỏ phiếu trong cuộc họp tham khảo tín nhiệm nhân sự đề cử đưa vào quy hoạch các chức danh quản lý tại phòng vào ngày 20/01/2021</t>
  </si>
  <si>
    <t>Trưởng BM Điện công nghiệp thuộc khoa Đ-ĐT</t>
  </si>
  <si>
    <t>Cao Văn Tuấn</t>
  </si>
  <si>
    <t>Trần Giang Nam</t>
  </si>
  <si>
    <t>Chức danh: Trưởng bộ môn Nhiệt - Lạnh chuyên ngành</t>
  </si>
  <si>
    <t xml:space="preserve">        Tiến hành kiểm phiếu do CB-NV khoa May - Thời trang bỏ phiếu trong cuộc họp tham khảo tín nhiệm nhân sự đề cử đưa vào quy hoạch các chức danh quản lý tại phòng vào ngày 29/01/2021</t>
  </si>
  <si>
    <t>Chức danh: Trưởng bộ môn Công nghệ</t>
  </si>
  <si>
    <t>Chức danh: Trưởng bộ môn  Quản trị kinh doanh</t>
  </si>
  <si>
    <t>Huỳnh Chí Giỏi</t>
  </si>
  <si>
    <t>Lê Thị Thúy Oanh</t>
  </si>
  <si>
    <t>Nguyễn Thị Minh Thùy</t>
  </si>
  <si>
    <t>Trần Thị Ngọc Dung</t>
  </si>
  <si>
    <t>Trình Minh Phong</t>
  </si>
  <si>
    <t>Chức danh: Trưởng bộ môn Kỹ thuật xây dựng</t>
  </si>
  <si>
    <t xml:space="preserve">        Tiến hành kiểm phiếu do CB-NV khoa Xây dựng bỏ phiếu trong cuộc họp tham khảo tín nhiệm nhân sự đề cử đưa vào quy hoạch các chức danh quản lý tại phòng vào ngày 20/03/2021</t>
  </si>
  <si>
    <t>Hồ Ngọc Chi</t>
  </si>
  <si>
    <t>Phó Trưởng khoa CNTT</t>
  </si>
  <si>
    <t>Nguyễn Văn Danh</t>
  </si>
  <si>
    <t>Trưởng bộ môn thuộc khoa CNTT</t>
  </si>
  <si>
    <t>Nguyễn Văn Đôn</t>
  </si>
  <si>
    <t>Nguyễn Văn Minh</t>
  </si>
  <si>
    <t>Giảng viên khoa CNTT</t>
  </si>
  <si>
    <t>Trần Việt Khánh</t>
  </si>
  <si>
    <t>Lê Quý Hưng Quốc</t>
  </si>
  <si>
    <t>Huỳnh Quốc Dũng</t>
  </si>
  <si>
    <t>Nguyễn Thị Thu hồng</t>
  </si>
  <si>
    <t>Trần Vĩnh Xuyên</t>
  </si>
  <si>
    <t>Mai Chiếm Tuấn</t>
  </si>
  <si>
    <t>Nguyễn Cao Phong</t>
  </si>
  <si>
    <t>Đỗ Tuấn Việt</t>
  </si>
  <si>
    <t>Nguyễn Ngọc Tuyên</t>
  </si>
  <si>
    <t>Triệu Phú Nguyên</t>
  </si>
  <si>
    <t>Võ Đắc Thịnh</t>
  </si>
  <si>
    <t>Nguyễn Hữu Mạnh</t>
  </si>
  <si>
    <t>Chức danh: Trưởng bộ môn  Động cơ ô tô</t>
  </si>
  <si>
    <t>Trần Quốc Duy</t>
  </si>
  <si>
    <t>Hoàng Phúc Bảo</t>
  </si>
  <si>
    <t>Nguyễn Thanh Hùng</t>
  </si>
  <si>
    <t>Trần Văn Đông</t>
  </si>
  <si>
    <t>Chức danh: Trưởng bộ môn Ô tô điện và Hybrid</t>
  </si>
  <si>
    <t>Kiều Trung Tín</t>
  </si>
  <si>
    <t>Hồ Văn Hóa</t>
  </si>
  <si>
    <t>Lý Văn Trung</t>
  </si>
  <si>
    <t>Giảng viên khoa Động lực</t>
  </si>
  <si>
    <t>Trưởng bộ môn thuộc khoa Động lực</t>
  </si>
  <si>
    <t>Phó Trưởng khoa Động lực</t>
  </si>
  <si>
    <t>Võ Thị Kim Thư</t>
  </si>
  <si>
    <t>KHOA NGOẠI NGỮ - NĂM 2021</t>
  </si>
  <si>
    <t xml:space="preserve">        Tiến hành kiểm phiếu do CB-NV khoa Khoa học cơ bản bỏ phiếu trong cuộc họp tham khảo tín nhiệm nhân sự đề cử đưa vào quy hoạch các chức danh quản lý tại phòng vào ngày 08/01/2021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</si>
</sst>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
      <sz val="13"/>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4">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8" fillId="0" borderId="1" xfId="0" applyFont="1" applyBorder="1" applyAlignment="1">
      <alignment horizontal="center" vertical="center" wrapText="1"/>
    </xf>
    <xf numFmtId="0" fontId="6" fillId="0" borderId="0" xfId="0" applyFont="1" applyFill="1" applyAlignment="1">
      <alignment horizontal="left" vertical="center"/>
    </xf>
    <xf numFmtId="0" fontId="6" fillId="0" borderId="0" xfId="0" applyFont="1" applyFill="1" applyAlignment="1">
      <alignment horizontal="justify" vertical="center" wrapText="1"/>
    </xf>
    <xf numFmtId="0" fontId="6" fillId="0" borderId="0" xfId="0" applyFont="1" applyFill="1" applyAlignment="1">
      <alignment vertical="center"/>
    </xf>
    <xf numFmtId="0" fontId="3" fillId="0" borderId="0" xfId="0" applyFont="1" applyFill="1"/>
    <xf numFmtId="0" fontId="5" fillId="0" borderId="0" xfId="0" applyFont="1" applyAlignment="1">
      <alignment horizontal="center" vertical="center"/>
    </xf>
    <xf numFmtId="0" fontId="6" fillId="0" borderId="0" xfId="0" applyFont="1" applyFill="1" applyAlignment="1">
      <alignment horizontal="left" vertical="center"/>
    </xf>
    <xf numFmtId="0" fontId="1" fillId="0" borderId="0" xfId="0" applyFont="1" applyAlignment="1">
      <alignment horizontal="center" vertical="center"/>
    </xf>
    <xf numFmtId="0" fontId="2"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center" vertical="center"/>
    </xf>
    <xf numFmtId="0" fontId="6" fillId="0" borderId="0" xfId="0" applyFont="1" applyFill="1" applyAlignment="1">
      <alignment horizontal="left" vertical="center"/>
    </xf>
    <xf numFmtId="0" fontId="5" fillId="0" borderId="0" xfId="0" applyFont="1" applyAlignment="1">
      <alignment horizontal="left" vertical="center"/>
    </xf>
    <xf numFmtId="0" fontId="2" fillId="0" borderId="1" xfId="0" applyFont="1" applyBorder="1" applyAlignment="1">
      <alignmen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xf numFmtId="0" fontId="1" fillId="0" borderId="1" xfId="0" applyFont="1" applyBorder="1" applyAlignment="1">
      <alignment horizontal="center" vertical="center" wrapText="1"/>
    </xf>
    <xf numFmtId="0" fontId="4" fillId="0" borderId="0" xfId="0" applyFont="1" applyAlignment="1">
      <alignment horizontal="center" vertical="center"/>
    </xf>
    <xf numFmtId="0" fontId="3" fillId="0" borderId="1" xfId="0" applyFont="1" applyBorder="1" applyAlignment="1">
      <alignment vertical="center" wrapText="1"/>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Fill="1" applyAlignment="1">
      <alignment vertical="center"/>
    </xf>
    <xf numFmtId="0" fontId="3" fillId="0" borderId="1" xfId="0" applyFont="1" applyBorder="1" applyAlignment="1">
      <alignment vertical="center"/>
    </xf>
    <xf numFmtId="0" fontId="3" fillId="0" borderId="0" xfId="0" applyFont="1" applyAlignment="1">
      <alignment vertical="center" wrapText="1"/>
    </xf>
    <xf numFmtId="0" fontId="6" fillId="0" borderId="0" xfId="0" applyFont="1" applyFill="1" applyAlignment="1">
      <alignment horizontal="center" vertical="center" wrapText="1"/>
    </xf>
    <xf numFmtId="0" fontId="6" fillId="0" borderId="0" xfId="0" applyFont="1" applyFill="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wrapText="1"/>
    </xf>
    <xf numFmtId="0" fontId="1" fillId="0" borderId="1" xfId="0" applyFont="1" applyBorder="1" applyAlignment="1">
      <alignment horizontal="center" vertical="center" wrapText="1"/>
    </xf>
    <xf numFmtId="0" fontId="6" fillId="0" borderId="0" xfId="0" applyFont="1" applyFill="1" applyAlignment="1">
      <alignment horizontal="left" vertical="center"/>
    </xf>
    <xf numFmtId="0" fontId="1"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justify" vertical="center" wrapText="1"/>
    </xf>
    <xf numFmtId="0" fontId="6" fillId="0" borderId="0" xfId="0" applyFont="1"/>
    <xf numFmtId="10" fontId="3"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0" xfId="0" applyFont="1" applyFill="1" applyAlignment="1">
      <alignment horizontal="left" vertical="center"/>
    </xf>
    <xf numFmtId="0" fontId="1" fillId="0" borderId="1" xfId="0" applyFont="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0" borderId="0" xfId="0" applyFont="1" applyAlignment="1">
      <alignment horizontal="lef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0" xfId="0" applyFont="1" applyFill="1" applyAlignment="1">
      <alignment horizontal="left" vertical="center"/>
    </xf>
    <xf numFmtId="0" fontId="1" fillId="0" borderId="1" xfId="0" applyFont="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vertical="top" wrapText="1"/>
    </xf>
    <xf numFmtId="0" fontId="2" fillId="0" borderId="0" xfId="0" applyFont="1" applyAlignment="1">
      <alignment horizontal="center" vertical="top" wrapText="1"/>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horizontal="justify" vertical="center" wrapText="1"/>
    </xf>
    <xf numFmtId="0" fontId="6" fillId="0" borderId="0" xfId="0" applyFont="1" applyAlignment="1">
      <alignment horizontal="justify" vertical="center"/>
    </xf>
    <xf numFmtId="0" fontId="6" fillId="0" borderId="0" xfId="0" applyFont="1" applyAlignment="1">
      <alignment horizontal="left" vertical="center"/>
    </xf>
    <xf numFmtId="0" fontId="5" fillId="0" borderId="0" xfId="0" applyFont="1" applyAlignment="1">
      <alignment horizontal="center"/>
    </xf>
    <xf numFmtId="0" fontId="5" fillId="0" borderId="0" xfId="0" applyFont="1" applyAlignment="1">
      <alignment horizontal="center" vertical="center" wrapText="1"/>
    </xf>
    <xf numFmtId="0" fontId="9" fillId="0" borderId="0" xfId="0" applyFont="1" applyAlignment="1">
      <alignment horizontal="justify"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right" vertical="center"/>
    </xf>
    <xf numFmtId="0" fontId="2" fillId="0" borderId="0" xfId="0" applyFont="1" applyAlignment="1">
      <alignment horizontal="center" vertical="center"/>
    </xf>
    <xf numFmtId="0" fontId="6"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4" name="Straight Connector 3"/>
        <xdr:cNvCxnSpPr/>
      </xdr:nvCxnSpPr>
      <xdr:spPr>
        <a:xfrm>
          <a:off x="3676650" y="427892"/>
          <a:ext cx="1676400"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6" name="Straight Connector 5"/>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712176</xdr:colOff>
      <xdr:row>0</xdr:row>
      <xdr:rowOff>627185</xdr:rowOff>
    </xdr:from>
    <xdr:to>
      <xdr:col>1</xdr:col>
      <xdr:colOff>1547445</xdr:colOff>
      <xdr:row>0</xdr:row>
      <xdr:rowOff>627186</xdr:rowOff>
    </xdr:to>
    <xdr:cxnSp macro="">
      <xdr:nvCxnSpPr>
        <xdr:cNvPr id="3" name="Straight Connector 2"/>
        <xdr:cNvCxnSpPr/>
      </xdr:nvCxnSpPr>
      <xdr:spPr>
        <a:xfrm flipV="1">
          <a:off x="950301" y="6271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5"/>
  <sheetViews>
    <sheetView topLeftCell="A39" zoomScaleNormal="100" workbookViewId="0">
      <selection activeCell="H42" sqref="H42:H43"/>
    </sheetView>
  </sheetViews>
  <sheetFormatPr defaultColWidth="9" defaultRowHeight="15" x14ac:dyDescent="0.25"/>
  <cols>
    <col min="1" max="1" width="3.5703125" style="6" customWidth="1"/>
    <col min="2" max="2" width="28.28515625" style="3" customWidth="1"/>
    <col min="3" max="3" width="12.28515625" style="3" customWidth="1"/>
    <col min="4" max="4" width="11.7109375" style="6" customWidth="1"/>
    <col min="5" max="5" width="10.5703125" style="6" customWidth="1"/>
    <col min="6" max="6" width="10" style="3" customWidth="1"/>
    <col min="7" max="7" width="9.28515625" style="3" customWidth="1"/>
    <col min="8" max="8" width="8.85546875" style="6" customWidth="1"/>
    <col min="9" max="16384" width="9" style="3"/>
  </cols>
  <sheetData>
    <row r="1" spans="1:8" ht="59.25" customHeight="1" x14ac:dyDescent="0.25">
      <c r="A1" s="70" t="s">
        <v>46</v>
      </c>
      <c r="B1" s="70"/>
      <c r="C1" s="70"/>
      <c r="D1" s="71" t="s">
        <v>47</v>
      </c>
      <c r="E1" s="71"/>
      <c r="F1" s="71"/>
      <c r="G1" s="71"/>
      <c r="H1" s="71"/>
    </row>
    <row r="2" spans="1:8" ht="20.25" customHeight="1" x14ac:dyDescent="0.25">
      <c r="A2" s="4" t="s">
        <v>0</v>
      </c>
      <c r="D2" s="72" t="s">
        <v>149</v>
      </c>
      <c r="E2" s="72"/>
      <c r="F2" s="72"/>
      <c r="G2" s="72"/>
      <c r="H2" s="72"/>
    </row>
    <row r="3" spans="1:8" ht="15" customHeight="1" x14ac:dyDescent="0.25">
      <c r="A3" s="5"/>
    </row>
    <row r="4" spans="1:8" ht="33" customHeight="1" x14ac:dyDescent="0.25">
      <c r="A4" s="80" t="s">
        <v>49</v>
      </c>
      <c r="B4" s="69"/>
      <c r="C4" s="69"/>
      <c r="D4" s="69"/>
      <c r="E4" s="69"/>
      <c r="F4" s="69"/>
      <c r="G4" s="69"/>
      <c r="H4" s="69"/>
    </row>
    <row r="5" spans="1:8" ht="21.75" customHeight="1" x14ac:dyDescent="0.25">
      <c r="A5" s="80" t="s">
        <v>150</v>
      </c>
      <c r="B5" s="80"/>
      <c r="C5" s="80"/>
      <c r="D5" s="80"/>
      <c r="E5" s="80"/>
      <c r="F5" s="80"/>
      <c r="G5" s="80"/>
      <c r="H5" s="80"/>
    </row>
    <row r="6" spans="1:8" ht="9.75" customHeight="1" x14ac:dyDescent="0.25">
      <c r="A6" s="5"/>
    </row>
    <row r="7" spans="1:8" ht="18.75" customHeight="1" x14ac:dyDescent="0.25">
      <c r="A7" s="78" t="s">
        <v>151</v>
      </c>
      <c r="B7" s="78"/>
      <c r="C7" s="78"/>
      <c r="D7" s="78"/>
      <c r="E7" s="78"/>
      <c r="F7" s="78"/>
      <c r="G7" s="78"/>
      <c r="H7" s="78"/>
    </row>
    <row r="8" spans="1:8" ht="25.5" customHeight="1" x14ac:dyDescent="0.25">
      <c r="A8" s="78" t="s">
        <v>44</v>
      </c>
      <c r="B8" s="78"/>
      <c r="C8" s="78"/>
      <c r="D8" s="78"/>
      <c r="E8" s="78"/>
      <c r="F8" s="78"/>
      <c r="G8" s="78"/>
      <c r="H8" s="78"/>
    </row>
    <row r="9" spans="1:8" ht="25.5" customHeight="1" x14ac:dyDescent="0.25">
      <c r="A9" s="78" t="s">
        <v>12</v>
      </c>
      <c r="B9" s="78"/>
      <c r="C9" s="78"/>
      <c r="D9" s="78"/>
      <c r="E9" s="78"/>
      <c r="F9" s="78"/>
      <c r="G9" s="78"/>
      <c r="H9" s="78"/>
    </row>
    <row r="10" spans="1:8" ht="25.5" customHeight="1" x14ac:dyDescent="0.25">
      <c r="A10" s="78" t="s">
        <v>50</v>
      </c>
      <c r="B10" s="78"/>
      <c r="C10" s="78"/>
      <c r="D10" s="78"/>
      <c r="E10" s="78"/>
      <c r="F10" s="78"/>
      <c r="G10" s="7" t="s">
        <v>1</v>
      </c>
    </row>
    <row r="11" spans="1:8" ht="25.5" customHeight="1" x14ac:dyDescent="0.25">
      <c r="A11" s="78" t="s">
        <v>152</v>
      </c>
      <c r="B11" s="78"/>
      <c r="C11" s="78"/>
      <c r="D11" s="78"/>
      <c r="E11" s="78"/>
      <c r="F11" s="78"/>
      <c r="G11" s="7" t="s">
        <v>32</v>
      </c>
    </row>
    <row r="12" spans="1:8" ht="25.5" customHeight="1" x14ac:dyDescent="0.25">
      <c r="A12" s="78" t="s">
        <v>153</v>
      </c>
      <c r="B12" s="78"/>
      <c r="C12" s="78"/>
      <c r="D12" s="78"/>
      <c r="E12" s="78"/>
      <c r="F12" s="78"/>
      <c r="G12" s="7" t="s">
        <v>32</v>
      </c>
    </row>
    <row r="13" spans="1:8" ht="25.5" customHeight="1" x14ac:dyDescent="0.25">
      <c r="A13" s="78" t="s">
        <v>154</v>
      </c>
      <c r="B13" s="78"/>
      <c r="C13" s="78"/>
      <c r="D13" s="78"/>
      <c r="E13" s="78"/>
      <c r="F13" s="78"/>
      <c r="G13" s="7" t="s">
        <v>32</v>
      </c>
    </row>
    <row r="14" spans="1:8" ht="25.5" customHeight="1" x14ac:dyDescent="0.25">
      <c r="A14" s="78" t="s">
        <v>51</v>
      </c>
      <c r="B14" s="78"/>
      <c r="C14" s="78"/>
      <c r="D14" s="78"/>
      <c r="E14" s="78"/>
      <c r="F14" s="78"/>
      <c r="G14" s="7" t="s">
        <v>32</v>
      </c>
    </row>
    <row r="15" spans="1:8" ht="42" customHeight="1" x14ac:dyDescent="0.25">
      <c r="A15" s="81" t="s">
        <v>155</v>
      </c>
      <c r="B15" s="81"/>
      <c r="C15" s="81"/>
      <c r="D15" s="81"/>
      <c r="E15" s="81"/>
      <c r="F15" s="81"/>
      <c r="G15" s="81"/>
      <c r="H15" s="81"/>
    </row>
    <row r="16" spans="1:8" ht="52.5" customHeight="1" x14ac:dyDescent="0.25">
      <c r="A16" s="76" t="s">
        <v>177</v>
      </c>
      <c r="B16" s="76"/>
      <c r="C16" s="76"/>
      <c r="D16" s="76"/>
      <c r="E16" s="76"/>
      <c r="F16" s="76"/>
      <c r="G16" s="76"/>
      <c r="H16" s="76"/>
    </row>
    <row r="17" spans="1:8" ht="21" customHeight="1" x14ac:dyDescent="0.25">
      <c r="A17" s="18"/>
      <c r="B17" s="22" t="s">
        <v>60</v>
      </c>
      <c r="C17" s="47">
        <v>34</v>
      </c>
      <c r="D17" s="20"/>
      <c r="E17" s="18"/>
      <c r="F17" s="18"/>
      <c r="G17" s="18"/>
      <c r="H17" s="42"/>
    </row>
    <row r="18" spans="1:8" ht="24" customHeight="1" x14ac:dyDescent="0.25">
      <c r="A18" s="19"/>
      <c r="B18" s="19" t="s">
        <v>45</v>
      </c>
      <c r="C18" s="47">
        <v>27</v>
      </c>
      <c r="D18" s="20"/>
      <c r="E18" s="17"/>
      <c r="F18" s="19"/>
      <c r="G18" s="19"/>
      <c r="H18" s="43"/>
    </row>
    <row r="19" spans="1:8" ht="20.25" customHeight="1" x14ac:dyDescent="0.25">
      <c r="A19" s="67" t="s">
        <v>48</v>
      </c>
      <c r="B19" s="67"/>
      <c r="C19" s="67"/>
      <c r="D19" s="67"/>
      <c r="E19" s="67"/>
      <c r="F19" s="67"/>
      <c r="G19" s="67"/>
      <c r="H19" s="67"/>
    </row>
    <row r="20" spans="1:8" ht="12" customHeight="1" x14ac:dyDescent="0.25">
      <c r="A20" s="9"/>
    </row>
    <row r="21" spans="1:8" ht="49.5" customHeight="1" x14ac:dyDescent="0.25">
      <c r="A21" s="10" t="s">
        <v>2</v>
      </c>
      <c r="B21" s="10" t="s">
        <v>3</v>
      </c>
      <c r="C21" s="73" t="s">
        <v>4</v>
      </c>
      <c r="D21" s="73"/>
      <c r="E21" s="10" t="s">
        <v>5</v>
      </c>
      <c r="F21" s="10" t="s">
        <v>6</v>
      </c>
      <c r="G21" s="10" t="s">
        <v>7</v>
      </c>
      <c r="H21" s="10" t="s">
        <v>14</v>
      </c>
    </row>
    <row r="22" spans="1:8" ht="22.5" customHeight="1" x14ac:dyDescent="0.25">
      <c r="A22" s="10"/>
      <c r="B22" s="74" t="s">
        <v>52</v>
      </c>
      <c r="C22" s="74"/>
      <c r="D22" s="74"/>
      <c r="E22" s="10"/>
      <c r="F22" s="10"/>
      <c r="G22" s="33"/>
      <c r="H22" s="44"/>
    </row>
    <row r="23" spans="1:8" s="12" customFormat="1" ht="33" customHeight="1" x14ac:dyDescent="0.25">
      <c r="A23" s="2">
        <v>1</v>
      </c>
      <c r="B23" s="49" t="s">
        <v>71</v>
      </c>
      <c r="C23" s="68" t="s">
        <v>73</v>
      </c>
      <c r="D23" s="68"/>
      <c r="E23" s="2">
        <f>$C$18-$F23</f>
        <v>27</v>
      </c>
      <c r="F23" s="2"/>
      <c r="G23" s="48">
        <v>24</v>
      </c>
      <c r="H23" s="52">
        <f>$G23/$C$18</f>
        <v>0.88888888888888884</v>
      </c>
    </row>
    <row r="24" spans="1:8" s="12" customFormat="1" ht="33" customHeight="1" x14ac:dyDescent="0.25">
      <c r="A24" s="46">
        <v>2</v>
      </c>
      <c r="B24" s="50" t="s">
        <v>72</v>
      </c>
      <c r="C24" s="68" t="s">
        <v>74</v>
      </c>
      <c r="D24" s="68"/>
      <c r="E24" s="48">
        <f>$C$18-$F24</f>
        <v>27</v>
      </c>
      <c r="F24" s="46"/>
      <c r="G24" s="48">
        <v>18</v>
      </c>
      <c r="H24" s="52">
        <f t="shared" ref="H24:H43" si="0">$G24/$C$18</f>
        <v>0.66666666666666663</v>
      </c>
    </row>
    <row r="25" spans="1:8" s="12" customFormat="1" ht="33" customHeight="1" x14ac:dyDescent="0.25">
      <c r="A25" s="2">
        <v>3</v>
      </c>
      <c r="B25" s="50" t="s">
        <v>75</v>
      </c>
      <c r="C25" s="68" t="s">
        <v>74</v>
      </c>
      <c r="D25" s="68"/>
      <c r="E25" s="2">
        <f>$C$18-$F25</f>
        <v>27</v>
      </c>
      <c r="F25" s="2"/>
      <c r="G25" s="48">
        <v>22</v>
      </c>
      <c r="H25" s="52">
        <f t="shared" si="0"/>
        <v>0.81481481481481477</v>
      </c>
    </row>
    <row r="26" spans="1:8" s="12" customFormat="1" ht="29.25" customHeight="1" x14ac:dyDescent="0.25">
      <c r="A26" s="10"/>
      <c r="B26" s="74" t="s">
        <v>53</v>
      </c>
      <c r="C26" s="74"/>
      <c r="D26" s="74"/>
      <c r="E26" s="10"/>
      <c r="F26" s="10"/>
      <c r="G26" s="48"/>
      <c r="H26" s="45"/>
    </row>
    <row r="27" spans="1:8" s="12" customFormat="1" ht="33" customHeight="1" x14ac:dyDescent="0.25">
      <c r="A27" s="2">
        <v>1</v>
      </c>
      <c r="B27" s="50" t="s">
        <v>72</v>
      </c>
      <c r="C27" s="68" t="s">
        <v>74</v>
      </c>
      <c r="D27" s="68"/>
      <c r="E27" s="2">
        <f t="shared" ref="E27:E28" si="1">$C$18-$F27</f>
        <v>27</v>
      </c>
      <c r="F27" s="2"/>
      <c r="G27" s="48">
        <v>24</v>
      </c>
      <c r="H27" s="52">
        <f t="shared" si="0"/>
        <v>0.88888888888888884</v>
      </c>
    </row>
    <row r="28" spans="1:8" s="12" customFormat="1" ht="33" customHeight="1" x14ac:dyDescent="0.25">
      <c r="A28" s="2">
        <v>2</v>
      </c>
      <c r="B28" s="49" t="s">
        <v>75</v>
      </c>
      <c r="C28" s="68" t="s">
        <v>74</v>
      </c>
      <c r="D28" s="68"/>
      <c r="E28" s="2">
        <f t="shared" si="1"/>
        <v>27</v>
      </c>
      <c r="F28" s="2"/>
      <c r="G28" s="48">
        <v>23</v>
      </c>
      <c r="H28" s="52">
        <f t="shared" si="0"/>
        <v>0.85185185185185186</v>
      </c>
    </row>
    <row r="29" spans="1:8" s="12" customFormat="1" ht="30" customHeight="1" x14ac:dyDescent="0.25">
      <c r="A29" s="10"/>
      <c r="B29" s="74" t="s">
        <v>59</v>
      </c>
      <c r="C29" s="74"/>
      <c r="D29" s="74"/>
      <c r="E29" s="10"/>
      <c r="F29" s="10"/>
      <c r="G29" s="48"/>
      <c r="H29" s="45"/>
    </row>
    <row r="30" spans="1:8" s="12" customFormat="1" ht="30" customHeight="1" x14ac:dyDescent="0.25">
      <c r="A30" s="2">
        <v>1</v>
      </c>
      <c r="B30" s="50" t="s">
        <v>76</v>
      </c>
      <c r="C30" s="68" t="s">
        <v>74</v>
      </c>
      <c r="D30" s="68"/>
      <c r="E30" s="2">
        <f t="shared" ref="E30:E43" si="2">$C$18-$F30</f>
        <v>27</v>
      </c>
      <c r="F30" s="2"/>
      <c r="G30" s="48">
        <v>19</v>
      </c>
      <c r="H30" s="52">
        <f t="shared" si="0"/>
        <v>0.70370370370370372</v>
      </c>
    </row>
    <row r="31" spans="1:8" s="12" customFormat="1" ht="31.5" customHeight="1" x14ac:dyDescent="0.25">
      <c r="A31" s="2">
        <v>2</v>
      </c>
      <c r="B31" s="50" t="s">
        <v>77</v>
      </c>
      <c r="C31" s="68" t="s">
        <v>74</v>
      </c>
      <c r="D31" s="68"/>
      <c r="E31" s="2">
        <f t="shared" si="2"/>
        <v>27</v>
      </c>
      <c r="F31" s="2"/>
      <c r="G31" s="48">
        <v>20</v>
      </c>
      <c r="H31" s="52">
        <f t="shared" si="0"/>
        <v>0.7407407407407407</v>
      </c>
    </row>
    <row r="32" spans="1:8" s="12" customFormat="1" ht="31.5" customHeight="1" x14ac:dyDescent="0.25">
      <c r="A32" s="2">
        <v>3</v>
      </c>
      <c r="B32" s="49" t="s">
        <v>75</v>
      </c>
      <c r="C32" s="68" t="s">
        <v>74</v>
      </c>
      <c r="D32" s="68"/>
      <c r="E32" s="2">
        <f t="shared" si="2"/>
        <v>27</v>
      </c>
      <c r="F32" s="2"/>
      <c r="G32" s="48">
        <v>24</v>
      </c>
      <c r="H32" s="52">
        <f t="shared" si="0"/>
        <v>0.88888888888888884</v>
      </c>
    </row>
    <row r="33" spans="1:8" s="12" customFormat="1" ht="30" customHeight="1" x14ac:dyDescent="0.25">
      <c r="A33" s="32"/>
      <c r="B33" s="74" t="s">
        <v>57</v>
      </c>
      <c r="C33" s="74"/>
      <c r="D33" s="74"/>
      <c r="E33" s="32"/>
      <c r="F33" s="32"/>
      <c r="G33" s="48"/>
      <c r="H33" s="45"/>
    </row>
    <row r="34" spans="1:8" s="12" customFormat="1" ht="30" customHeight="1" x14ac:dyDescent="0.25">
      <c r="A34" s="34">
        <v>1</v>
      </c>
      <c r="B34" s="50" t="s">
        <v>78</v>
      </c>
      <c r="C34" s="68" t="s">
        <v>74</v>
      </c>
      <c r="D34" s="68"/>
      <c r="E34" s="34">
        <f t="shared" si="2"/>
        <v>27</v>
      </c>
      <c r="F34" s="34"/>
      <c r="G34" s="48">
        <v>24</v>
      </c>
      <c r="H34" s="52">
        <f t="shared" si="0"/>
        <v>0.88888888888888884</v>
      </c>
    </row>
    <row r="35" spans="1:8" s="12" customFormat="1" ht="31.5" customHeight="1" x14ac:dyDescent="0.25">
      <c r="A35" s="34">
        <v>2</v>
      </c>
      <c r="B35" s="50" t="s">
        <v>79</v>
      </c>
      <c r="C35" s="68" t="s">
        <v>74</v>
      </c>
      <c r="D35" s="68"/>
      <c r="E35" s="34">
        <f t="shared" si="2"/>
        <v>27</v>
      </c>
      <c r="F35" s="34"/>
      <c r="G35" s="48">
        <v>15</v>
      </c>
      <c r="H35" s="52">
        <f t="shared" si="0"/>
        <v>0.55555555555555558</v>
      </c>
    </row>
    <row r="36" spans="1:8" s="12" customFormat="1" ht="30" customHeight="1" x14ac:dyDescent="0.25">
      <c r="A36" s="32"/>
      <c r="B36" s="74" t="s">
        <v>58</v>
      </c>
      <c r="C36" s="74"/>
      <c r="D36" s="74"/>
      <c r="E36" s="32"/>
      <c r="F36" s="32"/>
      <c r="G36" s="48"/>
      <c r="H36" s="45"/>
    </row>
    <row r="37" spans="1:8" s="12" customFormat="1" ht="30" customHeight="1" x14ac:dyDescent="0.25">
      <c r="A37" s="34">
        <v>1</v>
      </c>
      <c r="B37" s="50" t="s">
        <v>72</v>
      </c>
      <c r="C37" s="68" t="s">
        <v>74</v>
      </c>
      <c r="D37" s="68"/>
      <c r="E37" s="34">
        <f t="shared" si="2"/>
        <v>27</v>
      </c>
      <c r="F37" s="34"/>
      <c r="G37" s="48">
        <v>21</v>
      </c>
      <c r="H37" s="52">
        <f t="shared" si="0"/>
        <v>0.77777777777777779</v>
      </c>
    </row>
    <row r="38" spans="1:8" s="12" customFormat="1" ht="31.5" customHeight="1" x14ac:dyDescent="0.25">
      <c r="A38" s="34">
        <v>2</v>
      </c>
      <c r="B38" s="50" t="s">
        <v>80</v>
      </c>
      <c r="C38" s="68" t="s">
        <v>74</v>
      </c>
      <c r="D38" s="68"/>
      <c r="E38" s="34">
        <f t="shared" si="2"/>
        <v>27</v>
      </c>
      <c r="F38" s="34"/>
      <c r="G38" s="48">
        <v>24</v>
      </c>
      <c r="H38" s="52">
        <f t="shared" si="0"/>
        <v>0.88888888888888884</v>
      </c>
    </row>
    <row r="39" spans="1:8" s="12" customFormat="1" ht="30" customHeight="1" x14ac:dyDescent="0.25">
      <c r="A39" s="54"/>
      <c r="B39" s="74" t="s">
        <v>175</v>
      </c>
      <c r="C39" s="74"/>
      <c r="D39" s="74"/>
      <c r="E39" s="54"/>
      <c r="F39" s="54"/>
      <c r="G39" s="53"/>
      <c r="H39" s="45"/>
    </row>
    <row r="40" spans="1:8" s="12" customFormat="1" ht="30" customHeight="1" x14ac:dyDescent="0.25">
      <c r="A40" s="53">
        <v>1</v>
      </c>
      <c r="B40" s="50" t="s">
        <v>176</v>
      </c>
      <c r="C40" s="68" t="s">
        <v>74</v>
      </c>
      <c r="D40" s="68"/>
      <c r="E40" s="53">
        <f t="shared" si="2"/>
        <v>27</v>
      </c>
      <c r="F40" s="53"/>
      <c r="G40" s="53">
        <v>21</v>
      </c>
      <c r="H40" s="52">
        <f t="shared" si="0"/>
        <v>0.77777777777777779</v>
      </c>
    </row>
    <row r="41" spans="1:8" s="12" customFormat="1" ht="30" customHeight="1" x14ac:dyDescent="0.25">
      <c r="A41" s="54"/>
      <c r="B41" s="74" t="s">
        <v>174</v>
      </c>
      <c r="C41" s="74"/>
      <c r="D41" s="74"/>
      <c r="E41" s="54"/>
      <c r="F41" s="54"/>
      <c r="G41" s="53"/>
      <c r="H41" s="45"/>
    </row>
    <row r="42" spans="1:8" s="12" customFormat="1" ht="30" customHeight="1" x14ac:dyDescent="0.25">
      <c r="A42" s="53">
        <v>1</v>
      </c>
      <c r="B42" s="50" t="s">
        <v>172</v>
      </c>
      <c r="C42" s="68" t="s">
        <v>74</v>
      </c>
      <c r="D42" s="68"/>
      <c r="E42" s="53">
        <f t="shared" si="2"/>
        <v>27</v>
      </c>
      <c r="F42" s="53"/>
      <c r="G42" s="53">
        <v>23</v>
      </c>
      <c r="H42" s="52">
        <f t="shared" si="0"/>
        <v>0.85185185185185186</v>
      </c>
    </row>
    <row r="43" spans="1:8" s="12" customFormat="1" ht="31.5" customHeight="1" x14ac:dyDescent="0.25">
      <c r="A43" s="53">
        <v>2</v>
      </c>
      <c r="B43" s="50" t="s">
        <v>173</v>
      </c>
      <c r="C43" s="68" t="s">
        <v>74</v>
      </c>
      <c r="D43" s="68"/>
      <c r="E43" s="53">
        <f t="shared" si="2"/>
        <v>27</v>
      </c>
      <c r="F43" s="53"/>
      <c r="G43" s="53">
        <v>18</v>
      </c>
      <c r="H43" s="52">
        <f t="shared" si="0"/>
        <v>0.66666666666666663</v>
      </c>
    </row>
    <row r="44" spans="1:8" ht="11.25" customHeight="1" x14ac:dyDescent="0.25">
      <c r="A44" s="9"/>
      <c r="B44" s="51"/>
    </row>
    <row r="45" spans="1:8" ht="70.5" customHeight="1" x14ac:dyDescent="0.25">
      <c r="A45" s="76" t="s">
        <v>18</v>
      </c>
      <c r="B45" s="77"/>
      <c r="C45" s="77"/>
      <c r="D45" s="77"/>
      <c r="E45" s="77"/>
      <c r="F45" s="77"/>
      <c r="G45" s="77"/>
      <c r="H45" s="77"/>
    </row>
    <row r="46" spans="1:8" ht="37.5" customHeight="1" x14ac:dyDescent="0.25">
      <c r="A46" s="76" t="s">
        <v>15</v>
      </c>
      <c r="B46" s="76"/>
      <c r="C46" s="76"/>
      <c r="D46" s="76"/>
      <c r="E46" s="76"/>
      <c r="F46" s="76"/>
      <c r="G46" s="76"/>
      <c r="H46" s="76"/>
    </row>
    <row r="47" spans="1:8" ht="20.25" customHeight="1" x14ac:dyDescent="0.25">
      <c r="A47" s="78" t="s">
        <v>156</v>
      </c>
      <c r="B47" s="78"/>
      <c r="C47" s="78"/>
      <c r="D47" s="78"/>
      <c r="E47" s="78"/>
      <c r="F47" s="78"/>
      <c r="G47" s="78"/>
      <c r="H47" s="78"/>
    </row>
    <row r="48" spans="1:8" ht="16.5" x14ac:dyDescent="0.25">
      <c r="A48" s="9"/>
    </row>
    <row r="49" spans="1:8" ht="15.75" x14ac:dyDescent="0.25">
      <c r="A49" s="13"/>
    </row>
    <row r="50" spans="1:8" ht="16.5" x14ac:dyDescent="0.25">
      <c r="B50" s="14" t="s">
        <v>10</v>
      </c>
      <c r="C50" s="14"/>
      <c r="E50" s="69" t="s">
        <v>11</v>
      </c>
      <c r="F50" s="69"/>
      <c r="G50" s="69"/>
      <c r="H50" s="69"/>
    </row>
    <row r="51" spans="1:8" ht="9" customHeight="1" x14ac:dyDescent="0.25">
      <c r="A51" s="15"/>
    </row>
    <row r="52" spans="1:8" ht="30.75" customHeight="1" x14ac:dyDescent="0.25">
      <c r="A52" s="75" t="s">
        <v>157</v>
      </c>
      <c r="B52" s="75"/>
      <c r="C52" s="75"/>
      <c r="D52" s="75"/>
      <c r="E52" s="14"/>
    </row>
    <row r="53" spans="1:8" ht="30.75" customHeight="1" x14ac:dyDescent="0.25">
      <c r="A53" s="75" t="s">
        <v>55</v>
      </c>
      <c r="B53" s="75"/>
      <c r="C53" s="75"/>
      <c r="D53" s="75"/>
      <c r="E53" s="25"/>
    </row>
    <row r="54" spans="1:8" ht="30.75" customHeight="1" x14ac:dyDescent="0.25">
      <c r="A54" s="75" t="s">
        <v>158</v>
      </c>
      <c r="B54" s="75"/>
      <c r="C54" s="75"/>
      <c r="D54" s="75"/>
      <c r="E54" s="79" t="s">
        <v>54</v>
      </c>
      <c r="F54" s="79"/>
      <c r="G54" s="79"/>
      <c r="H54" s="79"/>
    </row>
    <row r="55" spans="1:8" ht="30.75" customHeight="1" x14ac:dyDescent="0.25">
      <c r="A55" s="75" t="s">
        <v>56</v>
      </c>
      <c r="B55" s="75"/>
      <c r="C55" s="75"/>
      <c r="D55" s="75"/>
      <c r="E55" s="25"/>
    </row>
  </sheetData>
  <mergeCells count="48">
    <mergeCell ref="A4:H4"/>
    <mergeCell ref="A15:H15"/>
    <mergeCell ref="A16:H16"/>
    <mergeCell ref="A8:H8"/>
    <mergeCell ref="A7:H7"/>
    <mergeCell ref="A9:H9"/>
    <mergeCell ref="A5:H5"/>
    <mergeCell ref="A10:F10"/>
    <mergeCell ref="A12:F12"/>
    <mergeCell ref="A13:F13"/>
    <mergeCell ref="A14:F14"/>
    <mergeCell ref="A11:F11"/>
    <mergeCell ref="C37:D37"/>
    <mergeCell ref="A54:D54"/>
    <mergeCell ref="A55:D55"/>
    <mergeCell ref="A46:H46"/>
    <mergeCell ref="A45:H45"/>
    <mergeCell ref="A47:H47"/>
    <mergeCell ref="A52:D52"/>
    <mergeCell ref="E54:H54"/>
    <mergeCell ref="A53:D53"/>
    <mergeCell ref="B41:D41"/>
    <mergeCell ref="C42:D42"/>
    <mergeCell ref="C43:D43"/>
    <mergeCell ref="B39:D39"/>
    <mergeCell ref="C40:D40"/>
    <mergeCell ref="B33:D33"/>
    <mergeCell ref="C34:D34"/>
    <mergeCell ref="C35:D35"/>
    <mergeCell ref="B36:D36"/>
    <mergeCell ref="C31:D31"/>
    <mergeCell ref="C32:D32"/>
    <mergeCell ref="A19:H19"/>
    <mergeCell ref="C38:D38"/>
    <mergeCell ref="E50:H50"/>
    <mergeCell ref="A1:C1"/>
    <mergeCell ref="D1:H1"/>
    <mergeCell ref="D2:H2"/>
    <mergeCell ref="C30:D30"/>
    <mergeCell ref="C21:D21"/>
    <mergeCell ref="C23:D23"/>
    <mergeCell ref="C25:D25"/>
    <mergeCell ref="B22:D22"/>
    <mergeCell ref="B26:D26"/>
    <mergeCell ref="B29:D29"/>
    <mergeCell ref="C27:D27"/>
    <mergeCell ref="C28:D28"/>
    <mergeCell ref="C24:D24"/>
  </mergeCells>
  <printOptions horizontalCentered="1"/>
  <pageMargins left="0.28999999999999998" right="0.35433070866141703" top="0.48" bottom="0.39"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8"/>
  <sheetViews>
    <sheetView topLeftCell="A28" zoomScaleNormal="100" workbookViewId="0">
      <selection activeCell="H35" sqref="H35:H36"/>
    </sheetView>
  </sheetViews>
  <sheetFormatPr defaultColWidth="9" defaultRowHeight="15" x14ac:dyDescent="0.25"/>
  <cols>
    <col min="1" max="1" width="3.5703125" style="38" customWidth="1"/>
    <col min="2" max="2" width="26.140625" style="37" customWidth="1"/>
    <col min="3" max="3" width="12.28515625" style="37" customWidth="1"/>
    <col min="4" max="4" width="11.7109375" style="38" customWidth="1"/>
    <col min="5" max="5" width="10.5703125" style="38" customWidth="1"/>
    <col min="6" max="6" width="10" style="37" customWidth="1"/>
    <col min="7" max="7" width="9.28515625" style="37" customWidth="1"/>
    <col min="8" max="8" width="8.8554687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4" t="s">
        <v>0</v>
      </c>
      <c r="D2" s="72" t="str">
        <f>'KHOA KHCB'!D2:H2</f>
        <v>TP.Hồ Chí Minh, ngày         tháng        năm 2021</v>
      </c>
      <c r="E2" s="72"/>
      <c r="F2" s="72"/>
      <c r="G2" s="72"/>
      <c r="H2" s="72"/>
    </row>
    <row r="3" spans="1:8" ht="15" customHeight="1" x14ac:dyDescent="0.25">
      <c r="A3" s="23"/>
    </row>
    <row r="4" spans="1:8" ht="33" customHeight="1" x14ac:dyDescent="0.25">
      <c r="A4" s="80" t="s">
        <v>49</v>
      </c>
      <c r="B4" s="69"/>
      <c r="C4" s="69"/>
      <c r="D4" s="69"/>
      <c r="E4" s="69"/>
      <c r="F4" s="69"/>
      <c r="G4" s="69"/>
      <c r="H4" s="69"/>
    </row>
    <row r="5" spans="1:8" ht="19.5" customHeight="1" x14ac:dyDescent="0.25">
      <c r="A5" s="80" t="s">
        <v>159</v>
      </c>
      <c r="B5" s="80"/>
      <c r="C5" s="80"/>
      <c r="D5" s="80"/>
      <c r="E5" s="80"/>
      <c r="F5" s="80"/>
      <c r="G5" s="80"/>
      <c r="H5" s="80"/>
    </row>
    <row r="6" spans="1:8" ht="9.75" customHeight="1" x14ac:dyDescent="0.25">
      <c r="A6" s="23"/>
    </row>
    <row r="7" spans="1:8" ht="18.75" customHeight="1" x14ac:dyDescent="0.25">
      <c r="A7" s="78" t="str">
        <f>'KHOA KHCB'!A7:H7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8.75" customHeight="1" x14ac:dyDescent="0.25">
      <c r="A16" s="76" t="s">
        <v>178</v>
      </c>
      <c r="B16" s="76"/>
      <c r="C16" s="76"/>
      <c r="D16" s="76"/>
      <c r="E16" s="76"/>
      <c r="F16" s="76"/>
      <c r="G16" s="76"/>
      <c r="H16" s="76"/>
    </row>
    <row r="17" spans="1:8" ht="21" customHeight="1" x14ac:dyDescent="0.25">
      <c r="A17" s="18"/>
      <c r="B17" s="22" t="str">
        <f>'KHOA KHCB'!$B$17</f>
        <v xml:space="preserve">  Tổng số CB-GV đơn vị: </v>
      </c>
      <c r="C17" s="22">
        <v>14</v>
      </c>
      <c r="D17" s="39"/>
      <c r="E17" s="18"/>
      <c r="F17" s="18"/>
      <c r="G17" s="18"/>
      <c r="H17" s="18"/>
    </row>
    <row r="18" spans="1:8" ht="24" customHeight="1" x14ac:dyDescent="0.25">
      <c r="A18" s="19"/>
      <c r="B18" s="19" t="str">
        <f>'KHOA KHCB'!B18</f>
        <v xml:space="preserve">  Tổng số phiếu: </v>
      </c>
      <c r="C18" s="22">
        <v>14</v>
      </c>
      <c r="D18" s="39"/>
      <c r="E18" s="22"/>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10" t="s">
        <v>2</v>
      </c>
      <c r="B21" s="10" t="s">
        <v>3</v>
      </c>
      <c r="C21" s="73" t="s">
        <v>4</v>
      </c>
      <c r="D21" s="73"/>
      <c r="E21" s="10" t="s">
        <v>5</v>
      </c>
      <c r="F21" s="10" t="s">
        <v>6</v>
      </c>
      <c r="G21" s="10" t="s">
        <v>7</v>
      </c>
      <c r="H21" s="10" t="s">
        <v>14</v>
      </c>
    </row>
    <row r="22" spans="1:8" ht="22.5" customHeight="1" x14ac:dyDescent="0.25">
      <c r="A22" s="10"/>
      <c r="B22" s="74" t="s">
        <v>52</v>
      </c>
      <c r="C22" s="74"/>
      <c r="D22" s="74"/>
      <c r="E22" s="10"/>
      <c r="F22" s="10"/>
      <c r="G22" s="40"/>
      <c r="H22" s="40"/>
    </row>
    <row r="23" spans="1:8" s="41" customFormat="1" ht="33" customHeight="1" x14ac:dyDescent="0.25">
      <c r="A23" s="2">
        <v>1</v>
      </c>
      <c r="B23" s="49" t="s">
        <v>86</v>
      </c>
      <c r="C23" s="68" t="s">
        <v>89</v>
      </c>
      <c r="D23" s="68"/>
      <c r="E23" s="2">
        <f>$C$18-$F23</f>
        <v>14</v>
      </c>
      <c r="F23" s="2"/>
      <c r="G23" s="48">
        <v>10</v>
      </c>
      <c r="H23" s="52">
        <f>$G23/$C$18</f>
        <v>0.7142857142857143</v>
      </c>
    </row>
    <row r="24" spans="1:8" s="41" customFormat="1" ht="33" customHeight="1" x14ac:dyDescent="0.25">
      <c r="A24" s="2">
        <v>2</v>
      </c>
      <c r="B24" s="50" t="s">
        <v>87</v>
      </c>
      <c r="C24" s="68" t="s">
        <v>89</v>
      </c>
      <c r="D24" s="68"/>
      <c r="E24" s="2">
        <f t="shared" ref="E24:E36" si="0">$C$18-$F24</f>
        <v>14</v>
      </c>
      <c r="F24" s="2"/>
      <c r="G24" s="48">
        <v>9</v>
      </c>
      <c r="H24" s="52">
        <f t="shared" ref="H24:H25" si="1">$G24/$C$18</f>
        <v>0.6428571428571429</v>
      </c>
    </row>
    <row r="25" spans="1:8" s="41" customFormat="1" ht="33" customHeight="1" x14ac:dyDescent="0.25">
      <c r="A25" s="2">
        <v>3</v>
      </c>
      <c r="B25" s="49" t="s">
        <v>88</v>
      </c>
      <c r="C25" s="68" t="s">
        <v>90</v>
      </c>
      <c r="D25" s="68"/>
      <c r="E25" s="2">
        <f t="shared" si="0"/>
        <v>14</v>
      </c>
      <c r="F25" s="2"/>
      <c r="G25" s="48">
        <v>7</v>
      </c>
      <c r="H25" s="52">
        <f t="shared" si="1"/>
        <v>0.5</v>
      </c>
    </row>
    <row r="26" spans="1:8" s="41" customFormat="1" ht="29.25" customHeight="1" x14ac:dyDescent="0.25">
      <c r="A26" s="10"/>
      <c r="B26" s="74" t="s">
        <v>53</v>
      </c>
      <c r="C26" s="74"/>
      <c r="D26" s="74"/>
      <c r="E26" s="10"/>
      <c r="F26" s="10"/>
      <c r="G26" s="48"/>
      <c r="H26" s="36"/>
    </row>
    <row r="27" spans="1:8" s="41" customFormat="1" ht="33" customHeight="1" x14ac:dyDescent="0.25">
      <c r="A27" s="2">
        <v>1</v>
      </c>
      <c r="B27" s="50" t="s">
        <v>93</v>
      </c>
      <c r="C27" s="68" t="s">
        <v>91</v>
      </c>
      <c r="D27" s="68"/>
      <c r="E27" s="2">
        <f t="shared" si="0"/>
        <v>14</v>
      </c>
      <c r="F27" s="2"/>
      <c r="G27" s="48">
        <v>8</v>
      </c>
      <c r="H27" s="52">
        <f t="shared" ref="H27:H29" si="2">$G27/$C$18</f>
        <v>0.5714285714285714</v>
      </c>
    </row>
    <row r="28" spans="1:8" s="41" customFormat="1" ht="33" customHeight="1" x14ac:dyDescent="0.25">
      <c r="A28" s="2">
        <v>2</v>
      </c>
      <c r="B28" s="50" t="s">
        <v>88</v>
      </c>
      <c r="C28" s="68" t="s">
        <v>91</v>
      </c>
      <c r="D28" s="68"/>
      <c r="E28" s="2">
        <f t="shared" si="0"/>
        <v>14</v>
      </c>
      <c r="F28" s="2"/>
      <c r="G28" s="48">
        <v>8</v>
      </c>
      <c r="H28" s="52">
        <f t="shared" si="2"/>
        <v>0.5714285714285714</v>
      </c>
    </row>
    <row r="29" spans="1:8" s="41" customFormat="1" ht="33" customHeight="1" x14ac:dyDescent="0.25">
      <c r="A29" s="2">
        <v>3</v>
      </c>
      <c r="B29" s="50" t="s">
        <v>92</v>
      </c>
      <c r="C29" s="68" t="s">
        <v>91</v>
      </c>
      <c r="D29" s="68"/>
      <c r="E29" s="2">
        <f t="shared" si="0"/>
        <v>14</v>
      </c>
      <c r="F29" s="2"/>
      <c r="G29" s="48">
        <v>10</v>
      </c>
      <c r="H29" s="52">
        <f t="shared" si="2"/>
        <v>0.7142857142857143</v>
      </c>
    </row>
    <row r="30" spans="1:8" s="41" customFormat="1" ht="30" customHeight="1" x14ac:dyDescent="0.25">
      <c r="A30" s="10"/>
      <c r="B30" s="82" t="s">
        <v>179</v>
      </c>
      <c r="C30" s="83"/>
      <c r="D30" s="83"/>
      <c r="E30" s="83"/>
      <c r="F30" s="83"/>
      <c r="G30" s="84"/>
      <c r="H30" s="36"/>
    </row>
    <row r="31" spans="1:8" s="41" customFormat="1" ht="33" customHeight="1" x14ac:dyDescent="0.25">
      <c r="A31" s="2">
        <v>1</v>
      </c>
      <c r="B31" s="50" t="s">
        <v>94</v>
      </c>
      <c r="C31" s="68" t="s">
        <v>91</v>
      </c>
      <c r="D31" s="68"/>
      <c r="E31" s="2">
        <f t="shared" si="0"/>
        <v>14</v>
      </c>
      <c r="F31" s="2"/>
      <c r="G31" s="48">
        <v>11</v>
      </c>
      <c r="H31" s="52">
        <f t="shared" ref="H31:H33" si="3">$G31/$C$18</f>
        <v>0.7857142857142857</v>
      </c>
    </row>
    <row r="32" spans="1:8" s="41" customFormat="1" ht="33" customHeight="1" x14ac:dyDescent="0.25">
      <c r="A32" s="2">
        <v>2</v>
      </c>
      <c r="B32" s="50" t="s">
        <v>88</v>
      </c>
      <c r="C32" s="68" t="s">
        <v>91</v>
      </c>
      <c r="D32" s="68"/>
      <c r="E32" s="2">
        <f t="shared" si="0"/>
        <v>14</v>
      </c>
      <c r="F32" s="2"/>
      <c r="G32" s="48">
        <v>6</v>
      </c>
      <c r="H32" s="52">
        <f t="shared" si="3"/>
        <v>0.42857142857142855</v>
      </c>
    </row>
    <row r="33" spans="1:8" s="41" customFormat="1" ht="33" customHeight="1" x14ac:dyDescent="0.25">
      <c r="A33" s="2">
        <v>3</v>
      </c>
      <c r="B33" s="50" t="s">
        <v>95</v>
      </c>
      <c r="C33" s="68" t="s">
        <v>91</v>
      </c>
      <c r="D33" s="68"/>
      <c r="E33" s="2">
        <f t="shared" si="0"/>
        <v>14</v>
      </c>
      <c r="F33" s="2"/>
      <c r="G33" s="48">
        <v>8</v>
      </c>
      <c r="H33" s="52">
        <f t="shared" si="3"/>
        <v>0.5714285714285714</v>
      </c>
    </row>
    <row r="34" spans="1:8" s="41" customFormat="1" ht="30" customHeight="1" x14ac:dyDescent="0.25">
      <c r="A34" s="32"/>
      <c r="B34" s="82" t="s">
        <v>180</v>
      </c>
      <c r="C34" s="83"/>
      <c r="D34" s="83"/>
      <c r="E34" s="83"/>
      <c r="F34" s="83"/>
      <c r="G34" s="84"/>
      <c r="H34" s="36"/>
    </row>
    <row r="35" spans="1:8" s="41" customFormat="1" ht="30" customHeight="1" x14ac:dyDescent="0.25">
      <c r="A35" s="34">
        <v>1</v>
      </c>
      <c r="B35" s="50" t="s">
        <v>96</v>
      </c>
      <c r="C35" s="68" t="s">
        <v>91</v>
      </c>
      <c r="D35" s="68"/>
      <c r="E35" s="34">
        <f t="shared" si="0"/>
        <v>13</v>
      </c>
      <c r="F35" s="34">
        <v>1</v>
      </c>
      <c r="G35" s="48">
        <v>8</v>
      </c>
      <c r="H35" s="52">
        <f t="shared" ref="H35:H36" si="4">$G35/$C$18</f>
        <v>0.5714285714285714</v>
      </c>
    </row>
    <row r="36" spans="1:8" s="41" customFormat="1" ht="31.5" customHeight="1" x14ac:dyDescent="0.25">
      <c r="A36" s="34">
        <v>2</v>
      </c>
      <c r="B36" s="50" t="s">
        <v>97</v>
      </c>
      <c r="C36" s="68" t="s">
        <v>91</v>
      </c>
      <c r="D36" s="68"/>
      <c r="E36" s="34">
        <f t="shared" si="0"/>
        <v>13</v>
      </c>
      <c r="F36" s="34">
        <v>1</v>
      </c>
      <c r="G36" s="48">
        <v>10</v>
      </c>
      <c r="H36" s="52">
        <f t="shared" si="4"/>
        <v>0.7142857142857143</v>
      </c>
    </row>
    <row r="37" spans="1:8" ht="11.25" customHeight="1" x14ac:dyDescent="0.25">
      <c r="A37" s="9"/>
    </row>
    <row r="38" spans="1:8" ht="70.5" customHeight="1" x14ac:dyDescent="0.25">
      <c r="A38" s="76" t="s">
        <v>18</v>
      </c>
      <c r="B38" s="77"/>
      <c r="C38" s="77"/>
      <c r="D38" s="77"/>
      <c r="E38" s="77"/>
      <c r="F38" s="77"/>
      <c r="G38" s="77"/>
      <c r="H38" s="77"/>
    </row>
    <row r="39" spans="1:8" ht="37.5" customHeight="1" x14ac:dyDescent="0.25">
      <c r="A39" s="76" t="str">
        <f>'KHOA KHCB'!$A$46:$H$46</f>
        <v xml:space="preserve">        Chúng tôi đồng ký tên dưới đây, xác nhận việc kiểm phiếu được thực hiện chính xác, đúng quy định.</v>
      </c>
      <c r="B39" s="76"/>
      <c r="C39" s="76"/>
      <c r="D39" s="76"/>
      <c r="E39" s="76"/>
      <c r="F39" s="76"/>
      <c r="G39" s="76"/>
      <c r="H39" s="76"/>
    </row>
    <row r="40" spans="1:8" ht="20.25" customHeight="1" x14ac:dyDescent="0.25">
      <c r="A40" s="78" t="str">
        <f>'KHOA KHCB'!A47:H47</f>
        <v xml:space="preserve">        Biên bản kết thúc lúc ……. ngày ……/….../2021.</v>
      </c>
      <c r="B40" s="78"/>
      <c r="C40" s="78"/>
      <c r="D40" s="78"/>
      <c r="E40" s="78"/>
      <c r="F40" s="78"/>
      <c r="G40" s="78"/>
      <c r="H40" s="78"/>
    </row>
    <row r="41" spans="1:8" ht="16.5" x14ac:dyDescent="0.25">
      <c r="A41" s="9"/>
    </row>
    <row r="42" spans="1:8" ht="15.75" x14ac:dyDescent="0.25">
      <c r="A42" s="24"/>
    </row>
    <row r="43" spans="1:8" ht="16.5" x14ac:dyDescent="0.25">
      <c r="B43" s="14" t="str">
        <f>'KHOA KHCB'!$B$50</f>
        <v>THÀNH VIÊN TỔ KIỂM PHIẾU</v>
      </c>
      <c r="C43" s="14"/>
      <c r="E43" s="69" t="str">
        <f>'KHOA KHCB'!$E$50:$H$50</f>
        <v>TỔ TRƯỞNG TỔ KIỂM PHIẾU</v>
      </c>
      <c r="F43" s="69"/>
      <c r="G43" s="69"/>
      <c r="H43" s="69"/>
    </row>
    <row r="44" spans="1:8" ht="9" customHeight="1" x14ac:dyDescent="0.25">
      <c r="A44" s="21"/>
    </row>
    <row r="45" spans="1:8" ht="30.75" customHeight="1" x14ac:dyDescent="0.25">
      <c r="A45" s="75" t="str">
        <f>'KHOA KHCB'!$A$52:$D$52</f>
        <v>Lưu Hoàng Hải Yến: ………………………………</v>
      </c>
      <c r="B45" s="75"/>
      <c r="C45" s="75"/>
      <c r="D45" s="75"/>
      <c r="E45" s="14"/>
    </row>
    <row r="46" spans="1:8" ht="30.75" customHeight="1" x14ac:dyDescent="0.25">
      <c r="A46" s="75" t="str">
        <f>'KHOA KHCB'!$A$53:$D$53</f>
        <v>Nguyễn Thị Nhuận: …………………………</v>
      </c>
      <c r="B46" s="75"/>
      <c r="C46" s="75"/>
      <c r="D46" s="75"/>
      <c r="E46" s="25"/>
    </row>
    <row r="47" spans="1:8" ht="30.75" customHeight="1" x14ac:dyDescent="0.25">
      <c r="A47" s="75" t="str">
        <f>'KHOA KHCB'!$A$54:$D$54</f>
        <v>Trịnh Hoàng Hiệp: ……………………………….</v>
      </c>
      <c r="B47" s="75"/>
      <c r="C47" s="75"/>
      <c r="D47" s="75"/>
      <c r="E47" s="69" t="str">
        <f>'KHOA KHCB'!$E$54:$H$54</f>
        <v>Châu Văn Bảo</v>
      </c>
      <c r="F47" s="69"/>
      <c r="G47" s="69"/>
      <c r="H47" s="69"/>
    </row>
    <row r="48" spans="1:8" ht="30.75" customHeight="1" x14ac:dyDescent="0.25">
      <c r="A48" s="75" t="str">
        <f>'KHOA KHCB'!$A$55:$D$55</f>
        <v>Lương Xuân Thịnh: ………………………………..</v>
      </c>
      <c r="B48" s="75"/>
      <c r="C48" s="75"/>
      <c r="D48" s="75"/>
      <c r="E48" s="25"/>
    </row>
  </sheetData>
  <mergeCells count="41">
    <mergeCell ref="A14:F14"/>
    <mergeCell ref="A15:H15"/>
    <mergeCell ref="A13:F13"/>
    <mergeCell ref="A1:C1"/>
    <mergeCell ref="D1:H1"/>
    <mergeCell ref="D2:H2"/>
    <mergeCell ref="A4:H4"/>
    <mergeCell ref="A5:H5"/>
    <mergeCell ref="A7:H7"/>
    <mergeCell ref="A8:H8"/>
    <mergeCell ref="A9:H9"/>
    <mergeCell ref="A10:F10"/>
    <mergeCell ref="A11:F11"/>
    <mergeCell ref="A12:F12"/>
    <mergeCell ref="A16:H16"/>
    <mergeCell ref="A19:H19"/>
    <mergeCell ref="C21:D21"/>
    <mergeCell ref="B22:D22"/>
    <mergeCell ref="C23:D23"/>
    <mergeCell ref="B30:G30"/>
    <mergeCell ref="A46:D46"/>
    <mergeCell ref="A47:D47"/>
    <mergeCell ref="E47:H47"/>
    <mergeCell ref="C24:D24"/>
    <mergeCell ref="C25:D25"/>
    <mergeCell ref="B26:D26"/>
    <mergeCell ref="C28:D28"/>
    <mergeCell ref="C29:D29"/>
    <mergeCell ref="C36:D36"/>
    <mergeCell ref="C27:D27"/>
    <mergeCell ref="A48:D48"/>
    <mergeCell ref="C31:D31"/>
    <mergeCell ref="C32:D32"/>
    <mergeCell ref="C33:D33"/>
    <mergeCell ref="A38:H38"/>
    <mergeCell ref="A39:H39"/>
    <mergeCell ref="A40:H40"/>
    <mergeCell ref="E43:H43"/>
    <mergeCell ref="A45:D45"/>
    <mergeCell ref="B34:G34"/>
    <mergeCell ref="C35:D35"/>
  </mergeCells>
  <printOptions horizontalCentered="1"/>
  <pageMargins left="0.28999999999999998" right="0.35433070866141703" top="0.48" bottom="0.39"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1"/>
  <sheetViews>
    <sheetView topLeftCell="A33" zoomScaleNormal="100" workbookViewId="0">
      <selection activeCell="H38" sqref="H38:H39"/>
    </sheetView>
  </sheetViews>
  <sheetFormatPr defaultColWidth="9" defaultRowHeight="15" x14ac:dyDescent="0.25"/>
  <cols>
    <col min="1" max="1" width="3.5703125" style="38" customWidth="1"/>
    <col min="2" max="2" width="25.140625" style="37" customWidth="1"/>
    <col min="3" max="3" width="12.28515625" style="37" customWidth="1"/>
    <col min="4" max="4" width="11.7109375" style="38" customWidth="1"/>
    <col min="5" max="5" width="10.5703125" style="38" customWidth="1"/>
    <col min="6" max="6" width="10" style="37" customWidth="1"/>
    <col min="7" max="7" width="9.28515625" style="38" customWidth="1"/>
    <col min="8" max="8" width="8.8554687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LLCT'!D2:H2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160</v>
      </c>
      <c r="B5" s="80"/>
      <c r="C5" s="80"/>
      <c r="D5" s="80"/>
      <c r="E5" s="80"/>
      <c r="F5" s="80"/>
      <c r="G5" s="80"/>
      <c r="H5" s="80"/>
    </row>
    <row r="6" spans="1:8" ht="9.75" customHeight="1" x14ac:dyDescent="0.25">
      <c r="A6" s="30"/>
    </row>
    <row r="7" spans="1:8" ht="18.75" customHeight="1" x14ac:dyDescent="0.25">
      <c r="A7" s="78" t="str">
        <f>'KHOA LLCT'!A7:H7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9" t="str">
        <f>'KHOA KHCB'!$G$10</f>
        <v>Tổ trưởng;</v>
      </c>
    </row>
    <row r="11" spans="1:8" ht="25.5" customHeight="1" x14ac:dyDescent="0.25">
      <c r="A11" s="78" t="str">
        <f>'KHOA KHCB'!$A$11:$F$11</f>
        <v xml:space="preserve">        2.   Bà Lưu Hoàng Hải Yến, Phó Trưởng phòng TC-HC-TH: </v>
      </c>
      <c r="B11" s="78"/>
      <c r="C11" s="78"/>
      <c r="D11" s="78"/>
      <c r="E11" s="78"/>
      <c r="F11" s="78"/>
      <c r="G11" s="9"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9"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9" t="str">
        <f>'KHOA KHCB'!$G$14</f>
        <v xml:space="preserve">Thành viên; </v>
      </c>
    </row>
    <row r="14" spans="1:8" ht="25.5" customHeight="1" x14ac:dyDescent="0.25">
      <c r="A14" s="78" t="s">
        <v>51</v>
      </c>
      <c r="B14" s="78"/>
      <c r="C14" s="78"/>
      <c r="D14" s="78"/>
      <c r="E14" s="78"/>
      <c r="F14" s="78"/>
      <c r="G14" s="9"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181</v>
      </c>
      <c r="B16" s="76"/>
      <c r="C16" s="76"/>
      <c r="D16" s="76"/>
      <c r="E16" s="76"/>
      <c r="F16" s="76"/>
      <c r="G16" s="76"/>
      <c r="H16" s="76"/>
    </row>
    <row r="17" spans="1:8" ht="21" customHeight="1" x14ac:dyDescent="0.25">
      <c r="A17" s="18"/>
      <c r="B17" s="27" t="str">
        <f>'KHOA KHCB'!$B$17</f>
        <v xml:space="preserve">  Tổng số CB-GV đơn vị: </v>
      </c>
      <c r="C17" s="27">
        <v>25</v>
      </c>
      <c r="D17" s="39"/>
      <c r="E17" s="18"/>
      <c r="F17" s="18"/>
      <c r="G17" s="42"/>
      <c r="H17" s="18"/>
    </row>
    <row r="18" spans="1:8" ht="24" customHeight="1" x14ac:dyDescent="0.25">
      <c r="A18" s="19"/>
      <c r="B18" s="19" t="str">
        <f>'KHOA KHCB'!B18</f>
        <v xml:space="preserve">  Tổng số phiếu: </v>
      </c>
      <c r="C18" s="27">
        <v>24</v>
      </c>
      <c r="D18" s="39"/>
      <c r="E18" s="27"/>
      <c r="F18" s="19"/>
      <c r="G18" s="43"/>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32" t="s">
        <v>2</v>
      </c>
      <c r="B21" s="32" t="s">
        <v>3</v>
      </c>
      <c r="C21" s="73" t="s">
        <v>4</v>
      </c>
      <c r="D21" s="73"/>
      <c r="E21" s="32" t="s">
        <v>5</v>
      </c>
      <c r="F21" s="32" t="s">
        <v>6</v>
      </c>
      <c r="G21" s="55" t="s">
        <v>7</v>
      </c>
      <c r="H21" s="32" t="s">
        <v>14</v>
      </c>
    </row>
    <row r="22" spans="1:8" ht="22.5" customHeight="1" x14ac:dyDescent="0.25">
      <c r="A22" s="32"/>
      <c r="B22" s="74" t="s">
        <v>52</v>
      </c>
      <c r="C22" s="74"/>
      <c r="D22" s="74"/>
      <c r="E22" s="32"/>
      <c r="F22" s="32"/>
      <c r="G22" s="65"/>
      <c r="H22" s="40"/>
    </row>
    <row r="23" spans="1:8" s="41" customFormat="1" ht="33" customHeight="1" x14ac:dyDescent="0.25">
      <c r="A23" s="34">
        <v>1</v>
      </c>
      <c r="B23" s="49" t="s">
        <v>82</v>
      </c>
      <c r="C23" s="68" t="s">
        <v>83</v>
      </c>
      <c r="D23" s="68"/>
      <c r="E23" s="34">
        <f>$C$18-$F23</f>
        <v>24</v>
      </c>
      <c r="F23" s="34"/>
      <c r="G23" s="66">
        <v>20</v>
      </c>
      <c r="H23" s="52">
        <f>$G23/$C$18</f>
        <v>0.83333333333333337</v>
      </c>
    </row>
    <row r="24" spans="1:8" s="41" customFormat="1" ht="33" customHeight="1" x14ac:dyDescent="0.25">
      <c r="A24" s="53">
        <v>2</v>
      </c>
      <c r="B24" s="50" t="s">
        <v>84</v>
      </c>
      <c r="C24" s="68" t="s">
        <v>85</v>
      </c>
      <c r="D24" s="68"/>
      <c r="E24" s="53">
        <f>$C$18-$F24</f>
        <v>24</v>
      </c>
      <c r="F24" s="53"/>
      <c r="G24" s="66">
        <v>19</v>
      </c>
      <c r="H24" s="52">
        <f t="shared" ref="H24:H25" si="0">$G24/$C$18</f>
        <v>0.79166666666666663</v>
      </c>
    </row>
    <row r="25" spans="1:8" s="41" customFormat="1" ht="33" customHeight="1" x14ac:dyDescent="0.25">
      <c r="A25" s="34">
        <v>2</v>
      </c>
      <c r="B25" s="50" t="s">
        <v>98</v>
      </c>
      <c r="C25" s="68" t="s">
        <v>85</v>
      </c>
      <c r="D25" s="68"/>
      <c r="E25" s="34">
        <f t="shared" ref="E25:E39" si="1">$C$18-$F25</f>
        <v>23</v>
      </c>
      <c r="F25" s="34">
        <v>1</v>
      </c>
      <c r="G25" s="66">
        <v>15</v>
      </c>
      <c r="H25" s="52">
        <f t="shared" si="0"/>
        <v>0.625</v>
      </c>
    </row>
    <row r="26" spans="1:8" s="41" customFormat="1" ht="29.25" customHeight="1" x14ac:dyDescent="0.25">
      <c r="A26" s="32"/>
      <c r="B26" s="74" t="s">
        <v>53</v>
      </c>
      <c r="C26" s="74"/>
      <c r="D26" s="74"/>
      <c r="E26" s="32"/>
      <c r="F26" s="32"/>
      <c r="G26" s="66"/>
      <c r="H26" s="36"/>
    </row>
    <row r="27" spans="1:8" s="41" customFormat="1" ht="33" customHeight="1" x14ac:dyDescent="0.25">
      <c r="A27" s="34">
        <v>1</v>
      </c>
      <c r="B27" s="50" t="s">
        <v>84</v>
      </c>
      <c r="C27" s="68" t="s">
        <v>85</v>
      </c>
      <c r="D27" s="68"/>
      <c r="E27" s="34">
        <f t="shared" si="1"/>
        <v>24</v>
      </c>
      <c r="F27" s="34"/>
      <c r="G27" s="66">
        <v>24</v>
      </c>
      <c r="H27" s="52">
        <f t="shared" ref="H27:H29" si="2">$G27/$C$18</f>
        <v>1</v>
      </c>
    </row>
    <row r="28" spans="1:8" s="41" customFormat="1" ht="33" customHeight="1" x14ac:dyDescent="0.25">
      <c r="A28" s="34">
        <v>2</v>
      </c>
      <c r="B28" s="50" t="s">
        <v>98</v>
      </c>
      <c r="C28" s="68" t="s">
        <v>85</v>
      </c>
      <c r="D28" s="68"/>
      <c r="E28" s="34">
        <f t="shared" si="1"/>
        <v>24</v>
      </c>
      <c r="F28" s="34"/>
      <c r="G28" s="66">
        <v>17</v>
      </c>
      <c r="H28" s="52">
        <f t="shared" si="2"/>
        <v>0.70833333333333337</v>
      </c>
    </row>
    <row r="29" spans="1:8" s="41" customFormat="1" ht="33" customHeight="1" x14ac:dyDescent="0.25">
      <c r="A29" s="34">
        <v>3</v>
      </c>
      <c r="B29" s="50" t="s">
        <v>99</v>
      </c>
      <c r="C29" s="68" t="s">
        <v>101</v>
      </c>
      <c r="D29" s="68"/>
      <c r="E29" s="34">
        <f t="shared" si="1"/>
        <v>24</v>
      </c>
      <c r="F29" s="34"/>
      <c r="G29" s="66">
        <v>20</v>
      </c>
      <c r="H29" s="52">
        <f t="shared" si="2"/>
        <v>0.83333333333333337</v>
      </c>
    </row>
    <row r="30" spans="1:8" s="41" customFormat="1" ht="30" customHeight="1" x14ac:dyDescent="0.25">
      <c r="A30" s="32"/>
      <c r="B30" s="82" t="s">
        <v>182</v>
      </c>
      <c r="C30" s="83"/>
      <c r="D30" s="83"/>
      <c r="E30" s="29"/>
      <c r="F30" s="29"/>
      <c r="G30" s="55"/>
      <c r="H30" s="36"/>
    </row>
    <row r="31" spans="1:8" s="41" customFormat="1" ht="33" customHeight="1" x14ac:dyDescent="0.25">
      <c r="A31" s="34">
        <v>1</v>
      </c>
      <c r="B31" s="50" t="s">
        <v>100</v>
      </c>
      <c r="C31" s="68" t="s">
        <v>101</v>
      </c>
      <c r="D31" s="68"/>
      <c r="E31" s="34">
        <f t="shared" si="1"/>
        <v>24</v>
      </c>
      <c r="F31" s="34"/>
      <c r="G31" s="66">
        <v>21</v>
      </c>
      <c r="H31" s="52">
        <f t="shared" ref="H31:H32" si="3">$G31/$C$18</f>
        <v>0.875</v>
      </c>
    </row>
    <row r="32" spans="1:8" s="41" customFormat="1" ht="33" customHeight="1" x14ac:dyDescent="0.25">
      <c r="A32" s="34">
        <v>2</v>
      </c>
      <c r="B32" s="50" t="s">
        <v>102</v>
      </c>
      <c r="C32" s="68" t="s">
        <v>101</v>
      </c>
      <c r="D32" s="68"/>
      <c r="E32" s="34">
        <f t="shared" si="1"/>
        <v>23</v>
      </c>
      <c r="F32" s="34">
        <v>1</v>
      </c>
      <c r="G32" s="66">
        <v>19</v>
      </c>
      <c r="H32" s="52">
        <f t="shared" si="3"/>
        <v>0.79166666666666663</v>
      </c>
    </row>
    <row r="33" spans="1:8" s="41" customFormat="1" ht="33" customHeight="1" x14ac:dyDescent="0.25">
      <c r="A33" s="32"/>
      <c r="B33" s="82" t="s">
        <v>183</v>
      </c>
      <c r="C33" s="83"/>
      <c r="D33" s="83"/>
      <c r="E33" s="29"/>
      <c r="F33" s="29"/>
      <c r="G33" s="55"/>
      <c r="H33" s="36"/>
    </row>
    <row r="34" spans="1:8" s="41" customFormat="1" ht="30" customHeight="1" x14ac:dyDescent="0.25">
      <c r="A34" s="34">
        <v>1</v>
      </c>
      <c r="B34" s="50" t="s">
        <v>99</v>
      </c>
      <c r="C34" s="68" t="s">
        <v>101</v>
      </c>
      <c r="D34" s="68"/>
      <c r="E34" s="34">
        <f t="shared" si="1"/>
        <v>24</v>
      </c>
      <c r="F34" s="34"/>
      <c r="G34" s="66">
        <v>21</v>
      </c>
      <c r="H34" s="52">
        <f t="shared" ref="H34:H36" si="4">$G34/$C$18</f>
        <v>0.875</v>
      </c>
    </row>
    <row r="35" spans="1:8" s="41" customFormat="1" ht="31.5" customHeight="1" x14ac:dyDescent="0.25">
      <c r="A35" s="34">
        <v>2</v>
      </c>
      <c r="B35" s="50" t="s">
        <v>102</v>
      </c>
      <c r="C35" s="68" t="s">
        <v>101</v>
      </c>
      <c r="D35" s="68"/>
      <c r="E35" s="34">
        <f t="shared" si="1"/>
        <v>24</v>
      </c>
      <c r="F35" s="34"/>
      <c r="G35" s="66">
        <v>18</v>
      </c>
      <c r="H35" s="52">
        <f t="shared" si="4"/>
        <v>0.75</v>
      </c>
    </row>
    <row r="36" spans="1:8" s="41" customFormat="1" ht="31.5" customHeight="1" x14ac:dyDescent="0.25">
      <c r="A36" s="34">
        <v>3</v>
      </c>
      <c r="B36" s="50" t="s">
        <v>87</v>
      </c>
      <c r="C36" s="68" t="s">
        <v>101</v>
      </c>
      <c r="D36" s="68"/>
      <c r="E36" s="34">
        <f t="shared" si="1"/>
        <v>24</v>
      </c>
      <c r="F36" s="34"/>
      <c r="G36" s="66">
        <v>19</v>
      </c>
      <c r="H36" s="52">
        <f t="shared" si="4"/>
        <v>0.79166666666666663</v>
      </c>
    </row>
    <row r="37" spans="1:8" s="41" customFormat="1" ht="30" customHeight="1" x14ac:dyDescent="0.25">
      <c r="A37" s="32"/>
      <c r="B37" s="82" t="s">
        <v>61</v>
      </c>
      <c r="C37" s="83"/>
      <c r="D37" s="83"/>
      <c r="E37" s="85"/>
      <c r="F37" s="85"/>
      <c r="G37" s="85"/>
      <c r="H37" s="36"/>
    </row>
    <row r="38" spans="1:8" s="41" customFormat="1" ht="30" customHeight="1" x14ac:dyDescent="0.25">
      <c r="A38" s="34">
        <v>1</v>
      </c>
      <c r="B38" s="50" t="s">
        <v>103</v>
      </c>
      <c r="C38" s="68" t="s">
        <v>101</v>
      </c>
      <c r="D38" s="68"/>
      <c r="E38" s="34">
        <f t="shared" si="1"/>
        <v>24</v>
      </c>
      <c r="F38" s="34"/>
      <c r="G38" s="66">
        <v>22</v>
      </c>
      <c r="H38" s="52">
        <f t="shared" ref="H38:H39" si="5">$G38/$C$18</f>
        <v>0.91666666666666663</v>
      </c>
    </row>
    <row r="39" spans="1:8" s="41" customFormat="1" ht="31.5" customHeight="1" x14ac:dyDescent="0.25">
      <c r="A39" s="34">
        <v>2</v>
      </c>
      <c r="B39" s="50" t="s">
        <v>104</v>
      </c>
      <c r="C39" s="68" t="s">
        <v>101</v>
      </c>
      <c r="D39" s="68"/>
      <c r="E39" s="34">
        <f t="shared" si="1"/>
        <v>24</v>
      </c>
      <c r="F39" s="34"/>
      <c r="G39" s="66">
        <v>22</v>
      </c>
      <c r="H39" s="52">
        <f t="shared" si="5"/>
        <v>0.91666666666666663</v>
      </c>
    </row>
    <row r="40" spans="1:8" ht="11.25" customHeight="1" x14ac:dyDescent="0.25">
      <c r="A40" s="9"/>
    </row>
    <row r="41" spans="1:8" ht="70.5" customHeight="1" x14ac:dyDescent="0.25">
      <c r="A41" s="76" t="s">
        <v>18</v>
      </c>
      <c r="B41" s="77"/>
      <c r="C41" s="77"/>
      <c r="D41" s="77"/>
      <c r="E41" s="77"/>
      <c r="F41" s="77"/>
      <c r="G41" s="77"/>
      <c r="H41" s="77"/>
    </row>
    <row r="42" spans="1:8" ht="37.5" customHeight="1" x14ac:dyDescent="0.25">
      <c r="A42" s="76" t="str">
        <f>'KHOA KHCB'!$A$46:$H$46</f>
        <v xml:space="preserve">        Chúng tôi đồng ký tên dưới đây, xác nhận việc kiểm phiếu được thực hiện chính xác, đúng quy định.</v>
      </c>
      <c r="B42" s="76"/>
      <c r="C42" s="76"/>
      <c r="D42" s="76"/>
      <c r="E42" s="76"/>
      <c r="F42" s="76"/>
      <c r="G42" s="76"/>
      <c r="H42" s="76"/>
    </row>
    <row r="43" spans="1:8" ht="20.25" customHeight="1" x14ac:dyDescent="0.25">
      <c r="A43" s="78" t="str">
        <f>'KHOA LLCT'!A40:H40</f>
        <v xml:space="preserve">        Biên bản kết thúc lúc ……. ngày ……/….../2021.</v>
      </c>
      <c r="B43" s="78"/>
      <c r="C43" s="78"/>
      <c r="D43" s="78"/>
      <c r="E43" s="78"/>
      <c r="F43" s="78"/>
      <c r="G43" s="78"/>
      <c r="H43" s="78"/>
    </row>
    <row r="44" spans="1:8" ht="16.5" x14ac:dyDescent="0.25">
      <c r="A44" s="9"/>
    </row>
    <row r="45" spans="1:8" ht="15.75" x14ac:dyDescent="0.25">
      <c r="A45" s="31"/>
    </row>
    <row r="46" spans="1:8" ht="16.5" x14ac:dyDescent="0.25">
      <c r="B46" s="14" t="str">
        <f>'KHOA KHCB'!$B$50</f>
        <v>THÀNH VIÊN TỔ KIỂM PHIẾU</v>
      </c>
      <c r="C46" s="14"/>
      <c r="E46" s="69" t="str">
        <f>'KHOA KHCB'!$E$50:$H$50</f>
        <v>TỔ TRƯỞNG TỔ KIỂM PHIẾU</v>
      </c>
      <c r="F46" s="69"/>
      <c r="G46" s="69"/>
      <c r="H46" s="69"/>
    </row>
    <row r="47" spans="1:8" ht="9" customHeight="1" x14ac:dyDescent="0.25">
      <c r="A47" s="26"/>
    </row>
    <row r="48" spans="1:8" ht="30.75" customHeight="1" x14ac:dyDescent="0.25">
      <c r="A48" s="75" t="str">
        <f>'KHOA KHCB'!$A$52:$D$52</f>
        <v>Lưu Hoàng Hải Yến: ………………………………</v>
      </c>
      <c r="B48" s="75"/>
      <c r="C48" s="75"/>
      <c r="D48" s="75"/>
      <c r="E48" s="14"/>
    </row>
    <row r="49" spans="1:8" ht="30.75" customHeight="1" x14ac:dyDescent="0.25">
      <c r="A49" s="75" t="str">
        <f>'KHOA KHCB'!$A$53:$D$53</f>
        <v>Nguyễn Thị Nhuận: …………………………</v>
      </c>
      <c r="B49" s="75"/>
      <c r="C49" s="75"/>
      <c r="D49" s="75"/>
      <c r="E49" s="28"/>
    </row>
    <row r="50" spans="1:8" ht="30.75" customHeight="1" x14ac:dyDescent="0.25">
      <c r="A50" s="75" t="str">
        <f>'KHOA KHCB'!$A$54:$D$54</f>
        <v>Trịnh Hoàng Hiệp: ……………………………….</v>
      </c>
      <c r="B50" s="75"/>
      <c r="C50" s="75"/>
      <c r="D50" s="75"/>
      <c r="E50" s="69" t="str">
        <f>'KHOA KHCB'!$E$54:$H$54</f>
        <v>Châu Văn Bảo</v>
      </c>
      <c r="F50" s="69"/>
      <c r="G50" s="69"/>
      <c r="H50" s="69"/>
    </row>
    <row r="51" spans="1:8" ht="30.75" customHeight="1" x14ac:dyDescent="0.25">
      <c r="A51" s="75" t="str">
        <f>'KHOA KHCB'!$A$55:$D$55</f>
        <v>Lương Xuân Thịnh: ………………………………..</v>
      </c>
      <c r="B51" s="75"/>
      <c r="C51" s="75"/>
      <c r="D51" s="75"/>
      <c r="E51" s="28"/>
    </row>
  </sheetData>
  <mergeCells count="45">
    <mergeCell ref="A51:D51"/>
    <mergeCell ref="C38:D38"/>
    <mergeCell ref="C39:D39"/>
    <mergeCell ref="A41:H41"/>
    <mergeCell ref="A42:H42"/>
    <mergeCell ref="A43:H43"/>
    <mergeCell ref="E46:H46"/>
    <mergeCell ref="A48:D48"/>
    <mergeCell ref="A49:D49"/>
    <mergeCell ref="A50:D50"/>
    <mergeCell ref="E50:H50"/>
    <mergeCell ref="E37:G37"/>
    <mergeCell ref="B30:D30"/>
    <mergeCell ref="C28:D28"/>
    <mergeCell ref="C29:D29"/>
    <mergeCell ref="C31:D31"/>
    <mergeCell ref="C32:D32"/>
    <mergeCell ref="B33:D33"/>
    <mergeCell ref="C34:D34"/>
    <mergeCell ref="C35:D35"/>
    <mergeCell ref="C36:D36"/>
    <mergeCell ref="B37:D37"/>
    <mergeCell ref="C27:D27"/>
    <mergeCell ref="A14:F14"/>
    <mergeCell ref="A15:H15"/>
    <mergeCell ref="A16:H16"/>
    <mergeCell ref="A19:H19"/>
    <mergeCell ref="C21:D21"/>
    <mergeCell ref="B22:D22"/>
    <mergeCell ref="C23:D23"/>
    <mergeCell ref="C25:D25"/>
    <mergeCell ref="B26:D26"/>
    <mergeCell ref="C24:D24"/>
    <mergeCell ref="A13:F13"/>
    <mergeCell ref="A1:C1"/>
    <mergeCell ref="D1:H1"/>
    <mergeCell ref="D2:H2"/>
    <mergeCell ref="A4:H4"/>
    <mergeCell ref="A5:H5"/>
    <mergeCell ref="A7:H7"/>
    <mergeCell ref="A8:H8"/>
    <mergeCell ref="A9:H9"/>
    <mergeCell ref="A10:F10"/>
    <mergeCell ref="A11:F11"/>
    <mergeCell ref="A12:F12"/>
  </mergeCells>
  <printOptions horizontalCentered="1"/>
  <pageMargins left="0.28999999999999998" right="0.35433070866141703" top="0.48" bottom="0.39"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5"/>
  <sheetViews>
    <sheetView topLeftCell="A34" zoomScaleNormal="100" workbookViewId="0">
      <selection activeCell="H41" sqref="H41:H43"/>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10.28515625" style="38" customWidth="1"/>
    <col min="8" max="8" width="10.4257812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CƠ KHÍ'!D2:H2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161</v>
      </c>
      <c r="B5" s="80"/>
      <c r="C5" s="80"/>
      <c r="D5" s="80"/>
      <c r="E5" s="80"/>
      <c r="F5" s="80"/>
      <c r="G5" s="80"/>
      <c r="H5" s="80"/>
    </row>
    <row r="6" spans="1:8" ht="9.75" customHeight="1" x14ac:dyDescent="0.25">
      <c r="A6" s="30"/>
    </row>
    <row r="7" spans="1:8" ht="18.75" customHeight="1" x14ac:dyDescent="0.25">
      <c r="A7" s="78" t="str">
        <f>'KHOA CƠ KHÍ'!A7:H7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9" t="str">
        <f>'KHOA KHCB'!$G$10</f>
        <v>Tổ trưởng;</v>
      </c>
    </row>
    <row r="11" spans="1:8" ht="25.5" customHeight="1" x14ac:dyDescent="0.25">
      <c r="A11" s="78" t="str">
        <f>'KHOA KHCB'!$A$11:$F$11</f>
        <v xml:space="preserve">        2.   Bà Lưu Hoàng Hải Yến, Phó Trưởng phòng TC-HC-TH: </v>
      </c>
      <c r="B11" s="78"/>
      <c r="C11" s="78"/>
      <c r="D11" s="78"/>
      <c r="E11" s="78"/>
      <c r="F11" s="78"/>
      <c r="G11" s="9"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9"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9" t="str">
        <f>'KHOA KHCB'!$G$14</f>
        <v xml:space="preserve">Thành viên; </v>
      </c>
    </row>
    <row r="14" spans="1:8" ht="25.5" customHeight="1" x14ac:dyDescent="0.25">
      <c r="A14" s="78" t="s">
        <v>51</v>
      </c>
      <c r="B14" s="78"/>
      <c r="C14" s="78"/>
      <c r="D14" s="78"/>
      <c r="E14" s="78"/>
      <c r="F14" s="78"/>
      <c r="G14" s="9"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8" customHeight="1" x14ac:dyDescent="0.25">
      <c r="A16" s="76" t="s">
        <v>162</v>
      </c>
      <c r="B16" s="76"/>
      <c r="C16" s="76"/>
      <c r="D16" s="76"/>
      <c r="E16" s="76"/>
      <c r="F16" s="76"/>
      <c r="G16" s="76"/>
      <c r="H16" s="76"/>
    </row>
    <row r="17" spans="1:8" ht="21" customHeight="1" x14ac:dyDescent="0.25">
      <c r="A17" s="18"/>
      <c r="B17" s="27" t="str">
        <f>'KHOA KHCB'!$B$17</f>
        <v xml:space="preserve">  Tổng số CB-GV đơn vị: </v>
      </c>
      <c r="C17" s="27">
        <v>26</v>
      </c>
      <c r="D17" s="39"/>
      <c r="E17" s="18"/>
      <c r="F17" s="18"/>
      <c r="G17" s="42"/>
      <c r="H17" s="18"/>
    </row>
    <row r="18" spans="1:8" ht="24" customHeight="1" x14ac:dyDescent="0.25">
      <c r="A18" s="19"/>
      <c r="B18" s="19" t="str">
        <f>'KHOA KHCB'!B18</f>
        <v xml:space="preserve">  Tổng số phiếu: </v>
      </c>
      <c r="C18" s="27">
        <v>26</v>
      </c>
      <c r="D18" s="39"/>
      <c r="E18" s="27"/>
      <c r="F18" s="19"/>
      <c r="G18" s="43"/>
      <c r="H18" s="19"/>
    </row>
    <row r="19" spans="1:8" ht="20.25" customHeight="1" x14ac:dyDescent="0.25">
      <c r="A19" s="67" t="str">
        <f>'KHOA KHCB'!$A$19:$H$19</f>
        <v xml:space="preserve">        Kết quả kiểm phiếu cụ thể như sau:</v>
      </c>
      <c r="B19" s="67"/>
      <c r="C19" s="67"/>
      <c r="D19" s="67"/>
      <c r="E19" s="67"/>
      <c r="F19" s="67"/>
      <c r="G19" s="67"/>
      <c r="H19" s="67"/>
    </row>
    <row r="20" spans="1:8" ht="6" customHeight="1" x14ac:dyDescent="0.25">
      <c r="A20" s="9"/>
    </row>
    <row r="21" spans="1:8" ht="54.75" customHeight="1" x14ac:dyDescent="0.25">
      <c r="A21" s="32" t="s">
        <v>2</v>
      </c>
      <c r="B21" s="32" t="s">
        <v>3</v>
      </c>
      <c r="C21" s="73" t="s">
        <v>4</v>
      </c>
      <c r="D21" s="73"/>
      <c r="E21" s="32" t="s">
        <v>5</v>
      </c>
      <c r="F21" s="32" t="s">
        <v>6</v>
      </c>
      <c r="G21" s="55" t="s">
        <v>7</v>
      </c>
      <c r="H21" s="32" t="s">
        <v>14</v>
      </c>
    </row>
    <row r="22" spans="1:8" ht="22.5" customHeight="1" x14ac:dyDescent="0.25">
      <c r="A22" s="32"/>
      <c r="B22" s="74" t="s">
        <v>52</v>
      </c>
      <c r="C22" s="74"/>
      <c r="D22" s="74"/>
      <c r="E22" s="32"/>
      <c r="F22" s="32"/>
      <c r="G22" s="65"/>
      <c r="H22" s="40"/>
    </row>
    <row r="23" spans="1:8" s="41" customFormat="1" ht="33" customHeight="1" x14ac:dyDescent="0.25">
      <c r="A23" s="34">
        <v>1</v>
      </c>
      <c r="B23" s="49" t="s">
        <v>199</v>
      </c>
      <c r="C23" s="68" t="s">
        <v>200</v>
      </c>
      <c r="D23" s="68"/>
      <c r="E23" s="34">
        <f>$C$18-$F23</f>
        <v>26</v>
      </c>
      <c r="F23" s="34"/>
      <c r="G23" s="66">
        <v>13</v>
      </c>
      <c r="H23" s="52">
        <f>$G23/$C$18</f>
        <v>0.5</v>
      </c>
    </row>
    <row r="24" spans="1:8" s="41" customFormat="1" ht="33" customHeight="1" x14ac:dyDescent="0.25">
      <c r="A24" s="34">
        <v>2</v>
      </c>
      <c r="B24" s="50" t="s">
        <v>201</v>
      </c>
      <c r="C24" s="68" t="s">
        <v>202</v>
      </c>
      <c r="D24" s="68"/>
      <c r="E24" s="34">
        <f t="shared" ref="E24:E43" si="0">$C$18-$F24</f>
        <v>25</v>
      </c>
      <c r="F24" s="34">
        <v>1</v>
      </c>
      <c r="G24" s="66">
        <v>16</v>
      </c>
      <c r="H24" s="52">
        <f t="shared" ref="H24:H25" si="1">$G24/$C$18</f>
        <v>0.61538461538461542</v>
      </c>
    </row>
    <row r="25" spans="1:8" s="41" customFormat="1" ht="33" customHeight="1" x14ac:dyDescent="0.25">
      <c r="A25" s="34">
        <v>3</v>
      </c>
      <c r="B25" s="49" t="s">
        <v>203</v>
      </c>
      <c r="C25" s="68" t="s">
        <v>202</v>
      </c>
      <c r="D25" s="68"/>
      <c r="E25" s="34">
        <f t="shared" si="0"/>
        <v>24</v>
      </c>
      <c r="F25" s="34">
        <v>2</v>
      </c>
      <c r="G25" s="66">
        <v>12</v>
      </c>
      <c r="H25" s="52">
        <f t="shared" si="1"/>
        <v>0.46153846153846156</v>
      </c>
    </row>
    <row r="26" spans="1:8" s="41" customFormat="1" ht="29.25" customHeight="1" x14ac:dyDescent="0.25">
      <c r="A26" s="32"/>
      <c r="B26" s="74" t="s">
        <v>53</v>
      </c>
      <c r="C26" s="74"/>
      <c r="D26" s="74"/>
      <c r="E26" s="32"/>
      <c r="F26" s="32"/>
      <c r="G26" s="66"/>
      <c r="H26" s="36"/>
    </row>
    <row r="27" spans="1:8" s="41" customFormat="1" ht="33" customHeight="1" x14ac:dyDescent="0.25">
      <c r="A27" s="34">
        <v>1</v>
      </c>
      <c r="B27" s="50" t="s">
        <v>201</v>
      </c>
      <c r="C27" s="68" t="s">
        <v>202</v>
      </c>
      <c r="D27" s="68"/>
      <c r="E27" s="34">
        <f t="shared" si="0"/>
        <v>25</v>
      </c>
      <c r="F27" s="34">
        <v>1</v>
      </c>
      <c r="G27" s="66">
        <v>20</v>
      </c>
      <c r="H27" s="52">
        <f t="shared" ref="H27:H31" si="2">$G27/$C$18</f>
        <v>0.76923076923076927</v>
      </c>
    </row>
    <row r="28" spans="1:8" s="41" customFormat="1" ht="33" customHeight="1" x14ac:dyDescent="0.25">
      <c r="A28" s="34">
        <v>2</v>
      </c>
      <c r="B28" s="50" t="s">
        <v>204</v>
      </c>
      <c r="C28" s="68" t="s">
        <v>205</v>
      </c>
      <c r="D28" s="68"/>
      <c r="E28" s="34">
        <f t="shared" si="0"/>
        <v>24</v>
      </c>
      <c r="F28" s="34">
        <v>2</v>
      </c>
      <c r="G28" s="66">
        <v>22</v>
      </c>
      <c r="H28" s="52">
        <f t="shared" si="2"/>
        <v>0.84615384615384615</v>
      </c>
    </row>
    <row r="29" spans="1:8" s="41" customFormat="1" ht="33" customHeight="1" x14ac:dyDescent="0.25">
      <c r="A29" s="34">
        <v>3</v>
      </c>
      <c r="B29" s="49" t="s">
        <v>203</v>
      </c>
      <c r="C29" s="68" t="s">
        <v>202</v>
      </c>
      <c r="D29" s="68"/>
      <c r="E29" s="34">
        <f t="shared" si="0"/>
        <v>25</v>
      </c>
      <c r="F29" s="34">
        <v>1</v>
      </c>
      <c r="G29" s="66">
        <v>18</v>
      </c>
      <c r="H29" s="52">
        <f t="shared" si="2"/>
        <v>0.69230769230769229</v>
      </c>
    </row>
    <row r="30" spans="1:8" s="41" customFormat="1" ht="33" customHeight="1" x14ac:dyDescent="0.25">
      <c r="A30" s="48">
        <v>4</v>
      </c>
      <c r="B30" s="49" t="s">
        <v>206</v>
      </c>
      <c r="C30" s="68" t="s">
        <v>202</v>
      </c>
      <c r="D30" s="68"/>
      <c r="E30" s="48">
        <f t="shared" si="0"/>
        <v>24</v>
      </c>
      <c r="F30" s="48">
        <v>2</v>
      </c>
      <c r="G30" s="66">
        <v>18</v>
      </c>
      <c r="H30" s="52">
        <f t="shared" si="2"/>
        <v>0.69230769230769229</v>
      </c>
    </row>
    <row r="31" spans="1:8" s="41" customFormat="1" ht="33" customHeight="1" x14ac:dyDescent="0.25">
      <c r="A31" s="48">
        <v>5</v>
      </c>
      <c r="B31" s="50" t="s">
        <v>207</v>
      </c>
      <c r="C31" s="68" t="s">
        <v>205</v>
      </c>
      <c r="D31" s="68"/>
      <c r="E31" s="48">
        <f t="shared" si="0"/>
        <v>24</v>
      </c>
      <c r="F31" s="48">
        <v>2</v>
      </c>
      <c r="G31" s="66">
        <v>16</v>
      </c>
      <c r="H31" s="52">
        <f t="shared" si="2"/>
        <v>0.61538461538461542</v>
      </c>
    </row>
    <row r="32" spans="1:8" s="41" customFormat="1" ht="30" customHeight="1" x14ac:dyDescent="0.25">
      <c r="A32" s="32"/>
      <c r="B32" s="82" t="s">
        <v>63</v>
      </c>
      <c r="C32" s="83"/>
      <c r="D32" s="83"/>
      <c r="E32" s="85"/>
      <c r="F32" s="85"/>
      <c r="G32" s="85"/>
      <c r="H32" s="36"/>
    </row>
    <row r="33" spans="1:8" s="41" customFormat="1" ht="33" customHeight="1" x14ac:dyDescent="0.25">
      <c r="A33" s="34">
        <v>1</v>
      </c>
      <c r="B33" s="50" t="s">
        <v>210</v>
      </c>
      <c r="C33" s="68" t="s">
        <v>205</v>
      </c>
      <c r="D33" s="68"/>
      <c r="E33" s="34">
        <f t="shared" si="0"/>
        <v>24</v>
      </c>
      <c r="F33" s="34">
        <v>2</v>
      </c>
      <c r="G33" s="66">
        <v>12</v>
      </c>
      <c r="H33" s="52">
        <f t="shared" ref="H33:H35" si="3">$G33/$C$18</f>
        <v>0.46153846153846156</v>
      </c>
    </row>
    <row r="34" spans="1:8" s="41" customFormat="1" ht="33" customHeight="1" x14ac:dyDescent="0.25">
      <c r="A34" s="34">
        <v>2</v>
      </c>
      <c r="B34" s="50" t="s">
        <v>211</v>
      </c>
      <c r="C34" s="68" t="s">
        <v>205</v>
      </c>
      <c r="D34" s="68"/>
      <c r="E34" s="34">
        <f t="shared" si="0"/>
        <v>25</v>
      </c>
      <c r="F34" s="34">
        <v>1</v>
      </c>
      <c r="G34" s="66">
        <v>20</v>
      </c>
      <c r="H34" s="52">
        <f t="shared" si="3"/>
        <v>0.76923076923076927</v>
      </c>
    </row>
    <row r="35" spans="1:8" s="41" customFormat="1" ht="33" customHeight="1" x14ac:dyDescent="0.25">
      <c r="A35" s="34">
        <v>3</v>
      </c>
      <c r="B35" s="50" t="s">
        <v>212</v>
      </c>
      <c r="C35" s="68" t="s">
        <v>205</v>
      </c>
      <c r="D35" s="68"/>
      <c r="E35" s="34">
        <f t="shared" si="0"/>
        <v>25</v>
      </c>
      <c r="F35" s="34">
        <v>1</v>
      </c>
      <c r="G35" s="66">
        <v>14</v>
      </c>
      <c r="H35" s="52">
        <f t="shared" si="3"/>
        <v>0.53846153846153844</v>
      </c>
    </row>
    <row r="36" spans="1:8" s="41" customFormat="1" ht="33" customHeight="1" x14ac:dyDescent="0.25">
      <c r="A36" s="32"/>
      <c r="B36" s="82" t="s">
        <v>62</v>
      </c>
      <c r="C36" s="83"/>
      <c r="D36" s="83"/>
      <c r="E36" s="29"/>
      <c r="F36" s="29"/>
      <c r="G36" s="55"/>
      <c r="H36" s="36"/>
    </row>
    <row r="37" spans="1:8" s="41" customFormat="1" ht="30" customHeight="1" x14ac:dyDescent="0.25">
      <c r="A37" s="34">
        <v>1</v>
      </c>
      <c r="B37" s="50" t="s">
        <v>204</v>
      </c>
      <c r="C37" s="68" t="s">
        <v>205</v>
      </c>
      <c r="D37" s="68"/>
      <c r="E37" s="34">
        <f t="shared" si="0"/>
        <v>25</v>
      </c>
      <c r="F37" s="34">
        <v>1</v>
      </c>
      <c r="G37" s="66">
        <v>24</v>
      </c>
      <c r="H37" s="52">
        <f t="shared" ref="H37:H39" si="4">$G37/$C$18</f>
        <v>0.92307692307692313</v>
      </c>
    </row>
    <row r="38" spans="1:8" s="41" customFormat="1" ht="31.5" customHeight="1" x14ac:dyDescent="0.25">
      <c r="A38" s="34">
        <v>2</v>
      </c>
      <c r="B38" s="50" t="s">
        <v>208</v>
      </c>
      <c r="C38" s="68" t="s">
        <v>205</v>
      </c>
      <c r="D38" s="68"/>
      <c r="E38" s="34">
        <f t="shared" si="0"/>
        <v>23</v>
      </c>
      <c r="F38" s="34">
        <v>3</v>
      </c>
      <c r="G38" s="66">
        <v>9</v>
      </c>
      <c r="H38" s="52">
        <f t="shared" si="4"/>
        <v>0.34615384615384615</v>
      </c>
    </row>
    <row r="39" spans="1:8" s="41" customFormat="1" ht="31.5" customHeight="1" x14ac:dyDescent="0.25">
      <c r="A39" s="34">
        <v>3</v>
      </c>
      <c r="B39" s="50" t="s">
        <v>209</v>
      </c>
      <c r="C39" s="68" t="s">
        <v>205</v>
      </c>
      <c r="D39" s="68"/>
      <c r="E39" s="34">
        <f t="shared" si="0"/>
        <v>25</v>
      </c>
      <c r="F39" s="34">
        <v>1</v>
      </c>
      <c r="G39" s="66">
        <v>13</v>
      </c>
      <c r="H39" s="52">
        <f t="shared" si="4"/>
        <v>0.5</v>
      </c>
    </row>
    <row r="40" spans="1:8" s="41" customFormat="1" ht="30" customHeight="1" x14ac:dyDescent="0.25">
      <c r="A40" s="32"/>
      <c r="B40" s="82" t="s">
        <v>64</v>
      </c>
      <c r="C40" s="83"/>
      <c r="D40" s="83"/>
      <c r="E40" s="29"/>
      <c r="F40" s="29"/>
      <c r="G40" s="55"/>
      <c r="H40" s="36"/>
    </row>
    <row r="41" spans="1:8" s="41" customFormat="1" ht="30" customHeight="1" x14ac:dyDescent="0.25">
      <c r="A41" s="34">
        <v>1</v>
      </c>
      <c r="B41" s="50" t="s">
        <v>207</v>
      </c>
      <c r="C41" s="68" t="s">
        <v>205</v>
      </c>
      <c r="D41" s="68"/>
      <c r="E41" s="34">
        <f t="shared" si="0"/>
        <v>26</v>
      </c>
      <c r="F41" s="34"/>
      <c r="G41" s="66">
        <v>19</v>
      </c>
      <c r="H41" s="52">
        <f t="shared" ref="H41:H43" si="5">$G41/$C$18</f>
        <v>0.73076923076923073</v>
      </c>
    </row>
    <row r="42" spans="1:8" s="41" customFormat="1" ht="31.5" customHeight="1" x14ac:dyDescent="0.25">
      <c r="A42" s="34">
        <v>2</v>
      </c>
      <c r="B42" s="50" t="s">
        <v>213</v>
      </c>
      <c r="C42" s="68" t="s">
        <v>205</v>
      </c>
      <c r="D42" s="68"/>
      <c r="E42" s="34">
        <f t="shared" si="0"/>
        <v>25</v>
      </c>
      <c r="F42" s="34">
        <v>1</v>
      </c>
      <c r="G42" s="66">
        <v>22</v>
      </c>
      <c r="H42" s="52">
        <f t="shared" si="5"/>
        <v>0.84615384615384615</v>
      </c>
    </row>
    <row r="43" spans="1:8" s="41" customFormat="1" ht="31.5" customHeight="1" x14ac:dyDescent="0.25">
      <c r="A43" s="34">
        <v>3</v>
      </c>
      <c r="B43" s="50" t="s">
        <v>214</v>
      </c>
      <c r="C43" s="68" t="s">
        <v>205</v>
      </c>
      <c r="D43" s="68"/>
      <c r="E43" s="34">
        <f t="shared" si="0"/>
        <v>24</v>
      </c>
      <c r="F43" s="34">
        <v>2</v>
      </c>
      <c r="G43" s="66">
        <v>10</v>
      </c>
      <c r="H43" s="52">
        <f t="shared" si="5"/>
        <v>0.38461538461538464</v>
      </c>
    </row>
    <row r="44" spans="1:8" ht="11.25" customHeight="1" x14ac:dyDescent="0.25">
      <c r="A44" s="9"/>
    </row>
    <row r="45" spans="1:8" ht="70.5" customHeight="1" x14ac:dyDescent="0.25">
      <c r="A45" s="76" t="s">
        <v>18</v>
      </c>
      <c r="B45" s="77"/>
      <c r="C45" s="77"/>
      <c r="D45" s="77"/>
      <c r="E45" s="77"/>
      <c r="F45" s="77"/>
      <c r="G45" s="77"/>
      <c r="H45" s="77"/>
    </row>
    <row r="46" spans="1:8" ht="37.5" customHeight="1" x14ac:dyDescent="0.25">
      <c r="A46" s="76" t="str">
        <f>'KHOA KHCB'!$A$46:$H$46</f>
        <v xml:space="preserve">        Chúng tôi đồng ký tên dưới đây, xác nhận việc kiểm phiếu được thực hiện chính xác, đúng quy định.</v>
      </c>
      <c r="B46" s="76"/>
      <c r="C46" s="76"/>
      <c r="D46" s="76"/>
      <c r="E46" s="76"/>
      <c r="F46" s="76"/>
      <c r="G46" s="76"/>
      <c r="H46" s="76"/>
    </row>
    <row r="47" spans="1:8" ht="20.25" customHeight="1" x14ac:dyDescent="0.25">
      <c r="A47" s="78" t="str">
        <f>'KHOA CƠ KHÍ'!A43:H43</f>
        <v xml:space="preserve">        Biên bản kết thúc lúc ……. ngày ……/….../2021.</v>
      </c>
      <c r="B47" s="78"/>
      <c r="C47" s="78"/>
      <c r="D47" s="78"/>
      <c r="E47" s="78"/>
      <c r="F47" s="78"/>
      <c r="G47" s="78"/>
      <c r="H47" s="78"/>
    </row>
    <row r="48" spans="1:8" ht="16.5" x14ac:dyDescent="0.25">
      <c r="A48" s="9"/>
    </row>
    <row r="49" spans="1:8" ht="15.75" x14ac:dyDescent="0.25">
      <c r="A49" s="31"/>
    </row>
    <row r="50" spans="1:8" ht="16.5" x14ac:dyDescent="0.25">
      <c r="B50" s="14" t="str">
        <f>'KHOA KHCB'!$B$50</f>
        <v>THÀNH VIÊN TỔ KIỂM PHIẾU</v>
      </c>
      <c r="C50" s="14"/>
      <c r="E50" s="69" t="str">
        <f>'KHOA KHCB'!$E$50:$H$50</f>
        <v>TỔ TRƯỞNG TỔ KIỂM PHIẾU</v>
      </c>
      <c r="F50" s="69"/>
      <c r="G50" s="69"/>
      <c r="H50" s="69"/>
    </row>
    <row r="51" spans="1:8" ht="9" customHeight="1" x14ac:dyDescent="0.25">
      <c r="A51" s="26"/>
    </row>
    <row r="52" spans="1:8" ht="30.75" customHeight="1" x14ac:dyDescent="0.25">
      <c r="A52" s="75" t="str">
        <f>'KHOA KHCB'!$A$52:$D$52</f>
        <v>Lưu Hoàng Hải Yến: ………………………………</v>
      </c>
      <c r="B52" s="75"/>
      <c r="C52" s="75"/>
      <c r="D52" s="75"/>
      <c r="E52" s="14"/>
    </row>
    <row r="53" spans="1:8" ht="30.75" customHeight="1" x14ac:dyDescent="0.25">
      <c r="A53" s="75" t="str">
        <f>'KHOA KHCB'!$A$53:$D$53</f>
        <v>Nguyễn Thị Nhuận: …………………………</v>
      </c>
      <c r="B53" s="75"/>
      <c r="C53" s="75"/>
      <c r="D53" s="75"/>
      <c r="E53" s="28"/>
    </row>
    <row r="54" spans="1:8" ht="30.75" customHeight="1" x14ac:dyDescent="0.25">
      <c r="A54" s="75" t="str">
        <f>'KHOA KHCB'!$A$54:$D$54</f>
        <v>Trịnh Hoàng Hiệp: ……………………………….</v>
      </c>
      <c r="B54" s="75"/>
      <c r="C54" s="75"/>
      <c r="D54" s="75"/>
      <c r="E54" s="69" t="str">
        <f>'KHOA KHCB'!$E$54:$H$54</f>
        <v>Châu Văn Bảo</v>
      </c>
      <c r="F54" s="69"/>
      <c r="G54" s="69"/>
      <c r="H54" s="69"/>
    </row>
    <row r="55" spans="1:8" ht="30.75" customHeight="1" x14ac:dyDescent="0.25">
      <c r="A55" s="75" t="str">
        <f>'KHOA KHCB'!$A$55:$D$55</f>
        <v>Lương Xuân Thịnh: ………………………………..</v>
      </c>
      <c r="B55" s="75"/>
      <c r="C55" s="75"/>
      <c r="D55" s="75"/>
      <c r="E55" s="28"/>
    </row>
  </sheetData>
  <mergeCells count="49">
    <mergeCell ref="A55:D55"/>
    <mergeCell ref="A47:H47"/>
    <mergeCell ref="E50:H50"/>
    <mergeCell ref="A52:D52"/>
    <mergeCell ref="A53:D53"/>
    <mergeCell ref="A54:D54"/>
    <mergeCell ref="E54:H54"/>
    <mergeCell ref="A46:H46"/>
    <mergeCell ref="C35:D35"/>
    <mergeCell ref="B32:D32"/>
    <mergeCell ref="E32:G32"/>
    <mergeCell ref="C37:D37"/>
    <mergeCell ref="C38:D38"/>
    <mergeCell ref="C39:D39"/>
    <mergeCell ref="B40:D40"/>
    <mergeCell ref="C41:D41"/>
    <mergeCell ref="C42:D42"/>
    <mergeCell ref="C43:D43"/>
    <mergeCell ref="A45:H45"/>
    <mergeCell ref="C34:D34"/>
    <mergeCell ref="C23:D23"/>
    <mergeCell ref="C24:D24"/>
    <mergeCell ref="C25:D25"/>
    <mergeCell ref="B26:D26"/>
    <mergeCell ref="C27:D27"/>
    <mergeCell ref="C28:D28"/>
    <mergeCell ref="C29:D29"/>
    <mergeCell ref="B36:D36"/>
    <mergeCell ref="C33:D33"/>
    <mergeCell ref="C30:D30"/>
    <mergeCell ref="C31:D31"/>
    <mergeCell ref="B22:D22"/>
    <mergeCell ref="A8:H8"/>
    <mergeCell ref="A9:H9"/>
    <mergeCell ref="A10:F10"/>
    <mergeCell ref="A11:F11"/>
    <mergeCell ref="A12:F12"/>
    <mergeCell ref="A13:F13"/>
    <mergeCell ref="A14:F14"/>
    <mergeCell ref="A15:H15"/>
    <mergeCell ref="A16:H16"/>
    <mergeCell ref="A19:H19"/>
    <mergeCell ref="C21:D21"/>
    <mergeCell ref="A7:H7"/>
    <mergeCell ref="A1:C1"/>
    <mergeCell ref="D1:H1"/>
    <mergeCell ref="D2:H2"/>
    <mergeCell ref="A4:H4"/>
    <mergeCell ref="A5:H5"/>
  </mergeCells>
  <printOptions horizontalCentered="1"/>
  <pageMargins left="0.28999999999999998" right="0.35433070866141703" top="0.48" bottom="0.39"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3"/>
  <sheetViews>
    <sheetView topLeftCell="A32" zoomScaleNormal="100" workbookViewId="0">
      <selection activeCell="H39" sqref="H39:H41"/>
    </sheetView>
  </sheetViews>
  <sheetFormatPr defaultColWidth="9" defaultRowHeight="15" x14ac:dyDescent="0.25"/>
  <cols>
    <col min="1" max="1" width="3.5703125" style="38" customWidth="1"/>
    <col min="2" max="2" width="26.140625" style="37" customWidth="1"/>
    <col min="3" max="3" width="12.28515625" style="37" customWidth="1"/>
    <col min="4" max="4" width="12.85546875" style="38" customWidth="1"/>
    <col min="5" max="5" width="10.5703125" style="38" customWidth="1"/>
    <col min="6" max="6" width="10" style="37" customWidth="1"/>
    <col min="7" max="7" width="9.28515625" style="37" customWidth="1"/>
    <col min="8" max="8" width="10.14062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CNTT'!D2:H2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163</v>
      </c>
      <c r="B5" s="80"/>
      <c r="C5" s="80"/>
      <c r="D5" s="80"/>
      <c r="E5" s="80"/>
      <c r="F5" s="80"/>
      <c r="G5" s="80"/>
      <c r="H5" s="80"/>
    </row>
    <row r="6" spans="1:8" ht="9.75" customHeight="1" x14ac:dyDescent="0.25">
      <c r="A6" s="30"/>
    </row>
    <row r="7" spans="1:8" ht="18.75" customHeight="1" x14ac:dyDescent="0.25">
      <c r="A7" s="78" t="str">
        <f>'KHOA CNTT'!A7:H7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184</v>
      </c>
      <c r="B16" s="76"/>
      <c r="C16" s="76"/>
      <c r="D16" s="76"/>
      <c r="E16" s="76"/>
      <c r="F16" s="76"/>
      <c r="G16" s="76"/>
      <c r="H16" s="76"/>
    </row>
    <row r="17" spans="1:8" ht="21" customHeight="1" x14ac:dyDescent="0.25">
      <c r="A17" s="18"/>
      <c r="B17" s="27" t="str">
        <f>'KHOA KHCB'!$B$17</f>
        <v xml:space="preserve">  Tổng số CB-GV đơn vị: </v>
      </c>
      <c r="C17" s="27">
        <v>30</v>
      </c>
      <c r="D17" s="39"/>
      <c r="E17" s="18"/>
      <c r="F17" s="18"/>
      <c r="G17" s="18"/>
      <c r="H17" s="18"/>
    </row>
    <row r="18" spans="1:8" ht="24" customHeight="1" x14ac:dyDescent="0.25">
      <c r="A18" s="19"/>
      <c r="B18" s="19" t="str">
        <f>'KHOA KHCB'!B18</f>
        <v xml:space="preserve">  Tổng số phiếu: </v>
      </c>
      <c r="C18" s="27">
        <v>30</v>
      </c>
      <c r="D18" s="39"/>
      <c r="E18" s="27"/>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32" t="s">
        <v>2</v>
      </c>
      <c r="B21" s="32" t="s">
        <v>3</v>
      </c>
      <c r="C21" s="73" t="s">
        <v>4</v>
      </c>
      <c r="D21" s="73"/>
      <c r="E21" s="32" t="s">
        <v>5</v>
      </c>
      <c r="F21" s="32" t="s">
        <v>6</v>
      </c>
      <c r="G21" s="32" t="s">
        <v>7</v>
      </c>
      <c r="H21" s="32" t="s">
        <v>14</v>
      </c>
    </row>
    <row r="22" spans="1:8" ht="22.5" customHeight="1" x14ac:dyDescent="0.25">
      <c r="A22" s="32"/>
      <c r="B22" s="74" t="s">
        <v>52</v>
      </c>
      <c r="C22" s="74"/>
      <c r="D22" s="74"/>
      <c r="E22" s="32"/>
      <c r="F22" s="32"/>
      <c r="G22" s="40"/>
      <c r="H22" s="40"/>
    </row>
    <row r="23" spans="1:8" s="41" customFormat="1" ht="33" customHeight="1" x14ac:dyDescent="0.25">
      <c r="A23" s="34">
        <v>1</v>
      </c>
      <c r="B23" s="50" t="s">
        <v>105</v>
      </c>
      <c r="C23" s="86" t="s">
        <v>107</v>
      </c>
      <c r="D23" s="87"/>
      <c r="E23" s="34">
        <f>$C$18-$F23</f>
        <v>27</v>
      </c>
      <c r="F23" s="34">
        <v>3</v>
      </c>
      <c r="G23" s="48">
        <v>25</v>
      </c>
      <c r="H23" s="52">
        <f>$G23/$C$18</f>
        <v>0.83333333333333337</v>
      </c>
    </row>
    <row r="24" spans="1:8" s="41" customFormat="1" ht="33" customHeight="1" x14ac:dyDescent="0.25">
      <c r="A24" s="34">
        <v>2</v>
      </c>
      <c r="B24" s="49" t="s">
        <v>106</v>
      </c>
      <c r="C24" s="68" t="s">
        <v>185</v>
      </c>
      <c r="D24" s="68"/>
      <c r="E24" s="34">
        <f t="shared" ref="E24:E41" si="0">$C$18-$F24</f>
        <v>29</v>
      </c>
      <c r="F24" s="34">
        <v>1</v>
      </c>
      <c r="G24" s="48">
        <v>28</v>
      </c>
      <c r="H24" s="52">
        <f t="shared" ref="H24:H25" si="1">$G24/$C$18</f>
        <v>0.93333333333333335</v>
      </c>
    </row>
    <row r="25" spans="1:8" s="41" customFormat="1" ht="33" customHeight="1" x14ac:dyDescent="0.25">
      <c r="A25" s="34">
        <v>3</v>
      </c>
      <c r="B25" s="49" t="s">
        <v>111</v>
      </c>
      <c r="C25" s="68" t="s">
        <v>112</v>
      </c>
      <c r="D25" s="68"/>
      <c r="E25" s="34">
        <f t="shared" si="0"/>
        <v>27</v>
      </c>
      <c r="F25" s="34">
        <v>3</v>
      </c>
      <c r="G25" s="48">
        <v>20</v>
      </c>
      <c r="H25" s="52">
        <f t="shared" si="1"/>
        <v>0.66666666666666663</v>
      </c>
    </row>
    <row r="26" spans="1:8" s="41" customFormat="1" ht="29.25" customHeight="1" x14ac:dyDescent="0.25">
      <c r="A26" s="32"/>
      <c r="B26" s="74" t="s">
        <v>53</v>
      </c>
      <c r="C26" s="74"/>
      <c r="D26" s="74"/>
      <c r="E26" s="32"/>
      <c r="F26" s="32"/>
      <c r="G26" s="48"/>
      <c r="H26" s="36"/>
    </row>
    <row r="27" spans="1:8" s="41" customFormat="1" ht="33" customHeight="1" x14ac:dyDescent="0.25">
      <c r="A27" s="53">
        <v>1</v>
      </c>
      <c r="B27" s="49" t="s">
        <v>109</v>
      </c>
      <c r="C27" s="68" t="s">
        <v>110</v>
      </c>
      <c r="D27" s="68"/>
      <c r="E27" s="53">
        <f t="shared" si="0"/>
        <v>27</v>
      </c>
      <c r="F27" s="53">
        <v>3</v>
      </c>
      <c r="G27" s="53">
        <v>24</v>
      </c>
      <c r="H27" s="52">
        <f>$G27/$C$18</f>
        <v>0.8</v>
      </c>
    </row>
    <row r="28" spans="1:8" s="41" customFormat="1" ht="33" customHeight="1" x14ac:dyDescent="0.25">
      <c r="A28" s="53">
        <v>2</v>
      </c>
      <c r="B28" s="49" t="s">
        <v>106</v>
      </c>
      <c r="C28" s="68" t="s">
        <v>108</v>
      </c>
      <c r="D28" s="68"/>
      <c r="E28" s="34">
        <f t="shared" si="0"/>
        <v>28</v>
      </c>
      <c r="F28" s="34">
        <v>2</v>
      </c>
      <c r="G28" s="48">
        <v>25</v>
      </c>
      <c r="H28" s="52">
        <f t="shared" ref="H28:H29" si="2">$G28/$C$18</f>
        <v>0.83333333333333337</v>
      </c>
    </row>
    <row r="29" spans="1:8" s="41" customFormat="1" ht="33" customHeight="1" x14ac:dyDescent="0.25">
      <c r="A29" s="53">
        <v>3</v>
      </c>
      <c r="B29" s="49" t="s">
        <v>111</v>
      </c>
      <c r="C29" s="68" t="s">
        <v>112</v>
      </c>
      <c r="D29" s="68"/>
      <c r="E29" s="34">
        <f t="shared" si="0"/>
        <v>28</v>
      </c>
      <c r="F29" s="34">
        <v>2</v>
      </c>
      <c r="G29" s="48">
        <v>23</v>
      </c>
      <c r="H29" s="52">
        <f t="shared" si="2"/>
        <v>0.76666666666666672</v>
      </c>
    </row>
    <row r="30" spans="1:8" s="41" customFormat="1" ht="33" customHeight="1" x14ac:dyDescent="0.25">
      <c r="A30" s="32"/>
      <c r="B30" s="82" t="s">
        <v>65</v>
      </c>
      <c r="C30" s="83"/>
      <c r="D30" s="83"/>
      <c r="E30" s="29"/>
      <c r="F30" s="29"/>
      <c r="G30" s="48"/>
      <c r="H30" s="36"/>
    </row>
    <row r="31" spans="1:8" s="41" customFormat="1" ht="33" customHeight="1" x14ac:dyDescent="0.25">
      <c r="A31" s="34">
        <v>1</v>
      </c>
      <c r="B31" s="49" t="s">
        <v>113</v>
      </c>
      <c r="C31" s="68" t="s">
        <v>116</v>
      </c>
      <c r="D31" s="86"/>
      <c r="E31" s="34">
        <f t="shared" si="0"/>
        <v>28</v>
      </c>
      <c r="F31" s="34">
        <v>2</v>
      </c>
      <c r="G31" s="48">
        <v>27</v>
      </c>
      <c r="H31" s="52">
        <f t="shared" ref="H31:H33" si="3">$G31/$C$18</f>
        <v>0.9</v>
      </c>
    </row>
    <row r="32" spans="1:8" s="41" customFormat="1" ht="33" customHeight="1" x14ac:dyDescent="0.25">
      <c r="A32" s="34">
        <v>2</v>
      </c>
      <c r="B32" s="49" t="s">
        <v>115</v>
      </c>
      <c r="C32" s="68" t="s">
        <v>116</v>
      </c>
      <c r="D32" s="86"/>
      <c r="E32" s="34">
        <f t="shared" si="0"/>
        <v>27</v>
      </c>
      <c r="F32" s="34">
        <v>3</v>
      </c>
      <c r="G32" s="48">
        <v>21</v>
      </c>
      <c r="H32" s="52">
        <f t="shared" si="3"/>
        <v>0.7</v>
      </c>
    </row>
    <row r="33" spans="1:8" s="41" customFormat="1" ht="33" customHeight="1" x14ac:dyDescent="0.25">
      <c r="A33" s="34">
        <v>3</v>
      </c>
      <c r="B33" s="49" t="s">
        <v>114</v>
      </c>
      <c r="C33" s="68" t="s">
        <v>116</v>
      </c>
      <c r="D33" s="86"/>
      <c r="E33" s="34">
        <f t="shared" si="0"/>
        <v>28</v>
      </c>
      <c r="F33" s="34">
        <v>2</v>
      </c>
      <c r="G33" s="48">
        <v>21</v>
      </c>
      <c r="H33" s="52">
        <f t="shared" si="3"/>
        <v>0.7</v>
      </c>
    </row>
    <row r="34" spans="1:8" s="41" customFormat="1" ht="30" customHeight="1" x14ac:dyDescent="0.25">
      <c r="A34" s="32"/>
      <c r="B34" s="82" t="s">
        <v>66</v>
      </c>
      <c r="C34" s="83"/>
      <c r="D34" s="83"/>
      <c r="E34" s="85"/>
      <c r="F34" s="85"/>
      <c r="G34" s="85"/>
      <c r="H34" s="36"/>
    </row>
    <row r="35" spans="1:8" s="41" customFormat="1" ht="30" customHeight="1" x14ac:dyDescent="0.25">
      <c r="A35" s="34">
        <v>1</v>
      </c>
      <c r="B35" s="49" t="s">
        <v>118</v>
      </c>
      <c r="C35" s="68" t="s">
        <v>116</v>
      </c>
      <c r="D35" s="86"/>
      <c r="E35" s="53">
        <f t="shared" si="0"/>
        <v>27</v>
      </c>
      <c r="F35" s="53">
        <v>3</v>
      </c>
      <c r="G35" s="53">
        <v>19</v>
      </c>
      <c r="H35" s="52">
        <f t="shared" ref="H35:H37" si="4">$G35/$C$18</f>
        <v>0.6333333333333333</v>
      </c>
    </row>
    <row r="36" spans="1:8" s="41" customFormat="1" ht="31.5" customHeight="1" x14ac:dyDescent="0.25">
      <c r="A36" s="34">
        <v>2</v>
      </c>
      <c r="B36" s="49" t="s">
        <v>117</v>
      </c>
      <c r="C36" s="68" t="s">
        <v>116</v>
      </c>
      <c r="D36" s="86"/>
      <c r="E36" s="34">
        <f t="shared" si="0"/>
        <v>28</v>
      </c>
      <c r="F36" s="34">
        <v>2</v>
      </c>
      <c r="G36" s="48">
        <v>22</v>
      </c>
      <c r="H36" s="52">
        <f t="shared" si="4"/>
        <v>0.73333333333333328</v>
      </c>
    </row>
    <row r="37" spans="1:8" s="41" customFormat="1" ht="31.5" customHeight="1" x14ac:dyDescent="0.25">
      <c r="A37" s="34">
        <v>3</v>
      </c>
      <c r="B37" s="49" t="s">
        <v>186</v>
      </c>
      <c r="C37" s="68" t="s">
        <v>116</v>
      </c>
      <c r="D37" s="86"/>
      <c r="E37" s="34">
        <f t="shared" si="0"/>
        <v>28</v>
      </c>
      <c r="F37" s="34">
        <v>2</v>
      </c>
      <c r="G37" s="48">
        <v>24</v>
      </c>
      <c r="H37" s="52">
        <f t="shared" si="4"/>
        <v>0.8</v>
      </c>
    </row>
    <row r="38" spans="1:8" s="41" customFormat="1" ht="30" customHeight="1" x14ac:dyDescent="0.25">
      <c r="A38" s="32"/>
      <c r="B38" s="82" t="s">
        <v>67</v>
      </c>
      <c r="C38" s="83"/>
      <c r="D38" s="83"/>
      <c r="E38" s="29"/>
      <c r="F38" s="29"/>
      <c r="G38" s="48"/>
      <c r="H38" s="36"/>
    </row>
    <row r="39" spans="1:8" s="41" customFormat="1" ht="30" customHeight="1" x14ac:dyDescent="0.25">
      <c r="A39" s="34">
        <v>1</v>
      </c>
      <c r="B39" s="49" t="s">
        <v>120</v>
      </c>
      <c r="C39" s="68" t="s">
        <v>116</v>
      </c>
      <c r="D39" s="86"/>
      <c r="E39" s="34">
        <f t="shared" si="0"/>
        <v>27</v>
      </c>
      <c r="F39" s="34">
        <v>3</v>
      </c>
      <c r="G39" s="48">
        <v>24</v>
      </c>
      <c r="H39" s="52">
        <f t="shared" ref="H39:H41" si="5">$G39/$C$18</f>
        <v>0.8</v>
      </c>
    </row>
    <row r="40" spans="1:8" s="41" customFormat="1" ht="30" customHeight="1" x14ac:dyDescent="0.25">
      <c r="A40" s="53">
        <v>1</v>
      </c>
      <c r="B40" s="49" t="s">
        <v>119</v>
      </c>
      <c r="C40" s="68" t="s">
        <v>116</v>
      </c>
      <c r="D40" s="86"/>
      <c r="E40" s="53">
        <f t="shared" si="0"/>
        <v>27</v>
      </c>
      <c r="F40" s="53">
        <v>3</v>
      </c>
      <c r="G40" s="53">
        <v>25</v>
      </c>
      <c r="H40" s="52">
        <f t="shared" si="5"/>
        <v>0.83333333333333337</v>
      </c>
    </row>
    <row r="41" spans="1:8" s="41" customFormat="1" ht="31.5" customHeight="1" x14ac:dyDescent="0.25">
      <c r="A41" s="34">
        <v>2</v>
      </c>
      <c r="B41" s="49" t="s">
        <v>187</v>
      </c>
      <c r="C41" s="68" t="s">
        <v>116</v>
      </c>
      <c r="D41" s="86"/>
      <c r="E41" s="34">
        <f t="shared" si="0"/>
        <v>29</v>
      </c>
      <c r="F41" s="34">
        <v>1</v>
      </c>
      <c r="G41" s="48">
        <v>21</v>
      </c>
      <c r="H41" s="52">
        <f t="shared" si="5"/>
        <v>0.7</v>
      </c>
    </row>
    <row r="42" spans="1:8" ht="11.25" customHeight="1" x14ac:dyDescent="0.25">
      <c r="A42" s="9"/>
    </row>
    <row r="43" spans="1:8" ht="70.5" customHeight="1" x14ac:dyDescent="0.25">
      <c r="A43" s="76" t="s">
        <v>18</v>
      </c>
      <c r="B43" s="77"/>
      <c r="C43" s="77"/>
      <c r="D43" s="77"/>
      <c r="E43" s="77"/>
      <c r="F43" s="77"/>
      <c r="G43" s="77"/>
      <c r="H43" s="77"/>
    </row>
    <row r="44" spans="1:8" ht="37.5" customHeight="1" x14ac:dyDescent="0.25">
      <c r="A44" s="76" t="str">
        <f>'KHOA KHCB'!$A$46:$H$46</f>
        <v xml:space="preserve">        Chúng tôi đồng ký tên dưới đây, xác nhận việc kiểm phiếu được thực hiện chính xác, đúng quy định.</v>
      </c>
      <c r="B44" s="76"/>
      <c r="C44" s="76"/>
      <c r="D44" s="76"/>
      <c r="E44" s="76"/>
      <c r="F44" s="76"/>
      <c r="G44" s="76"/>
      <c r="H44" s="76"/>
    </row>
    <row r="45" spans="1:8" ht="20.25" customHeight="1" x14ac:dyDescent="0.25">
      <c r="A45" s="78" t="str">
        <f>'KHOA CNTT'!A47:H47</f>
        <v xml:space="preserve">        Biên bản kết thúc lúc ……. ngày ……/….../2021.</v>
      </c>
      <c r="B45" s="78"/>
      <c r="C45" s="78"/>
      <c r="D45" s="78"/>
      <c r="E45" s="78"/>
      <c r="F45" s="78"/>
      <c r="G45" s="78"/>
      <c r="H45" s="78"/>
    </row>
    <row r="46" spans="1:8" ht="16.5" x14ac:dyDescent="0.25">
      <c r="A46" s="9"/>
    </row>
    <row r="47" spans="1:8" ht="15.75" x14ac:dyDescent="0.25">
      <c r="A47" s="31"/>
    </row>
    <row r="48" spans="1:8" ht="16.5" x14ac:dyDescent="0.25">
      <c r="B48" s="14" t="str">
        <f>'KHOA KHCB'!$B$50</f>
        <v>THÀNH VIÊN TỔ KIỂM PHIẾU</v>
      </c>
      <c r="C48" s="14"/>
      <c r="E48" s="69" t="str">
        <f>'KHOA KHCB'!$E$50:$H$50</f>
        <v>TỔ TRƯỞNG TỔ KIỂM PHIẾU</v>
      </c>
      <c r="F48" s="69"/>
      <c r="G48" s="69"/>
      <c r="H48" s="69"/>
    </row>
    <row r="49" spans="1:8" ht="9" customHeight="1" x14ac:dyDescent="0.25">
      <c r="A49" s="26"/>
    </row>
    <row r="50" spans="1:8" ht="30.75" customHeight="1" x14ac:dyDescent="0.25">
      <c r="A50" s="75" t="str">
        <f>'KHOA KHCB'!$A$52:$D$52</f>
        <v>Lưu Hoàng Hải Yến: ………………………………</v>
      </c>
      <c r="B50" s="75"/>
      <c r="C50" s="75"/>
      <c r="D50" s="75"/>
      <c r="E50" s="14"/>
    </row>
    <row r="51" spans="1:8" ht="30.75" customHeight="1" x14ac:dyDescent="0.25">
      <c r="A51" s="75" t="str">
        <f>'KHOA KHCB'!$A$53:$D$53</f>
        <v>Nguyễn Thị Nhuận: …………………………</v>
      </c>
      <c r="B51" s="75"/>
      <c r="C51" s="75"/>
      <c r="D51" s="75"/>
      <c r="E51" s="28"/>
    </row>
    <row r="52" spans="1:8" ht="30.75" customHeight="1" x14ac:dyDescent="0.25">
      <c r="A52" s="75" t="str">
        <f>'KHOA KHCB'!$A$54:$D$54</f>
        <v>Trịnh Hoàng Hiệp: ……………………………….</v>
      </c>
      <c r="B52" s="75"/>
      <c r="C52" s="75"/>
      <c r="D52" s="75"/>
      <c r="E52" s="69" t="str">
        <f>'KHOA KHCB'!$E$54:$H$54</f>
        <v>Châu Văn Bảo</v>
      </c>
      <c r="F52" s="69"/>
      <c r="G52" s="69"/>
      <c r="H52" s="69"/>
    </row>
    <row r="53" spans="1:8" ht="30.75" customHeight="1" x14ac:dyDescent="0.25">
      <c r="A53" s="75" t="str">
        <f>'KHOA KHCB'!$A$55:$D$55</f>
        <v>Lương Xuân Thịnh: ………………………………..</v>
      </c>
      <c r="B53" s="75"/>
      <c r="C53" s="75"/>
      <c r="D53" s="75"/>
      <c r="E53" s="28"/>
    </row>
  </sheetData>
  <mergeCells count="47">
    <mergeCell ref="A53:D53"/>
    <mergeCell ref="A45:H45"/>
    <mergeCell ref="E48:H48"/>
    <mergeCell ref="A50:D50"/>
    <mergeCell ref="A51:D51"/>
    <mergeCell ref="A52:D52"/>
    <mergeCell ref="E52:H52"/>
    <mergeCell ref="A44:H44"/>
    <mergeCell ref="C33:D33"/>
    <mergeCell ref="B34:D34"/>
    <mergeCell ref="E34:G34"/>
    <mergeCell ref="C35:D35"/>
    <mergeCell ref="C36:D36"/>
    <mergeCell ref="C37:D37"/>
    <mergeCell ref="B38:D38"/>
    <mergeCell ref="C39:D39"/>
    <mergeCell ref="C41:D41"/>
    <mergeCell ref="A43:H43"/>
    <mergeCell ref="C40:D40"/>
    <mergeCell ref="C32:D32"/>
    <mergeCell ref="C23:D23"/>
    <mergeCell ref="C24:D24"/>
    <mergeCell ref="C25:D25"/>
    <mergeCell ref="B26:D26"/>
    <mergeCell ref="C28:D28"/>
    <mergeCell ref="C29:D29"/>
    <mergeCell ref="B30:D30"/>
    <mergeCell ref="C31:D31"/>
    <mergeCell ref="C27:D27"/>
    <mergeCell ref="B22:D22"/>
    <mergeCell ref="A8:H8"/>
    <mergeCell ref="A9:H9"/>
    <mergeCell ref="A10:F10"/>
    <mergeCell ref="A11:F11"/>
    <mergeCell ref="A12:F12"/>
    <mergeCell ref="A13:F13"/>
    <mergeCell ref="A14:F14"/>
    <mergeCell ref="A15:H15"/>
    <mergeCell ref="A16:H16"/>
    <mergeCell ref="A19:H19"/>
    <mergeCell ref="C21:D21"/>
    <mergeCell ref="A7:H7"/>
    <mergeCell ref="A1:C1"/>
    <mergeCell ref="D1:H1"/>
    <mergeCell ref="D2:H2"/>
    <mergeCell ref="A4:H4"/>
    <mergeCell ref="A5:H5"/>
  </mergeCells>
  <printOptions horizontalCentered="1"/>
  <pageMargins left="0.28999999999999998" right="0.35433070866141703" top="0.48" bottom="0.39"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1"/>
  <sheetViews>
    <sheetView topLeftCell="A32" zoomScaleNormal="100" workbookViewId="0">
      <selection activeCell="H38" sqref="H38:H39"/>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9.28515625" style="37" customWidth="1"/>
    <col min="8" max="8" width="8.8554687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ĐIỆN-ĐIỆN TỬ'!D2:H2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164</v>
      </c>
      <c r="B5" s="80"/>
      <c r="C5" s="80"/>
      <c r="D5" s="80"/>
      <c r="E5" s="80"/>
      <c r="F5" s="80"/>
      <c r="G5" s="80"/>
      <c r="H5" s="80"/>
    </row>
    <row r="6" spans="1:8" ht="9.75" customHeight="1" x14ac:dyDescent="0.25">
      <c r="A6" s="30"/>
    </row>
    <row r="7" spans="1:8" ht="18.75" customHeight="1" x14ac:dyDescent="0.25">
      <c r="A7" s="78" t="str">
        <f>'KHOA ĐIỆN-ĐIỆN TỬ'!A7:H7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165</v>
      </c>
      <c r="B16" s="76"/>
      <c r="C16" s="76"/>
      <c r="D16" s="76"/>
      <c r="E16" s="76"/>
      <c r="F16" s="76"/>
      <c r="G16" s="76"/>
      <c r="H16" s="76"/>
    </row>
    <row r="17" spans="1:8" ht="21" customHeight="1" x14ac:dyDescent="0.25">
      <c r="A17" s="18"/>
      <c r="B17" s="27" t="str">
        <f>'KHOA KHCB'!$B$17</f>
        <v xml:space="preserve">  Tổng số CB-GV đơn vị: </v>
      </c>
      <c r="C17" s="27"/>
      <c r="D17" s="39"/>
      <c r="E17" s="18"/>
      <c r="F17" s="18"/>
      <c r="G17" s="18"/>
      <c r="H17" s="18"/>
    </row>
    <row r="18" spans="1:8" ht="24" customHeight="1" x14ac:dyDescent="0.25">
      <c r="A18" s="19"/>
      <c r="B18" s="19" t="str">
        <f>'KHOA KHCB'!B18</f>
        <v xml:space="preserve">  Tổng số phiếu: </v>
      </c>
      <c r="C18" s="27">
        <v>17</v>
      </c>
      <c r="D18" s="39"/>
      <c r="E18" s="27"/>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32" t="s">
        <v>2</v>
      </c>
      <c r="B21" s="32" t="s">
        <v>3</v>
      </c>
      <c r="C21" s="73" t="s">
        <v>4</v>
      </c>
      <c r="D21" s="73"/>
      <c r="E21" s="32" t="s">
        <v>5</v>
      </c>
      <c r="F21" s="32" t="s">
        <v>6</v>
      </c>
      <c r="G21" s="32" t="s">
        <v>7</v>
      </c>
      <c r="H21" s="32" t="s">
        <v>14</v>
      </c>
    </row>
    <row r="22" spans="1:8" ht="22.5" customHeight="1" x14ac:dyDescent="0.25">
      <c r="A22" s="32"/>
      <c r="B22" s="74" t="s">
        <v>52</v>
      </c>
      <c r="C22" s="74"/>
      <c r="D22" s="74"/>
      <c r="E22" s="32"/>
      <c r="F22" s="32"/>
      <c r="G22" s="40"/>
      <c r="H22" s="40"/>
    </row>
    <row r="23" spans="1:8" s="41" customFormat="1" ht="33" customHeight="1" x14ac:dyDescent="0.25">
      <c r="A23" s="34">
        <v>1</v>
      </c>
      <c r="B23" s="49" t="s">
        <v>215</v>
      </c>
      <c r="C23" s="68" t="s">
        <v>228</v>
      </c>
      <c r="D23" s="68"/>
      <c r="E23" s="34">
        <f>$C$18-$F23</f>
        <v>17</v>
      </c>
      <c r="F23" s="34"/>
      <c r="G23" s="48">
        <v>15</v>
      </c>
      <c r="H23" s="52">
        <f>$G23/$C$18</f>
        <v>0.88235294117647056</v>
      </c>
    </row>
    <row r="24" spans="1:8" s="41" customFormat="1" ht="33" customHeight="1" x14ac:dyDescent="0.25">
      <c r="A24" s="34">
        <v>2</v>
      </c>
      <c r="B24" s="50" t="s">
        <v>216</v>
      </c>
      <c r="C24" s="68" t="s">
        <v>229</v>
      </c>
      <c r="D24" s="68"/>
      <c r="E24" s="34">
        <f t="shared" ref="E24:E39" si="0">$C$18-$F24</f>
        <v>17</v>
      </c>
      <c r="F24" s="34"/>
      <c r="G24" s="48">
        <v>13</v>
      </c>
      <c r="H24" s="52">
        <f>$G24/$C$18</f>
        <v>0.76470588235294112</v>
      </c>
    </row>
    <row r="25" spans="1:8" s="41" customFormat="1" ht="29.25" customHeight="1" x14ac:dyDescent="0.25">
      <c r="A25" s="32"/>
      <c r="B25" s="74" t="s">
        <v>53</v>
      </c>
      <c r="C25" s="74"/>
      <c r="D25" s="74"/>
      <c r="E25" s="32"/>
      <c r="F25" s="32"/>
      <c r="G25" s="48"/>
      <c r="H25" s="36"/>
    </row>
    <row r="26" spans="1:8" s="41" customFormat="1" ht="33" customHeight="1" x14ac:dyDescent="0.25">
      <c r="A26" s="34">
        <v>1</v>
      </c>
      <c r="B26" s="49" t="s">
        <v>215</v>
      </c>
      <c r="C26" s="68" t="s">
        <v>228</v>
      </c>
      <c r="D26" s="68"/>
      <c r="E26" s="34">
        <f t="shared" si="0"/>
        <v>17</v>
      </c>
      <c r="F26" s="34"/>
      <c r="G26" s="48">
        <v>12</v>
      </c>
      <c r="H26" s="52">
        <f t="shared" ref="H26:H27" si="1">$G26/$C$18</f>
        <v>0.70588235294117652</v>
      </c>
    </row>
    <row r="27" spans="1:8" s="41" customFormat="1" ht="33" customHeight="1" x14ac:dyDescent="0.25">
      <c r="A27" s="34">
        <v>2</v>
      </c>
      <c r="B27" s="50" t="s">
        <v>217</v>
      </c>
      <c r="C27" s="68" t="s">
        <v>228</v>
      </c>
      <c r="D27" s="68"/>
      <c r="E27" s="34">
        <f t="shared" si="0"/>
        <v>17</v>
      </c>
      <c r="F27" s="34"/>
      <c r="G27" s="48">
        <v>15</v>
      </c>
      <c r="H27" s="52">
        <f t="shared" si="1"/>
        <v>0.88235294117647056</v>
      </c>
    </row>
    <row r="28" spans="1:8" s="41" customFormat="1" ht="33" customHeight="1" x14ac:dyDescent="0.25">
      <c r="A28" s="32"/>
      <c r="B28" s="82" t="s">
        <v>218</v>
      </c>
      <c r="C28" s="83"/>
      <c r="D28" s="83"/>
      <c r="E28" s="29"/>
      <c r="F28" s="29"/>
      <c r="G28" s="48"/>
      <c r="H28" s="36"/>
    </row>
    <row r="29" spans="1:8" s="41" customFormat="1" ht="33" customHeight="1" x14ac:dyDescent="0.25">
      <c r="A29" s="34">
        <v>1</v>
      </c>
      <c r="B29" s="49" t="s">
        <v>219</v>
      </c>
      <c r="C29" s="68" t="s">
        <v>227</v>
      </c>
      <c r="D29" s="86"/>
      <c r="E29" s="34">
        <f t="shared" si="0"/>
        <v>17</v>
      </c>
      <c r="F29" s="34"/>
      <c r="G29" s="48">
        <v>16</v>
      </c>
      <c r="H29" s="52">
        <f t="shared" ref="H29:H30" si="2">$G29/$C$18</f>
        <v>0.94117647058823528</v>
      </c>
    </row>
    <row r="30" spans="1:8" s="41" customFormat="1" ht="33" customHeight="1" x14ac:dyDescent="0.25">
      <c r="A30" s="34">
        <v>2</v>
      </c>
      <c r="B30" s="50" t="s">
        <v>220</v>
      </c>
      <c r="C30" s="68" t="s">
        <v>227</v>
      </c>
      <c r="D30" s="86"/>
      <c r="E30" s="34">
        <f t="shared" si="0"/>
        <v>17</v>
      </c>
      <c r="F30" s="34"/>
      <c r="G30" s="48">
        <v>11</v>
      </c>
      <c r="H30" s="52">
        <f t="shared" si="2"/>
        <v>0.6470588235294118</v>
      </c>
    </row>
    <row r="31" spans="1:8" s="41" customFormat="1" ht="30" customHeight="1" x14ac:dyDescent="0.25">
      <c r="A31" s="32"/>
      <c r="B31" s="82" t="s">
        <v>68</v>
      </c>
      <c r="C31" s="83"/>
      <c r="D31" s="83"/>
      <c r="E31" s="85"/>
      <c r="F31" s="85"/>
      <c r="G31" s="85"/>
      <c r="H31" s="36"/>
    </row>
    <row r="32" spans="1:8" s="41" customFormat="1" ht="30" customHeight="1" x14ac:dyDescent="0.25">
      <c r="A32" s="34">
        <v>1</v>
      </c>
      <c r="B32" s="49" t="s">
        <v>221</v>
      </c>
      <c r="C32" s="68" t="s">
        <v>227</v>
      </c>
      <c r="D32" s="86"/>
      <c r="E32" s="34">
        <f t="shared" si="0"/>
        <v>17</v>
      </c>
      <c r="F32" s="34"/>
      <c r="G32" s="48">
        <v>16</v>
      </c>
      <c r="H32" s="52">
        <f t="shared" ref="H32:H33" si="3">$G32/$C$18</f>
        <v>0.94117647058823528</v>
      </c>
    </row>
    <row r="33" spans="1:8" s="41" customFormat="1" ht="31.5" customHeight="1" x14ac:dyDescent="0.25">
      <c r="A33" s="34">
        <v>2</v>
      </c>
      <c r="B33" s="50" t="s">
        <v>222</v>
      </c>
      <c r="C33" s="68" t="s">
        <v>227</v>
      </c>
      <c r="D33" s="86"/>
      <c r="E33" s="34">
        <f t="shared" si="0"/>
        <v>17</v>
      </c>
      <c r="F33" s="34"/>
      <c r="G33" s="48">
        <v>10</v>
      </c>
      <c r="H33" s="52">
        <f t="shared" si="3"/>
        <v>0.58823529411764708</v>
      </c>
    </row>
    <row r="34" spans="1:8" s="41" customFormat="1" ht="30" customHeight="1" x14ac:dyDescent="0.25">
      <c r="A34" s="32"/>
      <c r="B34" s="82" t="s">
        <v>81</v>
      </c>
      <c r="C34" s="83"/>
      <c r="D34" s="83"/>
      <c r="E34" s="29"/>
      <c r="F34" s="29"/>
      <c r="G34" s="48"/>
      <c r="H34" s="36"/>
    </row>
    <row r="35" spans="1:8" s="41" customFormat="1" ht="30" customHeight="1" x14ac:dyDescent="0.25">
      <c r="A35" s="34">
        <v>1</v>
      </c>
      <c r="B35" s="49" t="s">
        <v>224</v>
      </c>
      <c r="C35" s="68" t="s">
        <v>227</v>
      </c>
      <c r="D35" s="86"/>
      <c r="E35" s="34">
        <f t="shared" si="0"/>
        <v>17</v>
      </c>
      <c r="F35" s="34"/>
      <c r="G35" s="48">
        <v>16</v>
      </c>
      <c r="H35" s="52">
        <f t="shared" ref="H35:H36" si="4">$G35/$C$18</f>
        <v>0.94117647058823528</v>
      </c>
    </row>
    <row r="36" spans="1:8" s="41" customFormat="1" ht="31.5" customHeight="1" x14ac:dyDescent="0.25">
      <c r="A36" s="34">
        <v>2</v>
      </c>
      <c r="B36" s="50" t="s">
        <v>225</v>
      </c>
      <c r="C36" s="68" t="s">
        <v>227</v>
      </c>
      <c r="D36" s="86"/>
      <c r="E36" s="34">
        <f t="shared" si="0"/>
        <v>17</v>
      </c>
      <c r="F36" s="34"/>
      <c r="G36" s="48">
        <v>15</v>
      </c>
      <c r="H36" s="52">
        <f t="shared" si="4"/>
        <v>0.88235294117647056</v>
      </c>
    </row>
    <row r="37" spans="1:8" s="41" customFormat="1" ht="30" customHeight="1" x14ac:dyDescent="0.25">
      <c r="A37" s="60"/>
      <c r="B37" s="82" t="s">
        <v>223</v>
      </c>
      <c r="C37" s="83"/>
      <c r="D37" s="83"/>
      <c r="E37" s="61"/>
      <c r="F37" s="61"/>
      <c r="G37" s="57"/>
      <c r="H37" s="36"/>
    </row>
    <row r="38" spans="1:8" s="41" customFormat="1" ht="30" customHeight="1" x14ac:dyDescent="0.25">
      <c r="A38" s="57">
        <v>1</v>
      </c>
      <c r="B38" s="49" t="s">
        <v>222</v>
      </c>
      <c r="C38" s="68" t="s">
        <v>227</v>
      </c>
      <c r="D38" s="86"/>
      <c r="E38" s="57">
        <f t="shared" si="0"/>
        <v>17</v>
      </c>
      <c r="F38" s="57"/>
      <c r="G38" s="57">
        <v>16</v>
      </c>
      <c r="H38" s="52">
        <f t="shared" ref="H38:H39" si="5">$G38/$C$18</f>
        <v>0.94117647058823528</v>
      </c>
    </row>
    <row r="39" spans="1:8" s="41" customFormat="1" ht="31.5" customHeight="1" x14ac:dyDescent="0.25">
      <c r="A39" s="57">
        <v>2</v>
      </c>
      <c r="B39" s="50" t="s">
        <v>226</v>
      </c>
      <c r="C39" s="68" t="s">
        <v>227</v>
      </c>
      <c r="D39" s="86"/>
      <c r="E39" s="57">
        <f t="shared" si="0"/>
        <v>17</v>
      </c>
      <c r="F39" s="57"/>
      <c r="G39" s="57">
        <v>11</v>
      </c>
      <c r="H39" s="52">
        <f t="shared" si="5"/>
        <v>0.6470588235294118</v>
      </c>
    </row>
    <row r="40" spans="1:8" ht="11.25" customHeight="1" x14ac:dyDescent="0.25">
      <c r="A40" s="9"/>
    </row>
    <row r="41" spans="1:8" ht="70.5" customHeight="1" x14ac:dyDescent="0.25">
      <c r="A41" s="76" t="s">
        <v>18</v>
      </c>
      <c r="B41" s="77"/>
      <c r="C41" s="77"/>
      <c r="D41" s="77"/>
      <c r="E41" s="77"/>
      <c r="F41" s="77"/>
      <c r="G41" s="77"/>
      <c r="H41" s="77"/>
    </row>
    <row r="42" spans="1:8" ht="37.5" customHeight="1" x14ac:dyDescent="0.25">
      <c r="A42" s="76" t="str">
        <f>'KHOA KHCB'!$A$46:$H$46</f>
        <v xml:space="preserve">        Chúng tôi đồng ký tên dưới đây, xác nhận việc kiểm phiếu được thực hiện chính xác, đúng quy định.</v>
      </c>
      <c r="B42" s="76"/>
      <c r="C42" s="76"/>
      <c r="D42" s="76"/>
      <c r="E42" s="76"/>
      <c r="F42" s="76"/>
      <c r="G42" s="76"/>
      <c r="H42" s="76"/>
    </row>
    <row r="43" spans="1:8" ht="20.25" customHeight="1" x14ac:dyDescent="0.25">
      <c r="A43" s="78" t="str">
        <f>'KHOA ĐIỆN-ĐIỆN TỬ'!A45:H45</f>
        <v xml:space="preserve">        Biên bản kết thúc lúc ……. ngày ……/….../2021.</v>
      </c>
      <c r="B43" s="78"/>
      <c r="C43" s="78"/>
      <c r="D43" s="78"/>
      <c r="E43" s="78"/>
      <c r="F43" s="78"/>
      <c r="G43" s="78"/>
      <c r="H43" s="78"/>
    </row>
    <row r="44" spans="1:8" ht="16.5" x14ac:dyDescent="0.25">
      <c r="A44" s="9"/>
    </row>
    <row r="45" spans="1:8" ht="15.75" x14ac:dyDescent="0.25">
      <c r="A45" s="31"/>
    </row>
    <row r="46" spans="1:8" ht="16.5" x14ac:dyDescent="0.25">
      <c r="B46" s="14" t="str">
        <f>'KHOA KHCB'!$B$50</f>
        <v>THÀNH VIÊN TỔ KIỂM PHIẾU</v>
      </c>
      <c r="C46" s="14"/>
      <c r="E46" s="69" t="str">
        <f>'KHOA KHCB'!$E$50:$H$50</f>
        <v>TỔ TRƯỞNG TỔ KIỂM PHIẾU</v>
      </c>
      <c r="F46" s="69"/>
      <c r="G46" s="69"/>
      <c r="H46" s="69"/>
    </row>
    <row r="47" spans="1:8" ht="9" customHeight="1" x14ac:dyDescent="0.25">
      <c r="A47" s="26"/>
    </row>
    <row r="48" spans="1:8" ht="30.75" customHeight="1" x14ac:dyDescent="0.25">
      <c r="A48" s="75" t="str">
        <f>'KHOA KHCB'!$A$52:$D$52</f>
        <v>Lưu Hoàng Hải Yến: ………………………………</v>
      </c>
      <c r="B48" s="75"/>
      <c r="C48" s="75"/>
      <c r="D48" s="75"/>
      <c r="E48" s="14"/>
    </row>
    <row r="49" spans="1:8" ht="30.75" customHeight="1" x14ac:dyDescent="0.25">
      <c r="A49" s="75" t="str">
        <f>'KHOA KHCB'!$A$53:$D$53</f>
        <v>Nguyễn Thị Nhuận: …………………………</v>
      </c>
      <c r="B49" s="75"/>
      <c r="C49" s="75"/>
      <c r="D49" s="75"/>
      <c r="E49" s="28"/>
    </row>
    <row r="50" spans="1:8" ht="30.75" customHeight="1" x14ac:dyDescent="0.25">
      <c r="A50" s="75" t="str">
        <f>'KHOA KHCB'!$A$54:$D$54</f>
        <v>Trịnh Hoàng Hiệp: ……………………………….</v>
      </c>
      <c r="B50" s="75"/>
      <c r="C50" s="75"/>
      <c r="D50" s="75"/>
      <c r="E50" s="69" t="str">
        <f>'KHOA KHCB'!$E$54:$H$54</f>
        <v>Châu Văn Bảo</v>
      </c>
      <c r="F50" s="69"/>
      <c r="G50" s="69"/>
      <c r="H50" s="69"/>
    </row>
    <row r="51" spans="1:8" ht="30.75" customHeight="1" x14ac:dyDescent="0.25">
      <c r="A51" s="75" t="str">
        <f>'KHOA KHCB'!$A$55:$D$55</f>
        <v>Lương Xuân Thịnh: ………………………………..</v>
      </c>
      <c r="B51" s="75"/>
      <c r="C51" s="75"/>
      <c r="D51" s="75"/>
      <c r="E51" s="28"/>
    </row>
  </sheetData>
  <mergeCells count="45">
    <mergeCell ref="A51:D51"/>
    <mergeCell ref="A43:H43"/>
    <mergeCell ref="E46:H46"/>
    <mergeCell ref="A48:D48"/>
    <mergeCell ref="A49:D49"/>
    <mergeCell ref="A50:D50"/>
    <mergeCell ref="E50:H50"/>
    <mergeCell ref="A42:H42"/>
    <mergeCell ref="B31:D31"/>
    <mergeCell ref="E31:G31"/>
    <mergeCell ref="C32:D32"/>
    <mergeCell ref="C33:D33"/>
    <mergeCell ref="B34:D34"/>
    <mergeCell ref="C35:D35"/>
    <mergeCell ref="C36:D36"/>
    <mergeCell ref="A41:H41"/>
    <mergeCell ref="B37:D37"/>
    <mergeCell ref="C38:D38"/>
    <mergeCell ref="C39:D39"/>
    <mergeCell ref="C30:D30"/>
    <mergeCell ref="C23:D23"/>
    <mergeCell ref="C24:D24"/>
    <mergeCell ref="C26:D26"/>
    <mergeCell ref="B25:D25"/>
    <mergeCell ref="C27:D27"/>
    <mergeCell ref="B28:D28"/>
    <mergeCell ref="C29:D29"/>
    <mergeCell ref="B22:D22"/>
    <mergeCell ref="A8:H8"/>
    <mergeCell ref="A9:H9"/>
    <mergeCell ref="A10:F10"/>
    <mergeCell ref="A11:F11"/>
    <mergeCell ref="A12:F12"/>
    <mergeCell ref="A13:F13"/>
    <mergeCell ref="A14:F14"/>
    <mergeCell ref="A15:H15"/>
    <mergeCell ref="A16:H16"/>
    <mergeCell ref="A19:H19"/>
    <mergeCell ref="C21:D21"/>
    <mergeCell ref="A7:H7"/>
    <mergeCell ref="A1:C1"/>
    <mergeCell ref="D1:H1"/>
    <mergeCell ref="D2:H2"/>
    <mergeCell ref="A4:H4"/>
    <mergeCell ref="A5:H5"/>
  </mergeCells>
  <printOptions horizontalCentered="1"/>
  <pageMargins left="0.28999999999999998" right="0.35433070866141703" top="0.48" bottom="0.39"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4"/>
  <sheetViews>
    <sheetView topLeftCell="A25" zoomScaleNormal="100" workbookViewId="0">
      <selection activeCell="H32" sqref="H32"/>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9.28515625" style="37" customWidth="1"/>
    <col min="8" max="8" width="8.8554687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ĐỘNG LỰC'!D2:H2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166</v>
      </c>
      <c r="B5" s="80"/>
      <c r="C5" s="80"/>
      <c r="D5" s="80"/>
      <c r="E5" s="80"/>
      <c r="F5" s="80"/>
      <c r="G5" s="80"/>
      <c r="H5" s="80"/>
    </row>
    <row r="6" spans="1:8" ht="9.75" customHeight="1" x14ac:dyDescent="0.25">
      <c r="A6" s="30"/>
    </row>
    <row r="7" spans="1:8" ht="18.75" customHeight="1" x14ac:dyDescent="0.25">
      <c r="A7" s="78" t="str">
        <f>'KHOA ĐỘNG LỰC'!A7:H7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167</v>
      </c>
      <c r="B16" s="76"/>
      <c r="C16" s="76"/>
      <c r="D16" s="76"/>
      <c r="E16" s="76"/>
      <c r="F16" s="76"/>
      <c r="G16" s="76"/>
      <c r="H16" s="76"/>
    </row>
    <row r="17" spans="1:8" ht="21" customHeight="1" x14ac:dyDescent="0.25">
      <c r="A17" s="18"/>
      <c r="B17" s="27" t="str">
        <f>'KHOA KHCB'!$B$17</f>
        <v xml:space="preserve">  Tổng số CB-GV đơn vị: </v>
      </c>
      <c r="C17" s="27">
        <v>8</v>
      </c>
      <c r="D17" s="39"/>
      <c r="E17" s="18"/>
      <c r="F17" s="18"/>
      <c r="G17" s="18"/>
      <c r="H17" s="18"/>
    </row>
    <row r="18" spans="1:8" ht="24" customHeight="1" x14ac:dyDescent="0.25">
      <c r="A18" s="19"/>
      <c r="B18" s="19" t="str">
        <f>'KHOA KHCB'!B18</f>
        <v xml:space="preserve">  Tổng số phiếu: </v>
      </c>
      <c r="C18" s="27">
        <v>8</v>
      </c>
      <c r="D18" s="39"/>
      <c r="E18" s="27"/>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32" t="s">
        <v>2</v>
      </c>
      <c r="B21" s="32" t="s">
        <v>3</v>
      </c>
      <c r="C21" s="73" t="s">
        <v>4</v>
      </c>
      <c r="D21" s="73"/>
      <c r="E21" s="32" t="s">
        <v>5</v>
      </c>
      <c r="F21" s="32" t="s">
        <v>6</v>
      </c>
      <c r="G21" s="32" t="s">
        <v>7</v>
      </c>
      <c r="H21" s="32" t="s">
        <v>14</v>
      </c>
    </row>
    <row r="22" spans="1:8" ht="22.5" customHeight="1" x14ac:dyDescent="0.25">
      <c r="A22" s="32"/>
      <c r="B22" s="74" t="s">
        <v>52</v>
      </c>
      <c r="C22" s="74"/>
      <c r="D22" s="74"/>
      <c r="E22" s="32"/>
      <c r="F22" s="32"/>
      <c r="G22" s="40"/>
      <c r="H22" s="40"/>
    </row>
    <row r="23" spans="1:8" s="41" customFormat="1" ht="33" customHeight="1" x14ac:dyDescent="0.25">
      <c r="A23" s="34">
        <v>1</v>
      </c>
      <c r="B23" s="49" t="s">
        <v>121</v>
      </c>
      <c r="C23" s="68" t="s">
        <v>129</v>
      </c>
      <c r="D23" s="68"/>
      <c r="E23" s="34">
        <f>$C$18-$F23</f>
        <v>8</v>
      </c>
      <c r="F23" s="34"/>
      <c r="G23" s="48">
        <v>5</v>
      </c>
      <c r="H23" s="52">
        <f>$G23/$C$18</f>
        <v>0.625</v>
      </c>
    </row>
    <row r="24" spans="1:8" s="41" customFormat="1" ht="33" customHeight="1" x14ac:dyDescent="0.25">
      <c r="A24" s="34">
        <v>2</v>
      </c>
      <c r="B24" s="49" t="s">
        <v>122</v>
      </c>
      <c r="C24" s="68" t="s">
        <v>130</v>
      </c>
      <c r="D24" s="68"/>
      <c r="E24" s="34">
        <f t="shared" ref="E24:E32" si="0">$C$18-$F24</f>
        <v>8</v>
      </c>
      <c r="F24" s="34"/>
      <c r="G24" s="48">
        <v>8</v>
      </c>
      <c r="H24" s="52">
        <f>$G24/$C$18</f>
        <v>1</v>
      </c>
    </row>
    <row r="25" spans="1:8" s="41" customFormat="1" ht="29.25" customHeight="1" x14ac:dyDescent="0.25">
      <c r="A25" s="32"/>
      <c r="B25" s="74" t="s">
        <v>53</v>
      </c>
      <c r="C25" s="74"/>
      <c r="D25" s="74"/>
      <c r="E25" s="32"/>
      <c r="F25" s="32"/>
      <c r="G25" s="36"/>
      <c r="H25" s="52"/>
    </row>
    <row r="26" spans="1:8" s="41" customFormat="1" ht="36.75" customHeight="1" x14ac:dyDescent="0.25">
      <c r="A26" s="34">
        <v>1</v>
      </c>
      <c r="B26" s="49" t="s">
        <v>121</v>
      </c>
      <c r="C26" s="68" t="s">
        <v>129</v>
      </c>
      <c r="D26" s="68"/>
      <c r="E26" s="34">
        <f t="shared" si="0"/>
        <v>8</v>
      </c>
      <c r="F26" s="34"/>
      <c r="G26" s="48">
        <v>6</v>
      </c>
      <c r="H26" s="52">
        <f t="shared" ref="H26:H28" si="1">$G26/$C$18</f>
        <v>0.75</v>
      </c>
    </row>
    <row r="27" spans="1:8" s="41" customFormat="1" ht="45" customHeight="1" x14ac:dyDescent="0.25">
      <c r="A27" s="34">
        <v>2</v>
      </c>
      <c r="B27" s="49" t="s">
        <v>123</v>
      </c>
      <c r="C27" s="68" t="s">
        <v>128</v>
      </c>
      <c r="D27" s="68"/>
      <c r="E27" s="34">
        <f t="shared" si="0"/>
        <v>8</v>
      </c>
      <c r="F27" s="34"/>
      <c r="G27" s="48">
        <v>8</v>
      </c>
      <c r="H27" s="52">
        <f t="shared" si="1"/>
        <v>1</v>
      </c>
    </row>
    <row r="28" spans="1:8" s="41" customFormat="1" ht="33" customHeight="1" x14ac:dyDescent="0.25">
      <c r="A28" s="34">
        <v>3</v>
      </c>
      <c r="B28" s="49" t="s">
        <v>124</v>
      </c>
      <c r="C28" s="68" t="s">
        <v>127</v>
      </c>
      <c r="D28" s="86"/>
      <c r="E28" s="34">
        <f t="shared" si="0"/>
        <v>8</v>
      </c>
      <c r="F28" s="34"/>
      <c r="G28" s="48">
        <v>7</v>
      </c>
      <c r="H28" s="52">
        <f t="shared" si="1"/>
        <v>0.875</v>
      </c>
    </row>
    <row r="29" spans="1:8" s="41" customFormat="1" ht="30" customHeight="1" x14ac:dyDescent="0.25">
      <c r="A29" s="32"/>
      <c r="B29" s="82" t="s">
        <v>188</v>
      </c>
      <c r="C29" s="83"/>
      <c r="D29" s="83"/>
      <c r="E29" s="85"/>
      <c r="F29" s="85"/>
      <c r="G29" s="85"/>
      <c r="H29" s="52"/>
    </row>
    <row r="30" spans="1:8" s="41" customFormat="1" ht="33" customHeight="1" x14ac:dyDescent="0.25">
      <c r="A30" s="34">
        <v>1</v>
      </c>
      <c r="B30" s="49" t="s">
        <v>125</v>
      </c>
      <c r="C30" s="68" t="s">
        <v>127</v>
      </c>
      <c r="D30" s="86"/>
      <c r="E30" s="34">
        <f t="shared" si="0"/>
        <v>8</v>
      </c>
      <c r="F30" s="34"/>
      <c r="G30" s="48">
        <v>8</v>
      </c>
      <c r="H30" s="52">
        <f>$G30/$C$18</f>
        <v>1</v>
      </c>
    </row>
    <row r="31" spans="1:8" s="41" customFormat="1" ht="33" customHeight="1" x14ac:dyDescent="0.25">
      <c r="A31" s="32"/>
      <c r="B31" s="82" t="s">
        <v>69</v>
      </c>
      <c r="C31" s="83"/>
      <c r="D31" s="83"/>
      <c r="E31" s="29"/>
      <c r="F31" s="29"/>
      <c r="G31" s="29"/>
      <c r="H31" s="52"/>
    </row>
    <row r="32" spans="1:8" s="41" customFormat="1" ht="30" customHeight="1" x14ac:dyDescent="0.25">
      <c r="A32" s="34">
        <v>1</v>
      </c>
      <c r="B32" s="49" t="s">
        <v>126</v>
      </c>
      <c r="C32" s="68" t="s">
        <v>127</v>
      </c>
      <c r="D32" s="86"/>
      <c r="E32" s="34">
        <f t="shared" si="0"/>
        <v>8</v>
      </c>
      <c r="F32" s="34"/>
      <c r="G32" s="48">
        <v>8</v>
      </c>
      <c r="H32" s="52">
        <f>$G32/$C$18</f>
        <v>1</v>
      </c>
    </row>
    <row r="33" spans="1:8" ht="11.25" customHeight="1" x14ac:dyDescent="0.25">
      <c r="A33" s="9"/>
    </row>
    <row r="34" spans="1:8" ht="70.5" customHeight="1" x14ac:dyDescent="0.25">
      <c r="A34" s="76" t="s">
        <v>18</v>
      </c>
      <c r="B34" s="77"/>
      <c r="C34" s="77"/>
      <c r="D34" s="77"/>
      <c r="E34" s="77"/>
      <c r="F34" s="77"/>
      <c r="G34" s="77"/>
      <c r="H34" s="77"/>
    </row>
    <row r="35" spans="1:8" ht="37.5" customHeight="1" x14ac:dyDescent="0.25">
      <c r="A35" s="76" t="str">
        <f>'KHOA KHCB'!$A$46:$H$46</f>
        <v xml:space="preserve">        Chúng tôi đồng ký tên dưới đây, xác nhận việc kiểm phiếu được thực hiện chính xác, đúng quy định.</v>
      </c>
      <c r="B35" s="76"/>
      <c r="C35" s="76"/>
      <c r="D35" s="76"/>
      <c r="E35" s="76"/>
      <c r="F35" s="76"/>
      <c r="G35" s="76"/>
      <c r="H35" s="76"/>
    </row>
    <row r="36" spans="1:8" ht="20.25" customHeight="1" x14ac:dyDescent="0.25">
      <c r="A36" s="78" t="str">
        <f>'KHOA ĐỘNG LỰC'!A43:H43</f>
        <v xml:space="preserve">        Biên bản kết thúc lúc ……. ngày ……/….../2021.</v>
      </c>
      <c r="B36" s="78"/>
      <c r="C36" s="78"/>
      <c r="D36" s="78"/>
      <c r="E36" s="78"/>
      <c r="F36" s="78"/>
      <c r="G36" s="78"/>
      <c r="H36" s="78"/>
    </row>
    <row r="37" spans="1:8" ht="16.5" x14ac:dyDescent="0.25">
      <c r="A37" s="9"/>
    </row>
    <row r="38" spans="1:8" ht="15.75" x14ac:dyDescent="0.25">
      <c r="A38" s="31"/>
    </row>
    <row r="39" spans="1:8" ht="16.5" x14ac:dyDescent="0.25">
      <c r="B39" s="14" t="str">
        <f>'KHOA KHCB'!$B$50</f>
        <v>THÀNH VIÊN TỔ KIỂM PHIẾU</v>
      </c>
      <c r="C39" s="14"/>
      <c r="E39" s="69" t="str">
        <f>'KHOA KHCB'!$E$50:$H$50</f>
        <v>TỔ TRƯỞNG TỔ KIỂM PHIẾU</v>
      </c>
      <c r="F39" s="69"/>
      <c r="G39" s="69"/>
      <c r="H39" s="69"/>
    </row>
    <row r="40" spans="1:8" ht="9" customHeight="1" x14ac:dyDescent="0.25">
      <c r="A40" s="26"/>
    </row>
    <row r="41" spans="1:8" ht="30.75" customHeight="1" x14ac:dyDescent="0.25">
      <c r="A41" s="75" t="str">
        <f>'KHOA KHCB'!$A$52:$D$52</f>
        <v>Lưu Hoàng Hải Yến: ………………………………</v>
      </c>
      <c r="B41" s="75"/>
      <c r="C41" s="75"/>
      <c r="D41" s="75"/>
      <c r="E41" s="14"/>
    </row>
    <row r="42" spans="1:8" ht="30.75" customHeight="1" x14ac:dyDescent="0.25">
      <c r="A42" s="75" t="str">
        <f>'KHOA KHCB'!$A$53:$D$53</f>
        <v>Nguyễn Thị Nhuận: …………………………</v>
      </c>
      <c r="B42" s="75"/>
      <c r="C42" s="75"/>
      <c r="D42" s="75"/>
      <c r="E42" s="28"/>
    </row>
    <row r="43" spans="1:8" ht="30.75" customHeight="1" x14ac:dyDescent="0.25">
      <c r="A43" s="75" t="str">
        <f>'KHOA KHCB'!$A$54:$D$54</f>
        <v>Trịnh Hoàng Hiệp: ……………………………….</v>
      </c>
      <c r="B43" s="75"/>
      <c r="C43" s="75"/>
      <c r="D43" s="75"/>
      <c r="E43" s="69" t="str">
        <f>'KHOA KHCB'!$E$54:$H$54</f>
        <v>Châu Văn Bảo</v>
      </c>
      <c r="F43" s="69"/>
      <c r="G43" s="69"/>
      <c r="H43" s="69"/>
    </row>
    <row r="44" spans="1:8" ht="30.75" customHeight="1" x14ac:dyDescent="0.25">
      <c r="A44" s="75" t="str">
        <f>'KHOA KHCB'!$A$55:$D$55</f>
        <v>Lương Xuân Thịnh: ………………………………..</v>
      </c>
      <c r="B44" s="75"/>
      <c r="C44" s="75"/>
      <c r="D44" s="75"/>
      <c r="E44" s="28"/>
    </row>
  </sheetData>
  <mergeCells count="38">
    <mergeCell ref="A44:D44"/>
    <mergeCell ref="A36:H36"/>
    <mergeCell ref="E39:H39"/>
    <mergeCell ref="A41:D41"/>
    <mergeCell ref="A42:D42"/>
    <mergeCell ref="A43:D43"/>
    <mergeCell ref="E43:H43"/>
    <mergeCell ref="A34:H34"/>
    <mergeCell ref="A35:H35"/>
    <mergeCell ref="B29:D29"/>
    <mergeCell ref="E29:G29"/>
    <mergeCell ref="C32:D32"/>
    <mergeCell ref="C21:D21"/>
    <mergeCell ref="A13:F13"/>
    <mergeCell ref="A14:F14"/>
    <mergeCell ref="A15:H15"/>
    <mergeCell ref="A16:H16"/>
    <mergeCell ref="A19:H19"/>
    <mergeCell ref="C27:D27"/>
    <mergeCell ref="C28:D28"/>
    <mergeCell ref="B31:D31"/>
    <mergeCell ref="C30:D30"/>
    <mergeCell ref="B22:D22"/>
    <mergeCell ref="C23:D23"/>
    <mergeCell ref="C24:D24"/>
    <mergeCell ref="B25:D25"/>
    <mergeCell ref="C26:D26"/>
    <mergeCell ref="A7:H7"/>
    <mergeCell ref="A1:C1"/>
    <mergeCell ref="D1:H1"/>
    <mergeCell ref="D2:H2"/>
    <mergeCell ref="A4:H4"/>
    <mergeCell ref="A5:H5"/>
    <mergeCell ref="A8:H8"/>
    <mergeCell ref="A9:H9"/>
    <mergeCell ref="A10:F10"/>
    <mergeCell ref="A11:F11"/>
    <mergeCell ref="A12:F12"/>
  </mergeCells>
  <printOptions horizontalCentered="1"/>
  <pageMargins left="0.28999999999999998" right="0.35433070866141703" top="0.48" bottom="0.39"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7"/>
  <sheetViews>
    <sheetView topLeftCell="A27" zoomScaleNormal="100" workbookViewId="0">
      <selection activeCell="H34" sqref="H34:H35"/>
    </sheetView>
  </sheetViews>
  <sheetFormatPr defaultColWidth="9" defaultRowHeight="15" x14ac:dyDescent="0.25"/>
  <cols>
    <col min="1" max="1" width="3.5703125" style="38" customWidth="1"/>
    <col min="2" max="2" width="26.5703125" style="37" customWidth="1"/>
    <col min="3" max="3" width="12.28515625" style="37" customWidth="1"/>
    <col min="4" max="4" width="13.28515625" style="38" customWidth="1"/>
    <col min="5" max="5" width="10.5703125" style="38" customWidth="1"/>
    <col min="6" max="6" width="10" style="37" customWidth="1"/>
    <col min="7" max="7" width="9.7109375" style="37" customWidth="1"/>
    <col min="8" max="8" width="9.8554687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NHIỆT - LẠNH'!D2:H2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168</v>
      </c>
      <c r="B5" s="80"/>
      <c r="C5" s="80"/>
      <c r="D5" s="80"/>
      <c r="E5" s="80"/>
      <c r="F5" s="80"/>
      <c r="G5" s="80"/>
      <c r="H5" s="80"/>
    </row>
    <row r="6" spans="1:8" ht="9.75" customHeight="1" x14ac:dyDescent="0.25">
      <c r="A6" s="30"/>
    </row>
    <row r="7" spans="1:8" ht="18.75" customHeight="1" x14ac:dyDescent="0.25">
      <c r="A7" s="78" t="str">
        <f>'KHOA NHIỆT - LẠNH'!A7:H7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189</v>
      </c>
      <c r="B16" s="76"/>
      <c r="C16" s="76"/>
      <c r="D16" s="76"/>
      <c r="E16" s="76"/>
      <c r="F16" s="76"/>
      <c r="G16" s="76"/>
      <c r="H16" s="76"/>
    </row>
    <row r="17" spans="1:8" ht="21" customHeight="1" x14ac:dyDescent="0.25">
      <c r="A17" s="18"/>
      <c r="B17" s="27" t="str">
        <f>'KHOA KHCB'!$B$17</f>
        <v xml:space="preserve">  Tổng số CB-GV đơn vị: </v>
      </c>
      <c r="C17" s="27">
        <v>10</v>
      </c>
      <c r="D17" s="39"/>
      <c r="E17" s="18"/>
      <c r="F17" s="18"/>
      <c r="G17" s="18"/>
      <c r="H17" s="18"/>
    </row>
    <row r="18" spans="1:8" ht="24" customHeight="1" x14ac:dyDescent="0.25">
      <c r="A18" s="19"/>
      <c r="B18" s="19" t="str">
        <f>'KHOA KHCB'!B18</f>
        <v xml:space="preserve">  Tổng số phiếu: </v>
      </c>
      <c r="C18" s="27">
        <v>9</v>
      </c>
      <c r="D18" s="39"/>
      <c r="E18" s="27"/>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32" t="s">
        <v>2</v>
      </c>
      <c r="B21" s="32" t="s">
        <v>3</v>
      </c>
      <c r="C21" s="73" t="s">
        <v>4</v>
      </c>
      <c r="D21" s="73"/>
      <c r="E21" s="32" t="s">
        <v>5</v>
      </c>
      <c r="F21" s="32" t="s">
        <v>6</v>
      </c>
      <c r="G21" s="32" t="s">
        <v>7</v>
      </c>
      <c r="H21" s="32" t="s">
        <v>14</v>
      </c>
    </row>
    <row r="22" spans="1:8" ht="22.5" customHeight="1" x14ac:dyDescent="0.25">
      <c r="A22" s="32"/>
      <c r="B22" s="74" t="s">
        <v>52</v>
      </c>
      <c r="C22" s="74"/>
      <c r="D22" s="74"/>
      <c r="E22" s="32"/>
      <c r="F22" s="32"/>
      <c r="G22" s="40"/>
      <c r="H22" s="40"/>
    </row>
    <row r="23" spans="1:8" s="41" customFormat="1" ht="33" customHeight="1" x14ac:dyDescent="0.25">
      <c r="A23" s="34">
        <v>1</v>
      </c>
      <c r="B23" s="49" t="s">
        <v>133</v>
      </c>
      <c r="C23" s="68" t="s">
        <v>136</v>
      </c>
      <c r="D23" s="68"/>
      <c r="E23" s="34">
        <f>$C$18-$F23</f>
        <v>9</v>
      </c>
      <c r="F23" s="34"/>
      <c r="G23" s="48">
        <v>6</v>
      </c>
      <c r="H23" s="52">
        <f>$G23/$C$18</f>
        <v>0.66666666666666663</v>
      </c>
    </row>
    <row r="24" spans="1:8" s="41" customFormat="1" ht="33" customHeight="1" x14ac:dyDescent="0.25">
      <c r="A24" s="34">
        <v>2</v>
      </c>
      <c r="B24" s="49" t="s">
        <v>131</v>
      </c>
      <c r="C24" s="68" t="s">
        <v>136</v>
      </c>
      <c r="D24" s="68"/>
      <c r="E24" s="34">
        <f t="shared" ref="E24:E35" si="0">$C$18-$F24</f>
        <v>9</v>
      </c>
      <c r="F24" s="34"/>
      <c r="G24" s="48">
        <v>3</v>
      </c>
      <c r="H24" s="52">
        <f t="shared" ref="H24:H25" si="1">$G24/$C$18</f>
        <v>0.33333333333333331</v>
      </c>
    </row>
    <row r="25" spans="1:8" s="41" customFormat="1" ht="33" customHeight="1" x14ac:dyDescent="0.25">
      <c r="A25" s="34">
        <v>3</v>
      </c>
      <c r="B25" s="49" t="s">
        <v>132</v>
      </c>
      <c r="C25" s="68" t="s">
        <v>136</v>
      </c>
      <c r="D25" s="68"/>
      <c r="E25" s="34">
        <f t="shared" si="0"/>
        <v>9</v>
      </c>
      <c r="F25" s="34"/>
      <c r="G25" s="48">
        <v>5</v>
      </c>
      <c r="H25" s="52">
        <f t="shared" si="1"/>
        <v>0.55555555555555558</v>
      </c>
    </row>
    <row r="26" spans="1:8" s="41" customFormat="1" ht="29.25" customHeight="1" x14ac:dyDescent="0.25">
      <c r="A26" s="32"/>
      <c r="B26" s="74" t="s">
        <v>53</v>
      </c>
      <c r="C26" s="74"/>
      <c r="D26" s="74"/>
      <c r="E26" s="32"/>
      <c r="F26" s="32"/>
      <c r="G26" s="48"/>
      <c r="H26" s="36"/>
    </row>
    <row r="27" spans="1:8" s="41" customFormat="1" ht="33" customHeight="1" x14ac:dyDescent="0.25">
      <c r="A27" s="34">
        <v>1</v>
      </c>
      <c r="B27" s="49" t="s">
        <v>133</v>
      </c>
      <c r="C27" s="68" t="s">
        <v>136</v>
      </c>
      <c r="D27" s="68"/>
      <c r="E27" s="34">
        <f t="shared" si="0"/>
        <v>9</v>
      </c>
      <c r="F27" s="34"/>
      <c r="G27" s="48">
        <v>9</v>
      </c>
      <c r="H27" s="52">
        <f t="shared" ref="H27:H29" si="2">$G27/$C$18</f>
        <v>1</v>
      </c>
    </row>
    <row r="28" spans="1:8" s="41" customFormat="1" ht="33" customHeight="1" x14ac:dyDescent="0.25">
      <c r="A28" s="34">
        <v>2</v>
      </c>
      <c r="B28" s="49" t="s">
        <v>131</v>
      </c>
      <c r="C28" s="68" t="s">
        <v>136</v>
      </c>
      <c r="D28" s="68"/>
      <c r="E28" s="34">
        <f t="shared" si="0"/>
        <v>9</v>
      </c>
      <c r="F28" s="34"/>
      <c r="G28" s="48">
        <v>4</v>
      </c>
      <c r="H28" s="52">
        <f t="shared" si="2"/>
        <v>0.44444444444444442</v>
      </c>
    </row>
    <row r="29" spans="1:8" s="41" customFormat="1" ht="33" customHeight="1" x14ac:dyDescent="0.25">
      <c r="A29" s="34">
        <v>3</v>
      </c>
      <c r="B29" s="49" t="s">
        <v>132</v>
      </c>
      <c r="C29" s="68" t="s">
        <v>136</v>
      </c>
      <c r="D29" s="68"/>
      <c r="E29" s="34">
        <f t="shared" si="0"/>
        <v>9</v>
      </c>
      <c r="F29" s="34"/>
      <c r="G29" s="48">
        <v>3</v>
      </c>
      <c r="H29" s="52">
        <f t="shared" si="2"/>
        <v>0.33333333333333331</v>
      </c>
    </row>
    <row r="30" spans="1:8" s="41" customFormat="1" ht="33" customHeight="1" x14ac:dyDescent="0.25">
      <c r="A30" s="48"/>
      <c r="B30" s="82" t="s">
        <v>135</v>
      </c>
      <c r="C30" s="83"/>
      <c r="D30" s="83"/>
      <c r="E30" s="48"/>
      <c r="F30" s="48"/>
      <c r="G30" s="48"/>
      <c r="H30" s="52"/>
    </row>
    <row r="31" spans="1:8" s="41" customFormat="1" ht="33" customHeight="1" x14ac:dyDescent="0.25">
      <c r="A31" s="34">
        <v>1</v>
      </c>
      <c r="B31" s="49" t="s">
        <v>134</v>
      </c>
      <c r="C31" s="68" t="s">
        <v>136</v>
      </c>
      <c r="D31" s="68"/>
      <c r="E31" s="34">
        <f t="shared" si="0"/>
        <v>9</v>
      </c>
      <c r="F31" s="34"/>
      <c r="G31" s="48">
        <v>9</v>
      </c>
      <c r="H31" s="52">
        <f t="shared" ref="H31:H32" si="3">$G31/$C$18</f>
        <v>1</v>
      </c>
    </row>
    <row r="32" spans="1:8" s="41" customFormat="1" ht="33" customHeight="1" x14ac:dyDescent="0.25">
      <c r="A32" s="34">
        <v>2</v>
      </c>
      <c r="B32" s="49" t="s">
        <v>131</v>
      </c>
      <c r="C32" s="68" t="s">
        <v>136</v>
      </c>
      <c r="D32" s="68"/>
      <c r="E32" s="34">
        <f t="shared" si="0"/>
        <v>9</v>
      </c>
      <c r="F32" s="34"/>
      <c r="G32" s="48">
        <v>7</v>
      </c>
      <c r="H32" s="52">
        <f t="shared" si="3"/>
        <v>0.77777777777777779</v>
      </c>
    </row>
    <row r="33" spans="1:8" s="41" customFormat="1" ht="33" customHeight="1" x14ac:dyDescent="0.25">
      <c r="A33" s="32"/>
      <c r="B33" s="82" t="s">
        <v>190</v>
      </c>
      <c r="C33" s="83"/>
      <c r="D33" s="83"/>
      <c r="E33" s="29"/>
      <c r="F33" s="29"/>
      <c r="G33" s="48"/>
      <c r="H33" s="36"/>
    </row>
    <row r="34" spans="1:8" s="41" customFormat="1" ht="33" customHeight="1" x14ac:dyDescent="0.25">
      <c r="A34" s="48">
        <v>1</v>
      </c>
      <c r="B34" s="49" t="s">
        <v>133</v>
      </c>
      <c r="C34" s="68" t="s">
        <v>136</v>
      </c>
      <c r="D34" s="68"/>
      <c r="E34" s="48">
        <f t="shared" si="0"/>
        <v>9</v>
      </c>
      <c r="F34" s="48"/>
      <c r="G34" s="48">
        <v>8</v>
      </c>
      <c r="H34" s="52">
        <f t="shared" ref="H34:H35" si="4">$G34/$C$18</f>
        <v>0.88888888888888884</v>
      </c>
    </row>
    <row r="35" spans="1:8" s="41" customFormat="1" ht="33" customHeight="1" x14ac:dyDescent="0.25">
      <c r="A35" s="34">
        <v>2</v>
      </c>
      <c r="B35" s="49" t="s">
        <v>132</v>
      </c>
      <c r="C35" s="68" t="s">
        <v>136</v>
      </c>
      <c r="D35" s="68"/>
      <c r="E35" s="34">
        <f t="shared" si="0"/>
        <v>9</v>
      </c>
      <c r="F35" s="34"/>
      <c r="G35" s="48">
        <v>7</v>
      </c>
      <c r="H35" s="52">
        <f t="shared" si="4"/>
        <v>0.77777777777777779</v>
      </c>
    </row>
    <row r="36" spans="1:8" ht="11.25" customHeight="1" x14ac:dyDescent="0.25">
      <c r="A36" s="9"/>
    </row>
    <row r="37" spans="1:8" ht="70.5" customHeight="1" x14ac:dyDescent="0.25">
      <c r="A37" s="76" t="s">
        <v>18</v>
      </c>
      <c r="B37" s="77"/>
      <c r="C37" s="77"/>
      <c r="D37" s="77"/>
      <c r="E37" s="77"/>
      <c r="F37" s="77"/>
      <c r="G37" s="77"/>
      <c r="H37" s="77"/>
    </row>
    <row r="38" spans="1:8" ht="37.5" customHeight="1" x14ac:dyDescent="0.25">
      <c r="A38" s="76" t="str">
        <f>'KHOA KHCB'!$A$46:$H$46</f>
        <v xml:space="preserve">        Chúng tôi đồng ký tên dưới đây, xác nhận việc kiểm phiếu được thực hiện chính xác, đúng quy định.</v>
      </c>
      <c r="B38" s="76"/>
      <c r="C38" s="76"/>
      <c r="D38" s="76"/>
      <c r="E38" s="76"/>
      <c r="F38" s="76"/>
      <c r="G38" s="76"/>
      <c r="H38" s="76"/>
    </row>
    <row r="39" spans="1:8" ht="20.25" customHeight="1" x14ac:dyDescent="0.25">
      <c r="A39" s="78" t="str">
        <f>'KHOA NHIỆT - LẠNH'!A36:H36</f>
        <v xml:space="preserve">        Biên bản kết thúc lúc ……. ngày ……/….../2021.</v>
      </c>
      <c r="B39" s="78"/>
      <c r="C39" s="78"/>
      <c r="D39" s="78"/>
      <c r="E39" s="78"/>
      <c r="F39" s="78"/>
      <c r="G39" s="78"/>
      <c r="H39" s="78"/>
    </row>
    <row r="40" spans="1:8" ht="16.5" x14ac:dyDescent="0.25">
      <c r="A40" s="9"/>
    </row>
    <row r="41" spans="1:8" ht="15.75" x14ac:dyDescent="0.25">
      <c r="A41" s="31"/>
    </row>
    <row r="42" spans="1:8" ht="16.5" x14ac:dyDescent="0.25">
      <c r="B42" s="14" t="str">
        <f>'KHOA KHCB'!$B$50</f>
        <v>THÀNH VIÊN TỔ KIỂM PHIẾU</v>
      </c>
      <c r="C42" s="14"/>
      <c r="E42" s="69" t="str">
        <f>'KHOA KHCB'!$E$50:$H$50</f>
        <v>TỔ TRƯỞNG TỔ KIỂM PHIẾU</v>
      </c>
      <c r="F42" s="69"/>
      <c r="G42" s="69"/>
      <c r="H42" s="69"/>
    </row>
    <row r="43" spans="1:8" ht="9" customHeight="1" x14ac:dyDescent="0.25">
      <c r="A43" s="26"/>
    </row>
    <row r="44" spans="1:8" ht="30.75" customHeight="1" x14ac:dyDescent="0.25">
      <c r="A44" s="75" t="str">
        <f>'KHOA KHCB'!$A$52:$D$52</f>
        <v>Lưu Hoàng Hải Yến: ………………………………</v>
      </c>
      <c r="B44" s="75"/>
      <c r="C44" s="75"/>
      <c r="D44" s="75"/>
      <c r="E44" s="14"/>
    </row>
    <row r="45" spans="1:8" ht="30.75" customHeight="1" x14ac:dyDescent="0.25">
      <c r="A45" s="75" t="str">
        <f>'KHOA KHCB'!$A$53:$D$53</f>
        <v>Nguyễn Thị Nhuận: …………………………</v>
      </c>
      <c r="B45" s="75"/>
      <c r="C45" s="75"/>
      <c r="D45" s="75"/>
      <c r="E45" s="28"/>
    </row>
    <row r="46" spans="1:8" ht="30.75" customHeight="1" x14ac:dyDescent="0.25">
      <c r="A46" s="75" t="str">
        <f>'KHOA KHCB'!$A$54:$D$54</f>
        <v>Trịnh Hoàng Hiệp: ……………………………….</v>
      </c>
      <c r="B46" s="75"/>
      <c r="C46" s="75"/>
      <c r="D46" s="75"/>
      <c r="E46" s="69" t="str">
        <f>'KHOA KHCB'!$E$54:$H$54</f>
        <v>Châu Văn Bảo</v>
      </c>
      <c r="F46" s="69"/>
      <c r="G46" s="69"/>
      <c r="H46" s="69"/>
    </row>
    <row r="47" spans="1:8" ht="30.75" customHeight="1" x14ac:dyDescent="0.25">
      <c r="A47" s="75" t="str">
        <f>'KHOA KHCB'!$A$55:$D$55</f>
        <v>Lương Xuân Thịnh: ………………………………..</v>
      </c>
      <c r="B47" s="75"/>
      <c r="C47" s="75"/>
      <c r="D47" s="75"/>
      <c r="E47" s="28"/>
    </row>
  </sheetData>
  <mergeCells count="40">
    <mergeCell ref="A46:D46"/>
    <mergeCell ref="E46:H46"/>
    <mergeCell ref="A47:D47"/>
    <mergeCell ref="A37:H37"/>
    <mergeCell ref="A38:H38"/>
    <mergeCell ref="A39:H39"/>
    <mergeCell ref="E42:H42"/>
    <mergeCell ref="A44:D44"/>
    <mergeCell ref="A45:D45"/>
    <mergeCell ref="C35:D35"/>
    <mergeCell ref="C28:D28"/>
    <mergeCell ref="C29:D29"/>
    <mergeCell ref="B33:D33"/>
    <mergeCell ref="C31:D31"/>
    <mergeCell ref="C32:D32"/>
    <mergeCell ref="B30:D30"/>
    <mergeCell ref="C34:D34"/>
    <mergeCell ref="C27:D27"/>
    <mergeCell ref="A14:F14"/>
    <mergeCell ref="A15:H15"/>
    <mergeCell ref="A16:H16"/>
    <mergeCell ref="A19:H19"/>
    <mergeCell ref="C21:D21"/>
    <mergeCell ref="B22:D22"/>
    <mergeCell ref="C23:D23"/>
    <mergeCell ref="C24:D24"/>
    <mergeCell ref="C25:D25"/>
    <mergeCell ref="B26:D26"/>
    <mergeCell ref="A13:F13"/>
    <mergeCell ref="A1:C1"/>
    <mergeCell ref="D1:H1"/>
    <mergeCell ref="D2:H2"/>
    <mergeCell ref="A4:H4"/>
    <mergeCell ref="A5:H5"/>
    <mergeCell ref="A7:H7"/>
    <mergeCell ref="A8:H8"/>
    <mergeCell ref="A9:H9"/>
    <mergeCell ref="A10:F10"/>
    <mergeCell ref="A11:F11"/>
    <mergeCell ref="A12:F12"/>
  </mergeCells>
  <printOptions horizontalCentered="1"/>
  <pageMargins left="0.28999999999999998" right="0.35433070866141703" top="0.48" bottom="0.39"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9"/>
  <sheetViews>
    <sheetView topLeftCell="A31" zoomScaleNormal="100" workbookViewId="0">
      <selection activeCell="H37" sqref="H37"/>
    </sheetView>
  </sheetViews>
  <sheetFormatPr defaultColWidth="9" defaultRowHeight="15" x14ac:dyDescent="0.25"/>
  <cols>
    <col min="1" max="1" width="3.5703125" style="38" customWidth="1"/>
    <col min="2" max="2" width="27.140625" style="37" customWidth="1"/>
    <col min="3" max="3" width="12.28515625" style="37" customWidth="1"/>
    <col min="4" max="4" width="11.7109375" style="38" customWidth="1"/>
    <col min="5" max="5" width="9.5703125" style="38" customWidth="1"/>
    <col min="6" max="7" width="10" style="37" customWidth="1"/>
    <col min="8" max="8" width="9.8554687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MAY - TT'!D2:H2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169</v>
      </c>
      <c r="B5" s="80"/>
      <c r="C5" s="80"/>
      <c r="D5" s="80"/>
      <c r="E5" s="80"/>
      <c r="F5" s="80"/>
      <c r="G5" s="80"/>
      <c r="H5" s="80"/>
    </row>
    <row r="6" spans="1:8" ht="9.75" customHeight="1" x14ac:dyDescent="0.25">
      <c r="A6" s="30"/>
    </row>
    <row r="7" spans="1:8" ht="18.75" customHeight="1" x14ac:dyDescent="0.25">
      <c r="A7" s="78" t="str">
        <f>'KHOA MAY - TT'!A7:H7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170</v>
      </c>
      <c r="B16" s="76"/>
      <c r="C16" s="76"/>
      <c r="D16" s="76"/>
      <c r="E16" s="76"/>
      <c r="F16" s="76"/>
      <c r="G16" s="76"/>
      <c r="H16" s="76"/>
    </row>
    <row r="17" spans="1:8" ht="21" customHeight="1" x14ac:dyDescent="0.25">
      <c r="A17" s="18"/>
      <c r="B17" s="27" t="str">
        <f>'KHOA KHCB'!$B$17</f>
        <v xml:space="preserve">  Tổng số CB-GV đơn vị: </v>
      </c>
      <c r="C17" s="27">
        <v>14</v>
      </c>
      <c r="D17" s="39"/>
      <c r="E17" s="18"/>
      <c r="F17" s="18"/>
      <c r="G17" s="18"/>
      <c r="H17" s="18"/>
    </row>
    <row r="18" spans="1:8" ht="24" customHeight="1" x14ac:dyDescent="0.25">
      <c r="A18" s="19"/>
      <c r="B18" s="19" t="str">
        <f>'KHOA KHCB'!B18</f>
        <v xml:space="preserve">  Tổng số phiếu: </v>
      </c>
      <c r="C18" s="27">
        <v>13</v>
      </c>
      <c r="D18" s="39"/>
      <c r="E18" s="27"/>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32" t="s">
        <v>2</v>
      </c>
      <c r="B21" s="32" t="s">
        <v>3</v>
      </c>
      <c r="C21" s="73" t="s">
        <v>4</v>
      </c>
      <c r="D21" s="73"/>
      <c r="E21" s="32" t="s">
        <v>5</v>
      </c>
      <c r="F21" s="32" t="s">
        <v>6</v>
      </c>
      <c r="G21" s="32" t="s">
        <v>7</v>
      </c>
      <c r="H21" s="32" t="s">
        <v>14</v>
      </c>
    </row>
    <row r="22" spans="1:8" ht="22.5" customHeight="1" x14ac:dyDescent="0.25">
      <c r="A22" s="32"/>
      <c r="B22" s="74" t="s">
        <v>52</v>
      </c>
      <c r="C22" s="74"/>
      <c r="D22" s="74"/>
      <c r="E22" s="32"/>
      <c r="F22" s="32"/>
      <c r="G22" s="40"/>
      <c r="H22" s="40"/>
    </row>
    <row r="23" spans="1:8" s="41" customFormat="1" ht="33" customHeight="1" x14ac:dyDescent="0.25">
      <c r="A23" s="34">
        <v>1</v>
      </c>
      <c r="B23" s="49" t="s">
        <v>138</v>
      </c>
      <c r="C23" s="68" t="s">
        <v>140</v>
      </c>
      <c r="D23" s="68"/>
      <c r="E23" s="34">
        <f>$C$18-$F23</f>
        <v>13</v>
      </c>
      <c r="F23" s="34"/>
      <c r="G23" s="48">
        <v>12</v>
      </c>
      <c r="H23" s="52">
        <f>$G23/$C$18</f>
        <v>0.92307692307692313</v>
      </c>
    </row>
    <row r="24" spans="1:8" s="41" customFormat="1" ht="33" customHeight="1" x14ac:dyDescent="0.25">
      <c r="A24" s="34">
        <v>2</v>
      </c>
      <c r="B24" s="50" t="s">
        <v>137</v>
      </c>
      <c r="C24" s="68" t="s">
        <v>139</v>
      </c>
      <c r="D24" s="68"/>
      <c r="E24" s="34">
        <f t="shared" ref="E24:E37" si="0">$C$18-$F24</f>
        <v>13</v>
      </c>
      <c r="F24" s="34"/>
      <c r="G24" s="48">
        <v>10</v>
      </c>
      <c r="H24" s="52">
        <f t="shared" ref="H24:H25" si="1">$G24/$C$18</f>
        <v>0.76923076923076927</v>
      </c>
    </row>
    <row r="25" spans="1:8" s="41" customFormat="1" ht="33" customHeight="1" x14ac:dyDescent="0.25">
      <c r="A25" s="34">
        <v>3</v>
      </c>
      <c r="B25" s="49" t="s">
        <v>143</v>
      </c>
      <c r="C25" s="68" t="s">
        <v>142</v>
      </c>
      <c r="D25" s="86"/>
      <c r="E25" s="34">
        <f t="shared" si="0"/>
        <v>13</v>
      </c>
      <c r="F25" s="34"/>
      <c r="G25" s="48">
        <v>11</v>
      </c>
      <c r="H25" s="52">
        <f t="shared" si="1"/>
        <v>0.84615384615384615</v>
      </c>
    </row>
    <row r="26" spans="1:8" s="41" customFormat="1" ht="30" customHeight="1" x14ac:dyDescent="0.25">
      <c r="A26" s="32"/>
      <c r="B26" s="82" t="s">
        <v>191</v>
      </c>
      <c r="C26" s="83"/>
      <c r="D26" s="83"/>
      <c r="E26" s="85"/>
      <c r="F26" s="85"/>
      <c r="G26" s="85"/>
      <c r="H26" s="36"/>
    </row>
    <row r="27" spans="1:8" s="41" customFormat="1" ht="33" customHeight="1" x14ac:dyDescent="0.25">
      <c r="A27" s="34">
        <v>1</v>
      </c>
      <c r="B27" s="50" t="s">
        <v>141</v>
      </c>
      <c r="C27" s="68" t="s">
        <v>142</v>
      </c>
      <c r="D27" s="86"/>
      <c r="E27" s="34">
        <f t="shared" si="0"/>
        <v>13</v>
      </c>
      <c r="F27" s="34"/>
      <c r="G27" s="48">
        <v>11</v>
      </c>
      <c r="H27" s="52">
        <f t="shared" ref="H27:H29" si="2">$G27/$C$18</f>
        <v>0.84615384615384615</v>
      </c>
    </row>
    <row r="28" spans="1:8" s="41" customFormat="1" ht="33" customHeight="1" x14ac:dyDescent="0.25">
      <c r="A28" s="53">
        <v>2</v>
      </c>
      <c r="B28" s="50" t="s">
        <v>192</v>
      </c>
      <c r="C28" s="68" t="s">
        <v>142</v>
      </c>
      <c r="D28" s="86"/>
      <c r="E28" s="53">
        <f t="shared" si="0"/>
        <v>13</v>
      </c>
      <c r="F28" s="53"/>
      <c r="G28" s="53">
        <v>10</v>
      </c>
      <c r="H28" s="52">
        <f t="shared" si="2"/>
        <v>0.76923076923076927</v>
      </c>
    </row>
    <row r="29" spans="1:8" s="41" customFormat="1" ht="33" customHeight="1" x14ac:dyDescent="0.25">
      <c r="A29" s="34">
        <v>2</v>
      </c>
      <c r="B29" s="50" t="s">
        <v>193</v>
      </c>
      <c r="C29" s="68" t="s">
        <v>142</v>
      </c>
      <c r="D29" s="86"/>
      <c r="E29" s="34">
        <f t="shared" si="0"/>
        <v>13</v>
      </c>
      <c r="F29" s="34"/>
      <c r="G29" s="48">
        <v>8</v>
      </c>
      <c r="H29" s="52">
        <f t="shared" si="2"/>
        <v>0.61538461538461542</v>
      </c>
    </row>
    <row r="30" spans="1:8" s="41" customFormat="1" ht="30" customHeight="1" x14ac:dyDescent="0.25">
      <c r="A30" s="32"/>
      <c r="B30" s="82" t="s">
        <v>70</v>
      </c>
      <c r="C30" s="83"/>
      <c r="D30" s="83"/>
      <c r="E30" s="29"/>
      <c r="F30" s="29"/>
      <c r="G30" s="48"/>
      <c r="H30" s="36"/>
    </row>
    <row r="31" spans="1:8" s="41" customFormat="1" ht="30" customHeight="1" x14ac:dyDescent="0.25">
      <c r="A31" s="34">
        <v>1</v>
      </c>
      <c r="B31" s="50" t="s">
        <v>144</v>
      </c>
      <c r="C31" s="68" t="s">
        <v>142</v>
      </c>
      <c r="D31" s="86"/>
      <c r="E31" s="34">
        <f t="shared" si="0"/>
        <v>13</v>
      </c>
      <c r="F31" s="34"/>
      <c r="G31" s="48">
        <v>10</v>
      </c>
      <c r="H31" s="52">
        <f t="shared" ref="H31:H33" si="3">$G31/$C$18</f>
        <v>0.76923076923076927</v>
      </c>
    </row>
    <row r="32" spans="1:8" s="41" customFormat="1" ht="30" customHeight="1" x14ac:dyDescent="0.25">
      <c r="A32" s="53">
        <v>1</v>
      </c>
      <c r="B32" s="50" t="s">
        <v>143</v>
      </c>
      <c r="C32" s="68" t="s">
        <v>142</v>
      </c>
      <c r="D32" s="86"/>
      <c r="E32" s="53">
        <f t="shared" si="0"/>
        <v>13</v>
      </c>
      <c r="F32" s="53"/>
      <c r="G32" s="53">
        <v>12</v>
      </c>
      <c r="H32" s="52">
        <f t="shared" si="3"/>
        <v>0.92307692307692313</v>
      </c>
    </row>
    <row r="33" spans="1:8" s="41" customFormat="1" ht="31.5" customHeight="1" x14ac:dyDescent="0.25">
      <c r="A33" s="34">
        <v>2</v>
      </c>
      <c r="B33" s="50" t="s">
        <v>194</v>
      </c>
      <c r="C33" s="68" t="s">
        <v>142</v>
      </c>
      <c r="D33" s="86"/>
      <c r="E33" s="34">
        <f t="shared" si="0"/>
        <v>13</v>
      </c>
      <c r="F33" s="34"/>
      <c r="G33" s="48">
        <v>10</v>
      </c>
      <c r="H33" s="52">
        <f t="shared" si="3"/>
        <v>0.76923076923076927</v>
      </c>
    </row>
    <row r="34" spans="1:8" s="41" customFormat="1" ht="33" customHeight="1" x14ac:dyDescent="0.25">
      <c r="A34" s="32"/>
      <c r="B34" s="82" t="s">
        <v>69</v>
      </c>
      <c r="C34" s="83"/>
      <c r="D34" s="83"/>
      <c r="E34" s="29"/>
      <c r="F34" s="29"/>
      <c r="G34" s="48"/>
      <c r="H34" s="36"/>
    </row>
    <row r="35" spans="1:8" s="41" customFormat="1" ht="30" customHeight="1" x14ac:dyDescent="0.25">
      <c r="A35" s="34">
        <v>1</v>
      </c>
      <c r="B35" s="50" t="s">
        <v>195</v>
      </c>
      <c r="C35" s="68" t="s">
        <v>142</v>
      </c>
      <c r="D35" s="86"/>
      <c r="E35" s="34">
        <f t="shared" si="0"/>
        <v>13</v>
      </c>
      <c r="F35" s="34"/>
      <c r="G35" s="48">
        <v>11</v>
      </c>
      <c r="H35" s="52">
        <f t="shared" ref="H35:H37" si="4">$G35/$C$18</f>
        <v>0.84615384615384615</v>
      </c>
    </row>
    <row r="36" spans="1:8" s="41" customFormat="1" ht="30" customHeight="1" x14ac:dyDescent="0.25">
      <c r="A36" s="53">
        <v>1</v>
      </c>
      <c r="B36" s="50" t="s">
        <v>230</v>
      </c>
      <c r="C36" s="68" t="s">
        <v>142</v>
      </c>
      <c r="D36" s="86"/>
      <c r="E36" s="53">
        <f t="shared" si="0"/>
        <v>13</v>
      </c>
      <c r="F36" s="53"/>
      <c r="G36" s="53">
        <v>10</v>
      </c>
      <c r="H36" s="52">
        <f t="shared" si="4"/>
        <v>0.76923076923076927</v>
      </c>
    </row>
    <row r="37" spans="1:8" s="41" customFormat="1" ht="31.5" customHeight="1" x14ac:dyDescent="0.25">
      <c r="A37" s="34">
        <v>2</v>
      </c>
      <c r="B37" s="50" t="s">
        <v>145</v>
      </c>
      <c r="C37" s="68" t="s">
        <v>142</v>
      </c>
      <c r="D37" s="86"/>
      <c r="E37" s="34">
        <f t="shared" si="0"/>
        <v>13</v>
      </c>
      <c r="F37" s="34"/>
      <c r="G37" s="48">
        <v>9</v>
      </c>
      <c r="H37" s="52">
        <f t="shared" si="4"/>
        <v>0.69230769230769229</v>
      </c>
    </row>
    <row r="38" spans="1:8" ht="11.25" customHeight="1" x14ac:dyDescent="0.25">
      <c r="A38" s="9"/>
    </row>
    <row r="39" spans="1:8" ht="70.5" customHeight="1" x14ac:dyDescent="0.25">
      <c r="A39" s="76" t="s">
        <v>18</v>
      </c>
      <c r="B39" s="77"/>
      <c r="C39" s="77"/>
      <c r="D39" s="77"/>
      <c r="E39" s="77"/>
      <c r="F39" s="77"/>
      <c r="G39" s="77"/>
      <c r="H39" s="77"/>
    </row>
    <row r="40" spans="1:8" ht="37.5" customHeight="1" x14ac:dyDescent="0.25">
      <c r="A40" s="76" t="str">
        <f>'KHOA KHCB'!$A$46:$H$46</f>
        <v xml:space="preserve">        Chúng tôi đồng ký tên dưới đây, xác nhận việc kiểm phiếu được thực hiện chính xác, đúng quy định.</v>
      </c>
      <c r="B40" s="76"/>
      <c r="C40" s="76"/>
      <c r="D40" s="76"/>
      <c r="E40" s="76"/>
      <c r="F40" s="76"/>
      <c r="G40" s="76"/>
      <c r="H40" s="76"/>
    </row>
    <row r="41" spans="1:8" ht="20.25" customHeight="1" x14ac:dyDescent="0.25">
      <c r="A41" s="78" t="str">
        <f>'KHOA MAY - TT'!A39:H39</f>
        <v xml:space="preserve">        Biên bản kết thúc lúc ……. ngày ……/….../2021.</v>
      </c>
      <c r="B41" s="78"/>
      <c r="C41" s="78"/>
      <c r="D41" s="78"/>
      <c r="E41" s="78"/>
      <c r="F41" s="78"/>
      <c r="G41" s="78"/>
      <c r="H41" s="78"/>
    </row>
    <row r="42" spans="1:8" ht="16.5" x14ac:dyDescent="0.25">
      <c r="A42" s="9"/>
    </row>
    <row r="43" spans="1:8" ht="15.75" x14ac:dyDescent="0.25">
      <c r="A43" s="31"/>
    </row>
    <row r="44" spans="1:8" ht="16.5" x14ac:dyDescent="0.25">
      <c r="B44" s="14" t="str">
        <f>'KHOA KHCB'!$B$50</f>
        <v>THÀNH VIÊN TỔ KIỂM PHIẾU</v>
      </c>
      <c r="C44" s="14"/>
      <c r="E44" s="69" t="str">
        <f>'KHOA KHCB'!$E$50:$H$50</f>
        <v>TỔ TRƯỞNG TỔ KIỂM PHIẾU</v>
      </c>
      <c r="F44" s="69"/>
      <c r="G44" s="69"/>
      <c r="H44" s="69"/>
    </row>
    <row r="45" spans="1:8" ht="9" customHeight="1" x14ac:dyDescent="0.25">
      <c r="A45" s="26"/>
    </row>
    <row r="46" spans="1:8" ht="30.75" customHeight="1" x14ac:dyDescent="0.25">
      <c r="A46" s="75" t="str">
        <f>'KHOA KHCB'!$A$52:$D$52</f>
        <v>Lưu Hoàng Hải Yến: ………………………………</v>
      </c>
      <c r="B46" s="75"/>
      <c r="C46" s="75"/>
      <c r="D46" s="75"/>
      <c r="E46" s="14"/>
    </row>
    <row r="47" spans="1:8" ht="30.75" customHeight="1" x14ac:dyDescent="0.25">
      <c r="A47" s="75" t="str">
        <f>'KHOA KHCB'!$A$53:$D$53</f>
        <v>Nguyễn Thị Nhuận: …………………………</v>
      </c>
      <c r="B47" s="75"/>
      <c r="C47" s="75"/>
      <c r="D47" s="75"/>
      <c r="E47" s="28"/>
    </row>
    <row r="48" spans="1:8" ht="30.75" customHeight="1" x14ac:dyDescent="0.25">
      <c r="A48" s="75" t="str">
        <f>'KHOA KHCB'!$A$54:$D$54</f>
        <v>Trịnh Hoàng Hiệp: ……………………………….</v>
      </c>
      <c r="B48" s="75"/>
      <c r="C48" s="75"/>
      <c r="D48" s="75"/>
      <c r="E48" s="69" t="str">
        <f>'KHOA KHCB'!$E$54:$H$54</f>
        <v>Châu Văn Bảo</v>
      </c>
      <c r="F48" s="69"/>
      <c r="G48" s="69"/>
      <c r="H48" s="69"/>
    </row>
    <row r="49" spans="1:5" ht="30.75" customHeight="1" x14ac:dyDescent="0.25">
      <c r="A49" s="75" t="str">
        <f>'KHOA KHCB'!$A$55:$D$55</f>
        <v>Lương Xuân Thịnh: ………………………………..</v>
      </c>
      <c r="B49" s="75"/>
      <c r="C49" s="75"/>
      <c r="D49" s="75"/>
      <c r="E49" s="28"/>
    </row>
  </sheetData>
  <mergeCells count="43">
    <mergeCell ref="A49:D49"/>
    <mergeCell ref="A41:H41"/>
    <mergeCell ref="E44:H44"/>
    <mergeCell ref="A46:D46"/>
    <mergeCell ref="A47:D47"/>
    <mergeCell ref="A48:D48"/>
    <mergeCell ref="E48:H48"/>
    <mergeCell ref="A40:H40"/>
    <mergeCell ref="B26:D26"/>
    <mergeCell ref="E26:G26"/>
    <mergeCell ref="C31:D31"/>
    <mergeCell ref="C33:D33"/>
    <mergeCell ref="B30:D30"/>
    <mergeCell ref="C35:D35"/>
    <mergeCell ref="C37:D37"/>
    <mergeCell ref="A39:H39"/>
    <mergeCell ref="B34:D34"/>
    <mergeCell ref="C27:D27"/>
    <mergeCell ref="C29:D29"/>
    <mergeCell ref="C28:D28"/>
    <mergeCell ref="C32:D32"/>
    <mergeCell ref="C36:D36"/>
    <mergeCell ref="C23:D23"/>
    <mergeCell ref="C24:D24"/>
    <mergeCell ref="C25:D25"/>
    <mergeCell ref="B22:D22"/>
    <mergeCell ref="A8:H8"/>
    <mergeCell ref="A9:H9"/>
    <mergeCell ref="A10:F10"/>
    <mergeCell ref="A11:F11"/>
    <mergeCell ref="A12:F12"/>
    <mergeCell ref="A13:F13"/>
    <mergeCell ref="A14:F14"/>
    <mergeCell ref="A15:H15"/>
    <mergeCell ref="A16:H16"/>
    <mergeCell ref="A19:H19"/>
    <mergeCell ref="C21:D21"/>
    <mergeCell ref="A7:H7"/>
    <mergeCell ref="A1:C1"/>
    <mergeCell ref="D1:H1"/>
    <mergeCell ref="D2:H2"/>
    <mergeCell ref="A4:H4"/>
    <mergeCell ref="A5:H5"/>
  </mergeCells>
  <printOptions horizontalCentered="1"/>
  <pageMargins left="0.28999999999999998" right="0.35433070866141703" top="0.48" bottom="0.39"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37"/>
  <sheetViews>
    <sheetView topLeftCell="A16" zoomScaleNormal="100" workbookViewId="0">
      <selection activeCell="H25" sqref="H25"/>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10.28515625" style="37" customWidth="1"/>
    <col min="8" max="8" width="9.570312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35" t="s">
        <v>0</v>
      </c>
      <c r="D2" s="72" t="str">
        <f>'KHOA KINH TẾ'!D2:H2</f>
        <v>TP.Hồ Chí Minh, ngày         tháng        năm 2021</v>
      </c>
      <c r="E2" s="72"/>
      <c r="F2" s="72"/>
      <c r="G2" s="72"/>
      <c r="H2" s="72"/>
    </row>
    <row r="3" spans="1:8" ht="15" customHeight="1" x14ac:dyDescent="0.25">
      <c r="A3" s="30"/>
    </row>
    <row r="4" spans="1:8" ht="33" customHeight="1" x14ac:dyDescent="0.25">
      <c r="A4" s="80" t="s">
        <v>49</v>
      </c>
      <c r="B4" s="69"/>
      <c r="C4" s="69"/>
      <c r="D4" s="69"/>
      <c r="E4" s="69"/>
      <c r="F4" s="69"/>
      <c r="G4" s="69"/>
      <c r="H4" s="69"/>
    </row>
    <row r="5" spans="1:8" ht="19.5" customHeight="1" x14ac:dyDescent="0.25">
      <c r="A5" s="80" t="s">
        <v>171</v>
      </c>
      <c r="B5" s="80"/>
      <c r="C5" s="80"/>
      <c r="D5" s="80"/>
      <c r="E5" s="80"/>
      <c r="F5" s="80"/>
      <c r="G5" s="80"/>
      <c r="H5" s="80"/>
    </row>
    <row r="6" spans="1:8" ht="9.75" customHeight="1" x14ac:dyDescent="0.25">
      <c r="A6" s="30"/>
    </row>
    <row r="7" spans="1:8" ht="18.75" customHeight="1" x14ac:dyDescent="0.25">
      <c r="A7" s="78" t="str">
        <f>'KHOA KINH TẾ'!A7:H7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198</v>
      </c>
      <c r="B16" s="76"/>
      <c r="C16" s="76"/>
      <c r="D16" s="76"/>
      <c r="E16" s="76"/>
      <c r="F16" s="76"/>
      <c r="G16" s="76"/>
      <c r="H16" s="76"/>
    </row>
    <row r="17" spans="1:8" ht="21" customHeight="1" x14ac:dyDescent="0.25">
      <c r="A17" s="18"/>
      <c r="B17" s="27" t="str">
        <f>'KHOA KHCB'!$B$17</f>
        <v xml:space="preserve">  Tổng số CB-GV đơn vị: </v>
      </c>
      <c r="C17" s="27">
        <v>4</v>
      </c>
      <c r="D17" s="39"/>
      <c r="E17" s="18"/>
      <c r="F17" s="18"/>
      <c r="G17" s="18"/>
      <c r="H17" s="18"/>
    </row>
    <row r="18" spans="1:8" ht="24" customHeight="1" x14ac:dyDescent="0.25">
      <c r="A18" s="19"/>
      <c r="B18" s="19" t="str">
        <f>'KHOA KHCB'!B18</f>
        <v xml:space="preserve">  Tổng số phiếu: </v>
      </c>
      <c r="C18" s="27">
        <v>3</v>
      </c>
      <c r="D18" s="39"/>
      <c r="E18" s="27"/>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32" t="s">
        <v>2</v>
      </c>
      <c r="B21" s="32" t="s">
        <v>3</v>
      </c>
      <c r="C21" s="73" t="s">
        <v>4</v>
      </c>
      <c r="D21" s="73"/>
      <c r="E21" s="32" t="s">
        <v>5</v>
      </c>
      <c r="F21" s="32" t="s">
        <v>6</v>
      </c>
      <c r="G21" s="32" t="s">
        <v>7</v>
      </c>
      <c r="H21" s="32" t="s">
        <v>14</v>
      </c>
    </row>
    <row r="22" spans="1:8" ht="22.5" customHeight="1" x14ac:dyDescent="0.25">
      <c r="A22" s="32"/>
      <c r="B22" s="74" t="s">
        <v>52</v>
      </c>
      <c r="C22" s="74"/>
      <c r="D22" s="74"/>
      <c r="E22" s="32"/>
      <c r="F22" s="32"/>
      <c r="G22" s="40"/>
      <c r="H22" s="40"/>
    </row>
    <row r="23" spans="1:8" s="41" customFormat="1" ht="33" customHeight="1" x14ac:dyDescent="0.25">
      <c r="A23" s="34">
        <v>1</v>
      </c>
      <c r="B23" s="49" t="s">
        <v>146</v>
      </c>
      <c r="C23" s="68" t="s">
        <v>147</v>
      </c>
      <c r="D23" s="68"/>
      <c r="E23" s="34">
        <f>$C$18-$F23</f>
        <v>3</v>
      </c>
      <c r="F23" s="34"/>
      <c r="G23" s="48">
        <v>3</v>
      </c>
      <c r="H23" s="52">
        <f>$G23/$C$18</f>
        <v>1</v>
      </c>
    </row>
    <row r="24" spans="1:8" s="41" customFormat="1" ht="33" customHeight="1" x14ac:dyDescent="0.25">
      <c r="A24" s="32"/>
      <c r="B24" s="82" t="s">
        <v>197</v>
      </c>
      <c r="C24" s="83"/>
      <c r="D24" s="83"/>
      <c r="E24" s="29"/>
      <c r="F24" s="29"/>
      <c r="G24" s="29"/>
      <c r="H24" s="36"/>
    </row>
    <row r="25" spans="1:8" s="41" customFormat="1" ht="33" customHeight="1" x14ac:dyDescent="0.25">
      <c r="A25" s="34">
        <v>1</v>
      </c>
      <c r="B25" s="49" t="s">
        <v>196</v>
      </c>
      <c r="C25" s="68" t="s">
        <v>148</v>
      </c>
      <c r="D25" s="86"/>
      <c r="E25" s="34">
        <f t="shared" ref="E25" si="0">$C$18-$F25</f>
        <v>3</v>
      </c>
      <c r="F25" s="34"/>
      <c r="G25" s="48">
        <v>3</v>
      </c>
      <c r="H25" s="52">
        <f>$G25/$C$18</f>
        <v>1</v>
      </c>
    </row>
    <row r="26" spans="1:8" ht="11.25" customHeight="1" x14ac:dyDescent="0.25">
      <c r="A26" s="9"/>
    </row>
    <row r="27" spans="1:8" ht="70.5" customHeight="1" x14ac:dyDescent="0.25">
      <c r="A27" s="76" t="s">
        <v>18</v>
      </c>
      <c r="B27" s="77"/>
      <c r="C27" s="77"/>
      <c r="D27" s="77"/>
      <c r="E27" s="77"/>
      <c r="F27" s="77"/>
      <c r="G27" s="77"/>
      <c r="H27" s="77"/>
    </row>
    <row r="28" spans="1:8" ht="37.5" customHeight="1" x14ac:dyDescent="0.25">
      <c r="A28" s="76" t="str">
        <f>'KHOA KHCB'!$A$46:$H$46</f>
        <v xml:space="preserve">        Chúng tôi đồng ký tên dưới đây, xác nhận việc kiểm phiếu được thực hiện chính xác, đúng quy định.</v>
      </c>
      <c r="B28" s="76"/>
      <c r="C28" s="76"/>
      <c r="D28" s="76"/>
      <c r="E28" s="76"/>
      <c r="F28" s="76"/>
      <c r="G28" s="76"/>
      <c r="H28" s="76"/>
    </row>
    <row r="29" spans="1:8" ht="20.25" customHeight="1" x14ac:dyDescent="0.25">
      <c r="A29" s="78" t="str">
        <f>'KHOA KINH TẾ'!A41:H41</f>
        <v xml:space="preserve">        Biên bản kết thúc lúc ……. ngày ……/….../2021.</v>
      </c>
      <c r="B29" s="78"/>
      <c r="C29" s="78"/>
      <c r="D29" s="78"/>
      <c r="E29" s="78"/>
      <c r="F29" s="78"/>
      <c r="G29" s="78"/>
      <c r="H29" s="78"/>
    </row>
    <row r="30" spans="1:8" ht="16.5" x14ac:dyDescent="0.25">
      <c r="A30" s="9"/>
    </row>
    <row r="31" spans="1:8" ht="15.75" x14ac:dyDescent="0.25">
      <c r="A31" s="31"/>
    </row>
    <row r="32" spans="1:8" ht="16.5" x14ac:dyDescent="0.25">
      <c r="B32" s="14" t="str">
        <f>'KHOA KHCB'!$B$50</f>
        <v>THÀNH VIÊN TỔ KIỂM PHIẾU</v>
      </c>
      <c r="C32" s="14"/>
      <c r="E32" s="69" t="str">
        <f>'KHOA KHCB'!$E$50:$H$50</f>
        <v>TỔ TRƯỞNG TỔ KIỂM PHIẾU</v>
      </c>
      <c r="F32" s="69"/>
      <c r="G32" s="69"/>
      <c r="H32" s="69"/>
    </row>
    <row r="33" spans="1:8" ht="9" customHeight="1" x14ac:dyDescent="0.25">
      <c r="A33" s="26"/>
    </row>
    <row r="34" spans="1:8" ht="30.75" customHeight="1" x14ac:dyDescent="0.25">
      <c r="A34" s="75" t="str">
        <f>'KHOA KHCB'!$A$52:$D$52</f>
        <v>Lưu Hoàng Hải Yến: ………………………………</v>
      </c>
      <c r="B34" s="75"/>
      <c r="C34" s="75"/>
      <c r="D34" s="75"/>
      <c r="E34" s="14"/>
    </row>
    <row r="35" spans="1:8" ht="30.75" customHeight="1" x14ac:dyDescent="0.25">
      <c r="A35" s="75" t="str">
        <f>'KHOA KHCB'!$A$53:$D$53</f>
        <v>Nguyễn Thị Nhuận: …………………………</v>
      </c>
      <c r="B35" s="75"/>
      <c r="C35" s="75"/>
      <c r="D35" s="75"/>
      <c r="E35" s="28"/>
    </row>
    <row r="36" spans="1:8" ht="30.75" customHeight="1" x14ac:dyDescent="0.25">
      <c r="A36" s="75" t="str">
        <f>'KHOA KHCB'!$A$54:$D$54</f>
        <v>Trịnh Hoàng Hiệp: ……………………………….</v>
      </c>
      <c r="B36" s="75"/>
      <c r="C36" s="75"/>
      <c r="D36" s="75"/>
      <c r="E36" s="69" t="str">
        <f>'KHOA KHCB'!$E$54:$H$54</f>
        <v>Châu Văn Bảo</v>
      </c>
      <c r="F36" s="69"/>
      <c r="G36" s="69"/>
      <c r="H36" s="69"/>
    </row>
    <row r="37" spans="1:8" ht="30.75" customHeight="1" x14ac:dyDescent="0.25">
      <c r="A37" s="75" t="str">
        <f>'KHOA KHCB'!$A$55:$D$55</f>
        <v>Lương Xuân Thịnh: ………………………………..</v>
      </c>
      <c r="B37" s="75"/>
      <c r="C37" s="75"/>
      <c r="D37" s="75"/>
      <c r="E37" s="28"/>
    </row>
  </sheetData>
  <mergeCells count="30">
    <mergeCell ref="A35:D35"/>
    <mergeCell ref="A36:D36"/>
    <mergeCell ref="E36:H36"/>
    <mergeCell ref="A37:D37"/>
    <mergeCell ref="A27:H27"/>
    <mergeCell ref="A28:H28"/>
    <mergeCell ref="A29:H29"/>
    <mergeCell ref="E32:H32"/>
    <mergeCell ref="A34:D34"/>
    <mergeCell ref="B24:D24"/>
    <mergeCell ref="C25:D25"/>
    <mergeCell ref="C23:D23"/>
    <mergeCell ref="B22:D22"/>
    <mergeCell ref="A8:H8"/>
    <mergeCell ref="A9:H9"/>
    <mergeCell ref="A10:F10"/>
    <mergeCell ref="A11:F11"/>
    <mergeCell ref="A12:F12"/>
    <mergeCell ref="A13:F13"/>
    <mergeCell ref="A14:F14"/>
    <mergeCell ref="A15:H15"/>
    <mergeCell ref="A16:H16"/>
    <mergeCell ref="A19:H19"/>
    <mergeCell ref="C21:D21"/>
    <mergeCell ref="A7:H7"/>
    <mergeCell ref="A1:C1"/>
    <mergeCell ref="D1:H1"/>
    <mergeCell ref="D2:H2"/>
    <mergeCell ref="A4:H4"/>
    <mergeCell ref="A5:H5"/>
  </mergeCells>
  <printOptions horizontalCentered="1"/>
  <pageMargins left="0.28999999999999998" right="0.35433070866141703" top="0.48" bottom="0.39"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36"/>
  <sheetViews>
    <sheetView tabSelected="1" topLeftCell="A19" zoomScaleNormal="100" workbookViewId="0">
      <selection activeCell="K23" sqref="K23"/>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10.28515625" style="37" customWidth="1"/>
    <col min="8" max="8" width="9.5703125" style="37" customWidth="1"/>
    <col min="9" max="16384" width="9" style="37"/>
  </cols>
  <sheetData>
    <row r="1" spans="1:8" ht="59.25" customHeight="1" x14ac:dyDescent="0.25">
      <c r="A1" s="70" t="s">
        <v>46</v>
      </c>
      <c r="B1" s="70"/>
      <c r="C1" s="70"/>
      <c r="D1" s="71" t="s">
        <v>47</v>
      </c>
      <c r="E1" s="71"/>
      <c r="F1" s="71"/>
      <c r="G1" s="71"/>
      <c r="H1" s="71"/>
    </row>
    <row r="2" spans="1:8" ht="20.25" customHeight="1" x14ac:dyDescent="0.25">
      <c r="A2" s="59" t="s">
        <v>0</v>
      </c>
      <c r="D2" s="72" t="str">
        <f>'KHOA KINH TẾ'!D2:H2</f>
        <v>TP.Hồ Chí Minh, ngày         tháng        năm 2021</v>
      </c>
      <c r="E2" s="72"/>
      <c r="F2" s="72"/>
      <c r="G2" s="72"/>
      <c r="H2" s="72"/>
    </row>
    <row r="3" spans="1:8" ht="15" customHeight="1" x14ac:dyDescent="0.25">
      <c r="A3" s="63"/>
    </row>
    <row r="4" spans="1:8" ht="33" customHeight="1" x14ac:dyDescent="0.25">
      <c r="A4" s="80" t="s">
        <v>49</v>
      </c>
      <c r="B4" s="69"/>
      <c r="C4" s="69"/>
      <c r="D4" s="69"/>
      <c r="E4" s="69"/>
      <c r="F4" s="69"/>
      <c r="G4" s="69"/>
      <c r="H4" s="69"/>
    </row>
    <row r="5" spans="1:8" ht="19.5" customHeight="1" x14ac:dyDescent="0.25">
      <c r="A5" s="80" t="s">
        <v>231</v>
      </c>
      <c r="B5" s="80"/>
      <c r="C5" s="80"/>
      <c r="D5" s="80"/>
      <c r="E5" s="80"/>
      <c r="F5" s="80"/>
      <c r="G5" s="80"/>
      <c r="H5" s="80"/>
    </row>
    <row r="6" spans="1:8" ht="9.75" customHeight="1" x14ac:dyDescent="0.25">
      <c r="A6" s="63"/>
    </row>
    <row r="7" spans="1:8" ht="18.75" customHeight="1" x14ac:dyDescent="0.25">
      <c r="A7" s="78" t="str">
        <f>'KHOA KINH TẾ'!A7:H7</f>
        <v xml:space="preserve">        Hôm nay, vào lúc      giờ      , ngày       /         /2021</v>
      </c>
      <c r="B7" s="78"/>
      <c r="C7" s="78"/>
      <c r="D7" s="78"/>
      <c r="E7" s="78"/>
      <c r="F7" s="78"/>
      <c r="G7" s="78"/>
      <c r="H7" s="78"/>
    </row>
    <row r="8" spans="1:8" ht="25.5" customHeight="1" x14ac:dyDescent="0.25">
      <c r="A8" s="78" t="str">
        <f>'KHOA KHCB'!$A$8:$H$8</f>
        <v xml:space="preserve">        Tại: Phòng Họp - Trường Cao đẳng Lý Tự Trọng TP. Hồ Chí Minh</v>
      </c>
      <c r="B8" s="78"/>
      <c r="C8" s="78"/>
      <c r="D8" s="78"/>
      <c r="E8" s="78"/>
      <c r="F8" s="78"/>
      <c r="G8" s="78"/>
      <c r="H8" s="78"/>
    </row>
    <row r="9" spans="1:8" ht="25.5" customHeight="1" x14ac:dyDescent="0.25">
      <c r="A9" s="78" t="str">
        <f>'KHOA KHCB'!$A$9:$H$9</f>
        <v xml:space="preserve">        Chúng tôi gồm có:</v>
      </c>
      <c r="B9" s="78"/>
      <c r="C9" s="78"/>
      <c r="D9" s="78"/>
      <c r="E9" s="78"/>
      <c r="F9" s="78"/>
      <c r="G9" s="78"/>
      <c r="H9" s="78"/>
    </row>
    <row r="10" spans="1:8" ht="25.5" customHeight="1" x14ac:dyDescent="0.25">
      <c r="A10" s="78" t="str">
        <f>'KHOA KHCB'!$A$10:$F$10</f>
        <v xml:space="preserve">        1.   Ông Châu Văn Bảo, Phó Chủ tịch Công đoàn trường: </v>
      </c>
      <c r="B10" s="78"/>
      <c r="C10" s="78"/>
      <c r="D10" s="78"/>
      <c r="E10" s="78"/>
      <c r="F10" s="78"/>
      <c r="G10" s="7" t="str">
        <f>'KHOA KHCB'!$G$10</f>
        <v>Tổ trưởng;</v>
      </c>
    </row>
    <row r="11" spans="1:8" ht="25.5" customHeight="1" x14ac:dyDescent="0.25">
      <c r="A11" s="78" t="str">
        <f>'KHOA KHCB'!$A$11:$F$11</f>
        <v xml:space="preserve">        2.   Bà Lưu Hoàng Hải Yến, Phó Trưởng phòng TC-HC-TH: </v>
      </c>
      <c r="B11" s="78"/>
      <c r="C11" s="78"/>
      <c r="D11" s="78"/>
      <c r="E11" s="78"/>
      <c r="F11" s="78"/>
      <c r="G11" s="7" t="str">
        <f>'KHOA KHCB'!$G$11</f>
        <v xml:space="preserve">Thành viên; </v>
      </c>
    </row>
    <row r="12" spans="1:8" ht="25.5" customHeight="1" x14ac:dyDescent="0.25">
      <c r="A12" s="78" t="str">
        <f>'KHOA KHCB'!$A$12:$F$12</f>
        <v xml:space="preserve">        3.   Bà Nguyễn Thị Nhuận, Bí thư Chi bộ Sinh viên: </v>
      </c>
      <c r="B12" s="78"/>
      <c r="C12" s="78"/>
      <c r="D12" s="78"/>
      <c r="E12" s="78"/>
      <c r="F12" s="78"/>
      <c r="G12" s="7" t="str">
        <f>'KHOA KHCB'!$G$12</f>
        <v xml:space="preserve">Thành viên; </v>
      </c>
    </row>
    <row r="13" spans="1:8" ht="25.5" customHeight="1" x14ac:dyDescent="0.25">
      <c r="A13" s="78" t="str">
        <f>'KHOA KHCB'!$A$13:$F$13</f>
        <v xml:space="preserve">        4.   Ông Trịnh Hoàng Hiệp, Phó Trưởng ban Thanh tra nhân dân: </v>
      </c>
      <c r="B13" s="78"/>
      <c r="C13" s="78"/>
      <c r="D13" s="78"/>
      <c r="E13" s="78"/>
      <c r="F13" s="78"/>
      <c r="G13" s="7" t="str">
        <f>'KHOA KHCB'!$G$14</f>
        <v xml:space="preserve">Thành viên; </v>
      </c>
    </row>
    <row r="14" spans="1:8" ht="25.5" customHeight="1" x14ac:dyDescent="0.25">
      <c r="A14" s="78" t="s">
        <v>51</v>
      </c>
      <c r="B14" s="78"/>
      <c r="C14" s="78"/>
      <c r="D14" s="78"/>
      <c r="E14" s="78"/>
      <c r="F14" s="78"/>
      <c r="G14" s="7" t="s">
        <v>32</v>
      </c>
    </row>
    <row r="15" spans="1:8" ht="42" customHeight="1" x14ac:dyDescent="0.25">
      <c r="A15" s="76" t="str">
        <f>'KHOA KHCB'!$A$15:$H$15</f>
        <v xml:space="preserve">        Là các thành viên Tổ kiểm phiếu 1 theo Quyết định số         /QĐ-LTT-TC ngày      tháng      năm 2020 của Trường Cao đẳng Lý Tự Trọng TP. Hồ Chí Minh.</v>
      </c>
      <c r="B15" s="76"/>
      <c r="C15" s="76"/>
      <c r="D15" s="76"/>
      <c r="E15" s="76"/>
      <c r="F15" s="76"/>
      <c r="G15" s="76"/>
      <c r="H15" s="76"/>
    </row>
    <row r="16" spans="1:8" ht="43.5" customHeight="1" x14ac:dyDescent="0.25">
      <c r="A16" s="76" t="s">
        <v>232</v>
      </c>
      <c r="B16" s="76"/>
      <c r="C16" s="76"/>
      <c r="D16" s="76"/>
      <c r="E16" s="76"/>
      <c r="F16" s="76"/>
      <c r="G16" s="76"/>
      <c r="H16" s="76"/>
    </row>
    <row r="17" spans="1:8" ht="21" customHeight="1" x14ac:dyDescent="0.25">
      <c r="A17" s="18"/>
      <c r="B17" s="56" t="str">
        <f>'KHOA KHCB'!$B$17</f>
        <v xml:space="preserve">  Tổng số CB-GV đơn vị: </v>
      </c>
      <c r="C17" s="56">
        <v>34</v>
      </c>
      <c r="D17" s="39"/>
      <c r="E17" s="18"/>
      <c r="F17" s="18"/>
      <c r="G17" s="18"/>
      <c r="H17" s="18"/>
    </row>
    <row r="18" spans="1:8" ht="24" customHeight="1" x14ac:dyDescent="0.25">
      <c r="A18" s="19"/>
      <c r="B18" s="19" t="str">
        <f>'KHOA KHCB'!B18</f>
        <v xml:space="preserve">  Tổng số phiếu: </v>
      </c>
      <c r="C18" s="56">
        <v>27</v>
      </c>
      <c r="D18" s="39"/>
      <c r="E18" s="56"/>
      <c r="F18" s="19"/>
      <c r="G18" s="19"/>
      <c r="H18" s="19"/>
    </row>
    <row r="19" spans="1:8" ht="20.25" customHeight="1" x14ac:dyDescent="0.25">
      <c r="A19" s="67" t="str">
        <f>'KHOA KHCB'!$A$19:$H$19</f>
        <v xml:space="preserve">        Kết quả kiểm phiếu cụ thể như sau:</v>
      </c>
      <c r="B19" s="67"/>
      <c r="C19" s="67"/>
      <c r="D19" s="67"/>
      <c r="E19" s="67"/>
      <c r="F19" s="67"/>
      <c r="G19" s="67"/>
      <c r="H19" s="67"/>
    </row>
    <row r="20" spans="1:8" ht="12" customHeight="1" x14ac:dyDescent="0.25">
      <c r="A20" s="9"/>
    </row>
    <row r="21" spans="1:8" ht="49.5" customHeight="1" x14ac:dyDescent="0.25">
      <c r="A21" s="60" t="s">
        <v>2</v>
      </c>
      <c r="B21" s="60" t="s">
        <v>3</v>
      </c>
      <c r="C21" s="73" t="s">
        <v>4</v>
      </c>
      <c r="D21" s="73"/>
      <c r="E21" s="60" t="s">
        <v>5</v>
      </c>
      <c r="F21" s="60" t="s">
        <v>6</v>
      </c>
      <c r="G21" s="60" t="s">
        <v>7</v>
      </c>
      <c r="H21" s="60" t="s">
        <v>14</v>
      </c>
    </row>
    <row r="22" spans="1:8" ht="22.5" customHeight="1" x14ac:dyDescent="0.25">
      <c r="A22" s="60"/>
      <c r="B22" s="74" t="s">
        <v>52</v>
      </c>
      <c r="C22" s="74"/>
      <c r="D22" s="74"/>
      <c r="E22" s="60"/>
      <c r="F22" s="60"/>
      <c r="G22" s="40"/>
      <c r="H22" s="40"/>
    </row>
    <row r="23" spans="1:8" s="41" customFormat="1" ht="33" customHeight="1" x14ac:dyDescent="0.25">
      <c r="A23" s="57">
        <v>1</v>
      </c>
      <c r="B23" s="49" t="s">
        <v>172</v>
      </c>
      <c r="C23" s="68"/>
      <c r="D23" s="68"/>
      <c r="E23" s="57">
        <f>$C$18-$F23</f>
        <v>27</v>
      </c>
      <c r="F23" s="57"/>
      <c r="G23" s="57">
        <v>22</v>
      </c>
      <c r="H23" s="52">
        <f>$G23/$C$18</f>
        <v>0.81481481481481477</v>
      </c>
    </row>
    <row r="24" spans="1:8" s="41" customFormat="1" ht="33" customHeight="1" x14ac:dyDescent="0.25">
      <c r="A24" s="57">
        <v>1</v>
      </c>
      <c r="B24" s="49" t="s">
        <v>173</v>
      </c>
      <c r="C24" s="68"/>
      <c r="D24" s="86"/>
      <c r="E24" s="57">
        <f t="shared" ref="E24" si="0">$C$18-$F24</f>
        <v>27</v>
      </c>
      <c r="F24" s="57"/>
      <c r="G24" s="57">
        <v>17</v>
      </c>
      <c r="H24" s="52">
        <f>$G24/$C$18</f>
        <v>0.62962962962962965</v>
      </c>
    </row>
    <row r="25" spans="1:8" ht="11.25" customHeight="1" x14ac:dyDescent="0.25">
      <c r="A25" s="9"/>
    </row>
    <row r="26" spans="1:8" ht="70.5" customHeight="1" x14ac:dyDescent="0.25">
      <c r="A26" s="76" t="s">
        <v>18</v>
      </c>
      <c r="B26" s="77"/>
      <c r="C26" s="77"/>
      <c r="D26" s="77"/>
      <c r="E26" s="77"/>
      <c r="F26" s="77"/>
      <c r="G26" s="77"/>
      <c r="H26" s="77"/>
    </row>
    <row r="27" spans="1:8" ht="37.5" customHeight="1" x14ac:dyDescent="0.25">
      <c r="A27" s="76" t="str">
        <f>'KHOA KHCB'!$A$46:$H$46</f>
        <v xml:space="preserve">        Chúng tôi đồng ký tên dưới đây, xác nhận việc kiểm phiếu được thực hiện chính xác, đúng quy định.</v>
      </c>
      <c r="B27" s="76"/>
      <c r="C27" s="76"/>
      <c r="D27" s="76"/>
      <c r="E27" s="76"/>
      <c r="F27" s="76"/>
      <c r="G27" s="76"/>
      <c r="H27" s="76"/>
    </row>
    <row r="28" spans="1:8" ht="20.25" customHeight="1" x14ac:dyDescent="0.25">
      <c r="A28" s="78" t="str">
        <f>'KHOA KINH TẾ'!A41:H41</f>
        <v xml:space="preserve">        Biên bản kết thúc lúc ……. ngày ……/….../2021.</v>
      </c>
      <c r="B28" s="78"/>
      <c r="C28" s="78"/>
      <c r="D28" s="78"/>
      <c r="E28" s="78"/>
      <c r="F28" s="78"/>
      <c r="G28" s="78"/>
      <c r="H28" s="78"/>
    </row>
    <row r="29" spans="1:8" ht="16.5" x14ac:dyDescent="0.25">
      <c r="A29" s="9"/>
    </row>
    <row r="30" spans="1:8" ht="15.75" x14ac:dyDescent="0.25">
      <c r="A30" s="64"/>
    </row>
    <row r="31" spans="1:8" ht="16.5" x14ac:dyDescent="0.25">
      <c r="B31" s="14" t="str">
        <f>'KHOA KHCB'!$B$50</f>
        <v>THÀNH VIÊN TỔ KIỂM PHIẾU</v>
      </c>
      <c r="C31" s="14"/>
      <c r="E31" s="69" t="str">
        <f>'KHOA KHCB'!$E$50:$H$50</f>
        <v>TỔ TRƯỞNG TỔ KIỂM PHIẾU</v>
      </c>
      <c r="F31" s="69"/>
      <c r="G31" s="69"/>
      <c r="H31" s="69"/>
    </row>
    <row r="32" spans="1:8" ht="9" customHeight="1" x14ac:dyDescent="0.25">
      <c r="A32" s="58"/>
    </row>
    <row r="33" spans="1:8" ht="30.75" customHeight="1" x14ac:dyDescent="0.25">
      <c r="A33" s="75" t="str">
        <f>'KHOA KHCB'!$A$52:$D$52</f>
        <v>Lưu Hoàng Hải Yến: ………………………………</v>
      </c>
      <c r="B33" s="75"/>
      <c r="C33" s="75"/>
      <c r="D33" s="75"/>
      <c r="E33" s="14"/>
    </row>
    <row r="34" spans="1:8" ht="30.75" customHeight="1" x14ac:dyDescent="0.25">
      <c r="A34" s="75" t="str">
        <f>'KHOA KHCB'!$A$53:$D$53</f>
        <v>Nguyễn Thị Nhuận: …………………………</v>
      </c>
      <c r="B34" s="75"/>
      <c r="C34" s="75"/>
      <c r="D34" s="75"/>
      <c r="E34" s="62"/>
    </row>
    <row r="35" spans="1:8" ht="30.75" customHeight="1" x14ac:dyDescent="0.25">
      <c r="A35" s="75" t="str">
        <f>'KHOA KHCB'!$A$54:$D$54</f>
        <v>Trịnh Hoàng Hiệp: ……………………………….</v>
      </c>
      <c r="B35" s="75"/>
      <c r="C35" s="75"/>
      <c r="D35" s="75"/>
      <c r="E35" s="69" t="str">
        <f>'KHOA KHCB'!$E$54:$H$54</f>
        <v>Châu Văn Bảo</v>
      </c>
      <c r="F35" s="69"/>
      <c r="G35" s="69"/>
      <c r="H35" s="69"/>
    </row>
    <row r="36" spans="1:8" ht="30.75" customHeight="1" x14ac:dyDescent="0.25">
      <c r="A36" s="75" t="str">
        <f>'KHOA KHCB'!$A$55:$D$55</f>
        <v>Lương Xuân Thịnh: ………………………………..</v>
      </c>
      <c r="B36" s="75"/>
      <c r="C36" s="75"/>
      <c r="D36" s="75"/>
      <c r="E36" s="62"/>
    </row>
  </sheetData>
  <mergeCells count="29">
    <mergeCell ref="A7:H7"/>
    <mergeCell ref="A1:C1"/>
    <mergeCell ref="D1:H1"/>
    <mergeCell ref="D2:H2"/>
    <mergeCell ref="A4:H4"/>
    <mergeCell ref="A5:H5"/>
    <mergeCell ref="B22:D22"/>
    <mergeCell ref="A8:H8"/>
    <mergeCell ref="A9:H9"/>
    <mergeCell ref="A10:F10"/>
    <mergeCell ref="A11:F11"/>
    <mergeCell ref="A12:F12"/>
    <mergeCell ref="A13:F13"/>
    <mergeCell ref="A14:F14"/>
    <mergeCell ref="A15:H15"/>
    <mergeCell ref="A16:H16"/>
    <mergeCell ref="A19:H19"/>
    <mergeCell ref="C21:D21"/>
    <mergeCell ref="A36:D36"/>
    <mergeCell ref="C23:D23"/>
    <mergeCell ref="C24:D24"/>
    <mergeCell ref="A26:H26"/>
    <mergeCell ref="A27:H27"/>
    <mergeCell ref="A28:H28"/>
    <mergeCell ref="E31:H31"/>
    <mergeCell ref="A33:D33"/>
    <mergeCell ref="A34:D34"/>
    <mergeCell ref="A35:D35"/>
    <mergeCell ref="E35:H35"/>
  </mergeCells>
  <printOptions horizontalCentered="1"/>
  <pageMargins left="0.28999999999999998" right="0.35433070866141703" top="0.48" bottom="0.39" header="0.31496062992126" footer="0.19685039370078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topLeftCell="A25"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88"/>
      <c r="B1" s="89"/>
      <c r="C1" s="90" t="s">
        <v>16</v>
      </c>
      <c r="D1" s="90"/>
      <c r="E1" s="90"/>
      <c r="F1" s="90"/>
      <c r="G1" s="90"/>
    </row>
    <row r="2" spans="1:7" ht="13.5" customHeight="1" x14ac:dyDescent="0.25">
      <c r="A2" s="4" t="s">
        <v>0</v>
      </c>
      <c r="C2" s="91" t="s">
        <v>30</v>
      </c>
      <c r="D2" s="91"/>
      <c r="E2" s="91"/>
      <c r="F2" s="91"/>
      <c r="G2" s="91"/>
    </row>
    <row r="3" spans="1:7" ht="6.75" customHeight="1" x14ac:dyDescent="0.25">
      <c r="A3" s="5"/>
    </row>
    <row r="4" spans="1:7" ht="48.75" customHeight="1" x14ac:dyDescent="0.25">
      <c r="A4" s="90" t="s">
        <v>43</v>
      </c>
      <c r="B4" s="92"/>
      <c r="C4" s="92"/>
      <c r="D4" s="92"/>
      <c r="E4" s="92"/>
      <c r="F4" s="92"/>
      <c r="G4" s="92"/>
    </row>
    <row r="5" spans="1:7" ht="6" customHeight="1" x14ac:dyDescent="0.25">
      <c r="A5" s="5"/>
    </row>
    <row r="6" spans="1:7" ht="17.25" customHeight="1" x14ac:dyDescent="0.25">
      <c r="A6" s="78" t="s">
        <v>40</v>
      </c>
      <c r="B6" s="78"/>
      <c r="C6" s="78"/>
      <c r="D6" s="78"/>
      <c r="E6" s="78"/>
      <c r="F6" s="78"/>
      <c r="G6" s="78"/>
    </row>
    <row r="7" spans="1:7" ht="17.25" customHeight="1" x14ac:dyDescent="0.25">
      <c r="A7" s="78" t="s">
        <v>31</v>
      </c>
      <c r="B7" s="78"/>
      <c r="C7" s="78"/>
      <c r="D7" s="78"/>
      <c r="E7" s="78"/>
      <c r="F7" s="78"/>
      <c r="G7" s="78"/>
    </row>
    <row r="8" spans="1:7" ht="17.25" customHeight="1" x14ac:dyDescent="0.25">
      <c r="A8" s="78" t="s">
        <v>12</v>
      </c>
      <c r="B8" s="78"/>
      <c r="C8" s="78"/>
      <c r="D8" s="78"/>
      <c r="E8" s="78"/>
      <c r="F8" s="78"/>
      <c r="G8" s="78"/>
    </row>
    <row r="9" spans="1:7" ht="17.25" customHeight="1" x14ac:dyDescent="0.25">
      <c r="A9" s="78" t="s">
        <v>26</v>
      </c>
      <c r="B9" s="78"/>
      <c r="C9" s="78"/>
      <c r="D9" s="78"/>
      <c r="E9" s="7" t="s">
        <v>1</v>
      </c>
    </row>
    <row r="10" spans="1:7" ht="17.25" customHeight="1" x14ac:dyDescent="0.25">
      <c r="A10" s="78" t="s">
        <v>33</v>
      </c>
      <c r="B10" s="78"/>
      <c r="C10" s="78"/>
      <c r="D10" s="78"/>
      <c r="E10" s="7" t="s">
        <v>32</v>
      </c>
    </row>
    <row r="11" spans="1:7" ht="17.25" customHeight="1" x14ac:dyDescent="0.25">
      <c r="A11" s="78" t="s">
        <v>34</v>
      </c>
      <c r="B11" s="78"/>
      <c r="C11" s="78"/>
      <c r="D11" s="78"/>
      <c r="E11" s="7" t="s">
        <v>32</v>
      </c>
    </row>
    <row r="12" spans="1:7" ht="17.25" customHeight="1" x14ac:dyDescent="0.25">
      <c r="A12" s="78" t="s">
        <v>27</v>
      </c>
      <c r="B12" s="78"/>
      <c r="C12" s="78"/>
      <c r="D12" s="78"/>
      <c r="E12" s="7" t="s">
        <v>32</v>
      </c>
    </row>
    <row r="13" spans="1:7" ht="17.25" customHeight="1" x14ac:dyDescent="0.25">
      <c r="A13" s="78" t="s">
        <v>35</v>
      </c>
      <c r="B13" s="78"/>
      <c r="C13" s="78"/>
      <c r="D13" s="78"/>
      <c r="E13" s="7" t="s">
        <v>32</v>
      </c>
    </row>
    <row r="14" spans="1:7" ht="30.75" customHeight="1" x14ac:dyDescent="0.25">
      <c r="A14" s="76" t="s">
        <v>36</v>
      </c>
      <c r="B14" s="76"/>
      <c r="C14" s="76"/>
      <c r="D14" s="76"/>
      <c r="E14" s="76"/>
      <c r="F14" s="76"/>
      <c r="G14" s="76"/>
    </row>
    <row r="15" spans="1:7" ht="48" customHeight="1" x14ac:dyDescent="0.25">
      <c r="A15" s="76" t="s">
        <v>41</v>
      </c>
      <c r="B15" s="76"/>
      <c r="C15" s="76"/>
      <c r="D15" s="76"/>
      <c r="E15" s="76"/>
      <c r="F15" s="76"/>
      <c r="G15" s="76"/>
    </row>
    <row r="16" spans="1:7" ht="12" customHeight="1" x14ac:dyDescent="0.25">
      <c r="A16" s="7" t="s">
        <v>20</v>
      </c>
      <c r="B16" s="7"/>
      <c r="C16" s="8">
        <v>5</v>
      </c>
      <c r="D16" s="7"/>
      <c r="E16" s="7"/>
      <c r="F16" s="7"/>
      <c r="G16" s="7"/>
    </row>
    <row r="17" spans="1:7" ht="15.75" customHeight="1" x14ac:dyDescent="0.25">
      <c r="A17" s="78" t="s">
        <v>13</v>
      </c>
      <c r="B17" s="78"/>
      <c r="C17" s="78"/>
      <c r="D17" s="78"/>
      <c r="E17" s="78"/>
      <c r="F17" s="78"/>
      <c r="G17" s="78"/>
    </row>
    <row r="18" spans="1:7" ht="6" customHeight="1" x14ac:dyDescent="0.25">
      <c r="A18" s="9"/>
    </row>
    <row r="19" spans="1:7" ht="42" customHeight="1" x14ac:dyDescent="0.25">
      <c r="A19" s="16" t="s">
        <v>2</v>
      </c>
      <c r="B19" s="16" t="s">
        <v>3</v>
      </c>
      <c r="C19" s="16" t="s">
        <v>4</v>
      </c>
      <c r="D19" s="16" t="s">
        <v>5</v>
      </c>
      <c r="E19" s="16" t="s">
        <v>6</v>
      </c>
      <c r="F19" s="16" t="s">
        <v>7</v>
      </c>
      <c r="G19" s="16" t="s">
        <v>14</v>
      </c>
    </row>
    <row r="20" spans="1:7" ht="16.5" customHeight="1" x14ac:dyDescent="0.25">
      <c r="A20" s="10"/>
      <c r="B20" s="74" t="s">
        <v>8</v>
      </c>
      <c r="C20" s="74"/>
      <c r="D20" s="10"/>
      <c r="E20" s="10"/>
      <c r="F20" s="10"/>
      <c r="G20" s="10"/>
    </row>
    <row r="21" spans="1:7" s="12" customFormat="1" ht="29.25" customHeight="1" x14ac:dyDescent="0.25">
      <c r="A21" s="2">
        <v>1</v>
      </c>
      <c r="B21" s="1" t="s">
        <v>22</v>
      </c>
      <c r="C21" s="2" t="s">
        <v>24</v>
      </c>
      <c r="D21" s="2"/>
      <c r="E21" s="2">
        <f>$C$16-D21</f>
        <v>5</v>
      </c>
      <c r="F21" s="2"/>
      <c r="G21" s="11">
        <f>F21/$C$16</f>
        <v>0</v>
      </c>
    </row>
    <row r="22" spans="1:7" s="12" customFormat="1" ht="30" customHeight="1" x14ac:dyDescent="0.25">
      <c r="A22" s="2">
        <v>2</v>
      </c>
      <c r="B22" s="1" t="s">
        <v>9</v>
      </c>
      <c r="C22" s="2" t="s">
        <v>21</v>
      </c>
      <c r="D22" s="2"/>
      <c r="E22" s="2">
        <f t="shared" ref="E22" si="0">$C$16-D22</f>
        <v>5</v>
      </c>
      <c r="F22" s="2"/>
      <c r="G22" s="11">
        <f t="shared" ref="G22" si="1">F22/$C$16</f>
        <v>0</v>
      </c>
    </row>
    <row r="23" spans="1:7" s="12" customFormat="1" ht="20.25" customHeight="1" x14ac:dyDescent="0.25">
      <c r="A23" s="10"/>
      <c r="B23" s="74" t="s">
        <v>17</v>
      </c>
      <c r="C23" s="74"/>
      <c r="D23" s="10"/>
      <c r="E23" s="2"/>
      <c r="F23" s="10"/>
      <c r="G23" s="11"/>
    </row>
    <row r="24" spans="1:7" s="12" customFormat="1" ht="28.5" customHeight="1" x14ac:dyDescent="0.25">
      <c r="A24" s="2">
        <v>1</v>
      </c>
      <c r="B24" s="1" t="s">
        <v>23</v>
      </c>
      <c r="C24" s="2" t="s">
        <v>25</v>
      </c>
      <c r="D24" s="2"/>
      <c r="E24" s="2">
        <f t="shared" ref="E24" si="2">$C$16-D24</f>
        <v>5</v>
      </c>
      <c r="F24" s="2"/>
      <c r="G24" s="11">
        <f t="shared" ref="G24" si="3">F24/$C$16</f>
        <v>0</v>
      </c>
    </row>
    <row r="25" spans="1:7" ht="6" customHeight="1" x14ac:dyDescent="0.25">
      <c r="A25" s="9"/>
    </row>
    <row r="26" spans="1:7" ht="54.75" customHeight="1" x14ac:dyDescent="0.25">
      <c r="A26" s="76" t="s">
        <v>42</v>
      </c>
      <c r="B26" s="77"/>
      <c r="C26" s="77"/>
      <c r="D26" s="77"/>
      <c r="E26" s="77"/>
      <c r="F26" s="77"/>
      <c r="G26" s="77"/>
    </row>
    <row r="27" spans="1:7" ht="37.5" customHeight="1" x14ac:dyDescent="0.25">
      <c r="A27" s="93" t="s">
        <v>15</v>
      </c>
      <c r="B27" s="93"/>
      <c r="C27" s="93"/>
      <c r="D27" s="93"/>
      <c r="E27" s="93"/>
      <c r="F27" s="93"/>
      <c r="G27" s="93"/>
    </row>
    <row r="28" spans="1:7" ht="20.25" customHeight="1" x14ac:dyDescent="0.25">
      <c r="A28" s="78" t="s">
        <v>37</v>
      </c>
      <c r="B28" s="78"/>
      <c r="C28" s="78"/>
      <c r="D28" s="78"/>
      <c r="E28" s="78"/>
      <c r="F28" s="78"/>
      <c r="G28" s="78"/>
    </row>
    <row r="29" spans="1:7" ht="7.5" customHeight="1" x14ac:dyDescent="0.25">
      <c r="A29" s="13"/>
    </row>
    <row r="30" spans="1:7" ht="16.5" x14ac:dyDescent="0.25">
      <c r="B30" s="14" t="s">
        <v>10</v>
      </c>
      <c r="D30" s="69" t="s">
        <v>11</v>
      </c>
      <c r="E30" s="69"/>
      <c r="F30" s="69"/>
      <c r="G30" s="69"/>
    </row>
    <row r="31" spans="1:7" ht="9" customHeight="1" x14ac:dyDescent="0.25">
      <c r="A31" s="15"/>
    </row>
    <row r="32" spans="1:7" ht="28.5" customHeight="1" x14ac:dyDescent="0.25">
      <c r="A32" s="75" t="s">
        <v>38</v>
      </c>
      <c r="B32" s="75"/>
      <c r="C32" s="75"/>
    </row>
    <row r="33" spans="1:7" ht="28.5" customHeight="1" x14ac:dyDescent="0.25">
      <c r="A33" s="75" t="s">
        <v>39</v>
      </c>
      <c r="B33" s="75"/>
      <c r="C33" s="75"/>
    </row>
    <row r="34" spans="1:7" ht="28.5" customHeight="1" x14ac:dyDescent="0.25">
      <c r="A34" s="75" t="s">
        <v>28</v>
      </c>
      <c r="B34" s="75"/>
      <c r="C34" s="75"/>
      <c r="D34" s="79" t="s">
        <v>19</v>
      </c>
      <c r="E34" s="79"/>
      <c r="F34" s="79"/>
      <c r="G34" s="79"/>
    </row>
    <row r="35" spans="1:7" ht="28.5" customHeight="1" x14ac:dyDescent="0.25">
      <c r="A35" s="75" t="s">
        <v>29</v>
      </c>
      <c r="B35" s="75"/>
      <c r="C35" s="75"/>
    </row>
  </sheetData>
  <mergeCells count="26">
    <mergeCell ref="A35:C35"/>
    <mergeCell ref="A27:G27"/>
    <mergeCell ref="A28:G28"/>
    <mergeCell ref="D30:G30"/>
    <mergeCell ref="A32:C32"/>
    <mergeCell ref="A33:C33"/>
    <mergeCell ref="A34:C34"/>
    <mergeCell ref="D34:G34"/>
    <mergeCell ref="A26:G26"/>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49" bottom="0.28000000000000003" header="0.31496062992126" footer="0.19685039370078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24</vt:i4>
      </vt:variant>
    </vt:vector>
  </HeadingPairs>
  <TitlesOfParts>
    <vt:vector size="36" baseType="lpstr">
      <vt:lpstr>KHOA KHCB</vt:lpstr>
      <vt:lpstr>KHOA LLCT</vt:lpstr>
      <vt:lpstr>KHOA CƠ KHÍ</vt:lpstr>
      <vt:lpstr>KHOA CNTT</vt:lpstr>
      <vt:lpstr>KHOA ĐIỆN-ĐIỆN TỬ</vt:lpstr>
      <vt:lpstr>KHOA ĐỘNG LỰC</vt:lpstr>
      <vt:lpstr>KHOA NHIỆT - LẠNH</vt:lpstr>
      <vt:lpstr>KHOA MAY - TT</vt:lpstr>
      <vt:lpstr>KHOA KINH TẾ</vt:lpstr>
      <vt:lpstr>KHOA XÂY DỰNG</vt:lpstr>
      <vt:lpstr>KHOA NGOẠI NGỮ</vt:lpstr>
      <vt:lpstr>TB-VT</vt:lpstr>
      <vt:lpstr>'KHOA CNTT'!Print_Area</vt:lpstr>
      <vt:lpstr>'KHOA CƠ KHÍ'!Print_Area</vt:lpstr>
      <vt:lpstr>'KHOA ĐIỆN-ĐIỆN TỬ'!Print_Area</vt:lpstr>
      <vt:lpstr>'KHOA ĐỘNG LỰC'!Print_Area</vt:lpstr>
      <vt:lpstr>'KHOA KHCB'!Print_Area</vt:lpstr>
      <vt:lpstr>'KHOA KINH TẾ'!Print_Area</vt:lpstr>
      <vt:lpstr>'KHOA LLCT'!Print_Area</vt:lpstr>
      <vt:lpstr>'KHOA MAY - TT'!Print_Area</vt:lpstr>
      <vt:lpstr>'KHOA NGOẠI NGỮ'!Print_Area</vt:lpstr>
      <vt:lpstr>'KHOA NHIỆT - LẠNH'!Print_Area</vt:lpstr>
      <vt:lpstr>'KHOA XÂY DỰNG'!Print_Area</vt:lpstr>
      <vt:lpstr>'TB-VT'!Print_Area</vt:lpstr>
      <vt:lpstr>'KHOA CNTT'!Print_Titles</vt:lpstr>
      <vt:lpstr>'KHOA CƠ KHÍ'!Print_Titles</vt:lpstr>
      <vt:lpstr>'KHOA ĐIỆN-ĐIỆN TỬ'!Print_Titles</vt:lpstr>
      <vt:lpstr>'KHOA ĐỘNG LỰC'!Print_Titles</vt:lpstr>
      <vt:lpstr>'KHOA KHCB'!Print_Titles</vt:lpstr>
      <vt:lpstr>'KHOA KINH TẾ'!Print_Titles</vt:lpstr>
      <vt:lpstr>'KHOA LLCT'!Print_Titles</vt:lpstr>
      <vt:lpstr>'KHOA MAY - TT'!Print_Titles</vt:lpstr>
      <vt:lpstr>'KHOA NGOẠI NGỮ'!Print_Titles</vt:lpstr>
      <vt:lpstr>'KHOA NHIỆT - LẠNH'!Print_Titles</vt:lpstr>
      <vt:lpstr>'KHOA XÂY DỰNG'!Print_Titles</vt:lpstr>
      <vt:lpstr>'TB-VT'!Print_Titles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EliteBook 820 G3</cp:lastModifiedBy>
  <cp:lastPrinted>2021-05-27T04:10:45Z</cp:lastPrinted>
  <dcterms:created xsi:type="dcterms:W3CDTF">2016-05-21T07:54:02Z</dcterms:created>
  <dcterms:modified xsi:type="dcterms:W3CDTF">2021-06-07T02:38:53Z</dcterms:modified>
</cp:coreProperties>
</file>