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20" windowWidth="19140" windowHeight="8130" activeTab="1"/>
  </bookViews>
  <sheets>
    <sheet name="GV" sheetId="1" r:id="rId1"/>
    <sheet name="Sheet2" sheetId="2" r:id="rId2"/>
    <sheet name="Sheet3" sheetId="3" r:id="rId3"/>
  </sheets>
  <calcPr calcId="144525"/>
</workbook>
</file>

<file path=xl/calcChain.xml><?xml version="1.0" encoding="utf-8"?>
<calcChain xmlns="http://schemas.openxmlformats.org/spreadsheetml/2006/main">
  <c r="H78" i="2" l="1"/>
  <c r="D78" i="2"/>
  <c r="H77" i="2"/>
  <c r="D77" i="2"/>
  <c r="G76" i="2"/>
  <c r="H76" i="2" s="1"/>
  <c r="F76" i="2"/>
  <c r="C76" i="2"/>
  <c r="D76" i="2" s="1"/>
  <c r="H75" i="2"/>
  <c r="D75" i="2"/>
  <c r="H74" i="2"/>
  <c r="D74" i="2"/>
  <c r="H73" i="2"/>
  <c r="G73" i="2"/>
  <c r="G67" i="2" s="1"/>
  <c r="F73" i="2"/>
  <c r="F67" i="2" s="1"/>
  <c r="F79" i="2" s="1"/>
  <c r="F80" i="2" s="1"/>
  <c r="D73" i="2"/>
  <c r="C73" i="2"/>
  <c r="H72" i="2"/>
  <c r="D72" i="2"/>
  <c r="H71" i="2"/>
  <c r="D71" i="2"/>
  <c r="H70" i="2"/>
  <c r="D70" i="2"/>
  <c r="H69" i="2"/>
  <c r="D69" i="2"/>
  <c r="G68" i="2"/>
  <c r="H68" i="2" s="1"/>
  <c r="F68" i="2"/>
  <c r="D68" i="2"/>
  <c r="C68" i="2"/>
  <c r="C67" i="2" s="1"/>
  <c r="H66" i="2"/>
  <c r="D66" i="2"/>
  <c r="H65" i="2"/>
  <c r="D65" i="2"/>
  <c r="H64" i="2"/>
  <c r="G64" i="2"/>
  <c r="F64" i="2"/>
  <c r="C64" i="2"/>
  <c r="D64" i="2" s="1"/>
  <c r="H63" i="2"/>
  <c r="D63" i="2"/>
  <c r="H62" i="2"/>
  <c r="D62" i="2"/>
  <c r="G61" i="2"/>
  <c r="H61" i="2" s="1"/>
  <c r="F61" i="2"/>
  <c r="C61" i="2"/>
  <c r="D61" i="2" s="1"/>
  <c r="H60" i="2"/>
  <c r="D60" i="2"/>
  <c r="H59" i="2"/>
  <c r="D59" i="2"/>
  <c r="H58" i="2"/>
  <c r="D58" i="2"/>
  <c r="H57" i="2"/>
  <c r="D57" i="2"/>
  <c r="G56" i="2"/>
  <c r="H56" i="2" s="1"/>
  <c r="F56" i="2"/>
  <c r="C56" i="2"/>
  <c r="D56" i="2" s="1"/>
  <c r="H55" i="2"/>
  <c r="D55" i="2"/>
  <c r="H54" i="2"/>
  <c r="D54" i="2"/>
  <c r="H53" i="2"/>
  <c r="G53" i="2"/>
  <c r="F53" i="2"/>
  <c r="D53" i="2"/>
  <c r="C53" i="2"/>
  <c r="H52" i="2"/>
  <c r="D52" i="2"/>
  <c r="H51" i="2"/>
  <c r="D51" i="2"/>
  <c r="H50" i="2"/>
  <c r="G50" i="2"/>
  <c r="F50" i="2"/>
  <c r="C50" i="2"/>
  <c r="D50" i="2" s="1"/>
  <c r="H49" i="2"/>
  <c r="D49" i="2"/>
  <c r="H48" i="2"/>
  <c r="D48" i="2"/>
  <c r="G47" i="2"/>
  <c r="H47" i="2" s="1"/>
  <c r="F47" i="2"/>
  <c r="C47" i="2"/>
  <c r="H46" i="2"/>
  <c r="D46" i="2"/>
  <c r="H45" i="2"/>
  <c r="D45" i="2"/>
  <c r="H44" i="2"/>
  <c r="D44" i="2"/>
  <c r="H43" i="2"/>
  <c r="D43" i="2"/>
  <c r="G42" i="2"/>
  <c r="H42" i="2" s="1"/>
  <c r="F42" i="2"/>
  <c r="C42" i="2"/>
  <c r="D42" i="2" s="1"/>
  <c r="H41" i="2"/>
  <c r="D41" i="2"/>
  <c r="H40" i="2"/>
  <c r="D40" i="2"/>
  <c r="H39" i="2"/>
  <c r="D39" i="2"/>
  <c r="H38" i="2"/>
  <c r="D38" i="2"/>
  <c r="H37" i="2"/>
  <c r="D37" i="2"/>
  <c r="H36" i="2"/>
  <c r="D36" i="2"/>
  <c r="H35" i="2"/>
  <c r="G35" i="2"/>
  <c r="F35" i="2"/>
  <c r="C35" i="2"/>
  <c r="D35" i="2" s="1"/>
  <c r="H34" i="2"/>
  <c r="D34" i="2"/>
  <c r="H33" i="2"/>
  <c r="D33" i="2"/>
  <c r="G32" i="2"/>
  <c r="H32" i="2" s="1"/>
  <c r="F32" i="2"/>
  <c r="D32" i="2"/>
  <c r="C32" i="2"/>
  <c r="H31" i="2"/>
  <c r="G31" i="2"/>
  <c r="F31" i="2"/>
  <c r="H30" i="2"/>
  <c r="D30" i="2"/>
  <c r="H29" i="2"/>
  <c r="D29" i="2"/>
  <c r="G28" i="2"/>
  <c r="H28" i="2" s="1"/>
  <c r="F28" i="2"/>
  <c r="C28" i="2"/>
  <c r="D28" i="2" s="1"/>
  <c r="H27" i="2"/>
  <c r="D27" i="2"/>
  <c r="H26" i="2"/>
  <c r="D26" i="2"/>
  <c r="H25" i="2"/>
  <c r="G25" i="2"/>
  <c r="F25" i="2"/>
  <c r="C25" i="2"/>
  <c r="D25" i="2" s="1"/>
  <c r="H24" i="2"/>
  <c r="D24" i="2"/>
  <c r="H23" i="2"/>
  <c r="D23" i="2"/>
  <c r="H22" i="2"/>
  <c r="D22" i="2"/>
  <c r="H21" i="2"/>
  <c r="D21" i="2"/>
  <c r="H20" i="2"/>
  <c r="D20" i="2"/>
  <c r="H19" i="2"/>
  <c r="D19" i="2"/>
  <c r="G18" i="2"/>
  <c r="H18" i="2" s="1"/>
  <c r="F18" i="2"/>
  <c r="C18" i="2"/>
  <c r="D18" i="2" s="1"/>
  <c r="H17" i="2"/>
  <c r="G17" i="2"/>
  <c r="F17" i="2"/>
  <c r="C17" i="2"/>
  <c r="D17" i="2" s="1"/>
  <c r="C31" i="2" l="1"/>
  <c r="D31" i="2" s="1"/>
  <c r="D67" i="2"/>
  <c r="G79" i="2"/>
  <c r="G80" i="2" s="1"/>
  <c r="G81" i="2" s="1"/>
  <c r="H67" i="2"/>
  <c r="D47" i="2"/>
  <c r="H78" i="1"/>
  <c r="H77" i="1"/>
  <c r="H75" i="1"/>
  <c r="H74" i="1"/>
  <c r="H70" i="1"/>
  <c r="H71" i="1"/>
  <c r="H72" i="1"/>
  <c r="H69" i="1"/>
  <c r="H68" i="1"/>
  <c r="H66" i="1"/>
  <c r="H65" i="1"/>
  <c r="H63" i="1"/>
  <c r="H62" i="1"/>
  <c r="H58" i="1"/>
  <c r="H59" i="1"/>
  <c r="H60" i="1"/>
  <c r="H57" i="1"/>
  <c r="H55" i="1"/>
  <c r="H54" i="1"/>
  <c r="H52" i="1"/>
  <c r="H51" i="1"/>
  <c r="H50" i="1"/>
  <c r="H49" i="1"/>
  <c r="H48" i="1"/>
  <c r="H44" i="1"/>
  <c r="H45" i="1"/>
  <c r="H46" i="1"/>
  <c r="H43" i="1"/>
  <c r="H42" i="1"/>
  <c r="H37" i="1"/>
  <c r="H38" i="1"/>
  <c r="H39" i="1"/>
  <c r="H40" i="1"/>
  <c r="H41" i="1"/>
  <c r="H36" i="1"/>
  <c r="H35" i="1"/>
  <c r="H34" i="1"/>
  <c r="H33" i="1"/>
  <c r="H30" i="1"/>
  <c r="H29" i="1"/>
  <c r="H28"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C50" i="1"/>
  <c r="D50" i="1" s="1"/>
  <c r="F47" i="1"/>
  <c r="G47" i="1"/>
  <c r="H47" i="1" s="1"/>
  <c r="C47" i="1"/>
  <c r="D47" i="1" s="1"/>
  <c r="F42" i="1"/>
  <c r="G42" i="1"/>
  <c r="C42" i="1"/>
  <c r="D42" i="1" s="1"/>
  <c r="F35" i="1"/>
  <c r="G35" i="1"/>
  <c r="C35" i="1"/>
  <c r="D35" i="1" s="1"/>
  <c r="F32" i="1"/>
  <c r="G32" i="1"/>
  <c r="H32" i="1" s="1"/>
  <c r="C32" i="1"/>
  <c r="D32" i="1" s="1"/>
  <c r="F28" i="1"/>
  <c r="G28" i="1"/>
  <c r="C28" i="1"/>
  <c r="D28" i="1" s="1"/>
  <c r="F25" i="1"/>
  <c r="G25" i="1"/>
  <c r="H25" i="1" s="1"/>
  <c r="C25" i="1"/>
  <c r="D25" i="1" s="1"/>
  <c r="G18" i="1"/>
  <c r="H18" i="1" s="1"/>
  <c r="F18" i="1"/>
  <c r="C79" i="2" l="1"/>
  <c r="C80" i="2" s="1"/>
  <c r="C81" i="2" s="1"/>
  <c r="F17" i="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<sst xmlns="http://schemas.openxmlformats.org/spreadsheetml/2006/main" count="227" uniqueCount="142">
  <si>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</si>
  <si>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</si>
  <si>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</si>
  <si>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</si>
  <si>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</si>
  <si>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</si>
  <si>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</si>
  <si>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</si>
  <si>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</si>
  <si>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</si>
  <si>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</si>
  <si>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</si>
  <si>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</si>
  <si>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</si>
  <si>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</si>
  <si>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</si>
  <si>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</si>
  <si>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</si>
  <si>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</si>
  <si>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</si>
  <si>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</si>
  <si>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</si>
  <si>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</si>
  <si>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</si>
  <si>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</si>
  <si>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</si>
  <si>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</si>
  <si>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</si>
  <si>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</si>
  <si>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</si>
  <si>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</si>
  <si>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</si>
  <si>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</si>
  <si>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</si>
  <si>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</si>
  <si>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</si>
  <si>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</si>
  <si>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</si>
  <si>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</si>
  <si>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</si>
  <si>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</si>
  <si>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</si>
  <si>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</si>
  <si>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</si>
  <si>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</si>
  <si>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</si>
  <si>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</si>
  <si>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</si>
  <si>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</si>
  <si>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</si>
  <si>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</si>
  <si>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</si>
  <si>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</si>
  <si>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</si>
  <si>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</si>
  <si>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</si>
  <si>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</si>
  <si>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</si>
  <si>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</si>
  <si>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</si>
  <si>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</si>
  <si>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</si>
  <si>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</si>
  <si>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</si>
  <si>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</si>
  <si>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</si>
  <si>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</si>
  <si>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</si>
  <si>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</si>
  <si>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</si>
  <si>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</si>
  <si>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</si>
  <si>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</si>
  <si>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</si>
  <si>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</si>
  <si>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</si>
  <si>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</si>
  <si>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</si>
  <si>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</si>
  <si>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</si>
  <si>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</si>
  <si>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</si>
  <si>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</si>
  <si>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</si>
  <si>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</si>
  <si>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-Chứng chì A tin học văn phòng, Autocad, Ứng dụng công nghệ thông tin trong giản dạy nghề..C302</t>
  </si>
  <si>
    <t>_Họp phụ Huynh, liên lạc cập nhật thông tin tình hình học tập của Sinh viên với gia đình, kết nối thông tin giữa phụ huynh và nhà trường trong công tác Đào tạo.</t>
  </si>
  <si>
    <t>_Đưa sinh viên đi thực tập Doanh nghiệp và tham gia thực tập thực tế tại Doanh nghiệp.</t>
  </si>
  <si>
    <t>_Bằng tốt nghiệp Đại học ngành Công nghệ kỹ thuật cơ khí do Trường Đại học Công nghiệp cấp.
_Bằng kỹ năng nghề Bậc 3/5  do Trường Đại học Sư phạm Vĩnh Long cấp.</t>
  </si>
  <si>
    <t>_Khoa phân công giảng dạy thực hành Cơ khí.</t>
  </si>
  <si>
    <t>-Bằng ngoại ngữ B2</t>
  </si>
  <si>
    <t>-Chứng chỉ sư phạm giảng dạy Cao đẳng- Đại học.
_Chứng chỉ sư phạm dạy nghề.</t>
  </si>
  <si>
    <t>-12 năm giảng dạy tại trường.</t>
  </si>
  <si>
    <t>_Cập nhật thông tin trên hệ thống Phần mềm Egov của nhà Trường.
_Lập nhóm trên Zalo, Facebook .</t>
  </si>
  <si>
    <t>_Dự giờ trao đổi chuyên môn, tham gia hội giảng, hội thảo do Khoa và Nhà trường tổ chức.</t>
  </si>
  <si>
    <t>_Tham gia hội giảng cấp Khoa.</t>
  </si>
  <si>
    <t>_Giảng dạy lớp CĐ chất lượng Cao, lớp Vinfast và lớp đi tu nghiệp Nhật bản.</t>
  </si>
  <si>
    <t>Lý thuyết, thực hành</t>
  </si>
  <si>
    <t>Khoa Cơ khí, tổ Chế tạo</t>
  </si>
  <si>
    <t>- Nắm vững kiến thức chuyên môn.</t>
  </si>
  <si>
    <t>- Hiểu biết về thực tiễn nghề nghiệp, tiến bộ khoa học kỹ thuật, công nghệ mới và kỹ thuật an toàn, vệ sinh lao động của ngành, nghề được phân công giảng dạy</t>
  </si>
  <si>
    <t>- Thực hiện thành thạo các kỹ năng của ngành, nghề được phân công giảng dạy</t>
  </si>
  <si>
    <t>- Tổ chức các bước thực hiện của lớp học thực hành tương tự như hoạt động sản xuất ở doanh nghiệp</t>
  </si>
  <si>
    <t>- Đọc và hiểu tài liệu chuyên ngành phục vụ công tác giảng dạy.</t>
  </si>
  <si>
    <t>- Sử dụng thành thạo Powerpoint trong giảng dạy</t>
  </si>
  <si>
    <t xml:space="preserve">- Tổng thời gian giảng dạy đến nay 17,6 năm </t>
  </si>
  <si>
    <t>- Lập kế hoạch giảng dạy học kỳ cho từng môn học được phân công giảng dạy (hồ sơ chuyên môn)</t>
  </si>
  <si>
    <t>- Soạn giáo án theo đúng quy định, thể hiện được các hoạt động dạy và học (hồ sơ chuyên môn)</t>
  </si>
  <si>
    <t>- Thể hiện trong hồ sơ chuyên môn, giáo án, bài giảng.</t>
  </si>
  <si>
    <t>- Chuẩn bị và sử dụng đúng phương tiện dạy học, thiết bị, nguyên, nhiên, vật liệu thực hành cần thiết (Thể hiện theo giáo án, hồ sơ chuyên môn)</t>
  </si>
  <si>
    <t>- Xưởng thực hành</t>
  </si>
  <si>
    <t>- Thực hiện đầy đủ các kế hoạch giảng dạy và hồ sơ chuyên môn.</t>
  </si>
  <si>
    <t>- Luôn làm theo kế hoạch được phân công, quy định của nhà trường. Thể hiện trong hồ sơ chuyên môn.</t>
  </si>
  <si>
    <t>- Kết hợp đa dạng các phương pháp giảng dạy.</t>
  </si>
  <si>
    <t>- Sử dụng thành thạo máy móc, trang thiết bị dạy thực hành và lý thuyết, các phần mềm hỗ trợ giảng dạy</t>
  </si>
  <si>
    <t>- Lựa chọn phương pháp đánh giá học phần lý thuyết và thực hành theo đúng qui định hiện hành</t>
  </si>
  <si>
    <t>- Thực hiện theo đúng các quy định hiện hành.</t>
  </si>
  <si>
    <t>- Thực hiện đầy đủ theo đúng qui định.</t>
  </si>
  <si>
    <t>- Thực hiện theo căn cứ, nguyên tắc, yêu cầu và quy trình xây dựng chương trình đào tạo trình độ cao đẳng.</t>
  </si>
  <si>
    <t>- Có giáo án giảng dạy, SHCN đúng nội dung quy định.</t>
  </si>
  <si>
    <t>- Thực hiện tốt công tác giáo viên chủ nhiệm.</t>
  </si>
  <si>
    <t>- Cập nhật điểm danh HSSV vào phần mềm đúng quy định. Thực hiện đánh giá kết quả rèn luyện đạo đức của người học chính xác và công bằng theo từng học kỳ, năm học đúng quy định.</t>
  </si>
  <si>
    <t>- Thực hiện việc dạy học, điểm danh, đánh giá kết quả học tâp…khách quan, công bằng, công khai, đúng qui định.</t>
  </si>
  <si>
    <t>- Thực hiện tốt công tác gvcn, liên hệ chặt chẽ với phụ huynh.</t>
  </si>
  <si>
    <t>- Dự giờ trao đổi chuyên môn, tham gia hội giảng, hội thảo do Khoa và Trường tổ chức. Thực hiện theo quy định của nhà trường.</t>
  </si>
  <si>
    <t>- Tham gia hội giảng cấp Khoa theo đúng qui định.</t>
  </si>
  <si>
    <t>- Luôn tự học, tham gia các khóa bồi dưỡng, rèn luyện chuyên môn, nghiệp vụ. Nâng cao giá trị, phẩm chất đạo đức nghề nghiệp.</t>
  </si>
  <si>
    <t>- Rèn luyện tay nghề cho sinh viên thi sinh viên giỏi nghề cấp khoa.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</si>
  <si>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</si>
  <si>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Hướng dẫn sinh viên học thực hành đúng với chuyên môn áp dụng vào thực tiễn bảo trì sửa chữa hư hỏng và chế tạo trong  sản xuất.K72</t>
  </si>
  <si>
    <t xml:space="preserve">
- Tham gia các khóa bồi dưỡng chuyên môn, nghiệp vụ, cập nhật kiến thức chuyên môn, phương pháp dạy học...
- Thi chứng chỉ kỹ năng nghề quốc gia theo đúng qui định.</t>
  </si>
  <si>
    <t>- Cập nhật thông tin trên hệ thống Phần mềm E-office của nhà trường, Zoom, Google-Meet.
- Lập nhóm lop học K58trên Zalo, Facebook...</t>
  </si>
  <si>
    <t>- Thực hiện tốt vai trò GVCN. Giáo dục đạo đức nghề nghiệp cho sinh viên thông qua việc giảng dạy các môn lý thuyết và thực hành nghề.K54</t>
  </si>
  <si>
    <t>- Biên soạn lại giáo trình thực hành hàn nâng cao</t>
  </si>
  <si>
    <t>Chứng chỉ Bồi dưỡng nghiệp vụ sư phạm cho Giảng viên dạy  cao đẳng.
- Chứng chỉ Bồi dưỡng nghiệp vụ sư phạm cho Giảng viên đại học, cao đẳng.</t>
  </si>
  <si>
    <t xml:space="preserve">
- Chứng chỉ Tin học Ứng dụng </t>
  </si>
  <si>
    <t>- Chứng chỉ Anh văn: B</t>
  </si>
  <si>
    <t>- Bằng tốt nghiệp Đại học ngành Điện-Điện tử
- Bằng tốt nghiệp cao đảng  giáo viên dạy nghề
- Chứng chỉ kỹ năng nghề quốc gia Bậc 3/5</t>
  </si>
  <si>
    <t>NGUYỄN VĂN SƠN</t>
  </si>
  <si>
    <t>Cao đẳng</t>
  </si>
  <si>
    <t>Tham gia thực tập ngoài doanh nghiệp, bồi dưỡng tay nghề cho công nhân</t>
  </si>
  <si>
    <r>
      <rPr>
        <i/>
        <sz val="13"/>
        <color theme="1"/>
        <rFont val="Times New Roman"/>
        <family val="1"/>
      </rPr>
      <t>Tp.HCM, ngày…20 tháng …6 … năm 2021</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</si>
</sst>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4"/>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6"/>
      <color theme="1"/>
      <name val="Calibri"/>
      <family val="2"/>
      <scheme val="minor"/>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4">
    <xf numFmtId="0" fontId="0" fillId="0" borderId="0" xfId="0"/>
    <xf numFmtId="0" fontId="17" fillId="0" borderId="0" xfId="0" applyFont="1" applyAlignment="1">
      <alignment horizontal="left"/>
    </xf>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6" fillId="0" borderId="0" xfId="0" applyFont="1"/>
    <xf numFmtId="0" fontId="21" fillId="0" borderId="0" xfId="0" applyFont="1"/>
    <xf numFmtId="0" fontId="24" fillId="0" borderId="0" xfId="0" applyFont="1" applyAlignment="1">
      <alignment horizontal="left"/>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22" fillId="0" borderId="0" xfId="0" applyFont="1" applyAlignment="1">
      <alignment horizontal="center" wrapText="1"/>
    </xf>
    <xf numFmtId="0" fontId="22" fillId="0" borderId="0" xfId="0" applyFont="1" applyAlignment="1">
      <alignment horizontal="center"/>
    </xf>
    <xf numFmtId="0" fontId="23" fillId="0" borderId="0" xfId="0" applyFont="1" applyAlignment="1">
      <alignment horizontal="center" wrapText="1"/>
    </xf>
    <xf numFmtId="0" fontId="7" fillId="0" borderId="0" xfId="0" applyFont="1" applyAlignment="1">
      <alignment vertical="center" wrapText="1"/>
    </xf>
    <xf numFmtId="0" fontId="7" fillId="0" borderId="0" xfId="0" applyFont="1" applyAlignment="1">
      <alignment vertical="center"/>
    </xf>
    <xf numFmtId="0" fontId="26" fillId="0" borderId="0" xfId="0" applyFont="1" applyAlignment="1">
      <alignment horizontal="right" vertical="center"/>
    </xf>
    <xf numFmtId="0" fontId="7" fillId="0" borderId="0" xfId="0" applyFont="1"/>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79227" cy="99271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370055" cy="100737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endParaRPr lang="en-US" sz="1200">
              <a:solidFill>
                <a:srgbClr val="000000"/>
              </a:solidFill>
              <a:effectLst/>
              <a:latin typeface="Times New Roman"/>
              <a:ea typeface="Times New Roman"/>
              <a:cs typeface="Times New Roman"/>
            </a:endParaRPr>
          </a:p>
          <a:p>
            <a:pPr algn="ctr">
              <a:lnSpc>
                <a:spcPct val="115000"/>
              </a:lnSpc>
              <a:spcAft>
                <a:spcPts val="0"/>
              </a:spcAft>
            </a:pP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400" b="1">
                <a:solidFill>
                  <a:srgbClr val="000000"/>
                </a:solidFill>
                <a:effectLst/>
                <a:latin typeface="Times New Roman" pitchFamily="18" charset="0"/>
                <a:ea typeface="Times New Roman"/>
                <a:cs typeface="Times New Roman" pitchFamily="18" charset="0"/>
              </a:rPr>
              <a:t>CƠ</a:t>
            </a:r>
            <a:r>
              <a:rPr lang="en-US" sz="1400" b="1" baseline="0">
                <a:solidFill>
                  <a:srgbClr val="000000"/>
                </a:solidFill>
                <a:effectLst/>
                <a:latin typeface="Times New Roman" pitchFamily="18" charset="0"/>
                <a:ea typeface="Times New Roman"/>
                <a:cs typeface="Times New Roman" pitchFamily="18" charset="0"/>
              </a:rPr>
              <a:t> KHÍ</a:t>
            </a:r>
          </a:p>
        </xdr:txBody>
      </xdr:sp>
      <xdr:cxnSp macro="">
        <xdr:nvCxnSpPr>
          <xdr:cNvPr id="4" name="Straight Connector 3"/>
          <xdr:cNvCxnSpPr/>
        </xdr:nvCxnSpPr>
        <xdr:spPr>
          <a:xfrm>
            <a:off x="94462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5" name="Straight Connector 4"/>
        <xdr:cNvCxnSpPr/>
      </xdr:nvCxnSpPr>
      <xdr:spPr>
        <a:xfrm flipV="1">
          <a:off x="6610105" y="618374"/>
          <a:ext cx="2158821"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zoomScale="130" zoomScaleNormal="130" workbookViewId="0">
      <selection sqref="A1:XFD104857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45"/>
    <row r="2" spans="1:9" ht="33.6" customHeight="1" x14ac:dyDescent="0.3">
      <c r="E2" s="57" t="s">
        <v>76</v>
      </c>
      <c r="F2" s="58"/>
      <c r="G2" s="58"/>
      <c r="H2" s="58"/>
    </row>
    <row r="5" spans="1:9" ht="47.85" customHeight="1" x14ac:dyDescent="0.35">
      <c r="A5" s="59" t="s">
        <v>84</v>
      </c>
      <c r="B5" s="59"/>
      <c r="C5" s="59"/>
      <c r="D5" s="59"/>
      <c r="E5" s="59"/>
      <c r="F5" s="59"/>
      <c r="G5" s="59"/>
      <c r="H5" s="59"/>
      <c r="I5" s="59"/>
    </row>
    <row r="7" spans="1:9" ht="22.15" customHeight="1" x14ac:dyDescent="0.3">
      <c r="A7" s="1" t="s">
        <v>80</v>
      </c>
    </row>
    <row r="8" spans="1:9" ht="20.100000000000001" customHeight="1" x14ac:dyDescent="0.3">
      <c r="A8" s="1" t="s">
        <v>78</v>
      </c>
    </row>
    <row r="9" spans="1:9" ht="21.6" customHeight="1" x14ac:dyDescent="0.3">
      <c r="A9" s="1" t="s">
        <v>77</v>
      </c>
    </row>
    <row r="10" spans="1:9" ht="20.100000000000001" customHeight="1" x14ac:dyDescent="0.3">
      <c r="A10" s="1" t="s">
        <v>79</v>
      </c>
    </row>
    <row r="12" spans="1:9" ht="82.7" customHeight="1" x14ac:dyDescent="0.25">
      <c r="B12" s="55" t="s">
        <v>81</v>
      </c>
      <c r="C12" s="56"/>
      <c r="D12" s="56"/>
      <c r="E12" s="56"/>
      <c r="F12" s="56"/>
      <c r="G12" s="56"/>
      <c r="H12" s="56"/>
      <c r="I12" s="56"/>
    </row>
    <row r="14" spans="1:9" ht="11.45" customHeight="1" thickBot="1" x14ac:dyDescent="0.3"/>
    <row r="15" spans="1:9" ht="17.45" customHeight="1" thickBot="1" x14ac:dyDescent="0.3">
      <c r="A15" s="62" t="s">
        <v>0</v>
      </c>
      <c r="B15" s="62" t="s">
        <v>1</v>
      </c>
      <c r="C15" s="64" t="s">
        <v>2</v>
      </c>
      <c r="D15" s="65"/>
      <c r="E15" s="66"/>
      <c r="F15" s="64" t="s">
        <v>3</v>
      </c>
      <c r="G15" s="65"/>
      <c r="H15" s="65"/>
      <c r="I15" s="66"/>
    </row>
    <row r="16" spans="1:9" ht="181.15" customHeight="1" thickBot="1" x14ac:dyDescent="0.3">
      <c r="A16" s="63"/>
      <c r="B16" s="63"/>
      <c r="C16" s="6" t="s">
        <v>4</v>
      </c>
      <c r="D16" s="6" t="s">
        <v>5</v>
      </c>
      <c r="E16" s="7" t="s">
        <v>6</v>
      </c>
      <c r="F16" s="7" t="s">
        <v>7</v>
      </c>
      <c r="G16" s="7" t="s">
        <v>8</v>
      </c>
      <c r="H16" s="8" t="s">
        <v>9</v>
      </c>
      <c r="I16" s="7" t="s">
        <v>10</v>
      </c>
    </row>
    <row r="17" spans="1:9" ht="16.5" thickBot="1" x14ac:dyDescent="0.3">
      <c r="A17" s="9" t="s">
        <v>11</v>
      </c>
      <c r="B17" s="36">
        <v>20</v>
      </c>
      <c r="C17" s="46">
        <f>ROUND(C18+C25+C28,0)</f>
        <v>20</v>
      </c>
      <c r="D17" s="41">
        <f>C17/$B$17</f>
        <v>1</v>
      </c>
      <c r="E17" s="47"/>
      <c r="F17" s="46">
        <f>ROUND(F18+F25+F28,0)</f>
        <v>0</v>
      </c>
      <c r="G17" s="46">
        <f>ROUND(G18+G25+G28,0)</f>
        <v>0</v>
      </c>
      <c r="H17" s="41">
        <f>G17/$B$17</f>
        <v>0</v>
      </c>
      <c r="I17" s="10"/>
    </row>
    <row r="18" spans="1:9" ht="16.5" thickBot="1" x14ac:dyDescent="0.3">
      <c r="A18" s="11" t="s">
        <v>12</v>
      </c>
      <c r="B18" s="37">
        <v>12</v>
      </c>
      <c r="C18" s="48">
        <f>IF(SUM(C19:C24)&gt;12,"12",SUM(C19:C24))</f>
        <v>12</v>
      </c>
      <c r="D18" s="42">
        <f>C18/B18</f>
        <v>1</v>
      </c>
      <c r="E18" s="37"/>
      <c r="F18" s="48">
        <f>IF(SUM(F19:F24)&gt;12,"12",SUM(F19:F24))</f>
        <v>0</v>
      </c>
      <c r="G18" s="48">
        <f>IF(SUM(G19:G24)&gt;12,"12",SUM(G19:G24))</f>
        <v>0</v>
      </c>
      <c r="H18" s="44">
        <f>G18/B18</f>
        <v>0</v>
      </c>
      <c r="I18" s="4"/>
    </row>
    <row r="19" spans="1:9" ht="112.5" thickBot="1" x14ac:dyDescent="0.3">
      <c r="A19" s="12" t="s">
        <v>13</v>
      </c>
      <c r="B19" s="38">
        <v>2</v>
      </c>
      <c r="C19" s="13">
        <v>2</v>
      </c>
      <c r="D19" s="43">
        <f>IF(C19/B19&gt;1,"100%",C19/B19)</f>
        <v>1</v>
      </c>
      <c r="E19" s="14" t="s">
        <v>88</v>
      </c>
      <c r="F19" s="15"/>
      <c r="G19" s="16"/>
      <c r="H19" s="45">
        <f>IF(G19/B19&gt;1,"100%",G19/B19)</f>
        <v>0</v>
      </c>
      <c r="I19" s="14"/>
    </row>
    <row r="20" spans="1:9" ht="24.75" thickBot="1" x14ac:dyDescent="0.3">
      <c r="A20" s="17" t="s">
        <v>14</v>
      </c>
      <c r="B20" s="38">
        <v>2</v>
      </c>
      <c r="C20" s="13">
        <v>2</v>
      </c>
      <c r="D20" s="43">
        <f t="shared" ref="D20:D24" si="0">IF(C20/B20&gt;1,"100%",C20/B20)</f>
        <v>1</v>
      </c>
      <c r="E20" s="14" t="s">
        <v>89</v>
      </c>
      <c r="F20" s="15"/>
      <c r="G20" s="16"/>
      <c r="H20" s="45">
        <f t="shared" ref="H20:H24" si="1">IF(G20/B20&gt;1,"100%",G20/B20)</f>
        <v>0</v>
      </c>
      <c r="I20" s="14"/>
    </row>
    <row r="21" spans="1:9" ht="16.5" thickBot="1" x14ac:dyDescent="0.3">
      <c r="A21" s="17" t="s">
        <v>15</v>
      </c>
      <c r="B21" s="38">
        <v>2</v>
      </c>
      <c r="C21" s="13">
        <v>2</v>
      </c>
      <c r="D21" s="43">
        <f t="shared" si="0"/>
        <v>1</v>
      </c>
      <c r="E21" s="14"/>
      <c r="F21" s="15"/>
      <c r="G21" s="16"/>
      <c r="H21" s="45">
        <f t="shared" si="1"/>
        <v>0</v>
      </c>
      <c r="I21" s="14"/>
    </row>
    <row r="22" spans="1:9" ht="48.75" thickBot="1" x14ac:dyDescent="0.3">
      <c r="A22" s="17" t="s">
        <v>16</v>
      </c>
      <c r="B22" s="38">
        <v>2</v>
      </c>
      <c r="C22" s="13">
        <v>2</v>
      </c>
      <c r="D22" s="43">
        <f t="shared" si="0"/>
        <v>1</v>
      </c>
      <c r="E22" s="14"/>
      <c r="F22" s="15"/>
      <c r="G22" s="16"/>
      <c r="H22" s="45">
        <f t="shared" si="1"/>
        <v>0</v>
      </c>
      <c r="I22" s="14"/>
    </row>
    <row r="23" spans="1:9" ht="24.75" thickBot="1" x14ac:dyDescent="0.3">
      <c r="A23" s="17" t="s">
        <v>17</v>
      </c>
      <c r="B23" s="38">
        <v>2</v>
      </c>
      <c r="C23" s="13">
        <v>2</v>
      </c>
      <c r="D23" s="43">
        <f t="shared" si="0"/>
        <v>1</v>
      </c>
      <c r="E23" s="14"/>
      <c r="F23" s="15"/>
      <c r="G23" s="16"/>
      <c r="H23" s="45">
        <f t="shared" si="1"/>
        <v>0</v>
      </c>
      <c r="I23" s="14"/>
    </row>
    <row r="24" spans="1:9" ht="24.75" thickBot="1" x14ac:dyDescent="0.3">
      <c r="A24" s="17" t="s">
        <v>18</v>
      </c>
      <c r="B24" s="38">
        <v>2</v>
      </c>
      <c r="C24" s="13">
        <v>2</v>
      </c>
      <c r="D24" s="43">
        <f t="shared" si="0"/>
        <v>1</v>
      </c>
      <c r="E24" s="14"/>
      <c r="F24" s="15"/>
      <c r="G24" s="16"/>
      <c r="H24" s="45">
        <f t="shared" si="1"/>
        <v>0</v>
      </c>
      <c r="I24" s="14"/>
    </row>
    <row r="25" spans="1:9" ht="16.5" thickBot="1" x14ac:dyDescent="0.3">
      <c r="A25" s="11" t="s">
        <v>19</v>
      </c>
      <c r="B25" s="37">
        <v>4</v>
      </c>
      <c r="C25" s="48">
        <f>IF(SUM(C26:C27)&gt;4,"4",SUM(C26:C27))</f>
        <v>4</v>
      </c>
      <c r="D25" s="42">
        <f>C25/B25</f>
        <v>1</v>
      </c>
      <c r="E25" s="48"/>
      <c r="F25" s="48">
        <f t="shared" ref="F25:G25" si="2">IF(SUM(F26:F27)&gt;4,"4",SUM(F26:F27))</f>
        <v>0</v>
      </c>
      <c r="G25" s="48">
        <f t="shared" si="2"/>
        <v>0</v>
      </c>
      <c r="H25" s="44">
        <f>G25/B25</f>
        <v>0</v>
      </c>
      <c r="I25" s="18"/>
    </row>
    <row r="26" spans="1:9" ht="182.1" customHeight="1" thickBot="1" x14ac:dyDescent="0.3">
      <c r="A26" s="17" t="s">
        <v>20</v>
      </c>
      <c r="B26" s="39">
        <v>2</v>
      </c>
      <c r="C26" s="13">
        <v>2</v>
      </c>
      <c r="D26" s="43">
        <f>IF(C26/B26&gt;1,"100%",C26/B26)</f>
        <v>1</v>
      </c>
      <c r="E26" s="14" t="s">
        <v>90</v>
      </c>
      <c r="F26" s="15"/>
      <c r="G26" s="16"/>
      <c r="H26" s="45">
        <f>IF(G26/B26&gt;1,"100%",G26/B26)</f>
        <v>0</v>
      </c>
      <c r="I26" s="14"/>
    </row>
    <row r="27" spans="1:9" ht="40.5" thickBot="1" x14ac:dyDescent="0.3">
      <c r="A27" s="12" t="s">
        <v>21</v>
      </c>
      <c r="B27" s="38">
        <v>2</v>
      </c>
      <c r="C27" s="13">
        <v>2</v>
      </c>
      <c r="D27" s="43">
        <f>IF(C27/B27&gt;1,"100%",C27/B27)</f>
        <v>1</v>
      </c>
      <c r="E27" s="14"/>
      <c r="F27" s="15"/>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0</v>
      </c>
      <c r="G28" s="48">
        <f t="shared" si="3"/>
        <v>0</v>
      </c>
      <c r="H28" s="44">
        <f>G28/B28</f>
        <v>0</v>
      </c>
      <c r="I28" s="19"/>
    </row>
    <row r="29" spans="1:9" ht="60.75" thickBot="1" x14ac:dyDescent="0.3">
      <c r="A29" s="17" t="s">
        <v>23</v>
      </c>
      <c r="B29" s="38">
        <v>2</v>
      </c>
      <c r="C29" s="13">
        <v>2</v>
      </c>
      <c r="D29" s="43">
        <f>IF(C29/B29&gt;1,"100%",C29/B29)</f>
        <v>1</v>
      </c>
      <c r="E29" s="14" t="s">
        <v>85</v>
      </c>
      <c r="F29" s="15"/>
      <c r="G29" s="16"/>
      <c r="H29" s="45">
        <f>IF(G29/B29&gt;1,"100%",G29/B29)</f>
        <v>0</v>
      </c>
      <c r="I29" s="14"/>
    </row>
    <row r="30" spans="1:9" ht="28.5" thickBot="1" x14ac:dyDescent="0.3">
      <c r="A30" s="12" t="s">
        <v>24</v>
      </c>
      <c r="B30" s="38">
        <v>2</v>
      </c>
      <c r="C30" s="13">
        <v>2</v>
      </c>
      <c r="D30" s="43">
        <f>IF(C30/B30&gt;1,"100%",C30/B30)</f>
        <v>1</v>
      </c>
      <c r="E30" s="14"/>
      <c r="F30" s="15"/>
      <c r="G30" s="16"/>
      <c r="H30" s="45">
        <f>IF(G30/B30&gt;1,"100%",G30/B30)</f>
        <v>0</v>
      </c>
      <c r="I30" s="14"/>
    </row>
    <row r="31" spans="1:9" ht="16.5" thickBot="1" x14ac:dyDescent="0.3">
      <c r="A31" s="9" t="s">
        <v>25</v>
      </c>
      <c r="B31" s="36">
        <v>52</v>
      </c>
      <c r="C31" s="46">
        <f>ROUND(C32+C35+C42+C47+C50+C53+C56+C61+C64,0)</f>
        <v>51</v>
      </c>
      <c r="D31" s="41">
        <f>C31/$B$31</f>
        <v>0.98076923076923073</v>
      </c>
      <c r="E31" s="46"/>
      <c r="F31" s="46">
        <f t="shared" ref="F31:G31" si="4">ROUND(F32+F35+F42+F47+F50+F53+F56+F61+F64,0)</f>
        <v>0</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0</v>
      </c>
      <c r="G32" s="48">
        <f t="shared" si="5"/>
        <v>0</v>
      </c>
      <c r="H32" s="44">
        <f>G32/B32</f>
        <v>0</v>
      </c>
      <c r="I32" s="21"/>
    </row>
    <row r="33" spans="1:9" ht="72.75" thickBot="1" x14ac:dyDescent="0.3">
      <c r="A33" s="17" t="s">
        <v>27</v>
      </c>
      <c r="B33" s="38">
        <v>2</v>
      </c>
      <c r="C33" s="13">
        <v>2</v>
      </c>
      <c r="D33" s="43">
        <f>IF(C33/B33&gt;1,"100%",C33/B33)</f>
        <v>1</v>
      </c>
      <c r="E33" s="14" t="s">
        <v>91</v>
      </c>
      <c r="F33" s="15"/>
      <c r="G33" s="16"/>
      <c r="H33" s="45">
        <f>IF(G33/B33&gt;1,"100%",G33/B33)</f>
        <v>0</v>
      </c>
      <c r="I33" s="14"/>
    </row>
    <row r="34" spans="1:9" ht="16.5" thickBot="1" x14ac:dyDescent="0.3">
      <c r="A34" s="17" t="s">
        <v>28</v>
      </c>
      <c r="B34" s="38">
        <v>2</v>
      </c>
      <c r="C34" s="13">
        <v>2</v>
      </c>
      <c r="D34" s="43">
        <f>IF(C34/B34&gt;1,"100%",C34/B34)</f>
        <v>1</v>
      </c>
      <c r="E34" s="14" t="s">
        <v>92</v>
      </c>
      <c r="F34" s="15"/>
      <c r="G34" s="16"/>
      <c r="H34" s="45">
        <f>IF(G34/B34&gt;1,"100%",G34/B34)</f>
        <v>0</v>
      </c>
      <c r="I34" s="14"/>
    </row>
    <row r="35" spans="1:9" ht="32.25" thickBot="1" x14ac:dyDescent="0.3">
      <c r="A35" s="11" t="s">
        <v>29</v>
      </c>
      <c r="B35" s="37">
        <v>12</v>
      </c>
      <c r="C35" s="48">
        <f>IF(SUM(C36:C41)&gt;12,"12",SUM(C36:C41))</f>
        <v>11</v>
      </c>
      <c r="D35" s="42">
        <f>C35/B35</f>
        <v>0.91666666666666663</v>
      </c>
      <c r="E35" s="48"/>
      <c r="F35" s="48">
        <f t="shared" ref="F35:G35" si="6">IF(SUM(F36:F41)&gt;12,"12",SUM(F36:F41))</f>
        <v>0</v>
      </c>
      <c r="G35" s="48">
        <f t="shared" si="6"/>
        <v>0</v>
      </c>
      <c r="H35" s="44">
        <f>G35/B35</f>
        <v>0</v>
      </c>
      <c r="I35" s="21"/>
    </row>
    <row r="36" spans="1:9" ht="39.75" thickBot="1" x14ac:dyDescent="0.3">
      <c r="A36" s="22" t="s">
        <v>30</v>
      </c>
      <c r="B36" s="38">
        <v>2</v>
      </c>
      <c r="C36" s="13">
        <v>2</v>
      </c>
      <c r="D36" s="43">
        <f>IF(C36/B36&gt;1,"100%",C36/B36)</f>
        <v>1</v>
      </c>
      <c r="E36" s="14"/>
      <c r="F36" s="15"/>
      <c r="G36" s="16"/>
      <c r="H36" s="45">
        <f>IF(G36/B36&gt;1,"100%",G36/B36)</f>
        <v>0</v>
      </c>
      <c r="I36" s="14"/>
    </row>
    <row r="37" spans="1:9" ht="24.75" thickBot="1" x14ac:dyDescent="0.3">
      <c r="A37" s="17" t="s">
        <v>31</v>
      </c>
      <c r="B37" s="38">
        <v>2</v>
      </c>
      <c r="C37" s="13">
        <v>2</v>
      </c>
      <c r="D37" s="43">
        <f t="shared" ref="D37:D41" si="7">IF(C37/B37&gt;1,"100%",C37/B37)</f>
        <v>1</v>
      </c>
      <c r="E37" s="14"/>
      <c r="F37" s="15"/>
      <c r="G37" s="16"/>
      <c r="H37" s="45">
        <f t="shared" ref="H37:H41" si="8">IF(G37/B37&gt;1,"100%",G37/B37)</f>
        <v>0</v>
      </c>
      <c r="I37" s="14"/>
    </row>
    <row r="38" spans="1:9" ht="36.75" thickBot="1" x14ac:dyDescent="0.3">
      <c r="A38" s="17" t="s">
        <v>32</v>
      </c>
      <c r="B38" s="38">
        <v>2</v>
      </c>
      <c r="C38" s="13">
        <v>2</v>
      </c>
      <c r="D38" s="43">
        <f t="shared" si="7"/>
        <v>1</v>
      </c>
      <c r="E38" s="14"/>
      <c r="F38" s="15"/>
      <c r="G38" s="16"/>
      <c r="H38" s="45">
        <f t="shared" si="8"/>
        <v>0</v>
      </c>
      <c r="I38" s="14"/>
    </row>
    <row r="39" spans="1:9" ht="24.75" thickBot="1" x14ac:dyDescent="0.3">
      <c r="A39" s="17" t="s">
        <v>33</v>
      </c>
      <c r="B39" s="38">
        <v>2</v>
      </c>
      <c r="C39" s="13">
        <v>2</v>
      </c>
      <c r="D39" s="43">
        <f t="shared" si="7"/>
        <v>1</v>
      </c>
      <c r="E39" s="14"/>
      <c r="F39" s="15"/>
      <c r="G39" s="16"/>
      <c r="H39" s="45">
        <f t="shared" si="8"/>
        <v>0</v>
      </c>
      <c r="I39" s="14"/>
    </row>
    <row r="40" spans="1:9" ht="24.75" thickBot="1" x14ac:dyDescent="0.3">
      <c r="A40" s="17" t="s">
        <v>34</v>
      </c>
      <c r="B40" s="38">
        <v>2</v>
      </c>
      <c r="C40" s="13">
        <v>2</v>
      </c>
      <c r="D40" s="43">
        <f t="shared" si="7"/>
        <v>1</v>
      </c>
      <c r="E40" s="14"/>
      <c r="F40" s="15"/>
      <c r="G40" s="16"/>
      <c r="H40" s="45">
        <f t="shared" si="8"/>
        <v>0</v>
      </c>
      <c r="I40" s="14"/>
    </row>
    <row r="41" spans="1:9" ht="48.75" thickBot="1" x14ac:dyDescent="0.3">
      <c r="A41" s="17" t="s">
        <v>35</v>
      </c>
      <c r="B41" s="38">
        <v>2</v>
      </c>
      <c r="C41" s="13">
        <v>1</v>
      </c>
      <c r="D41" s="43">
        <f t="shared" si="7"/>
        <v>0.5</v>
      </c>
      <c r="E41" s="14"/>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0</v>
      </c>
      <c r="G42" s="48">
        <f t="shared" si="9"/>
        <v>0</v>
      </c>
      <c r="H42" s="44">
        <f>G42/B42</f>
        <v>0</v>
      </c>
      <c r="I42" s="21"/>
    </row>
    <row r="43" spans="1:9" ht="36.75" thickBot="1" x14ac:dyDescent="0.3">
      <c r="A43" s="17" t="s">
        <v>37</v>
      </c>
      <c r="B43" s="38">
        <v>2</v>
      </c>
      <c r="C43" s="13">
        <v>2</v>
      </c>
      <c r="D43" s="43">
        <f>IF(C43/B43&gt;1,"100%",C43/B43)</f>
        <v>1</v>
      </c>
      <c r="E43" s="14"/>
      <c r="F43" s="15"/>
      <c r="G43" s="16"/>
      <c r="H43" s="45">
        <f>IF(G43/B43&gt;1,"100",G43/B43)</f>
        <v>0</v>
      </c>
      <c r="I43" s="14"/>
    </row>
    <row r="44" spans="1:9" ht="24.75" thickBot="1" x14ac:dyDescent="0.3">
      <c r="A44" s="17" t="s">
        <v>38</v>
      </c>
      <c r="B44" s="38">
        <v>2</v>
      </c>
      <c r="C44" s="13">
        <v>2</v>
      </c>
      <c r="D44" s="43">
        <f t="shared" ref="D44:D46" si="10">IF(C44/B44&gt;1,"100%",C44/B44)</f>
        <v>1</v>
      </c>
      <c r="E44" s="14"/>
      <c r="F44" s="15"/>
      <c r="G44" s="16"/>
      <c r="H44" s="45">
        <f t="shared" ref="H44:H46" si="11">IF(G44/B44&gt;1,"100",G44/B44)</f>
        <v>0</v>
      </c>
      <c r="I44" s="14"/>
    </row>
    <row r="45" spans="1:9" ht="49.5" customHeight="1" thickBot="1" x14ac:dyDescent="0.3">
      <c r="A45" s="17" t="s">
        <v>39</v>
      </c>
      <c r="B45" s="38">
        <v>2</v>
      </c>
      <c r="C45" s="13">
        <v>2</v>
      </c>
      <c r="D45" s="43">
        <f t="shared" si="10"/>
        <v>1</v>
      </c>
      <c r="E45" s="14"/>
      <c r="F45" s="15"/>
      <c r="G45" s="16"/>
      <c r="H45" s="45">
        <f t="shared" si="11"/>
        <v>0</v>
      </c>
      <c r="I45" s="14"/>
    </row>
    <row r="46" spans="1:9" ht="44.1" customHeight="1" thickBot="1" x14ac:dyDescent="0.3">
      <c r="A46" s="17" t="s">
        <v>40</v>
      </c>
      <c r="B46" s="38">
        <v>2</v>
      </c>
      <c r="C46" s="13">
        <v>2</v>
      </c>
      <c r="D46" s="43">
        <f t="shared" si="10"/>
        <v>1</v>
      </c>
      <c r="E46" s="14"/>
      <c r="F46" s="15"/>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0</v>
      </c>
      <c r="G47" s="48">
        <f t="shared" si="12"/>
        <v>0</v>
      </c>
      <c r="H47" s="44">
        <f>G47/B47</f>
        <v>0</v>
      </c>
      <c r="I47" s="21"/>
    </row>
    <row r="48" spans="1:9" ht="36.75" thickBot="1" x14ac:dyDescent="0.3">
      <c r="A48" s="17" t="s">
        <v>42</v>
      </c>
      <c r="B48" s="38">
        <v>2</v>
      </c>
      <c r="C48" s="13">
        <v>2</v>
      </c>
      <c r="D48" s="43">
        <f>IF(C48/B48&gt;1,"100%",C48/B48)</f>
        <v>1</v>
      </c>
      <c r="E48" s="14"/>
      <c r="F48" s="15"/>
      <c r="G48" s="16"/>
      <c r="H48" s="45">
        <f>IF(G48/B48&gt;1,"100%",G48/B48)</f>
        <v>0</v>
      </c>
      <c r="I48" s="14"/>
    </row>
    <row r="49" spans="1:9" ht="48.75" thickBot="1" x14ac:dyDescent="0.3">
      <c r="A49" s="17" t="s">
        <v>43</v>
      </c>
      <c r="B49" s="38">
        <v>2</v>
      </c>
      <c r="C49" s="13">
        <v>2</v>
      </c>
      <c r="D49" s="43">
        <f>IF(C49/B49&gt;1,"100%",C49/B49)</f>
        <v>1</v>
      </c>
      <c r="E49" s="14"/>
      <c r="F49" s="15"/>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0</v>
      </c>
      <c r="G50" s="48">
        <f t="shared" si="13"/>
        <v>0</v>
      </c>
      <c r="H50" s="44">
        <f>G50/B50</f>
        <v>0</v>
      </c>
      <c r="I50" s="21"/>
    </row>
    <row r="51" spans="1:9" ht="24.75" thickBot="1" x14ac:dyDescent="0.3">
      <c r="A51" s="17" t="s">
        <v>45</v>
      </c>
      <c r="B51" s="38">
        <v>2</v>
      </c>
      <c r="C51" s="13">
        <v>2</v>
      </c>
      <c r="D51" s="43">
        <f>IF(C51/B51&gt;1,"100%",C51/B51)</f>
        <v>1</v>
      </c>
      <c r="E51" s="14"/>
      <c r="F51" s="15"/>
      <c r="G51" s="16"/>
      <c r="H51" s="45">
        <f>IF(G51/B51&gt;1,"100%",G51/B51)</f>
        <v>0</v>
      </c>
      <c r="I51" s="14"/>
    </row>
    <row r="52" spans="1:9" ht="28.5" thickBot="1" x14ac:dyDescent="0.3">
      <c r="A52" s="12" t="s">
        <v>75</v>
      </c>
      <c r="B52" s="38">
        <v>2</v>
      </c>
      <c r="C52" s="13">
        <v>2</v>
      </c>
      <c r="D52" s="43">
        <f>IF(C52/B52&gt;1,"100%",C52/B52)</f>
        <v>1</v>
      </c>
      <c r="E52" s="14"/>
      <c r="F52" s="15"/>
      <c r="G52" s="16"/>
      <c r="H52" s="45">
        <f>IF(G52/B52&gt;1,"100%",G52/B52)</f>
        <v>0</v>
      </c>
      <c r="I52" s="14"/>
    </row>
    <row r="53" spans="1:9" ht="32.25" thickBot="1" x14ac:dyDescent="0.3">
      <c r="A53" s="11" t="s">
        <v>46</v>
      </c>
      <c r="B53" s="37">
        <v>4</v>
      </c>
      <c r="C53" s="48">
        <f>IF(SUM(C54:C55)&gt;4,"4",SUM(C54:C55))</f>
        <v>4</v>
      </c>
      <c r="D53" s="42">
        <f>C53/B53</f>
        <v>1</v>
      </c>
      <c r="E53" s="48"/>
      <c r="F53" s="48">
        <f t="shared" ref="F53:G53" si="14">IF(SUM(F54:F55)&gt;4,"4",SUM(F54:F55))</f>
        <v>0</v>
      </c>
      <c r="G53" s="48">
        <f t="shared" si="14"/>
        <v>0</v>
      </c>
      <c r="H53" s="44">
        <f>G53/B53</f>
        <v>0</v>
      </c>
      <c r="I53" s="21"/>
    </row>
    <row r="54" spans="1:9" ht="24.75" thickBot="1" x14ac:dyDescent="0.3">
      <c r="A54" s="17" t="s">
        <v>47</v>
      </c>
      <c r="B54" s="38">
        <v>2</v>
      </c>
      <c r="C54" s="13">
        <v>2</v>
      </c>
      <c r="D54" s="43">
        <f>IF(C54/B54&gt;1,"100%",C54/B54)</f>
        <v>1</v>
      </c>
      <c r="E54" s="14"/>
      <c r="F54" s="15"/>
      <c r="G54" s="16"/>
      <c r="H54" s="45">
        <f>IF(G54/B54&gt;1,"100%",G54/B54)</f>
        <v>0</v>
      </c>
      <c r="I54" s="14"/>
    </row>
    <row r="55" spans="1:9" ht="36.75" thickBot="1" x14ac:dyDescent="0.3">
      <c r="A55" s="17" t="s">
        <v>48</v>
      </c>
      <c r="B55" s="38">
        <v>2</v>
      </c>
      <c r="C55" s="13">
        <v>2</v>
      </c>
      <c r="D55" s="43">
        <f>IF(C55/B55&gt;1,"100%",C55/B55)</f>
        <v>1</v>
      </c>
      <c r="E55" s="14"/>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0</v>
      </c>
      <c r="G56" s="48">
        <f t="shared" si="15"/>
        <v>0</v>
      </c>
      <c r="H56" s="44">
        <f>G56/B56</f>
        <v>0</v>
      </c>
      <c r="I56" s="21"/>
    </row>
    <row r="57" spans="1:9" ht="24.75" thickBot="1" x14ac:dyDescent="0.3">
      <c r="A57" s="17" t="s">
        <v>50</v>
      </c>
      <c r="B57" s="38">
        <v>2</v>
      </c>
      <c r="C57" s="13">
        <v>2</v>
      </c>
      <c r="D57" s="43">
        <f>IF(C57/B57&gt;1,"100%",C57/B57)</f>
        <v>1</v>
      </c>
      <c r="E57" s="14"/>
      <c r="F57" s="15"/>
      <c r="G57" s="16"/>
      <c r="H57" s="45">
        <f>IF(G57/B57&gt;1,"100%",G57/B57)</f>
        <v>0</v>
      </c>
      <c r="I57" s="14"/>
    </row>
    <row r="58" spans="1:9" ht="36.75" thickBot="1" x14ac:dyDescent="0.3">
      <c r="A58" s="17" t="s">
        <v>51</v>
      </c>
      <c r="B58" s="38">
        <v>2</v>
      </c>
      <c r="C58" s="13">
        <v>2</v>
      </c>
      <c r="D58" s="43">
        <f t="shared" ref="D58:D60" si="16">IF(C58/B58&gt;1,"100%",C58/B58)</f>
        <v>1</v>
      </c>
      <c r="E58" s="14"/>
      <c r="F58" s="15"/>
      <c r="G58" s="16"/>
      <c r="H58" s="45">
        <f t="shared" ref="H58:H60" si="17">IF(G58/B58&gt;1,"100%",G58/B58)</f>
        <v>0</v>
      </c>
      <c r="I58" s="14"/>
    </row>
    <row r="59" spans="1:9" ht="24.75" thickBot="1" x14ac:dyDescent="0.3">
      <c r="A59" s="17" t="s">
        <v>52</v>
      </c>
      <c r="B59" s="38">
        <v>2</v>
      </c>
      <c r="C59" s="13">
        <v>2</v>
      </c>
      <c r="D59" s="43">
        <f t="shared" si="16"/>
        <v>1</v>
      </c>
      <c r="E59" s="14"/>
      <c r="F59" s="15"/>
      <c r="G59" s="16"/>
      <c r="H59" s="45">
        <f t="shared" si="17"/>
        <v>0</v>
      </c>
      <c r="I59" s="14"/>
    </row>
    <row r="60" spans="1:9" ht="36.75" thickBot="1" x14ac:dyDescent="0.3">
      <c r="A60" s="17" t="s">
        <v>53</v>
      </c>
      <c r="B60" s="38">
        <v>2</v>
      </c>
      <c r="C60" s="13">
        <v>2</v>
      </c>
      <c r="D60" s="43">
        <f t="shared" si="16"/>
        <v>1</v>
      </c>
      <c r="E60" s="14"/>
      <c r="F60" s="15"/>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0</v>
      </c>
      <c r="G61" s="48">
        <f t="shared" si="18"/>
        <v>0</v>
      </c>
      <c r="H61" s="44">
        <f>G61/B61</f>
        <v>0</v>
      </c>
      <c r="I61" s="4"/>
    </row>
    <row r="62" spans="1:9" ht="36.75" thickBot="1" x14ac:dyDescent="0.3">
      <c r="A62" s="17" t="s">
        <v>55</v>
      </c>
      <c r="B62" s="38">
        <v>2</v>
      </c>
      <c r="C62" s="13">
        <v>2</v>
      </c>
      <c r="D62" s="43">
        <f>IF(C62/B62&gt;1,"100%",C62/B62)</f>
        <v>1</v>
      </c>
      <c r="E62" s="14" t="s">
        <v>93</v>
      </c>
      <c r="F62" s="15"/>
      <c r="G62" s="16"/>
      <c r="H62" s="45">
        <f>IF(G62/B62&gt;1,"100",G62/B62)</f>
        <v>0</v>
      </c>
      <c r="I62" s="14"/>
    </row>
    <row r="63" spans="1:9" ht="24.75" thickBot="1" x14ac:dyDescent="0.3">
      <c r="A63" s="17" t="s">
        <v>56</v>
      </c>
      <c r="B63" s="38">
        <v>2</v>
      </c>
      <c r="C63" s="13">
        <v>2</v>
      </c>
      <c r="D63" s="43">
        <f>IF(C63/B63&gt;1,"100%",C63/B63)</f>
        <v>1</v>
      </c>
      <c r="E63" s="14"/>
      <c r="F63" s="15"/>
      <c r="G63" s="16"/>
      <c r="H63" s="45">
        <f>IF(G63/B63&gt;1,"100",G63/B63)</f>
        <v>0</v>
      </c>
      <c r="I63" s="14"/>
    </row>
    <row r="64" spans="1:9" ht="16.5" thickBot="1" x14ac:dyDescent="0.3">
      <c r="A64" s="24" t="s">
        <v>57</v>
      </c>
      <c r="B64" s="37">
        <v>4</v>
      </c>
      <c r="C64" s="48">
        <f>IF(SUM(C65:C66)&gt;4,"4",SUM(C65:C66))</f>
        <v>4</v>
      </c>
      <c r="D64" s="42">
        <f>C64/B64</f>
        <v>1</v>
      </c>
      <c r="E64" s="48"/>
      <c r="F64" s="48">
        <f t="shared" ref="F64:G64" si="19">IF(SUM(F65:F66)&gt;4,"4",SUM(F65:F66))</f>
        <v>0</v>
      </c>
      <c r="G64" s="48">
        <f t="shared" si="19"/>
        <v>0</v>
      </c>
      <c r="H64" s="44">
        <f>G64/B64</f>
        <v>0</v>
      </c>
      <c r="I64" s="4"/>
    </row>
    <row r="65" spans="1:9" ht="48.75" thickBot="1" x14ac:dyDescent="0.3">
      <c r="A65" s="25" t="s">
        <v>58</v>
      </c>
      <c r="B65" s="38">
        <v>2</v>
      </c>
      <c r="C65" s="13">
        <v>2</v>
      </c>
      <c r="D65" s="43">
        <f>IF(C65/B65&gt;1,"100%",C65/B65)</f>
        <v>1</v>
      </c>
      <c r="E65" s="14" t="s">
        <v>86</v>
      </c>
      <c r="F65" s="15"/>
      <c r="G65" s="16"/>
      <c r="H65" s="45">
        <f>IF(G65/B65&gt;1,"100%",G65/B65)</f>
        <v>0</v>
      </c>
      <c r="I65" s="14"/>
    </row>
    <row r="66" spans="1:9" ht="72.75" thickBot="1" x14ac:dyDescent="0.3">
      <c r="A66" s="26" t="s">
        <v>59</v>
      </c>
      <c r="B66" s="38">
        <v>2</v>
      </c>
      <c r="C66" s="13">
        <v>2</v>
      </c>
      <c r="D66" s="43">
        <f>IF(C66/B66&gt;1,"100%",C66/B66)</f>
        <v>1</v>
      </c>
      <c r="E66" s="14" t="s">
        <v>87</v>
      </c>
      <c r="F66" s="15"/>
      <c r="G66" s="16"/>
      <c r="H66" s="45">
        <f>IF(G66/B66&gt;1,"100%",G66/B66)</f>
        <v>0</v>
      </c>
      <c r="I66" s="14"/>
    </row>
    <row r="67" spans="1:9" ht="32.25" thickBot="1" x14ac:dyDescent="0.3">
      <c r="A67" s="27" t="s">
        <v>60</v>
      </c>
      <c r="B67" s="36">
        <v>16</v>
      </c>
      <c r="C67" s="46">
        <f>ROUND(C68+C73+C76,0)</f>
        <v>14</v>
      </c>
      <c r="D67" s="41">
        <f>C67/$B$67</f>
        <v>0.875</v>
      </c>
      <c r="E67" s="46"/>
      <c r="F67" s="46">
        <f t="shared" ref="F67:G67" si="20">ROUND(F68+F73+F76,0)</f>
        <v>0</v>
      </c>
      <c r="G67" s="46">
        <f t="shared" si="20"/>
        <v>0</v>
      </c>
      <c r="H67" s="41">
        <f>G67/$B$67</f>
        <v>0</v>
      </c>
      <c r="I67" s="10"/>
    </row>
    <row r="68" spans="1:9" ht="32.25" thickBot="1" x14ac:dyDescent="0.3">
      <c r="A68" s="24" t="s">
        <v>61</v>
      </c>
      <c r="B68" s="37">
        <v>8</v>
      </c>
      <c r="C68" s="48">
        <f>IF(SUM(C69:C72)&gt;8,"8",SUM(C69:C72))</f>
        <v>8</v>
      </c>
      <c r="D68" s="42">
        <f>C68/B68</f>
        <v>1</v>
      </c>
      <c r="E68" s="48"/>
      <c r="F68" s="48">
        <f t="shared" ref="F68:G68" si="21">IF(SUM(F69:F72)&gt;8,"8",SUM(F69:F72))</f>
        <v>0</v>
      </c>
      <c r="G68" s="48">
        <f t="shared" si="21"/>
        <v>0</v>
      </c>
      <c r="H68" s="44">
        <f>G68/B68</f>
        <v>0</v>
      </c>
      <c r="I68" s="4"/>
    </row>
    <row r="69" spans="1:9" ht="48.75" thickBot="1" x14ac:dyDescent="0.3">
      <c r="A69" s="28" t="s">
        <v>62</v>
      </c>
      <c r="B69" s="38">
        <v>2</v>
      </c>
      <c r="C69" s="13">
        <v>2</v>
      </c>
      <c r="D69" s="43">
        <f>IF(C69/B69&gt;1,"100%",C69/B69)</f>
        <v>1</v>
      </c>
      <c r="E69" s="14" t="s">
        <v>94</v>
      </c>
      <c r="F69" s="15"/>
      <c r="G69" s="16"/>
      <c r="H69" s="45">
        <f>IF(G69/B69&gt;1,"100%",G69/B69)</f>
        <v>0</v>
      </c>
      <c r="I69" s="14"/>
    </row>
    <row r="70" spans="1:9" ht="16.5" thickBot="1" x14ac:dyDescent="0.3">
      <c r="A70" s="28" t="s">
        <v>63</v>
      </c>
      <c r="B70" s="38">
        <v>2</v>
      </c>
      <c r="C70" s="13">
        <v>2</v>
      </c>
      <c r="D70" s="43">
        <f t="shared" ref="D70:D72" si="22">IF(C70/B70&gt;1,"100%",C70/B70)</f>
        <v>1</v>
      </c>
      <c r="E70" s="14" t="s">
        <v>95</v>
      </c>
      <c r="F70" s="15"/>
      <c r="G70" s="16"/>
      <c r="H70" s="45">
        <f t="shared" ref="H70:H72" si="23">IF(G70/B70&gt;1,"100%",G70/B70)</f>
        <v>0</v>
      </c>
      <c r="I70" s="14"/>
    </row>
    <row r="71" spans="1:9" ht="36.75" thickBot="1" x14ac:dyDescent="0.3">
      <c r="A71" s="28" t="s">
        <v>64</v>
      </c>
      <c r="B71" s="38">
        <v>2</v>
      </c>
      <c r="C71" s="13">
        <v>2</v>
      </c>
      <c r="D71" s="43">
        <f t="shared" si="22"/>
        <v>1</v>
      </c>
      <c r="E71" s="14"/>
      <c r="F71" s="15"/>
      <c r="G71" s="16"/>
      <c r="H71" s="45">
        <f t="shared" si="23"/>
        <v>0</v>
      </c>
      <c r="I71" s="14"/>
    </row>
    <row r="72" spans="1:9" ht="48.75" thickBot="1" x14ac:dyDescent="0.3">
      <c r="A72" s="28" t="s">
        <v>65</v>
      </c>
      <c r="B72" s="38">
        <v>2</v>
      </c>
      <c r="C72" s="13">
        <v>2</v>
      </c>
      <c r="D72" s="43">
        <f t="shared" si="22"/>
        <v>1</v>
      </c>
      <c r="E72" s="14"/>
      <c r="F72" s="15"/>
      <c r="G72" s="16"/>
      <c r="H72" s="45">
        <f t="shared" si="23"/>
        <v>0</v>
      </c>
      <c r="I72" s="14"/>
    </row>
    <row r="73" spans="1:9" ht="32.25" thickBot="1" x14ac:dyDescent="0.3">
      <c r="A73" s="24" t="s">
        <v>66</v>
      </c>
      <c r="B73" s="37">
        <v>4</v>
      </c>
      <c r="C73" s="48">
        <f>IF(SUM(C74:C75)&gt;4,"4",SUM(C74:C75))</f>
        <v>4</v>
      </c>
      <c r="D73" s="42">
        <f>C73/B73</f>
        <v>1</v>
      </c>
      <c r="E73" s="48"/>
      <c r="F73" s="48">
        <f t="shared" ref="F73:G73" si="24">IF(SUM(F74:F75)&gt;4,"4",SUM(F74:F75))</f>
        <v>0</v>
      </c>
      <c r="G73" s="48">
        <f t="shared" si="24"/>
        <v>0</v>
      </c>
      <c r="H73" s="44">
        <f>G73/B73</f>
        <v>0</v>
      </c>
      <c r="I73" s="4"/>
    </row>
    <row r="74" spans="1:9" ht="24.75" thickBot="1" x14ac:dyDescent="0.3">
      <c r="A74" s="28" t="s">
        <v>67</v>
      </c>
      <c r="B74" s="38">
        <v>2</v>
      </c>
      <c r="C74" s="13">
        <v>2</v>
      </c>
      <c r="D74" s="43">
        <f>IF(C74/B74&gt;1,"100%",C74/B74)</f>
        <v>1</v>
      </c>
      <c r="E74" s="14"/>
      <c r="F74" s="15"/>
      <c r="G74" s="16"/>
      <c r="H74" s="45">
        <f>IF(G74/B74&gt;1,"100%",G74/B74)</f>
        <v>0</v>
      </c>
      <c r="I74" s="14"/>
    </row>
    <row r="75" spans="1:9" ht="24.75" thickBot="1" x14ac:dyDescent="0.3">
      <c r="A75" s="28" t="s">
        <v>68</v>
      </c>
      <c r="B75" s="38">
        <v>2</v>
      </c>
      <c r="C75" s="13">
        <v>2</v>
      </c>
      <c r="D75" s="43">
        <f>IF(C75/B75&gt;1,"100%",C75/B75)</f>
        <v>1</v>
      </c>
      <c r="E75" s="14" t="s">
        <v>96</v>
      </c>
      <c r="F75" s="15"/>
      <c r="G75" s="16"/>
      <c r="H75" s="45">
        <f>IF(G75/B75&gt;1,"100%",G75/B75)</f>
        <v>0</v>
      </c>
      <c r="I75" s="14"/>
    </row>
    <row r="76" spans="1:9" ht="16.5" thickBot="1" x14ac:dyDescent="0.3">
      <c r="A76" s="24" t="s">
        <v>69</v>
      </c>
      <c r="B76" s="37">
        <v>4</v>
      </c>
      <c r="C76" s="48">
        <f>IF(SUM(C77:C78)&gt;4,"4",SUM(C77:C78))</f>
        <v>2</v>
      </c>
      <c r="D76" s="42">
        <f>C76/B76</f>
        <v>0.5</v>
      </c>
      <c r="E76" s="48"/>
      <c r="F76" s="48">
        <f t="shared" ref="F76:G76" si="25">IF(SUM(F77:F78)&gt;4,"4",SUM(F77:F78))</f>
        <v>0</v>
      </c>
      <c r="G76" s="48">
        <f t="shared" si="25"/>
        <v>0</v>
      </c>
      <c r="H76" s="44">
        <f>G76/B76</f>
        <v>0</v>
      </c>
      <c r="I76" s="4"/>
    </row>
    <row r="77" spans="1:9" ht="24.75" thickBot="1" x14ac:dyDescent="0.3">
      <c r="A77" s="28" t="s">
        <v>70</v>
      </c>
      <c r="B77" s="38">
        <v>2</v>
      </c>
      <c r="C77" s="13">
        <v>2</v>
      </c>
      <c r="D77" s="43">
        <f>IF(C77/B77&gt;1,"100%",C77/B77)</f>
        <v>1</v>
      </c>
      <c r="E77" s="14"/>
      <c r="F77" s="15"/>
      <c r="G77" s="16"/>
      <c r="H77" s="45">
        <f>IF(G77/B77&gt;1,"100%",G77/B77)</f>
        <v>0</v>
      </c>
      <c r="I77" s="14"/>
    </row>
    <row r="78" spans="1:9" ht="24.75" thickBot="1" x14ac:dyDescent="0.3">
      <c r="A78" s="25" t="s">
        <v>71</v>
      </c>
      <c r="B78" s="38">
        <v>2</v>
      </c>
      <c r="C78" s="13">
        <v>0</v>
      </c>
      <c r="D78" s="43">
        <f>IF(C78/B78&gt;1,"100%",C78/B78)</f>
        <v>0</v>
      </c>
      <c r="E78" s="14"/>
      <c r="F78" s="15"/>
      <c r="G78" s="16"/>
      <c r="H78" s="45">
        <f>IF(G78/B78&gt;1,"100%",G78/B78)</f>
        <v>0</v>
      </c>
      <c r="I78" s="14"/>
    </row>
    <row r="79" spans="1:9" ht="16.5" thickBot="1" x14ac:dyDescent="0.3">
      <c r="A79" s="29" t="s">
        <v>72</v>
      </c>
      <c r="B79" s="40">
        <v>88</v>
      </c>
      <c r="C79" s="49">
        <f>ROUND(C67+C31+C17,0)</f>
        <v>85</v>
      </c>
      <c r="D79" s="3"/>
      <c r="E79" s="3"/>
      <c r="F79" s="49">
        <f t="shared" ref="F79:G79" si="26">ROUND(F67+F31+F17,0)</f>
        <v>0</v>
      </c>
      <c r="G79" s="49">
        <f t="shared" si="26"/>
        <v>0</v>
      </c>
      <c r="H79" s="30"/>
      <c r="I79" s="31"/>
    </row>
    <row r="80" spans="1:9" ht="16.5" thickBot="1" x14ac:dyDescent="0.3">
      <c r="A80" s="29" t="s">
        <v>73</v>
      </c>
      <c r="B80" s="40">
        <v>100</v>
      </c>
      <c r="C80" s="50">
        <f>C79/$B$79</f>
        <v>0.96590909090909094</v>
      </c>
      <c r="D80" s="5"/>
      <c r="E80" s="5"/>
      <c r="F80" s="50">
        <f t="shared" ref="F80:G80" si="27">F79/$B$79</f>
        <v>0</v>
      </c>
      <c r="G80" s="50">
        <f t="shared" si="27"/>
        <v>0</v>
      </c>
      <c r="H80" s="32"/>
      <c r="I80" s="31"/>
    </row>
    <row r="81" spans="1:9" ht="16.5" thickBot="1" x14ac:dyDescent="0.3">
      <c r="A81" s="29" t="s">
        <v>74</v>
      </c>
      <c r="B81" s="33"/>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1"/>
      <c r="E81" s="30"/>
      <c r="F81" s="34"/>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1"/>
      <c r="I81" s="35"/>
    </row>
    <row r="83" spans="1:9" ht="43.7" customHeight="1" x14ac:dyDescent="0.25">
      <c r="A83" s="54" t="s">
        <v>82</v>
      </c>
      <c r="B83" s="54"/>
      <c r="H83" s="54" t="s">
        <v>83</v>
      </c>
      <c r="I83" s="54"/>
    </row>
    <row r="84" spans="1:9" ht="16.5" x14ac:dyDescent="0.25">
      <c r="B84" s="2"/>
      <c r="C84" s="2"/>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workbookViewId="0">
      <selection activeCell="J9" sqref="J9"/>
    </sheetView>
  </sheetViews>
  <sheetFormatPr defaultRowHeight="15" x14ac:dyDescent="0.25"/>
  <cols>
    <col min="1" max="1" width="37.28515625" customWidth="1"/>
    <col min="2" max="2" width="13" customWidth="1"/>
    <col min="3" max="3" width="9.85546875" bestFit="1" customWidth="1"/>
    <col min="4" max="4" width="9.42578125" customWidth="1"/>
    <col min="5" max="5" width="31.42578125" customWidth="1"/>
    <col min="6" max="6" width="11" customWidth="1"/>
    <col min="7" max="7" width="9.5703125" customWidth="1"/>
    <col min="8" max="8" width="7.85546875" customWidth="1"/>
    <col min="9" max="9" width="40.28515625" customWidth="1"/>
  </cols>
  <sheetData>
    <row r="1" spans="1:9" ht="12.2" customHeight="1" x14ac:dyDescent="0.45"/>
    <row r="2" spans="1:9" ht="33.6" customHeight="1" x14ac:dyDescent="0.3">
      <c r="E2" s="67" t="s">
        <v>76</v>
      </c>
      <c r="F2" s="68"/>
      <c r="G2" s="68"/>
      <c r="H2" s="68"/>
    </row>
    <row r="5" spans="1:9" ht="47.85" customHeight="1" x14ac:dyDescent="0.3">
      <c r="A5" s="69" t="s">
        <v>84</v>
      </c>
      <c r="B5" s="69"/>
      <c r="C5" s="69"/>
      <c r="D5" s="69"/>
      <c r="E5" s="69"/>
      <c r="F5" s="69"/>
      <c r="G5" s="69"/>
      <c r="H5" s="69"/>
      <c r="I5" s="69"/>
    </row>
    <row r="7" spans="1:9" ht="22.15" customHeight="1" x14ac:dyDescent="0.3">
      <c r="A7" s="53" t="s">
        <v>80</v>
      </c>
      <c r="B7" s="51"/>
      <c r="C7" s="68" t="s">
        <v>138</v>
      </c>
      <c r="D7" s="68"/>
      <c r="E7" s="68"/>
    </row>
    <row r="8" spans="1:9" ht="20.100000000000001" customHeight="1" x14ac:dyDescent="0.3">
      <c r="A8" s="53" t="s">
        <v>78</v>
      </c>
      <c r="B8" s="51"/>
      <c r="C8" s="52" t="s">
        <v>98</v>
      </c>
      <c r="D8" s="51"/>
      <c r="E8" s="51"/>
    </row>
    <row r="9" spans="1:9" ht="21.6" customHeight="1" x14ac:dyDescent="0.3">
      <c r="A9" s="53" t="s">
        <v>77</v>
      </c>
      <c r="B9" s="51"/>
      <c r="C9" s="52"/>
      <c r="D9" s="73" t="s">
        <v>139</v>
      </c>
      <c r="E9" s="51"/>
    </row>
    <row r="10" spans="1:9" ht="20.100000000000001" customHeight="1" x14ac:dyDescent="0.3">
      <c r="A10" s="53" t="s">
        <v>79</v>
      </c>
      <c r="B10" s="51"/>
      <c r="C10" s="51"/>
      <c r="D10" s="51"/>
      <c r="E10" s="51"/>
      <c r="F10" s="52" t="s">
        <v>97</v>
      </c>
    </row>
    <row r="12" spans="1:9" ht="82.7" customHeight="1" x14ac:dyDescent="0.25">
      <c r="B12" s="70" t="s">
        <v>128</v>
      </c>
      <c r="C12" s="71"/>
      <c r="D12" s="71"/>
      <c r="E12" s="71"/>
      <c r="F12" s="71"/>
      <c r="G12" s="71"/>
      <c r="H12" s="71"/>
      <c r="I12" s="71"/>
    </row>
    <row r="14" spans="1:9" ht="11.45" customHeight="1" thickBot="1" x14ac:dyDescent="0.5"/>
    <row r="15" spans="1:9" ht="17.45" customHeight="1" thickBot="1" x14ac:dyDescent="0.3">
      <c r="A15" s="62" t="s">
        <v>0</v>
      </c>
      <c r="B15" s="62" t="s">
        <v>1</v>
      </c>
      <c r="C15" s="64" t="s">
        <v>2</v>
      </c>
      <c r="D15" s="65"/>
      <c r="E15" s="66"/>
      <c r="F15" s="64" t="s">
        <v>3</v>
      </c>
      <c r="G15" s="65"/>
      <c r="H15" s="65"/>
      <c r="I15" s="66"/>
    </row>
    <row r="16" spans="1:9" ht="181.15" customHeight="1" thickBot="1" x14ac:dyDescent="0.3">
      <c r="A16" s="63"/>
      <c r="B16" s="63"/>
      <c r="C16" s="6" t="s">
        <v>4</v>
      </c>
      <c r="D16" s="6" t="s">
        <v>5</v>
      </c>
      <c r="E16" s="7" t="s">
        <v>6</v>
      </c>
      <c r="F16" s="7" t="s">
        <v>7</v>
      </c>
      <c r="G16" s="7" t="s">
        <v>8</v>
      </c>
      <c r="H16" s="8" t="s">
        <v>9</v>
      </c>
      <c r="I16" s="7" t="s">
        <v>10</v>
      </c>
    </row>
    <row r="17" spans="1:9" ht="32.25" thickBot="1" x14ac:dyDescent="0.3">
      <c r="A17" s="9" t="s">
        <v>11</v>
      </c>
      <c r="B17" s="36">
        <v>20</v>
      </c>
      <c r="C17" s="46">
        <f>ROUND(C18+C25+C28,0)</f>
        <v>18</v>
      </c>
      <c r="D17" s="41">
        <f>C17/$B$17</f>
        <v>0.9</v>
      </c>
      <c r="E17" s="47"/>
      <c r="F17" s="46">
        <f>ROUND(F18+F25+F28,0)</f>
        <v>0</v>
      </c>
      <c r="G17" s="46">
        <f>ROUND(G18+G25+G28,0)</f>
        <v>0</v>
      </c>
      <c r="H17" s="41">
        <f>G17/$B$17</f>
        <v>0</v>
      </c>
      <c r="I17" s="10"/>
    </row>
    <row r="18" spans="1:9" ht="16.5" thickBot="1" x14ac:dyDescent="0.3">
      <c r="A18" s="11" t="s">
        <v>12</v>
      </c>
      <c r="B18" s="37">
        <v>12</v>
      </c>
      <c r="C18" s="48">
        <f>IF(SUM(C19:C24)&gt;12,"12",SUM(C19:C24))</f>
        <v>10</v>
      </c>
      <c r="D18" s="42">
        <f>C18/B18</f>
        <v>0.83333333333333337</v>
      </c>
      <c r="E18" s="37"/>
      <c r="F18" s="48">
        <f>IF(SUM(F19:F24)&gt;12,"12",SUM(F19:F24))</f>
        <v>0</v>
      </c>
      <c r="G18" s="48">
        <f>IF(SUM(G19:G24)&gt;12,"12",SUM(G19:G24))</f>
        <v>0</v>
      </c>
      <c r="H18" s="44">
        <f>G18/B18</f>
        <v>0</v>
      </c>
      <c r="I18" s="4"/>
    </row>
    <row r="19" spans="1:9" ht="112.5" thickBot="1" x14ac:dyDescent="0.3">
      <c r="A19" s="12" t="s">
        <v>13</v>
      </c>
      <c r="B19" s="38">
        <v>2</v>
      </c>
      <c r="C19" s="13">
        <v>2</v>
      </c>
      <c r="D19" s="43">
        <f>IF(C19/B19&gt;1,"100%",C19/B19)</f>
        <v>1</v>
      </c>
      <c r="E19" s="14" t="s">
        <v>137</v>
      </c>
      <c r="F19" s="15"/>
      <c r="G19" s="16"/>
      <c r="H19" s="45">
        <f>IF(G19/B19&gt;1,"100%",G19/B19)</f>
        <v>0</v>
      </c>
      <c r="I19" s="14"/>
    </row>
    <row r="20" spans="1:9" ht="24.75" thickBot="1" x14ac:dyDescent="0.3">
      <c r="A20" s="17" t="s">
        <v>14</v>
      </c>
      <c r="B20" s="38">
        <v>2</v>
      </c>
      <c r="C20" s="13">
        <v>2</v>
      </c>
      <c r="D20" s="43">
        <f t="shared" ref="D20:D24" si="0">IF(C20/B20&gt;1,"100%",C20/B20)</f>
        <v>1</v>
      </c>
      <c r="E20" s="14" t="s">
        <v>99</v>
      </c>
      <c r="F20" s="15"/>
      <c r="G20" s="16"/>
      <c r="H20" s="45">
        <f t="shared" ref="H20:H24" si="1">IF(G20/B20&gt;1,"100%",G20/B20)</f>
        <v>0</v>
      </c>
      <c r="I20" s="14"/>
    </row>
    <row r="21" spans="1:9" ht="16.5" thickBot="1" x14ac:dyDescent="0.3">
      <c r="A21" s="17" t="s">
        <v>15</v>
      </c>
      <c r="B21" s="38">
        <v>2</v>
      </c>
      <c r="C21" s="13"/>
      <c r="D21" s="43">
        <f t="shared" si="0"/>
        <v>0</v>
      </c>
      <c r="E21" s="14"/>
      <c r="F21" s="15"/>
      <c r="G21" s="16"/>
      <c r="H21" s="45">
        <f t="shared" si="1"/>
        <v>0</v>
      </c>
      <c r="I21" s="14"/>
    </row>
    <row r="22" spans="1:9" ht="48.75" thickBot="1" x14ac:dyDescent="0.3">
      <c r="A22" s="17" t="s">
        <v>16</v>
      </c>
      <c r="B22" s="38">
        <v>2</v>
      </c>
      <c r="C22" s="13">
        <v>2</v>
      </c>
      <c r="D22" s="43">
        <f t="shared" si="0"/>
        <v>1</v>
      </c>
      <c r="E22" s="14" t="s">
        <v>100</v>
      </c>
      <c r="F22" s="15"/>
      <c r="G22" s="16"/>
      <c r="H22" s="45">
        <f t="shared" si="1"/>
        <v>0</v>
      </c>
      <c r="I22" s="14"/>
    </row>
    <row r="23" spans="1:9" ht="24.75" thickBot="1" x14ac:dyDescent="0.3">
      <c r="A23" s="17" t="s">
        <v>17</v>
      </c>
      <c r="B23" s="38">
        <v>2</v>
      </c>
      <c r="C23" s="13">
        <v>2</v>
      </c>
      <c r="D23" s="43">
        <f t="shared" si="0"/>
        <v>1</v>
      </c>
      <c r="E23" s="14" t="s">
        <v>101</v>
      </c>
      <c r="F23" s="15"/>
      <c r="G23" s="16"/>
      <c r="H23" s="45">
        <f t="shared" si="1"/>
        <v>0</v>
      </c>
      <c r="I23" s="14"/>
    </row>
    <row r="24" spans="1:9" ht="36.75" thickBot="1" x14ac:dyDescent="0.3">
      <c r="A24" s="17" t="s">
        <v>18</v>
      </c>
      <c r="B24" s="38">
        <v>2</v>
      </c>
      <c r="C24" s="13">
        <v>2</v>
      </c>
      <c r="D24" s="43">
        <f t="shared" si="0"/>
        <v>1</v>
      </c>
      <c r="E24" s="14" t="s">
        <v>102</v>
      </c>
      <c r="F24" s="15"/>
      <c r="G24" s="16"/>
      <c r="H24" s="45">
        <f t="shared" si="1"/>
        <v>0</v>
      </c>
      <c r="I24" s="14"/>
    </row>
    <row r="25" spans="1:9" ht="16.5" thickBot="1" x14ac:dyDescent="0.3">
      <c r="A25" s="11" t="s">
        <v>19</v>
      </c>
      <c r="B25" s="37">
        <v>4</v>
      </c>
      <c r="C25" s="48">
        <f>IF(SUM(C26:C27)&gt;4,"4",SUM(C26:C27))</f>
        <v>4</v>
      </c>
      <c r="D25" s="42">
        <f>C25/B25</f>
        <v>1</v>
      </c>
      <c r="E25" s="48"/>
      <c r="F25" s="48">
        <f t="shared" ref="F25:G25" si="2">IF(SUM(F26:F27)&gt;4,"4",SUM(F26:F27))</f>
        <v>0</v>
      </c>
      <c r="G25" s="48">
        <f t="shared" si="2"/>
        <v>0</v>
      </c>
      <c r="H25" s="44">
        <f>G25/B25</f>
        <v>0</v>
      </c>
      <c r="I25" s="18"/>
    </row>
    <row r="26" spans="1:9" ht="182.1" customHeight="1" thickBot="1" x14ac:dyDescent="0.3">
      <c r="A26" s="17" t="s">
        <v>20</v>
      </c>
      <c r="B26" s="39">
        <v>2</v>
      </c>
      <c r="C26" s="13">
        <v>2</v>
      </c>
      <c r="D26" s="43">
        <f>IF(C26/B26&gt;1,"100%",C26/B26)</f>
        <v>1</v>
      </c>
      <c r="E26" s="14" t="s">
        <v>136</v>
      </c>
      <c r="F26" s="15"/>
      <c r="G26" s="16"/>
      <c r="H26" s="45">
        <f>IF(G26/B26&gt;1,"100%",G26/B26)</f>
        <v>0</v>
      </c>
      <c r="I26" s="14"/>
    </row>
    <row r="27" spans="1:9" ht="40.5" thickBot="1" x14ac:dyDescent="0.3">
      <c r="A27" s="12" t="s">
        <v>21</v>
      </c>
      <c r="B27" s="38">
        <v>2</v>
      </c>
      <c r="C27" s="13">
        <v>2</v>
      </c>
      <c r="D27" s="43">
        <f>IF(C27/B27&gt;1,"100%",C27/B27)</f>
        <v>1</v>
      </c>
      <c r="E27" s="14" t="s">
        <v>103</v>
      </c>
      <c r="F27" s="15"/>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0</v>
      </c>
      <c r="G28" s="48">
        <f t="shared" si="3"/>
        <v>0</v>
      </c>
      <c r="H28" s="44">
        <f>G28/B28</f>
        <v>0</v>
      </c>
      <c r="I28" s="19"/>
    </row>
    <row r="29" spans="1:9" ht="72.75" thickBot="1" x14ac:dyDescent="0.3">
      <c r="A29" s="17" t="s">
        <v>23</v>
      </c>
      <c r="B29" s="38">
        <v>2</v>
      </c>
      <c r="C29" s="13">
        <v>2</v>
      </c>
      <c r="D29" s="43">
        <f>IF(C29/B29&gt;1,"100%",C29/B29)</f>
        <v>1</v>
      </c>
      <c r="E29" s="14" t="s">
        <v>135</v>
      </c>
      <c r="F29" s="15"/>
      <c r="G29" s="16"/>
      <c r="H29" s="45">
        <f>IF(G29/B29&gt;1,"100%",G29/B29)</f>
        <v>0</v>
      </c>
      <c r="I29" s="14"/>
    </row>
    <row r="30" spans="1:9" ht="28.5" thickBot="1" x14ac:dyDescent="0.3">
      <c r="A30" s="12" t="s">
        <v>24</v>
      </c>
      <c r="B30" s="38">
        <v>2</v>
      </c>
      <c r="C30" s="13">
        <v>2</v>
      </c>
      <c r="D30" s="43">
        <f>IF(C30/B30&gt;1,"100%",C30/B30)</f>
        <v>1</v>
      </c>
      <c r="E30" s="14" t="s">
        <v>104</v>
      </c>
      <c r="F30" s="15"/>
      <c r="G30" s="16"/>
      <c r="H30" s="45">
        <f>IF(G30/B30&gt;1,"100%",G30/B30)</f>
        <v>0</v>
      </c>
      <c r="I30" s="14"/>
    </row>
    <row r="31" spans="1:9" ht="16.5" thickBot="1" x14ac:dyDescent="0.3">
      <c r="A31" s="9" t="s">
        <v>25</v>
      </c>
      <c r="B31" s="36">
        <v>52</v>
      </c>
      <c r="C31" s="46">
        <f>ROUND(C32+C35+C42+C47+C50+C53+C56+C61+C64,0)</f>
        <v>50</v>
      </c>
      <c r="D31" s="41">
        <f>C31/$B$31</f>
        <v>0.96153846153846156</v>
      </c>
      <c r="E31" s="46"/>
      <c r="F31" s="46">
        <f t="shared" ref="F31:G31" si="4">ROUND(F32+F35+F42+F47+F50+F53+F56+F61+F64,0)</f>
        <v>0</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0</v>
      </c>
      <c r="G32" s="48">
        <f t="shared" si="5"/>
        <v>0</v>
      </c>
      <c r="H32" s="44">
        <f>G32/B32</f>
        <v>0</v>
      </c>
      <c r="I32" s="21"/>
    </row>
    <row r="33" spans="1:9" ht="72.75" thickBot="1" x14ac:dyDescent="0.3">
      <c r="A33" s="17" t="s">
        <v>27</v>
      </c>
      <c r="B33" s="38">
        <v>2</v>
      </c>
      <c r="C33" s="13">
        <v>2</v>
      </c>
      <c r="D33" s="43">
        <f>IF(C33/B33&gt;1,"100%",C33/B33)</f>
        <v>1</v>
      </c>
      <c r="E33" s="14" t="s">
        <v>134</v>
      </c>
      <c r="F33" s="15"/>
      <c r="G33" s="16"/>
      <c r="H33" s="45">
        <f>IF(G33/B33&gt;1,"100%",G33/B33)</f>
        <v>0</v>
      </c>
      <c r="I33" s="14"/>
    </row>
    <row r="34" spans="1:9" ht="24.75" thickBot="1" x14ac:dyDescent="0.3">
      <c r="A34" s="17" t="s">
        <v>28</v>
      </c>
      <c r="B34" s="38">
        <v>2</v>
      </c>
      <c r="C34" s="13">
        <v>2</v>
      </c>
      <c r="D34" s="43">
        <f>IF(C34/B34&gt;1,"100%",C34/B34)</f>
        <v>1</v>
      </c>
      <c r="E34" s="14" t="s">
        <v>105</v>
      </c>
      <c r="F34" s="15"/>
      <c r="G34" s="16"/>
      <c r="H34" s="45">
        <f>IF(G34/B34&gt;1,"100%",G34/B34)</f>
        <v>0</v>
      </c>
      <c r="I34" s="14"/>
    </row>
    <row r="35" spans="1:9" ht="32.25" thickBot="1" x14ac:dyDescent="0.3">
      <c r="A35" s="11" t="s">
        <v>29</v>
      </c>
      <c r="B35" s="37">
        <v>12</v>
      </c>
      <c r="C35" s="48">
        <f>IF(SUM(C36:C41)&gt;12,"12",SUM(C36:C41))</f>
        <v>10</v>
      </c>
      <c r="D35" s="42">
        <f>C35/B35</f>
        <v>0.83333333333333337</v>
      </c>
      <c r="E35" s="48"/>
      <c r="F35" s="48">
        <f t="shared" ref="F35:G35" si="6">IF(SUM(F36:F41)&gt;12,"12",SUM(F36:F41))</f>
        <v>0</v>
      </c>
      <c r="G35" s="48">
        <f t="shared" si="6"/>
        <v>0</v>
      </c>
      <c r="H35" s="44">
        <f>G35/B35</f>
        <v>0</v>
      </c>
      <c r="I35" s="21"/>
    </row>
    <row r="36" spans="1:9" ht="39.75" thickBot="1" x14ac:dyDescent="0.3">
      <c r="A36" s="22" t="s">
        <v>30</v>
      </c>
      <c r="B36" s="38">
        <v>2</v>
      </c>
      <c r="C36" s="13">
        <v>2</v>
      </c>
      <c r="D36" s="43">
        <f>IF(C36/B36&gt;1,"100%",C36/B36)</f>
        <v>1</v>
      </c>
      <c r="E36" s="14" t="s">
        <v>106</v>
      </c>
      <c r="F36" s="15"/>
      <c r="G36" s="16"/>
      <c r="H36" s="45">
        <f>IF(G36/B36&gt;1,"100%",G36/B36)</f>
        <v>0</v>
      </c>
      <c r="I36" s="14"/>
    </row>
    <row r="37" spans="1:9" ht="36.75" thickBot="1" x14ac:dyDescent="0.3">
      <c r="A37" s="17" t="s">
        <v>31</v>
      </c>
      <c r="B37" s="38">
        <v>2</v>
      </c>
      <c r="C37" s="13">
        <v>2</v>
      </c>
      <c r="D37" s="43">
        <f t="shared" ref="D37:D41" si="7">IF(C37/B37&gt;1,"100%",C37/B37)</f>
        <v>1</v>
      </c>
      <c r="E37" s="14" t="s">
        <v>107</v>
      </c>
      <c r="F37" s="15"/>
      <c r="G37" s="16"/>
      <c r="H37" s="45">
        <f t="shared" ref="H37:H41" si="8">IF(G37/B37&gt;1,"100%",G37/B37)</f>
        <v>0</v>
      </c>
      <c r="I37" s="14"/>
    </row>
    <row r="38" spans="1:9" ht="36.75" thickBot="1" x14ac:dyDescent="0.3">
      <c r="A38" s="17" t="s">
        <v>32</v>
      </c>
      <c r="B38" s="38">
        <v>2</v>
      </c>
      <c r="C38" s="13">
        <v>2</v>
      </c>
      <c r="D38" s="43">
        <f t="shared" si="7"/>
        <v>1</v>
      </c>
      <c r="E38" s="14" t="s">
        <v>108</v>
      </c>
      <c r="F38" s="15"/>
      <c r="G38" s="16"/>
      <c r="H38" s="45">
        <f t="shared" si="8"/>
        <v>0</v>
      </c>
      <c r="I38" s="14"/>
    </row>
    <row r="39" spans="1:9" ht="48.75" thickBot="1" x14ac:dyDescent="0.3">
      <c r="A39" s="17" t="s">
        <v>33</v>
      </c>
      <c r="B39" s="38">
        <v>2</v>
      </c>
      <c r="C39" s="13">
        <v>2</v>
      </c>
      <c r="D39" s="43">
        <f t="shared" si="7"/>
        <v>1</v>
      </c>
      <c r="E39" s="14" t="s">
        <v>109</v>
      </c>
      <c r="F39" s="15"/>
      <c r="G39" s="16"/>
      <c r="H39" s="45">
        <f t="shared" si="8"/>
        <v>0</v>
      </c>
      <c r="I39" s="14"/>
    </row>
    <row r="40" spans="1:9" ht="24.75" thickBot="1" x14ac:dyDescent="0.3">
      <c r="A40" s="17" t="s">
        <v>34</v>
      </c>
      <c r="B40" s="38">
        <v>2</v>
      </c>
      <c r="C40" s="13"/>
      <c r="D40" s="43">
        <f t="shared" si="7"/>
        <v>0</v>
      </c>
      <c r="E40" s="14"/>
      <c r="F40" s="15"/>
      <c r="G40" s="16"/>
      <c r="H40" s="45">
        <f t="shared" si="8"/>
        <v>0</v>
      </c>
      <c r="I40" s="14"/>
    </row>
    <row r="41" spans="1:9" ht="48.75" thickBot="1" x14ac:dyDescent="0.3">
      <c r="A41" s="17" t="s">
        <v>35</v>
      </c>
      <c r="B41" s="38">
        <v>2</v>
      </c>
      <c r="C41" s="13">
        <v>2</v>
      </c>
      <c r="D41" s="43">
        <f t="shared" si="7"/>
        <v>1</v>
      </c>
      <c r="E41" s="14" t="s">
        <v>110</v>
      </c>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0</v>
      </c>
      <c r="G42" s="48">
        <f t="shared" si="9"/>
        <v>0</v>
      </c>
      <c r="H42" s="44">
        <f>G42/B42</f>
        <v>0</v>
      </c>
      <c r="I42" s="21"/>
    </row>
    <row r="43" spans="1:9" ht="36.75" thickBot="1" x14ac:dyDescent="0.3">
      <c r="A43" s="17" t="s">
        <v>37</v>
      </c>
      <c r="B43" s="38">
        <v>2</v>
      </c>
      <c r="C43" s="13">
        <v>2</v>
      </c>
      <c r="D43" s="43">
        <f>IF(C43/B43&gt;1,"100%",C43/B43)</f>
        <v>1</v>
      </c>
      <c r="E43" s="14" t="s">
        <v>111</v>
      </c>
      <c r="F43" s="15"/>
      <c r="G43" s="16"/>
      <c r="H43" s="45">
        <f>IF(G43/B43&gt;1,"100",G43/B43)</f>
        <v>0</v>
      </c>
      <c r="I43" s="14"/>
    </row>
    <row r="44" spans="1:9" ht="36.75" thickBot="1" x14ac:dyDescent="0.3">
      <c r="A44" s="17" t="s">
        <v>38</v>
      </c>
      <c r="B44" s="38">
        <v>2</v>
      </c>
      <c r="C44" s="13">
        <v>2</v>
      </c>
      <c r="D44" s="43">
        <f t="shared" ref="D44:D46" si="10">IF(C44/B44&gt;1,"100%",C44/B44)</f>
        <v>1</v>
      </c>
      <c r="E44" s="14" t="s">
        <v>112</v>
      </c>
      <c r="F44" s="15"/>
      <c r="G44" s="16"/>
      <c r="H44" s="45">
        <f t="shared" ref="H44:H46" si="11">IF(G44/B44&gt;1,"100",G44/B44)</f>
        <v>0</v>
      </c>
      <c r="I44" s="14"/>
    </row>
    <row r="45" spans="1:9" ht="49.5" customHeight="1" thickBot="1" x14ac:dyDescent="0.3">
      <c r="A45" s="17" t="s">
        <v>39</v>
      </c>
      <c r="B45" s="38">
        <v>2</v>
      </c>
      <c r="C45" s="13">
        <v>2</v>
      </c>
      <c r="D45" s="43">
        <f t="shared" si="10"/>
        <v>1</v>
      </c>
      <c r="E45" s="14" t="s">
        <v>113</v>
      </c>
      <c r="F45" s="15"/>
      <c r="G45" s="16"/>
      <c r="H45" s="45">
        <f t="shared" si="11"/>
        <v>0</v>
      </c>
      <c r="I45" s="14"/>
    </row>
    <row r="46" spans="1:9" ht="44.1" customHeight="1" thickBot="1" x14ac:dyDescent="0.3">
      <c r="A46" s="17" t="s">
        <v>40</v>
      </c>
      <c r="B46" s="38">
        <v>2</v>
      </c>
      <c r="C46" s="13">
        <v>2</v>
      </c>
      <c r="D46" s="43">
        <f t="shared" si="10"/>
        <v>1</v>
      </c>
      <c r="E46" s="14" t="s">
        <v>114</v>
      </c>
      <c r="F46" s="15"/>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0</v>
      </c>
      <c r="G47" s="48">
        <f t="shared" si="12"/>
        <v>0</v>
      </c>
      <c r="H47" s="44">
        <f>G47/B47</f>
        <v>0</v>
      </c>
      <c r="I47" s="21"/>
    </row>
    <row r="48" spans="1:9" ht="36.75" thickBot="1" x14ac:dyDescent="0.3">
      <c r="A48" s="17" t="s">
        <v>42</v>
      </c>
      <c r="B48" s="38">
        <v>2</v>
      </c>
      <c r="C48" s="13">
        <v>2</v>
      </c>
      <c r="D48" s="43">
        <f>IF(C48/B48&gt;1,"100%",C48/B48)</f>
        <v>1</v>
      </c>
      <c r="E48" s="14" t="s">
        <v>115</v>
      </c>
      <c r="F48" s="15"/>
      <c r="G48" s="16"/>
      <c r="H48" s="45">
        <f>IF(G48/B48&gt;1,"100%",G48/B48)</f>
        <v>0</v>
      </c>
      <c r="I48" s="14"/>
    </row>
    <row r="49" spans="1:9" ht="48.75" thickBot="1" x14ac:dyDescent="0.3">
      <c r="A49" s="17" t="s">
        <v>43</v>
      </c>
      <c r="B49" s="38">
        <v>2</v>
      </c>
      <c r="C49" s="13">
        <v>2</v>
      </c>
      <c r="D49" s="43">
        <f>IF(C49/B49&gt;1,"100%",C49/B49)</f>
        <v>1</v>
      </c>
      <c r="E49" s="14" t="s">
        <v>116</v>
      </c>
      <c r="F49" s="15"/>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0</v>
      </c>
      <c r="G50" s="48">
        <f t="shared" si="13"/>
        <v>0</v>
      </c>
      <c r="H50" s="44">
        <f>G50/B50</f>
        <v>0</v>
      </c>
      <c r="I50" s="21"/>
    </row>
    <row r="51" spans="1:9" ht="24.75" thickBot="1" x14ac:dyDescent="0.3">
      <c r="A51" s="17" t="s">
        <v>45</v>
      </c>
      <c r="B51" s="38">
        <v>2</v>
      </c>
      <c r="C51" s="13">
        <v>2</v>
      </c>
      <c r="D51" s="43">
        <f>IF(C51/B51&gt;1,"100%",C51/B51)</f>
        <v>1</v>
      </c>
      <c r="E51" s="14" t="s">
        <v>117</v>
      </c>
      <c r="F51" s="15"/>
      <c r="G51" s="16"/>
      <c r="H51" s="45">
        <f>IF(G51/B51&gt;1,"100%",G51/B51)</f>
        <v>0</v>
      </c>
      <c r="I51" s="14"/>
    </row>
    <row r="52" spans="1:9" ht="28.5" thickBot="1" x14ac:dyDescent="0.3">
      <c r="A52" s="12" t="s">
        <v>75</v>
      </c>
      <c r="B52" s="38">
        <v>2</v>
      </c>
      <c r="C52" s="13">
        <v>2</v>
      </c>
      <c r="D52" s="43">
        <f>IF(C52/B52&gt;1,"100%",C52/B52)</f>
        <v>1</v>
      </c>
      <c r="E52" s="14" t="s">
        <v>117</v>
      </c>
      <c r="F52" s="15"/>
      <c r="G52" s="16"/>
      <c r="H52" s="45">
        <f>IF(G52/B52&gt;1,"100%",G52/B52)</f>
        <v>0</v>
      </c>
      <c r="I52" s="14"/>
    </row>
    <row r="53" spans="1:9" ht="32.25" thickBot="1" x14ac:dyDescent="0.3">
      <c r="A53" s="11" t="s">
        <v>46</v>
      </c>
      <c r="B53" s="37">
        <v>4</v>
      </c>
      <c r="C53" s="48">
        <f>IF(SUM(C54:C55)&gt;4,"4",SUM(C54:C55))</f>
        <v>4</v>
      </c>
      <c r="D53" s="42">
        <f>C53/B53</f>
        <v>1</v>
      </c>
      <c r="E53" s="48"/>
      <c r="F53" s="48">
        <f t="shared" ref="F53:G53" si="14">IF(SUM(F54:F55)&gt;4,"4",SUM(F54:F55))</f>
        <v>0</v>
      </c>
      <c r="G53" s="48">
        <f t="shared" si="14"/>
        <v>0</v>
      </c>
      <c r="H53" s="44">
        <f>G53/B53</f>
        <v>0</v>
      </c>
      <c r="I53" s="21"/>
    </row>
    <row r="54" spans="1:9" ht="36.75" thickBot="1" x14ac:dyDescent="0.3">
      <c r="A54" s="17" t="s">
        <v>47</v>
      </c>
      <c r="B54" s="38">
        <v>2</v>
      </c>
      <c r="C54" s="13">
        <v>2</v>
      </c>
      <c r="D54" s="43">
        <f>IF(C54/B54&gt;1,"100%",C54/B54)</f>
        <v>1</v>
      </c>
      <c r="E54" s="14" t="s">
        <v>118</v>
      </c>
      <c r="F54" s="15"/>
      <c r="G54" s="16"/>
      <c r="H54" s="45">
        <f>IF(G54/B54&gt;1,"100%",G54/B54)</f>
        <v>0</v>
      </c>
      <c r="I54" s="14"/>
    </row>
    <row r="55" spans="1:9" ht="36.75" thickBot="1" x14ac:dyDescent="0.3">
      <c r="A55" s="17" t="s">
        <v>48</v>
      </c>
      <c r="B55" s="38">
        <v>2</v>
      </c>
      <c r="C55" s="13">
        <v>2</v>
      </c>
      <c r="D55" s="43">
        <f>IF(C55/B55&gt;1,"100%",C55/B55)</f>
        <v>1</v>
      </c>
      <c r="E55" s="14" t="s">
        <v>133</v>
      </c>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0</v>
      </c>
      <c r="G56" s="48">
        <f t="shared" si="15"/>
        <v>0</v>
      </c>
      <c r="H56" s="44">
        <f>G56/B56</f>
        <v>0</v>
      </c>
      <c r="I56" s="21"/>
    </row>
    <row r="57" spans="1:9" ht="24.75" thickBot="1" x14ac:dyDescent="0.3">
      <c r="A57" s="17" t="s">
        <v>50</v>
      </c>
      <c r="B57" s="38">
        <v>2</v>
      </c>
      <c r="C57" s="13">
        <v>2</v>
      </c>
      <c r="D57" s="43">
        <f>IF(C57/B57&gt;1,"100%",C57/B57)</f>
        <v>1</v>
      </c>
      <c r="E57" s="14" t="s">
        <v>119</v>
      </c>
      <c r="F57" s="15"/>
      <c r="G57" s="16"/>
      <c r="H57" s="45">
        <f>IF(G57/B57&gt;1,"100%",G57/B57)</f>
        <v>0</v>
      </c>
      <c r="I57" s="14"/>
    </row>
    <row r="58" spans="1:9" ht="48.75" thickBot="1" x14ac:dyDescent="0.3">
      <c r="A58" s="17" t="s">
        <v>51</v>
      </c>
      <c r="B58" s="38">
        <v>2</v>
      </c>
      <c r="C58" s="13">
        <v>2</v>
      </c>
      <c r="D58" s="43">
        <f t="shared" ref="D58:D60" si="16">IF(C58/B58&gt;1,"100%",C58/B58)</f>
        <v>1</v>
      </c>
      <c r="E58" s="14" t="s">
        <v>132</v>
      </c>
      <c r="F58" s="15"/>
      <c r="G58" s="16"/>
      <c r="H58" s="45">
        <f t="shared" ref="H58:H60" si="17">IF(G58/B58&gt;1,"100%",G58/B58)</f>
        <v>0</v>
      </c>
      <c r="I58" s="14"/>
    </row>
    <row r="59" spans="1:9" ht="24.75" thickBot="1" x14ac:dyDescent="0.3">
      <c r="A59" s="17" t="s">
        <v>52</v>
      </c>
      <c r="B59" s="38">
        <v>2</v>
      </c>
      <c r="C59" s="13">
        <v>2</v>
      </c>
      <c r="D59" s="43">
        <f t="shared" si="16"/>
        <v>1</v>
      </c>
      <c r="E59" s="14" t="s">
        <v>120</v>
      </c>
      <c r="F59" s="15"/>
      <c r="G59" s="16"/>
      <c r="H59" s="45">
        <f t="shared" si="17"/>
        <v>0</v>
      </c>
      <c r="I59" s="14"/>
    </row>
    <row r="60" spans="1:9" ht="60.75" thickBot="1" x14ac:dyDescent="0.3">
      <c r="A60" s="17" t="s">
        <v>53</v>
      </c>
      <c r="B60" s="38">
        <v>2</v>
      </c>
      <c r="C60" s="13">
        <v>2</v>
      </c>
      <c r="D60" s="43">
        <f t="shared" si="16"/>
        <v>1</v>
      </c>
      <c r="E60" s="14" t="s">
        <v>121</v>
      </c>
      <c r="F60" s="15"/>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0</v>
      </c>
      <c r="G61" s="48">
        <f t="shared" si="18"/>
        <v>0</v>
      </c>
      <c r="H61" s="44">
        <f>G61/B61</f>
        <v>0</v>
      </c>
      <c r="I61" s="4"/>
    </row>
    <row r="62" spans="1:9" ht="60.75" thickBot="1" x14ac:dyDescent="0.3">
      <c r="A62" s="17" t="s">
        <v>55</v>
      </c>
      <c r="B62" s="38">
        <v>2</v>
      </c>
      <c r="C62" s="13">
        <v>2</v>
      </c>
      <c r="D62" s="43">
        <f>IF(C62/B62&gt;1,"100%",C62/B62)</f>
        <v>1</v>
      </c>
      <c r="E62" s="14" t="s">
        <v>131</v>
      </c>
      <c r="F62" s="15"/>
      <c r="G62" s="16"/>
      <c r="H62" s="45">
        <f>IF(G62/B62&gt;1,"100",G62/B62)</f>
        <v>0</v>
      </c>
      <c r="I62" s="14"/>
    </row>
    <row r="63" spans="1:9" ht="36.75" thickBot="1" x14ac:dyDescent="0.3">
      <c r="A63" s="17" t="s">
        <v>56</v>
      </c>
      <c r="B63" s="38">
        <v>2</v>
      </c>
      <c r="C63" s="13">
        <v>2</v>
      </c>
      <c r="D63" s="43">
        <f>IF(C63/B63&gt;1,"100%",C63/B63)</f>
        <v>1</v>
      </c>
      <c r="E63" s="14" t="s">
        <v>122</v>
      </c>
      <c r="F63" s="15"/>
      <c r="G63" s="16"/>
      <c r="H63" s="45">
        <f>IF(G63/B63&gt;1,"100",G63/B63)</f>
        <v>0</v>
      </c>
      <c r="I63" s="14"/>
    </row>
    <row r="64" spans="1:9" ht="16.5" thickBot="1" x14ac:dyDescent="0.3">
      <c r="A64" s="24" t="s">
        <v>57</v>
      </c>
      <c r="B64" s="37">
        <v>4</v>
      </c>
      <c r="C64" s="48">
        <f>IF(SUM(C65:C66)&gt;4,"4",SUM(C65:C66))</f>
        <v>4</v>
      </c>
      <c r="D64" s="42">
        <f>C64/B64</f>
        <v>1</v>
      </c>
      <c r="E64" s="48"/>
      <c r="F64" s="48">
        <f t="shared" ref="F64:G64" si="19">IF(SUM(F65:F66)&gt;4,"4",SUM(F65:F66))</f>
        <v>0</v>
      </c>
      <c r="G64" s="48">
        <f t="shared" si="19"/>
        <v>0</v>
      </c>
      <c r="H64" s="44">
        <f>G64/B64</f>
        <v>0</v>
      </c>
      <c r="I64" s="4"/>
    </row>
    <row r="65" spans="1:9" ht="60.75" thickBot="1" x14ac:dyDescent="0.3">
      <c r="A65" s="25" t="s">
        <v>58</v>
      </c>
      <c r="B65" s="38">
        <v>2</v>
      </c>
      <c r="C65" s="13">
        <v>2</v>
      </c>
      <c r="D65" s="43">
        <f>IF(C65/B65&gt;1,"100%",C65/B65)</f>
        <v>1</v>
      </c>
      <c r="E65" s="14" t="s">
        <v>123</v>
      </c>
      <c r="F65" s="15"/>
      <c r="G65" s="16"/>
      <c r="H65" s="45">
        <f>IF(G65/B65&gt;1,"100%",G65/B65)</f>
        <v>0</v>
      </c>
      <c r="I65" s="14"/>
    </row>
    <row r="66" spans="1:9" ht="72.75" thickBot="1" x14ac:dyDescent="0.3">
      <c r="A66" s="26" t="s">
        <v>59</v>
      </c>
      <c r="B66" s="38">
        <v>2</v>
      </c>
      <c r="C66" s="13">
        <v>2</v>
      </c>
      <c r="D66" s="43">
        <f>IF(C66/B66&gt;1,"100%",C66/B66)</f>
        <v>1</v>
      </c>
      <c r="E66" s="14" t="s">
        <v>140</v>
      </c>
      <c r="F66" s="15"/>
      <c r="G66" s="16"/>
      <c r="H66" s="45">
        <f>IF(G66/B66&gt;1,"100%",G66/B66)</f>
        <v>0</v>
      </c>
      <c r="I66" s="14"/>
    </row>
    <row r="67" spans="1:9" ht="32.25" thickBot="1" x14ac:dyDescent="0.3">
      <c r="A67" s="27" t="s">
        <v>60</v>
      </c>
      <c r="B67" s="36">
        <v>16</v>
      </c>
      <c r="C67" s="46">
        <f>ROUND(C68+C73+C76,0)</f>
        <v>12</v>
      </c>
      <c r="D67" s="41">
        <f>C67/$B$67</f>
        <v>0.75</v>
      </c>
      <c r="E67" s="46"/>
      <c r="F67" s="46">
        <f t="shared" ref="F67:G67" si="20">ROUND(F68+F73+F76,0)</f>
        <v>0</v>
      </c>
      <c r="G67" s="46">
        <f t="shared" si="20"/>
        <v>0</v>
      </c>
      <c r="H67" s="41">
        <f>G67/$B$67</f>
        <v>0</v>
      </c>
      <c r="I67" s="10"/>
    </row>
    <row r="68" spans="1:9" ht="32.25" thickBot="1" x14ac:dyDescent="0.3">
      <c r="A68" s="24" t="s">
        <v>61</v>
      </c>
      <c r="B68" s="37">
        <v>8</v>
      </c>
      <c r="C68" s="48">
        <f>IF(SUM(C69:C72)&gt;8,"8",SUM(C69:C72))</f>
        <v>8</v>
      </c>
      <c r="D68" s="42">
        <f>C68/B68</f>
        <v>1</v>
      </c>
      <c r="E68" s="48"/>
      <c r="F68" s="48">
        <f t="shared" ref="F68:G68" si="21">IF(SUM(F69:F72)&gt;8,"8",SUM(F69:F72))</f>
        <v>0</v>
      </c>
      <c r="G68" s="48">
        <f t="shared" si="21"/>
        <v>0</v>
      </c>
      <c r="H68" s="44">
        <f>G68/B68</f>
        <v>0</v>
      </c>
      <c r="I68" s="4"/>
    </row>
    <row r="69" spans="1:9" ht="48.75" thickBot="1" x14ac:dyDescent="0.3">
      <c r="A69" s="28" t="s">
        <v>62</v>
      </c>
      <c r="B69" s="38">
        <v>2</v>
      </c>
      <c r="C69" s="13">
        <v>2</v>
      </c>
      <c r="D69" s="43">
        <f>IF(C69/B69&gt;1,"100%",C69/B69)</f>
        <v>1</v>
      </c>
      <c r="E69" s="14" t="s">
        <v>124</v>
      </c>
      <c r="F69" s="15"/>
      <c r="G69" s="16"/>
      <c r="H69" s="45">
        <f>IF(G69/B69&gt;1,"100%",G69/B69)</f>
        <v>0</v>
      </c>
      <c r="I69" s="14"/>
    </row>
    <row r="70" spans="1:9" ht="24.75" thickBot="1" x14ac:dyDescent="0.3">
      <c r="A70" s="28" t="s">
        <v>63</v>
      </c>
      <c r="B70" s="38">
        <v>2</v>
      </c>
      <c r="C70" s="13">
        <v>2</v>
      </c>
      <c r="D70" s="43">
        <f t="shared" ref="D70:D72" si="22">IF(C70/B70&gt;1,"100%",C70/B70)</f>
        <v>1</v>
      </c>
      <c r="E70" s="14" t="s">
        <v>125</v>
      </c>
      <c r="F70" s="15"/>
      <c r="G70" s="16"/>
      <c r="H70" s="45">
        <f t="shared" ref="H70:H72" si="23">IF(G70/B70&gt;1,"100%",G70/B70)</f>
        <v>0</v>
      </c>
      <c r="I70" s="14"/>
    </row>
    <row r="71" spans="1:9" ht="48.75" thickBot="1" x14ac:dyDescent="0.3">
      <c r="A71" s="28" t="s">
        <v>64</v>
      </c>
      <c r="B71" s="38">
        <v>2</v>
      </c>
      <c r="C71" s="13">
        <v>2</v>
      </c>
      <c r="D71" s="43">
        <f t="shared" si="22"/>
        <v>1</v>
      </c>
      <c r="E71" s="14" t="s">
        <v>126</v>
      </c>
      <c r="F71" s="15"/>
      <c r="G71" s="16"/>
      <c r="H71" s="45">
        <f t="shared" si="23"/>
        <v>0</v>
      </c>
      <c r="I71" s="14"/>
    </row>
    <row r="72" spans="1:9" ht="72.75" thickBot="1" x14ac:dyDescent="0.3">
      <c r="A72" s="28" t="s">
        <v>65</v>
      </c>
      <c r="B72" s="38">
        <v>2</v>
      </c>
      <c r="C72" s="13">
        <v>2</v>
      </c>
      <c r="D72" s="43">
        <f t="shared" si="22"/>
        <v>1</v>
      </c>
      <c r="E72" s="14" t="s">
        <v>130</v>
      </c>
      <c r="F72" s="15"/>
      <c r="G72" s="16"/>
      <c r="H72" s="45">
        <f t="shared" si="23"/>
        <v>0</v>
      </c>
      <c r="I72" s="14"/>
    </row>
    <row r="73" spans="1:9" ht="32.25" thickBot="1" x14ac:dyDescent="0.3">
      <c r="A73" s="24" t="s">
        <v>66</v>
      </c>
      <c r="B73" s="37">
        <v>4</v>
      </c>
      <c r="C73" s="48">
        <f>IF(SUM(C74:C75)&gt;4,"4",SUM(C74:C75))</f>
        <v>4</v>
      </c>
      <c r="D73" s="42">
        <f>C73/B73</f>
        <v>1</v>
      </c>
      <c r="E73" s="48"/>
      <c r="F73" s="48">
        <f t="shared" ref="F73:G73" si="24">IF(SUM(F74:F75)&gt;4,"4",SUM(F74:F75))</f>
        <v>0</v>
      </c>
      <c r="G73" s="48">
        <f t="shared" si="24"/>
        <v>0</v>
      </c>
      <c r="H73" s="44">
        <f>G73/B73</f>
        <v>0</v>
      </c>
      <c r="I73" s="4"/>
    </row>
    <row r="74" spans="1:9" ht="48.75" thickBot="1" x14ac:dyDescent="0.3">
      <c r="A74" s="28" t="s">
        <v>67</v>
      </c>
      <c r="B74" s="38">
        <v>2</v>
      </c>
      <c r="C74" s="13">
        <v>2</v>
      </c>
      <c r="D74" s="43">
        <f>IF(C74/B74&gt;1,"100%",C74/B74)</f>
        <v>1</v>
      </c>
      <c r="E74" s="14" t="s">
        <v>129</v>
      </c>
      <c r="F74" s="15"/>
      <c r="G74" s="16"/>
      <c r="H74" s="45">
        <f>IF(G74/B74&gt;1,"100%",G74/B74)</f>
        <v>0</v>
      </c>
      <c r="I74" s="14"/>
    </row>
    <row r="75" spans="1:9" ht="24.75" thickBot="1" x14ac:dyDescent="0.3">
      <c r="A75" s="28" t="s">
        <v>68</v>
      </c>
      <c r="B75" s="38">
        <v>2</v>
      </c>
      <c r="C75" s="13">
        <v>2</v>
      </c>
      <c r="D75" s="43">
        <f>IF(C75/B75&gt;1,"100%",C75/B75)</f>
        <v>1</v>
      </c>
      <c r="E75" s="14" t="s">
        <v>127</v>
      </c>
      <c r="F75" s="15"/>
      <c r="G75" s="16"/>
      <c r="H75" s="45">
        <f>IF(G75/B75&gt;1,"100%",G75/B75)</f>
        <v>0</v>
      </c>
      <c r="I75" s="14"/>
    </row>
    <row r="76" spans="1:9" ht="16.5" thickBot="1" x14ac:dyDescent="0.3">
      <c r="A76" s="24" t="s">
        <v>69</v>
      </c>
      <c r="B76" s="37">
        <v>4</v>
      </c>
      <c r="C76" s="48">
        <f>IF(SUM(C77:C78)&gt;4,"4",SUM(C77:C78))</f>
        <v>0</v>
      </c>
      <c r="D76" s="42">
        <f>C76/B76</f>
        <v>0</v>
      </c>
      <c r="E76" s="48"/>
      <c r="F76" s="48">
        <f t="shared" ref="F76:G76" si="25">IF(SUM(F77:F78)&gt;4,"4",SUM(F77:F78))</f>
        <v>0</v>
      </c>
      <c r="G76" s="48">
        <f t="shared" si="25"/>
        <v>0</v>
      </c>
      <c r="H76" s="44">
        <f>G76/B76</f>
        <v>0</v>
      </c>
      <c r="I76" s="4"/>
    </row>
    <row r="77" spans="1:9" ht="24.75" thickBot="1" x14ac:dyDescent="0.3">
      <c r="A77" s="28" t="s">
        <v>70</v>
      </c>
      <c r="B77" s="38">
        <v>2</v>
      </c>
      <c r="C77" s="13"/>
      <c r="D77" s="43">
        <f>IF(C77/B77&gt;1,"100%",C77/B77)</f>
        <v>0</v>
      </c>
      <c r="E77" s="14"/>
      <c r="F77" s="15"/>
      <c r="G77" s="16"/>
      <c r="H77" s="45">
        <f>IF(G77/B77&gt;1,"100%",G77/B77)</f>
        <v>0</v>
      </c>
      <c r="I77" s="14"/>
    </row>
    <row r="78" spans="1:9" ht="24.75" thickBot="1" x14ac:dyDescent="0.3">
      <c r="A78" s="25" t="s">
        <v>71</v>
      </c>
      <c r="B78" s="38">
        <v>2</v>
      </c>
      <c r="C78" s="13">
        <v>0</v>
      </c>
      <c r="D78" s="43">
        <f>IF(C78/B78&gt;1,"100%",C78/B78)</f>
        <v>0</v>
      </c>
      <c r="E78" s="14"/>
      <c r="F78" s="15"/>
      <c r="G78" s="16"/>
      <c r="H78" s="45">
        <f>IF(G78/B78&gt;1,"100%",G78/B78)</f>
        <v>0</v>
      </c>
      <c r="I78" s="14"/>
    </row>
    <row r="79" spans="1:9" ht="16.5" thickBot="1" x14ac:dyDescent="0.3">
      <c r="A79" s="29" t="s">
        <v>72</v>
      </c>
      <c r="B79" s="40">
        <v>88</v>
      </c>
      <c r="C79" s="49">
        <f>ROUND(C67+C31+C17,0)</f>
        <v>80</v>
      </c>
      <c r="D79" s="3"/>
      <c r="E79" s="3"/>
      <c r="F79" s="49">
        <f t="shared" ref="F79:G79" si="26">ROUND(F67+F31+F17,0)</f>
        <v>0</v>
      </c>
      <c r="G79" s="49">
        <f t="shared" si="26"/>
        <v>0</v>
      </c>
      <c r="H79" s="30"/>
      <c r="I79" s="31"/>
    </row>
    <row r="80" spans="1:9" ht="16.5" thickBot="1" x14ac:dyDescent="0.3">
      <c r="A80" s="29" t="s">
        <v>73</v>
      </c>
      <c r="B80" s="40">
        <v>100</v>
      </c>
      <c r="C80" s="50">
        <f>C79/$B$79</f>
        <v>0.90909090909090906</v>
      </c>
      <c r="D80" s="5"/>
      <c r="E80" s="5"/>
      <c r="F80" s="50">
        <f t="shared" ref="F80:G80" si="27">F79/$B$79</f>
        <v>0</v>
      </c>
      <c r="G80" s="50">
        <f t="shared" si="27"/>
        <v>0</v>
      </c>
      <c r="H80" s="32"/>
      <c r="I80" s="31"/>
    </row>
    <row r="81" spans="1:9" ht="16.5" thickBot="1" x14ac:dyDescent="0.3">
      <c r="A81" s="29" t="s">
        <v>74</v>
      </c>
      <c r="B81" s="33"/>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1"/>
      <c r="E81" s="30"/>
      <c r="F81" s="34"/>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1"/>
      <c r="I81" s="35"/>
    </row>
    <row r="83" spans="1:9" ht="43.7" customHeight="1" x14ac:dyDescent="0.25">
      <c r="A83" s="54" t="s">
        <v>141</v>
      </c>
      <c r="B83" s="54"/>
      <c r="H83" s="54" t="s">
        <v>83</v>
      </c>
      <c r="I83" s="54"/>
    </row>
    <row r="84" spans="1:9" ht="16.5" x14ac:dyDescent="0.25">
      <c r="B84" s="2"/>
      <c r="C84" s="2"/>
    </row>
    <row r="88" spans="1:9" ht="21" x14ac:dyDescent="0.25">
      <c r="A88" s="72" t="s">
        <v>138</v>
      </c>
    </row>
  </sheetData>
  <mergeCells count="12">
    <mergeCell ref="C81:D81"/>
    <mergeCell ref="G81:H81"/>
    <mergeCell ref="A83:B83"/>
    <mergeCell ref="H83:I83"/>
    <mergeCell ref="E2:H2"/>
    <mergeCell ref="A5:I5"/>
    <mergeCell ref="B12:I12"/>
    <mergeCell ref="A15:A16"/>
    <mergeCell ref="B15:B16"/>
    <mergeCell ref="C15:E15"/>
    <mergeCell ref="F15:I15"/>
    <mergeCell ref="C7:E7"/>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Thay Son</cp:lastModifiedBy>
  <cp:lastPrinted>2021-06-20T12:41:48Z</cp:lastPrinted>
  <dcterms:created xsi:type="dcterms:W3CDTF">2018-07-06T09:47:52Z</dcterms:created>
  <dcterms:modified xsi:type="dcterms:W3CDTF">2021-06-21T03:05:12Z</dcterms:modified>
</cp:coreProperties>
</file>