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comments3.xml" ContentType="application/vnd.openxmlformats-officedocument.spreadsheetml.comments+xml"/>
  <Override PartName="/xl/threadedComments/threadedComment3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lttceduvn-my.sharepoint.com/personal/nguyentrongnghia_lttc_edu_vn/Documents/Programs/09 CTDT Thuong mai DT/Gui Phong TSDT/"/>
    </mc:Choice>
  </mc:AlternateContent>
  <xr:revisionPtr revIDLastSave="71" documentId="11_FCC02A5D304DE865DB9195553DADE8842994713F" xr6:coauthVersionLast="47" xr6:coauthVersionMax="47" xr10:uidLastSave="{89704BBB-6615-44DD-80C7-432311B3EA69}"/>
  <bookViews>
    <workbookView xWindow="-120" yWindow="-120" windowWidth="15600" windowHeight="11160" xr2:uid="{00000000-000D-0000-FFFF-FFFF00000000}"/>
  </bookViews>
  <sheets>
    <sheet name="TMDT T4 2021" sheetId="18" r:id="rId1"/>
    <sheet name="TMDT T4 - Giu 2hk 2020" sheetId="22" r:id="rId2"/>
    <sheet name="TMDT T4-giu 4HK 2019" sheetId="20" r:id="rId3"/>
    <sheet name="TMDT C1 2021" sheetId="19" r:id="rId4"/>
    <sheet name="TMDT C1-Giu 2hk 2020" sheetId="21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61" i="20" l="1"/>
  <c r="I60" i="20"/>
  <c r="I55" i="20" s="1"/>
  <c r="H55" i="20"/>
  <c r="G55" i="20"/>
  <c r="I45" i="20"/>
  <c r="H45" i="20"/>
  <c r="G45" i="20"/>
  <c r="I35" i="20"/>
  <c r="H35" i="20"/>
  <c r="G35" i="20"/>
  <c r="I25" i="20"/>
  <c r="H25" i="20"/>
  <c r="G25" i="20"/>
  <c r="I13" i="20"/>
  <c r="H13" i="20"/>
  <c r="G13" i="20"/>
  <c r="I5" i="20"/>
  <c r="H5" i="20"/>
  <c r="G5" i="20"/>
  <c r="J51" i="21"/>
  <c r="I51" i="21"/>
  <c r="H51" i="21"/>
  <c r="J38" i="21"/>
  <c r="I38" i="21"/>
  <c r="H38" i="21"/>
  <c r="J25" i="21"/>
  <c r="I25" i="21"/>
  <c r="H25" i="21"/>
  <c r="J14" i="21"/>
  <c r="I14" i="21"/>
  <c r="H14" i="21"/>
  <c r="J5" i="21"/>
  <c r="I5" i="21"/>
  <c r="H5" i="21"/>
  <c r="J49" i="19"/>
  <c r="I49" i="19"/>
  <c r="I54" i="19" s="1"/>
  <c r="H49" i="19"/>
  <c r="J37" i="19"/>
  <c r="I37" i="19"/>
  <c r="H37" i="19"/>
  <c r="J24" i="19"/>
  <c r="I24" i="19"/>
  <c r="H24" i="19"/>
  <c r="J13" i="19"/>
  <c r="I13" i="19"/>
  <c r="H13" i="19"/>
  <c r="J5" i="19"/>
  <c r="I5" i="19"/>
  <c r="H5" i="19"/>
  <c r="I61" i="22"/>
  <c r="I60" i="22"/>
  <c r="I55" i="22" s="1"/>
  <c r="H55" i="22"/>
  <c r="G55" i="22"/>
  <c r="I45" i="22"/>
  <c r="H45" i="22"/>
  <c r="G45" i="22"/>
  <c r="I35" i="22"/>
  <c r="H35" i="22"/>
  <c r="G35" i="22"/>
  <c r="I25" i="22"/>
  <c r="H25" i="22"/>
  <c r="G25" i="22"/>
  <c r="I13" i="22"/>
  <c r="H13" i="22"/>
  <c r="G13" i="22"/>
  <c r="I5" i="22"/>
  <c r="H5" i="22"/>
  <c r="G5" i="22"/>
  <c r="I61" i="18"/>
  <c r="I60" i="18"/>
  <c r="I55" i="18" s="1"/>
  <c r="H55" i="18"/>
  <c r="G55" i="18"/>
  <c r="I45" i="18"/>
  <c r="H45" i="18"/>
  <c r="G45" i="18"/>
  <c r="I35" i="18"/>
  <c r="H35" i="18"/>
  <c r="G35" i="18"/>
  <c r="I25" i="18"/>
  <c r="H25" i="18"/>
  <c r="G25" i="18"/>
  <c r="I13" i="18"/>
  <c r="I5" i="18" s="1"/>
  <c r="H13" i="18"/>
  <c r="H5" i="18" s="1"/>
  <c r="G13" i="18"/>
  <c r="G5" i="18"/>
  <c r="I56" i="21" l="1"/>
  <c r="H66" i="20"/>
  <c r="G66" i="18"/>
  <c r="H66" i="22"/>
  <c r="J54" i="19"/>
  <c r="H56" i="19" s="1"/>
  <c r="H54" i="19"/>
  <c r="J56" i="21"/>
  <c r="H58" i="21" s="1"/>
  <c r="H56" i="21"/>
  <c r="I66" i="20"/>
  <c r="G68" i="20" s="1"/>
  <c r="H66" i="18"/>
  <c r="I66" i="18"/>
  <c r="I66" i="22"/>
  <c r="G68" i="22" s="1"/>
  <c r="G66" i="22"/>
  <c r="G66" i="20"/>
  <c r="G68" i="18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tc={BE576670-5431-4982-AB23-16E4DA61CE9E}</author>
  </authors>
  <commentList>
    <comment ref="C24" authorId="0" shapeId="0" xr:uid="{BE576670-5431-4982-AB23-16E4DA61CE9E}">
      <text>
        <t>[Threaded comment]
Your version of Excel allows you to read this threaded comment; however, any edits to it will get removed if the file is opened in a newer version of Excel. Learn more: https://go.microsoft.com/fwlink/?linkid=870924
Comment:
    Thay đổi từ HK3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tc={9FF1B921-6B53-497C-96EF-41775036F83D}</author>
  </authors>
  <commentList>
    <comment ref="C44" authorId="0" shapeId="0" xr:uid="{9FF1B921-6B53-497C-96EF-41775036F83D}">
      <text>
        <t>[Threaded comment]
Your version of Excel allows you to read this threaded comment; however, any edits to it will get removed if the file is opened in a newer version of Excel. Learn more: https://go.microsoft.com/fwlink/?linkid=870924
Comment:
    Thay đổi từ HK5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tc={9EF9AC60-531B-41D7-986C-49706A204F54}</author>
  </authors>
  <commentList>
    <comment ref="D24" authorId="0" shapeId="0" xr:uid="{9EF9AC60-531B-41D7-986C-49706A204F54}">
      <text>
        <t>[Threaded comment]
Your version of Excel allows you to read this threaded comment; however, any edits to it will get removed if the file is opened in a newer version of Excel. Learn more: https://go.microsoft.com/fwlink/?linkid=870924
Comment:
    Thay đổi từ HK3</t>
      </text>
    </comment>
  </commentList>
</comments>
</file>

<file path=xl/sharedStrings.xml><?xml version="1.0" encoding="utf-8"?>
<sst xmlns="http://schemas.openxmlformats.org/spreadsheetml/2006/main" count="768" uniqueCount="201">
  <si>
    <t>Tổng cộng</t>
  </si>
  <si>
    <t>CTT402</t>
  </si>
  <si>
    <t>Giáo dục Chính trị</t>
  </si>
  <si>
    <t>2(1,1,3)</t>
  </si>
  <si>
    <t>CTT406</t>
  </si>
  <si>
    <t>Pháp luật</t>
  </si>
  <si>
    <t>1(1,0,2)</t>
  </si>
  <si>
    <t>CBT424</t>
  </si>
  <si>
    <t>Giáo dục thể chất (*)</t>
  </si>
  <si>
    <t>1(0,1,1)</t>
  </si>
  <si>
    <t>CBT417</t>
  </si>
  <si>
    <t>Giáo dục Quốc phòng và An ninh (*)</t>
  </si>
  <si>
    <t>3(2,1,5)</t>
  </si>
  <si>
    <t>TTT4200</t>
  </si>
  <si>
    <t>Tin học</t>
  </si>
  <si>
    <t>3(1,2,3)</t>
  </si>
  <si>
    <t>CBT441</t>
  </si>
  <si>
    <t>Tiếng Anh 1</t>
  </si>
  <si>
    <t>CBT442</t>
  </si>
  <si>
    <t>Tiếng Anh 2</t>
  </si>
  <si>
    <t>KTT401</t>
  </si>
  <si>
    <t>Kỹ năng mềm (*)</t>
  </si>
  <si>
    <t>4(4,0,8)</t>
  </si>
  <si>
    <t>CBT401</t>
  </si>
  <si>
    <t>Toán 1</t>
  </si>
  <si>
    <t>CBT405</t>
  </si>
  <si>
    <t>Toán 2</t>
  </si>
  <si>
    <t>CBT409</t>
  </si>
  <si>
    <t>Toán 3</t>
  </si>
  <si>
    <t>CBT413</t>
  </si>
  <si>
    <t>Toán 4</t>
  </si>
  <si>
    <t>CBT419</t>
  </si>
  <si>
    <t>Toán 5</t>
  </si>
  <si>
    <t>CBT420</t>
  </si>
  <si>
    <t>Toán 6</t>
  </si>
  <si>
    <t>CBT402</t>
  </si>
  <si>
    <t>Vật lí 1</t>
  </si>
  <si>
    <t>CBT406</t>
  </si>
  <si>
    <t>Vật lí 2</t>
  </si>
  <si>
    <t>CBT410</t>
  </si>
  <si>
    <t>Vật lí 3</t>
  </si>
  <si>
    <t>CBT414</t>
  </si>
  <si>
    <t>Vật lí 4</t>
  </si>
  <si>
    <t>CBT404</t>
  </si>
  <si>
    <t>Ngữ văn 1</t>
  </si>
  <si>
    <t>CBT408</t>
  </si>
  <si>
    <t>Ngữ văn 2</t>
  </si>
  <si>
    <t>CBT412</t>
  </si>
  <si>
    <t>Ngữ văn 3</t>
  </si>
  <si>
    <t>CBT416</t>
  </si>
  <si>
    <t>Ngữ văn 4</t>
  </si>
  <si>
    <t>CBT403</t>
  </si>
  <si>
    <t>Hóa học 1</t>
  </si>
  <si>
    <t>CBT407</t>
  </si>
  <si>
    <t>Hóa học 2</t>
  </si>
  <si>
    <t>CBT411</t>
  </si>
  <si>
    <t>Hóa học 3</t>
  </si>
  <si>
    <t>CBT415</t>
  </si>
  <si>
    <t>Hóa học 4</t>
  </si>
  <si>
    <t>2(2,0,4)</t>
  </si>
  <si>
    <t>3(3,0,6)</t>
  </si>
  <si>
    <t>6(0,6,0)</t>
  </si>
  <si>
    <t>Đồ án 1</t>
  </si>
  <si>
    <t>2(0,2,1)</t>
  </si>
  <si>
    <t>CTC104</t>
  </si>
  <si>
    <t>CTC105</t>
  </si>
  <si>
    <t>CBC105</t>
  </si>
  <si>
    <t>CBC107</t>
  </si>
  <si>
    <t>Giáo dục quốc phòng và An ninh (*)</t>
  </si>
  <si>
    <t>TTC101</t>
  </si>
  <si>
    <t>CBC101</t>
  </si>
  <si>
    <t>CBC102</t>
  </si>
  <si>
    <t>CBC103</t>
  </si>
  <si>
    <t>Tiếng Anh 3</t>
  </si>
  <si>
    <t>KTC101</t>
  </si>
  <si>
    <t>Đồ án 2</t>
  </si>
  <si>
    <t>Môn học tự chọn</t>
  </si>
  <si>
    <t>Tên môn học</t>
  </si>
  <si>
    <t>Số tín chỉ</t>
  </si>
  <si>
    <t>4(3,1,7)</t>
  </si>
  <si>
    <t>4(1,3,4)</t>
  </si>
  <si>
    <t>3(0,3,2)</t>
  </si>
  <si>
    <t>Đồ án chuyên ngành 1</t>
  </si>
  <si>
    <t>Thực tập tốt nghiệp (**)</t>
  </si>
  <si>
    <t>5(5,0,10)</t>
  </si>
  <si>
    <t>1(0,1,0)</t>
  </si>
  <si>
    <t>4(0,4,2)</t>
  </si>
  <si>
    <t>TT</t>
  </si>
  <si>
    <t>Mã   môn học</t>
  </si>
  <si>
    <t>Mã môn học: Học trước (a) Song hành (b)</t>
  </si>
  <si>
    <t>Ghi chú</t>
  </si>
  <si>
    <t>Học kỳ 1</t>
  </si>
  <si>
    <t>Môn học bắt buộc</t>
  </si>
  <si>
    <t>Học kỳ 2</t>
  </si>
  <si>
    <t>Học kỳ 3</t>
  </si>
  <si>
    <t>KTT4326</t>
  </si>
  <si>
    <t>KTT4327</t>
  </si>
  <si>
    <t>Pháp luật thương mại điện tử</t>
  </si>
  <si>
    <t>Học kỳ 4</t>
  </si>
  <si>
    <t>Quản trị Tài chính doanh nghiệp</t>
  </si>
  <si>
    <t>Quản trị tác nghiệp TMĐT B2B và B2C</t>
  </si>
  <si>
    <t>Quản trị thương mại điện tử</t>
  </si>
  <si>
    <t>Học kỳ 5</t>
  </si>
  <si>
    <t>Thanh toán điện tử</t>
  </si>
  <si>
    <t>Học kỳ 6</t>
  </si>
  <si>
    <t>Thực hành nền tảng quản lý và bán hàng đa kênh</t>
  </si>
  <si>
    <t>KTT4301</t>
  </si>
  <si>
    <t>Thực tập tốt nghiệp  (**)</t>
  </si>
  <si>
    <t>Thực tập Doanh nghiệp 1 (**)</t>
  </si>
  <si>
    <t>KTT4298</t>
  </si>
  <si>
    <t>Quản trị thương hiệu điện tử</t>
  </si>
  <si>
    <t>Quản trị bán hàng và phân phối sản phẩm</t>
  </si>
  <si>
    <t>KTT4292</t>
  </si>
  <si>
    <t>Khai báo hải quan điện tử</t>
  </si>
  <si>
    <t>Nhập môn Thương mại điện tử</t>
  </si>
  <si>
    <t>Hệ sinh thái thương mại điện tử</t>
  </si>
  <si>
    <t>Mã     môn học</t>
  </si>
  <si>
    <t>KTC1297</t>
  </si>
  <si>
    <t>KTC1295</t>
  </si>
  <si>
    <t>KTC1294</t>
  </si>
  <si>
    <t>Khởi nghiệp kinh doanh TMĐT</t>
  </si>
  <si>
    <t>KTC1301</t>
  </si>
  <si>
    <t>KTC1292</t>
  </si>
  <si>
    <t>KTC1298</t>
  </si>
  <si>
    <t>Thực hành nền tảng quản lý &amp; bán hàng đa kênh</t>
  </si>
  <si>
    <t>KTC1299</t>
  </si>
  <si>
    <t>Thực tập doanh nghiệp 1 (**)</t>
  </si>
  <si>
    <t>Thực tập doanh nghiệp 2 (**)</t>
  </si>
  <si>
    <t>Tỷ lệ thực hành</t>
  </si>
  <si>
    <t>màu đỏ: giống trung cấp</t>
  </si>
  <si>
    <t>Thương mại di động</t>
  </si>
  <si>
    <t>Quản trị chuỗi cung ứng trong TMĐT</t>
  </si>
  <si>
    <t>Quản trị rủi ro thương mại điện tử</t>
  </si>
  <si>
    <t>Tối ưu hóa công cụ tìm kiếm</t>
  </si>
  <si>
    <t>KTT446</t>
  </si>
  <si>
    <t>KTT4341</t>
  </si>
  <si>
    <t>KTT4297</t>
  </si>
  <si>
    <t>KTT4342</t>
  </si>
  <si>
    <t>Bán lẻ điện tử</t>
  </si>
  <si>
    <t>KTT4295</t>
  </si>
  <si>
    <t>KTT4328</t>
  </si>
  <si>
    <t>KTT4329</t>
  </si>
  <si>
    <t>KTT478</t>
  </si>
  <si>
    <t>KTT4333</t>
  </si>
  <si>
    <t>KTT4294</t>
  </si>
  <si>
    <t>KTT4299</t>
  </si>
  <si>
    <t>KTT4331</t>
  </si>
  <si>
    <t>KTT4336</t>
  </si>
  <si>
    <t>KTT4339</t>
  </si>
  <si>
    <t>Môn học tự chọn (Chọn 2 trong 3 môn)</t>
  </si>
  <si>
    <t>KTT4337</t>
  </si>
  <si>
    <t>TTT4269</t>
  </si>
  <si>
    <t>Phần cứng và mạng  máy tính</t>
  </si>
  <si>
    <t>TTT4259</t>
  </si>
  <si>
    <t>Cơ sở dữ liệu</t>
  </si>
  <si>
    <t>TTT4277</t>
  </si>
  <si>
    <t>Thực hành Phần cứng và mạng  máy tính</t>
  </si>
  <si>
    <t>TTT4269(a)</t>
  </si>
  <si>
    <t>Môn học tự chọn (Chọn 2 trong 3 môn học)</t>
  </si>
  <si>
    <t>TTC1263</t>
  </si>
  <si>
    <t>KTC1341</t>
  </si>
  <si>
    <t>KTC146</t>
  </si>
  <si>
    <t>KTC1342</t>
  </si>
  <si>
    <t>KTC178</t>
  </si>
  <si>
    <t>KTC1328</t>
  </si>
  <si>
    <t>KTC1329</t>
  </si>
  <si>
    <t>KTC1330</t>
  </si>
  <si>
    <t>KTC1331</t>
  </si>
  <si>
    <t>KTC1332</t>
  </si>
  <si>
    <t>KTC1333</t>
  </si>
  <si>
    <t>KTC1334</t>
  </si>
  <si>
    <t>KTC1335</t>
  </si>
  <si>
    <t>KTC1336</t>
  </si>
  <si>
    <t>KTC1337</t>
  </si>
  <si>
    <t>KTC1338</t>
  </si>
  <si>
    <t>KTC1339</t>
  </si>
  <si>
    <t>KTC1340</t>
  </si>
  <si>
    <t>Kỹ thuật lập trình</t>
  </si>
  <si>
    <t>TTC1273</t>
  </si>
  <si>
    <t>Thực hành Kỹ thuật lập trình</t>
  </si>
  <si>
    <t>KTC1327</t>
  </si>
  <si>
    <t>TTC1259</t>
  </si>
  <si>
    <t>TTC1269</t>
  </si>
  <si>
    <t>TTC1277</t>
  </si>
  <si>
    <t>TTT4416</t>
  </si>
  <si>
    <t>TTT4425(b)</t>
  </si>
  <si>
    <t>TTT4425</t>
  </si>
  <si>
    <t>Marketing điện tử</t>
  </si>
  <si>
    <t>TTT4421</t>
  </si>
  <si>
    <t>Thiết kế web</t>
  </si>
  <si>
    <t>TTT4318(b)</t>
  </si>
  <si>
    <t>TTT4318</t>
  </si>
  <si>
    <t>Thực hành Thiết kế website</t>
  </si>
  <si>
    <t>Tâm lý kinh doanh</t>
  </si>
  <si>
    <t>Marketing kỹ thuật số</t>
  </si>
  <si>
    <t>CHƯƠNG TRÌNH ĐÀO TẠO NGÀNH TMĐT TRUNG CẤP KHÓA 2021-2022</t>
  </si>
  <si>
    <t>CHƯƠNG TRÌNH ĐÀO TẠO NGÀNH TMĐT TRUNG CẤP KHÓA 2020-2021</t>
  </si>
  <si>
    <t>THAY ĐỔI TỪ HK3 TRỞ ĐI</t>
  </si>
  <si>
    <t>CHƯƠNG TRÌNH ĐÀO TẠO NGÀNH TMĐT TRUNG CẤP KHÓA 2019-2020</t>
  </si>
  <si>
    <t>THAY ĐỔI TỪ HK5 TRỞ ĐI</t>
  </si>
  <si>
    <t>CHƯƠNG TRÌNH ĐÀO TẠO NGÀNH TMĐT CAO ĐẲNG KHÓA 2020-2021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</si>
</sst>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rial"/>
      <family val="2"/>
      <charset val="163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Arial"/>
      <family val="2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32">
    <xf numFmtId="0" fontId="0" fillId="0" borderId="0" xfId="0"/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/>
    <xf numFmtId="0" fontId="2" fillId="0" borderId="0" xfId="0" applyFont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0" xfId="0" applyFont="1" applyAlignment="1">
      <alignment wrapText="1"/>
    </xf>
    <xf numFmtId="10" fontId="1" fillId="0" borderId="0" xfId="1" applyNumberFormat="1" applyFont="1"/>
    <xf numFmtId="0" fontId="2" fillId="0" borderId="2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0" xfId="0" applyFont="1" applyFill="1"/>
    <xf numFmtId="0" fontId="3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2" fillId="0" borderId="0" xfId="0" applyFont="1" applyAlignment="1">
      <alignment horizontal="center"/>
    </xf>
    <xf numFmtId="0" fontId="2" fillId="0" borderId="7" xfId="0" applyFont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Nghia Trong Nguyen" id="{22F656DD-AC90-43AA-BC35-CB80309454FC}" userId="Nghia Trong Nguyen" providerId="None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24" dT="2021-07-21T09:15:17.02" personId="{22F656DD-AC90-43AA-BC35-CB80309454FC}" id="{BE576670-5431-4982-AB23-16E4DA61CE9E}">
    <text>Thay đổi từ HK3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C44" dT="2021-07-21T09:16:12.20" personId="{22F656DD-AC90-43AA-BC35-CB80309454FC}" id="{9FF1B921-6B53-497C-96EF-41775036F83D}">
    <text>Thay đổi từ HK5</text>
  </threadedComment>
</ThreadedComments>
</file>

<file path=xl/threadedComments/threadedComment3.xml><?xml version="1.0" encoding="utf-8"?>
<ThreadedComments xmlns="http://schemas.microsoft.com/office/spreadsheetml/2018/threadedcomments" xmlns:x="http://schemas.openxmlformats.org/spreadsheetml/2006/main">
  <threadedComment ref="D24" dT="2021-07-21T09:15:38.80" personId="{22F656DD-AC90-43AA-BC35-CB80309454FC}" id="{9EF9AC60-531B-41D7-986C-49706A204F54}">
    <text>Thay đổi từ HK3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2.xml"/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3.xml"/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I68"/>
  <sheetViews>
    <sheetView tabSelected="1" workbookViewId="0">
      <selection activeCell="E14" sqref="E14"/>
    </sheetView>
  </sheetViews>
  <sheetFormatPr defaultColWidth="8.625" defaultRowHeight="16.5" x14ac:dyDescent="0.25"/>
  <cols>
    <col min="1" max="1" width="5.625" style="8" customWidth="1"/>
    <col min="2" max="2" width="10.125" style="8" customWidth="1"/>
    <col min="3" max="3" width="31.375" style="8" customWidth="1"/>
    <col min="4" max="4" width="11" style="8" customWidth="1"/>
    <col min="5" max="5" width="22.375" style="8" customWidth="1"/>
    <col min="6" max="16384" width="8.625" style="8"/>
  </cols>
  <sheetData>
    <row r="1" spans="1:9" x14ac:dyDescent="0.25">
      <c r="A1" s="30" t="s">
        <v>195</v>
      </c>
      <c r="B1" s="30"/>
      <c r="C1" s="30"/>
      <c r="D1" s="30"/>
      <c r="E1" s="30"/>
      <c r="F1" s="30"/>
    </row>
    <row r="3" spans="1:9" ht="44.1" customHeight="1" x14ac:dyDescent="0.25">
      <c r="A3" s="4" t="s">
        <v>87</v>
      </c>
      <c r="B3" s="4" t="s">
        <v>88</v>
      </c>
      <c r="C3" s="4" t="s">
        <v>77</v>
      </c>
      <c r="D3" s="4" t="s">
        <v>78</v>
      </c>
      <c r="E3" s="4" t="s">
        <v>89</v>
      </c>
      <c r="F3" s="4" t="s">
        <v>90</v>
      </c>
    </row>
    <row r="4" spans="1:9" ht="14.45" customHeight="1" x14ac:dyDescent="0.25">
      <c r="A4" s="4"/>
      <c r="B4" s="4"/>
      <c r="C4" s="2" t="s">
        <v>91</v>
      </c>
      <c r="D4" s="4">
        <v>18</v>
      </c>
      <c r="E4" s="4"/>
      <c r="F4" s="4"/>
    </row>
    <row r="5" spans="1:9" ht="14.45" customHeight="1" x14ac:dyDescent="0.25">
      <c r="A5" s="26" t="s">
        <v>92</v>
      </c>
      <c r="B5" s="26"/>
      <c r="C5" s="26"/>
      <c r="D5" s="3">
        <v>18</v>
      </c>
      <c r="E5" s="4"/>
      <c r="F5" s="4"/>
      <c r="G5" s="9">
        <f>SUM(G6:G10)</f>
        <v>18</v>
      </c>
      <c r="H5" s="9">
        <f>SUM(H6:H21)</f>
        <v>125</v>
      </c>
      <c r="I5" s="9">
        <f>SUM(I6:I21)</f>
        <v>90</v>
      </c>
    </row>
    <row r="6" spans="1:9" ht="14.45" customHeight="1" x14ac:dyDescent="0.25">
      <c r="A6" s="5">
        <v>1</v>
      </c>
      <c r="B6" s="5" t="s">
        <v>43</v>
      </c>
      <c r="C6" s="1" t="s">
        <v>44</v>
      </c>
      <c r="D6" s="5" t="s">
        <v>22</v>
      </c>
      <c r="E6" s="5"/>
      <c r="F6" s="5"/>
      <c r="G6" s="8">
        <v>4</v>
      </c>
    </row>
    <row r="7" spans="1:9" ht="14.45" customHeight="1" x14ac:dyDescent="0.25">
      <c r="A7" s="5">
        <v>2</v>
      </c>
      <c r="B7" s="5" t="s">
        <v>23</v>
      </c>
      <c r="C7" s="1" t="s">
        <v>24</v>
      </c>
      <c r="D7" s="5" t="s">
        <v>22</v>
      </c>
      <c r="E7" s="5"/>
      <c r="F7" s="5"/>
      <c r="G7" s="8">
        <v>4</v>
      </c>
    </row>
    <row r="8" spans="1:9" ht="14.45" customHeight="1" x14ac:dyDescent="0.25">
      <c r="A8" s="5">
        <v>3</v>
      </c>
      <c r="B8" s="5" t="s">
        <v>20</v>
      </c>
      <c r="C8" s="1" t="s">
        <v>21</v>
      </c>
      <c r="D8" s="5" t="s">
        <v>22</v>
      </c>
      <c r="E8" s="5"/>
      <c r="F8" s="5"/>
      <c r="G8" s="8">
        <v>4</v>
      </c>
    </row>
    <row r="9" spans="1:9" ht="14.45" customHeight="1" x14ac:dyDescent="0.25">
      <c r="A9" s="5">
        <v>4</v>
      </c>
      <c r="B9" s="10" t="s">
        <v>134</v>
      </c>
      <c r="C9" s="11" t="s">
        <v>193</v>
      </c>
      <c r="D9" s="5" t="s">
        <v>59</v>
      </c>
      <c r="E9" s="5"/>
      <c r="F9" s="5"/>
      <c r="G9" s="8">
        <v>2</v>
      </c>
      <c r="H9" s="8">
        <v>20</v>
      </c>
    </row>
    <row r="10" spans="1:9" ht="19.5" customHeight="1" x14ac:dyDescent="0.25">
      <c r="A10" s="5">
        <v>5</v>
      </c>
      <c r="B10" s="5" t="s">
        <v>135</v>
      </c>
      <c r="C10" s="1" t="s">
        <v>114</v>
      </c>
      <c r="D10" s="5" t="s">
        <v>22</v>
      </c>
      <c r="E10" s="5"/>
      <c r="F10" s="5"/>
      <c r="G10" s="8">
        <v>4</v>
      </c>
      <c r="H10" s="8">
        <v>60</v>
      </c>
      <c r="I10" s="8">
        <v>0</v>
      </c>
    </row>
    <row r="11" spans="1:9" ht="14.45" customHeight="1" x14ac:dyDescent="0.25">
      <c r="A11" s="26" t="s">
        <v>76</v>
      </c>
      <c r="B11" s="26"/>
      <c r="C11" s="26"/>
      <c r="D11" s="3">
        <v>0</v>
      </c>
      <c r="E11" s="4"/>
      <c r="F11" s="4"/>
    </row>
    <row r="12" spans="1:9" ht="14.45" customHeight="1" x14ac:dyDescent="0.25">
      <c r="A12" s="4"/>
      <c r="B12" s="4"/>
      <c r="C12" s="2" t="s">
        <v>93</v>
      </c>
      <c r="D12" s="4">
        <v>23</v>
      </c>
      <c r="E12" s="4"/>
      <c r="F12" s="4"/>
    </row>
    <row r="13" spans="1:9" ht="14.45" customHeight="1" x14ac:dyDescent="0.25">
      <c r="A13" s="26" t="s">
        <v>92</v>
      </c>
      <c r="B13" s="26"/>
      <c r="C13" s="26"/>
      <c r="D13" s="3">
        <v>23</v>
      </c>
      <c r="E13" s="4"/>
      <c r="F13" s="4"/>
      <c r="G13" s="9">
        <f>SUM(G14:G22)</f>
        <v>23</v>
      </c>
      <c r="H13" s="9">
        <f t="shared" ref="H13:I13" si="0">SUM(H14:H22)</f>
        <v>30</v>
      </c>
      <c r="I13" s="9">
        <f t="shared" si="0"/>
        <v>60</v>
      </c>
    </row>
    <row r="14" spans="1:9" ht="14.45" customHeight="1" x14ac:dyDescent="0.25">
      <c r="A14" s="5">
        <v>6</v>
      </c>
      <c r="B14" s="5" t="s">
        <v>1</v>
      </c>
      <c r="C14" s="1" t="s">
        <v>2</v>
      </c>
      <c r="D14" s="5" t="s">
        <v>3</v>
      </c>
      <c r="E14" s="5"/>
      <c r="F14" s="5"/>
      <c r="G14" s="8">
        <v>2</v>
      </c>
    </row>
    <row r="15" spans="1:9" ht="14.45" customHeight="1" x14ac:dyDescent="0.25">
      <c r="A15" s="5">
        <v>7</v>
      </c>
      <c r="B15" s="5" t="s">
        <v>4</v>
      </c>
      <c r="C15" s="1" t="s">
        <v>5</v>
      </c>
      <c r="D15" s="5" t="s">
        <v>6</v>
      </c>
      <c r="E15" s="5"/>
      <c r="F15" s="5"/>
      <c r="G15" s="8">
        <v>1</v>
      </c>
    </row>
    <row r="16" spans="1:9" ht="14.45" customHeight="1" x14ac:dyDescent="0.25">
      <c r="A16" s="5">
        <v>8</v>
      </c>
      <c r="B16" s="5" t="s">
        <v>7</v>
      </c>
      <c r="C16" s="1" t="s">
        <v>8</v>
      </c>
      <c r="D16" s="5" t="s">
        <v>9</v>
      </c>
      <c r="E16" s="5"/>
      <c r="F16" s="5"/>
      <c r="G16" s="8">
        <v>1</v>
      </c>
    </row>
    <row r="17" spans="1:9" ht="14.45" customHeight="1" x14ac:dyDescent="0.25">
      <c r="A17" s="5">
        <v>9</v>
      </c>
      <c r="B17" s="5" t="s">
        <v>10</v>
      </c>
      <c r="C17" s="1" t="s">
        <v>11</v>
      </c>
      <c r="D17" s="5" t="s">
        <v>12</v>
      </c>
      <c r="E17" s="5"/>
      <c r="F17" s="5"/>
      <c r="G17" s="8">
        <v>3</v>
      </c>
    </row>
    <row r="18" spans="1:9" ht="14.45" customHeight="1" x14ac:dyDescent="0.25">
      <c r="A18" s="5">
        <v>10</v>
      </c>
      <c r="B18" s="5" t="s">
        <v>25</v>
      </c>
      <c r="C18" s="1" t="s">
        <v>26</v>
      </c>
      <c r="D18" s="5" t="s">
        <v>22</v>
      </c>
      <c r="E18" s="5"/>
      <c r="F18" s="5"/>
      <c r="G18" s="8">
        <v>4</v>
      </c>
    </row>
    <row r="19" spans="1:9" ht="14.45" customHeight="1" x14ac:dyDescent="0.25">
      <c r="A19" s="5">
        <v>11</v>
      </c>
      <c r="B19" s="5" t="s">
        <v>35</v>
      </c>
      <c r="C19" s="1" t="s">
        <v>36</v>
      </c>
      <c r="D19" s="5" t="s">
        <v>22</v>
      </c>
      <c r="E19" s="5"/>
      <c r="F19" s="5"/>
      <c r="G19" s="8">
        <v>4</v>
      </c>
    </row>
    <row r="20" spans="1:9" ht="14.45" customHeight="1" x14ac:dyDescent="0.25">
      <c r="A20" s="5">
        <v>12</v>
      </c>
      <c r="B20" s="5" t="s">
        <v>45</v>
      </c>
      <c r="C20" s="1" t="s">
        <v>46</v>
      </c>
      <c r="D20" s="5" t="s">
        <v>22</v>
      </c>
      <c r="E20" s="5"/>
      <c r="F20" s="5"/>
      <c r="G20" s="8">
        <v>4</v>
      </c>
    </row>
    <row r="21" spans="1:9" ht="14.45" customHeight="1" x14ac:dyDescent="0.25">
      <c r="A21" s="5">
        <v>13</v>
      </c>
      <c r="B21" s="5" t="s">
        <v>136</v>
      </c>
      <c r="C21" s="1" t="s">
        <v>97</v>
      </c>
      <c r="D21" s="5" t="s">
        <v>3</v>
      </c>
      <c r="E21" s="5"/>
      <c r="F21" s="5"/>
      <c r="G21" s="8">
        <v>2</v>
      </c>
      <c r="H21" s="8">
        <v>15</v>
      </c>
      <c r="I21" s="8">
        <v>30</v>
      </c>
    </row>
    <row r="22" spans="1:9" ht="14.45" customHeight="1" x14ac:dyDescent="0.25">
      <c r="A22" s="5">
        <v>14</v>
      </c>
      <c r="B22" s="5" t="s">
        <v>137</v>
      </c>
      <c r="C22" s="11" t="s">
        <v>138</v>
      </c>
      <c r="D22" s="5" t="s">
        <v>3</v>
      </c>
      <c r="E22" s="5"/>
      <c r="F22" s="5"/>
      <c r="G22" s="8">
        <v>2</v>
      </c>
      <c r="H22" s="8">
        <v>15</v>
      </c>
      <c r="I22" s="8">
        <v>30</v>
      </c>
    </row>
    <row r="23" spans="1:9" ht="14.45" customHeight="1" x14ac:dyDescent="0.25">
      <c r="A23" s="26" t="s">
        <v>76</v>
      </c>
      <c r="B23" s="26"/>
      <c r="C23" s="26"/>
      <c r="D23" s="3">
        <v>0</v>
      </c>
      <c r="E23" s="4"/>
      <c r="F23" s="4"/>
    </row>
    <row r="24" spans="1:9" ht="14.45" customHeight="1" x14ac:dyDescent="0.25">
      <c r="A24" s="4"/>
      <c r="B24" s="4"/>
      <c r="C24" s="2" t="s">
        <v>94</v>
      </c>
      <c r="D24" s="4">
        <v>25</v>
      </c>
      <c r="E24" s="4"/>
      <c r="F24" s="4"/>
    </row>
    <row r="25" spans="1:9" ht="14.45" customHeight="1" x14ac:dyDescent="0.25">
      <c r="A25" s="26" t="s">
        <v>92</v>
      </c>
      <c r="B25" s="26"/>
      <c r="C25" s="26"/>
      <c r="D25" s="3">
        <v>25</v>
      </c>
      <c r="E25" s="5"/>
      <c r="F25" s="5"/>
      <c r="G25" s="9">
        <f>SUM(G26:G32)</f>
        <v>25</v>
      </c>
      <c r="H25" s="9">
        <f t="shared" ref="H25:I25" si="1">SUM(H26:H32)</f>
        <v>135</v>
      </c>
      <c r="I25" s="9">
        <f t="shared" si="1"/>
        <v>0</v>
      </c>
    </row>
    <row r="26" spans="1:9" ht="14.45" customHeight="1" x14ac:dyDescent="0.25">
      <c r="A26" s="5">
        <v>15</v>
      </c>
      <c r="B26" s="5" t="s">
        <v>51</v>
      </c>
      <c r="C26" s="1" t="s">
        <v>52</v>
      </c>
      <c r="D26" s="5" t="s">
        <v>22</v>
      </c>
      <c r="E26" s="5"/>
      <c r="F26" s="5"/>
      <c r="G26" s="8">
        <v>4</v>
      </c>
    </row>
    <row r="27" spans="1:9" ht="14.45" customHeight="1" x14ac:dyDescent="0.25">
      <c r="A27" s="5">
        <v>16</v>
      </c>
      <c r="B27" s="5" t="s">
        <v>27</v>
      </c>
      <c r="C27" s="1" t="s">
        <v>28</v>
      </c>
      <c r="D27" s="5" t="s">
        <v>22</v>
      </c>
      <c r="E27" s="5"/>
      <c r="F27" s="5"/>
      <c r="G27" s="8">
        <v>4</v>
      </c>
    </row>
    <row r="28" spans="1:9" ht="14.45" customHeight="1" x14ac:dyDescent="0.25">
      <c r="A28" s="5">
        <v>17</v>
      </c>
      <c r="B28" s="5" t="s">
        <v>37</v>
      </c>
      <c r="C28" s="1" t="s">
        <v>38</v>
      </c>
      <c r="D28" s="5" t="s">
        <v>22</v>
      </c>
      <c r="E28" s="5"/>
      <c r="F28" s="5"/>
      <c r="G28" s="8">
        <v>4</v>
      </c>
    </row>
    <row r="29" spans="1:9" ht="14.45" customHeight="1" x14ac:dyDescent="0.25">
      <c r="A29" s="5">
        <v>18</v>
      </c>
      <c r="B29" s="5" t="s">
        <v>47</v>
      </c>
      <c r="C29" s="1" t="s">
        <v>48</v>
      </c>
      <c r="D29" s="5" t="s">
        <v>22</v>
      </c>
      <c r="E29" s="5"/>
      <c r="F29" s="5"/>
      <c r="G29" s="8">
        <v>4</v>
      </c>
    </row>
    <row r="30" spans="1:9" ht="14.45" customHeight="1" x14ac:dyDescent="0.25">
      <c r="A30" s="5">
        <v>19</v>
      </c>
      <c r="B30" s="5" t="s">
        <v>139</v>
      </c>
      <c r="C30" s="1" t="s">
        <v>194</v>
      </c>
      <c r="D30" s="5" t="s">
        <v>60</v>
      </c>
      <c r="E30" s="5"/>
      <c r="F30" s="5"/>
      <c r="G30" s="8">
        <v>3</v>
      </c>
      <c r="H30" s="8">
        <v>45</v>
      </c>
    </row>
    <row r="31" spans="1:9" ht="14.45" customHeight="1" x14ac:dyDescent="0.25">
      <c r="A31" s="5">
        <v>20</v>
      </c>
      <c r="B31" s="5" t="s">
        <v>140</v>
      </c>
      <c r="C31" s="1" t="s">
        <v>115</v>
      </c>
      <c r="D31" s="5" t="s">
        <v>60</v>
      </c>
      <c r="E31" s="5"/>
      <c r="F31" s="5"/>
      <c r="G31" s="8">
        <v>3</v>
      </c>
      <c r="H31" s="8">
        <v>45</v>
      </c>
    </row>
    <row r="32" spans="1:9" ht="14.45" customHeight="1" x14ac:dyDescent="0.25">
      <c r="A32" s="5">
        <v>21</v>
      </c>
      <c r="B32" s="5" t="s">
        <v>141</v>
      </c>
      <c r="C32" s="12" t="s">
        <v>101</v>
      </c>
      <c r="D32" s="5" t="s">
        <v>60</v>
      </c>
      <c r="E32" s="5"/>
      <c r="F32" s="5"/>
      <c r="G32" s="8">
        <v>3</v>
      </c>
      <c r="H32" s="8">
        <v>45</v>
      </c>
    </row>
    <row r="33" spans="1:9" ht="14.45" customHeight="1" x14ac:dyDescent="0.25">
      <c r="A33" s="26" t="s">
        <v>76</v>
      </c>
      <c r="B33" s="26"/>
      <c r="C33" s="26"/>
      <c r="D33" s="3">
        <v>0</v>
      </c>
      <c r="E33" s="4"/>
      <c r="F33" s="4"/>
    </row>
    <row r="34" spans="1:9" ht="14.45" customHeight="1" x14ac:dyDescent="0.25">
      <c r="A34" s="4"/>
      <c r="B34" s="4"/>
      <c r="C34" s="2" t="s">
        <v>98</v>
      </c>
      <c r="D34" s="4">
        <v>25</v>
      </c>
      <c r="E34" s="4"/>
      <c r="F34" s="4"/>
    </row>
    <row r="35" spans="1:9" ht="14.45" customHeight="1" x14ac:dyDescent="0.25">
      <c r="A35" s="26" t="s">
        <v>92</v>
      </c>
      <c r="B35" s="26"/>
      <c r="C35" s="26"/>
      <c r="D35" s="3">
        <v>25</v>
      </c>
      <c r="E35" s="4"/>
      <c r="F35" s="4"/>
      <c r="G35" s="9">
        <f>SUM(G36:G42)</f>
        <v>25</v>
      </c>
      <c r="H35" s="9">
        <f>SUM(H36:H42)</f>
        <v>75</v>
      </c>
      <c r="I35" s="9">
        <f>SUM(I36:I42)</f>
        <v>30</v>
      </c>
    </row>
    <row r="36" spans="1:9" ht="14.45" customHeight="1" x14ac:dyDescent="0.25">
      <c r="A36" s="5">
        <v>22</v>
      </c>
      <c r="B36" s="5" t="s">
        <v>53</v>
      </c>
      <c r="C36" s="1" t="s">
        <v>54</v>
      </c>
      <c r="D36" s="5" t="s">
        <v>22</v>
      </c>
      <c r="E36" s="5"/>
      <c r="F36" s="5"/>
      <c r="G36" s="8">
        <v>4</v>
      </c>
    </row>
    <row r="37" spans="1:9" ht="14.45" customHeight="1" x14ac:dyDescent="0.25">
      <c r="A37" s="5">
        <v>23</v>
      </c>
      <c r="B37" s="5" t="s">
        <v>49</v>
      </c>
      <c r="C37" s="1" t="s">
        <v>50</v>
      </c>
      <c r="D37" s="5" t="s">
        <v>22</v>
      </c>
      <c r="E37" s="5"/>
      <c r="F37" s="5"/>
      <c r="G37" s="8">
        <v>4</v>
      </c>
    </row>
    <row r="38" spans="1:9" ht="14.45" customHeight="1" x14ac:dyDescent="0.25">
      <c r="A38" s="5">
        <v>24</v>
      </c>
      <c r="B38" s="5" t="s">
        <v>29</v>
      </c>
      <c r="C38" s="1" t="s">
        <v>30</v>
      </c>
      <c r="D38" s="5" t="s">
        <v>22</v>
      </c>
      <c r="E38" s="5"/>
      <c r="F38" s="5"/>
      <c r="G38" s="8">
        <v>4</v>
      </c>
    </row>
    <row r="39" spans="1:9" ht="14.45" customHeight="1" x14ac:dyDescent="0.25">
      <c r="A39" s="5">
        <v>25</v>
      </c>
      <c r="B39" s="5" t="s">
        <v>39</v>
      </c>
      <c r="C39" s="1" t="s">
        <v>40</v>
      </c>
      <c r="D39" s="5" t="s">
        <v>22</v>
      </c>
      <c r="E39" s="5"/>
      <c r="F39" s="5"/>
      <c r="G39" s="8">
        <v>4</v>
      </c>
    </row>
    <row r="40" spans="1:9" ht="14.45" customHeight="1" x14ac:dyDescent="0.25">
      <c r="A40" s="5">
        <v>26</v>
      </c>
      <c r="B40" s="5" t="s">
        <v>13</v>
      </c>
      <c r="C40" s="1" t="s">
        <v>14</v>
      </c>
      <c r="D40" s="5" t="s">
        <v>15</v>
      </c>
      <c r="E40" s="5"/>
      <c r="F40" s="5"/>
      <c r="G40" s="8">
        <v>3</v>
      </c>
    </row>
    <row r="41" spans="1:9" ht="14.45" customHeight="1" x14ac:dyDescent="0.25">
      <c r="A41" s="5">
        <v>27</v>
      </c>
      <c r="B41" s="10" t="s">
        <v>142</v>
      </c>
      <c r="C41" s="11" t="s">
        <v>99</v>
      </c>
      <c r="D41" s="5" t="s">
        <v>12</v>
      </c>
      <c r="E41" s="5"/>
      <c r="F41" s="5"/>
      <c r="G41" s="8">
        <v>3</v>
      </c>
      <c r="H41" s="8">
        <v>30</v>
      </c>
      <c r="I41" s="8">
        <v>30</v>
      </c>
    </row>
    <row r="42" spans="1:9" ht="32.1" customHeight="1" x14ac:dyDescent="0.25">
      <c r="A42" s="5">
        <v>28</v>
      </c>
      <c r="B42" s="5" t="s">
        <v>143</v>
      </c>
      <c r="C42" s="1" t="s">
        <v>100</v>
      </c>
      <c r="D42" s="5" t="s">
        <v>60</v>
      </c>
      <c r="E42" s="5"/>
      <c r="F42" s="5"/>
      <c r="G42" s="8">
        <v>3</v>
      </c>
      <c r="H42" s="8">
        <v>45</v>
      </c>
    </row>
    <row r="43" spans="1:9" ht="14.45" customHeight="1" x14ac:dyDescent="0.25">
      <c r="A43" s="26" t="s">
        <v>76</v>
      </c>
      <c r="B43" s="26"/>
      <c r="C43" s="26"/>
      <c r="D43" s="3">
        <v>0</v>
      </c>
      <c r="E43" s="4"/>
      <c r="F43" s="4"/>
    </row>
    <row r="44" spans="1:9" ht="14.45" customHeight="1" x14ac:dyDescent="0.25">
      <c r="A44" s="4"/>
      <c r="B44" s="4"/>
      <c r="C44" s="2" t="s">
        <v>102</v>
      </c>
      <c r="D44" s="4">
        <v>24</v>
      </c>
      <c r="E44" s="4"/>
      <c r="F44" s="4"/>
    </row>
    <row r="45" spans="1:9" ht="14.45" customHeight="1" x14ac:dyDescent="0.25">
      <c r="A45" s="26" t="s">
        <v>92</v>
      </c>
      <c r="B45" s="26"/>
      <c r="C45" s="26"/>
      <c r="D45" s="3">
        <v>24</v>
      </c>
      <c r="E45" s="4"/>
      <c r="F45" s="4"/>
      <c r="G45" s="9">
        <f>SUM(G46:G52)</f>
        <v>24</v>
      </c>
      <c r="H45" s="9">
        <f t="shared" ref="H45:I45" si="2">SUM(H46:H52)</f>
        <v>75</v>
      </c>
      <c r="I45" s="9">
        <f t="shared" si="2"/>
        <v>30</v>
      </c>
    </row>
    <row r="46" spans="1:9" ht="14.45" customHeight="1" x14ac:dyDescent="0.25">
      <c r="A46" s="5">
        <v>29</v>
      </c>
      <c r="B46" s="5" t="s">
        <v>55</v>
      </c>
      <c r="C46" s="1" t="s">
        <v>56</v>
      </c>
      <c r="D46" s="5" t="s">
        <v>22</v>
      </c>
      <c r="E46" s="5"/>
      <c r="F46" s="5"/>
      <c r="G46" s="8">
        <v>4</v>
      </c>
    </row>
    <row r="47" spans="1:9" ht="14.45" customHeight="1" x14ac:dyDescent="0.25">
      <c r="A47" s="5">
        <v>30</v>
      </c>
      <c r="B47" s="5" t="s">
        <v>41</v>
      </c>
      <c r="C47" s="1" t="s">
        <v>42</v>
      </c>
      <c r="D47" s="5" t="s">
        <v>22</v>
      </c>
      <c r="E47" s="5"/>
      <c r="F47" s="5"/>
      <c r="G47" s="8">
        <v>4</v>
      </c>
    </row>
    <row r="48" spans="1:9" ht="14.45" customHeight="1" x14ac:dyDescent="0.25">
      <c r="A48" s="5">
        <v>31</v>
      </c>
      <c r="B48" s="5" t="s">
        <v>31</v>
      </c>
      <c r="C48" s="1" t="s">
        <v>32</v>
      </c>
      <c r="D48" s="5" t="s">
        <v>84</v>
      </c>
      <c r="E48" s="5"/>
      <c r="F48" s="5"/>
      <c r="G48" s="8">
        <v>5</v>
      </c>
    </row>
    <row r="49" spans="1:9" ht="14.45" customHeight="1" x14ac:dyDescent="0.25">
      <c r="A49" s="5">
        <v>32</v>
      </c>
      <c r="B49" s="5" t="s">
        <v>16</v>
      </c>
      <c r="C49" s="1" t="s">
        <v>17</v>
      </c>
      <c r="D49" s="5" t="s">
        <v>15</v>
      </c>
      <c r="E49" s="5"/>
      <c r="F49" s="5"/>
      <c r="G49" s="8">
        <v>3</v>
      </c>
    </row>
    <row r="50" spans="1:9" ht="14.45" customHeight="1" x14ac:dyDescent="0.25">
      <c r="A50" s="5">
        <v>33</v>
      </c>
      <c r="B50" s="5" t="s">
        <v>18</v>
      </c>
      <c r="C50" s="1" t="s">
        <v>19</v>
      </c>
      <c r="D50" s="5" t="s">
        <v>3</v>
      </c>
      <c r="E50" s="5"/>
      <c r="F50" s="5"/>
      <c r="G50" s="8">
        <v>2</v>
      </c>
    </row>
    <row r="51" spans="1:9" ht="14.45" customHeight="1" x14ac:dyDescent="0.25">
      <c r="A51" s="5">
        <v>34</v>
      </c>
      <c r="B51" s="5" t="s">
        <v>144</v>
      </c>
      <c r="C51" s="11" t="s">
        <v>120</v>
      </c>
      <c r="D51" s="5" t="s">
        <v>22</v>
      </c>
      <c r="E51" s="5"/>
      <c r="F51" s="5"/>
      <c r="G51" s="8">
        <v>4</v>
      </c>
      <c r="H51" s="8">
        <v>60</v>
      </c>
    </row>
    <row r="52" spans="1:9" ht="14.45" customHeight="1" x14ac:dyDescent="0.25">
      <c r="A52" s="5">
        <v>35</v>
      </c>
      <c r="B52" s="10" t="s">
        <v>145</v>
      </c>
      <c r="C52" s="1" t="s">
        <v>103</v>
      </c>
      <c r="D52" s="5" t="s">
        <v>3</v>
      </c>
      <c r="E52" s="5"/>
      <c r="F52" s="5"/>
      <c r="G52" s="8">
        <v>2</v>
      </c>
      <c r="H52" s="8">
        <v>15</v>
      </c>
      <c r="I52" s="8">
        <v>30</v>
      </c>
    </row>
    <row r="53" spans="1:9" ht="14.45" customHeight="1" x14ac:dyDescent="0.25">
      <c r="A53" s="26" t="s">
        <v>76</v>
      </c>
      <c r="B53" s="26"/>
      <c r="C53" s="26"/>
      <c r="D53" s="3">
        <v>0</v>
      </c>
      <c r="E53" s="4"/>
      <c r="F53" s="4"/>
    </row>
    <row r="54" spans="1:9" ht="14.45" customHeight="1" x14ac:dyDescent="0.25">
      <c r="A54" s="4"/>
      <c r="B54" s="4"/>
      <c r="C54" s="2" t="s">
        <v>104</v>
      </c>
      <c r="D54" s="4">
        <v>24</v>
      </c>
      <c r="E54" s="4"/>
      <c r="F54" s="4"/>
    </row>
    <row r="55" spans="1:9" ht="14.45" customHeight="1" x14ac:dyDescent="0.25">
      <c r="A55" s="26" t="s">
        <v>92</v>
      </c>
      <c r="B55" s="26"/>
      <c r="C55" s="26"/>
      <c r="D55" s="3">
        <v>19</v>
      </c>
      <c r="E55" s="4"/>
      <c r="F55" s="4"/>
      <c r="G55" s="9">
        <f>SUM(G56:G62)</f>
        <v>24</v>
      </c>
      <c r="H55" s="9">
        <f t="shared" ref="H55:I55" si="3">SUM(H56:H62)</f>
        <v>30</v>
      </c>
      <c r="I55" s="9">
        <f t="shared" si="3"/>
        <v>765</v>
      </c>
    </row>
    <row r="56" spans="1:9" ht="14.45" customHeight="1" x14ac:dyDescent="0.25">
      <c r="A56" s="5">
        <v>36</v>
      </c>
      <c r="B56" s="5" t="s">
        <v>57</v>
      </c>
      <c r="C56" s="1" t="s">
        <v>58</v>
      </c>
      <c r="D56" s="5" t="s">
        <v>22</v>
      </c>
      <c r="E56" s="5"/>
      <c r="F56" s="5"/>
      <c r="G56" s="8">
        <v>4</v>
      </c>
    </row>
    <row r="57" spans="1:9" ht="14.45" customHeight="1" x14ac:dyDescent="0.25">
      <c r="A57" s="5">
        <v>37</v>
      </c>
      <c r="B57" s="5" t="s">
        <v>33</v>
      </c>
      <c r="C57" s="1" t="s">
        <v>34</v>
      </c>
      <c r="D57" s="5" t="s">
        <v>84</v>
      </c>
      <c r="E57" s="5"/>
      <c r="F57" s="5"/>
      <c r="G57" s="8">
        <v>5</v>
      </c>
    </row>
    <row r="58" spans="1:9" ht="36" customHeight="1" x14ac:dyDescent="0.25">
      <c r="A58" s="5">
        <v>38</v>
      </c>
      <c r="B58" s="5" t="s">
        <v>146</v>
      </c>
      <c r="C58" s="1" t="s">
        <v>105</v>
      </c>
      <c r="D58" s="5" t="s">
        <v>86</v>
      </c>
      <c r="E58" s="5"/>
      <c r="F58" s="5"/>
      <c r="G58" s="8">
        <v>4</v>
      </c>
      <c r="I58" s="8">
        <v>120</v>
      </c>
    </row>
    <row r="59" spans="1:9" ht="14.45" customHeight="1" x14ac:dyDescent="0.25">
      <c r="A59" s="5">
        <v>39</v>
      </c>
      <c r="B59" s="5" t="s">
        <v>106</v>
      </c>
      <c r="C59" s="1" t="s">
        <v>82</v>
      </c>
      <c r="D59" s="5" t="s">
        <v>85</v>
      </c>
      <c r="E59" s="5"/>
      <c r="F59" s="5"/>
      <c r="G59" s="8">
        <v>1</v>
      </c>
      <c r="I59" s="8">
        <v>45</v>
      </c>
    </row>
    <row r="60" spans="1:9" ht="14.45" customHeight="1" x14ac:dyDescent="0.25">
      <c r="A60" s="5">
        <v>40</v>
      </c>
      <c r="B60" s="5" t="s">
        <v>147</v>
      </c>
      <c r="C60" s="1" t="s">
        <v>107</v>
      </c>
      <c r="D60" s="5" t="s">
        <v>61</v>
      </c>
      <c r="E60" s="5"/>
      <c r="F60" s="5"/>
      <c r="G60" s="8">
        <v>6</v>
      </c>
      <c r="I60" s="8">
        <f>G60*45</f>
        <v>270</v>
      </c>
    </row>
    <row r="61" spans="1:9" ht="14.45" customHeight="1" x14ac:dyDescent="0.25">
      <c r="A61" s="5">
        <v>41</v>
      </c>
      <c r="B61" s="5" t="s">
        <v>148</v>
      </c>
      <c r="C61" s="1" t="s">
        <v>108</v>
      </c>
      <c r="D61" s="5" t="s">
        <v>61</v>
      </c>
      <c r="E61" s="5"/>
      <c r="F61" s="5"/>
      <c r="I61" s="8">
        <f>6*45</f>
        <v>270</v>
      </c>
    </row>
    <row r="62" spans="1:9" ht="14.45" customHeight="1" x14ac:dyDescent="0.25">
      <c r="A62" s="26" t="s">
        <v>149</v>
      </c>
      <c r="B62" s="26"/>
      <c r="C62" s="26"/>
      <c r="D62" s="3">
        <v>4</v>
      </c>
      <c r="E62" s="4"/>
      <c r="F62" s="4"/>
      <c r="G62" s="8">
        <v>4</v>
      </c>
      <c r="H62" s="8">
        <v>30</v>
      </c>
      <c r="I62" s="8">
        <v>60</v>
      </c>
    </row>
    <row r="63" spans="1:9" ht="14.45" customHeight="1" x14ac:dyDescent="0.25">
      <c r="A63" s="5">
        <v>42</v>
      </c>
      <c r="B63" s="5" t="s">
        <v>109</v>
      </c>
      <c r="C63" s="1" t="s">
        <v>110</v>
      </c>
      <c r="D63" s="5" t="s">
        <v>3</v>
      </c>
      <c r="E63" s="4"/>
      <c r="F63" s="5"/>
    </row>
    <row r="64" spans="1:9" ht="33.950000000000003" customHeight="1" x14ac:dyDescent="0.25">
      <c r="A64" s="5">
        <v>43</v>
      </c>
      <c r="B64" s="5" t="s">
        <v>150</v>
      </c>
      <c r="C64" s="1" t="s">
        <v>111</v>
      </c>
      <c r="D64" s="5" t="s">
        <v>3</v>
      </c>
      <c r="E64" s="5"/>
      <c r="F64" s="5"/>
    </row>
    <row r="65" spans="1:9" ht="14.45" customHeight="1" x14ac:dyDescent="0.25">
      <c r="A65" s="5">
        <v>44</v>
      </c>
      <c r="B65" s="5" t="s">
        <v>112</v>
      </c>
      <c r="C65" s="1" t="s">
        <v>113</v>
      </c>
      <c r="D65" s="5" t="s">
        <v>3</v>
      </c>
      <c r="E65" s="4"/>
      <c r="F65" s="5"/>
    </row>
    <row r="66" spans="1:9" ht="14.45" customHeight="1" x14ac:dyDescent="0.25">
      <c r="A66" s="25" t="s">
        <v>0</v>
      </c>
      <c r="B66" s="25"/>
      <c r="C66" s="25"/>
      <c r="D66" s="4">
        <v>139</v>
      </c>
      <c r="E66" s="4"/>
      <c r="F66" s="2"/>
      <c r="G66" s="9">
        <f>G55+G45+G35+G25+G13+G5</f>
        <v>139</v>
      </c>
      <c r="H66" s="9">
        <f>H55+H45+H35+H25+H13+H5</f>
        <v>470</v>
      </c>
      <c r="I66" s="9">
        <f>I55+I45+I35+I25+I13+I5</f>
        <v>975</v>
      </c>
    </row>
    <row r="68" spans="1:9" ht="49.5" x14ac:dyDescent="0.25">
      <c r="F68" s="13" t="s">
        <v>128</v>
      </c>
      <c r="G68" s="14">
        <f>I66/(I66+H66)</f>
        <v>0.67474048442906576</v>
      </c>
    </row>
  </sheetData>
  <mergeCells count="14">
    <mergeCell ref="A1:F1"/>
    <mergeCell ref="A33:C33"/>
    <mergeCell ref="A5:C5"/>
    <mergeCell ref="A11:C11"/>
    <mergeCell ref="A13:C13"/>
    <mergeCell ref="A23:C23"/>
    <mergeCell ref="A25:C25"/>
    <mergeCell ref="A66:C66"/>
    <mergeCell ref="A35:C35"/>
    <mergeCell ref="A43:C43"/>
    <mergeCell ref="A45:C45"/>
    <mergeCell ref="A53:C53"/>
    <mergeCell ref="A55:C55"/>
    <mergeCell ref="A62:C6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I68"/>
  <sheetViews>
    <sheetView workbookViewId="0">
      <selection sqref="A1:F2"/>
    </sheetView>
  </sheetViews>
  <sheetFormatPr defaultColWidth="8.625" defaultRowHeight="16.5" x14ac:dyDescent="0.25"/>
  <cols>
    <col min="1" max="1" width="5.625" style="8" customWidth="1"/>
    <col min="2" max="2" width="10.125" style="8" customWidth="1"/>
    <col min="3" max="3" width="31.375" style="8" customWidth="1"/>
    <col min="4" max="4" width="11" style="8" customWidth="1"/>
    <col min="5" max="5" width="22.375" style="8" customWidth="1"/>
    <col min="6" max="16384" width="8.625" style="8"/>
  </cols>
  <sheetData>
    <row r="1" spans="1:9" x14ac:dyDescent="0.25">
      <c r="A1" s="30" t="s">
        <v>196</v>
      </c>
      <c r="B1" s="30"/>
      <c r="C1" s="30"/>
      <c r="D1" s="30"/>
      <c r="E1" s="30"/>
      <c r="F1" s="30"/>
    </row>
    <row r="2" spans="1:9" x14ac:dyDescent="0.25">
      <c r="A2" s="31" t="s">
        <v>197</v>
      </c>
      <c r="B2" s="31"/>
      <c r="C2" s="31"/>
      <c r="D2" s="31"/>
      <c r="E2" s="31"/>
      <c r="F2" s="31"/>
    </row>
    <row r="3" spans="1:9" ht="44.1" customHeight="1" x14ac:dyDescent="0.25">
      <c r="A3" s="4" t="s">
        <v>87</v>
      </c>
      <c r="B3" s="4" t="s">
        <v>88</v>
      </c>
      <c r="C3" s="4" t="s">
        <v>77</v>
      </c>
      <c r="D3" s="4" t="s">
        <v>78</v>
      </c>
      <c r="E3" s="4" t="s">
        <v>89</v>
      </c>
      <c r="F3" s="4" t="s">
        <v>90</v>
      </c>
    </row>
    <row r="4" spans="1:9" ht="14.45" customHeight="1" x14ac:dyDescent="0.25">
      <c r="A4" s="4"/>
      <c r="B4" s="4"/>
      <c r="C4" s="2" t="s">
        <v>91</v>
      </c>
      <c r="D4" s="4">
        <v>18</v>
      </c>
      <c r="E4" s="4"/>
      <c r="F4" s="4"/>
    </row>
    <row r="5" spans="1:9" ht="16.5" customHeight="1" x14ac:dyDescent="0.25">
      <c r="A5" s="26" t="s">
        <v>92</v>
      </c>
      <c r="B5" s="26"/>
      <c r="C5" s="26"/>
      <c r="D5" s="3">
        <v>18</v>
      </c>
      <c r="E5" s="4"/>
      <c r="F5" s="4"/>
      <c r="G5" s="9">
        <f>SUM(G6:G12)</f>
        <v>18</v>
      </c>
      <c r="H5" s="9">
        <f t="shared" ref="H5:I5" si="0">SUM(H6:H12)</f>
        <v>30</v>
      </c>
      <c r="I5" s="9">
        <f t="shared" si="0"/>
        <v>0</v>
      </c>
    </row>
    <row r="6" spans="1:9" ht="14.45" customHeight="1" x14ac:dyDescent="0.25">
      <c r="A6" s="5">
        <v>1</v>
      </c>
      <c r="B6" s="5" t="s">
        <v>43</v>
      </c>
      <c r="C6" s="1" t="s">
        <v>44</v>
      </c>
      <c r="D6" s="5" t="s">
        <v>22</v>
      </c>
      <c r="E6" s="5"/>
      <c r="F6" s="5"/>
      <c r="G6" s="8">
        <v>4</v>
      </c>
    </row>
    <row r="7" spans="1:9" ht="14.45" customHeight="1" x14ac:dyDescent="0.25">
      <c r="A7" s="5">
        <v>2</v>
      </c>
      <c r="B7" s="5" t="s">
        <v>23</v>
      </c>
      <c r="C7" s="1" t="s">
        <v>24</v>
      </c>
      <c r="D7" s="5" t="s">
        <v>22</v>
      </c>
      <c r="E7" s="5"/>
      <c r="F7" s="5"/>
      <c r="G7" s="8">
        <v>4</v>
      </c>
    </row>
    <row r="8" spans="1:9" ht="14.45" customHeight="1" x14ac:dyDescent="0.25">
      <c r="A8" s="5">
        <v>3</v>
      </c>
      <c r="B8" s="5" t="s">
        <v>20</v>
      </c>
      <c r="C8" s="1" t="s">
        <v>21</v>
      </c>
      <c r="D8" s="5" t="s">
        <v>22</v>
      </c>
      <c r="E8" s="5"/>
      <c r="F8" s="5"/>
      <c r="G8" s="8">
        <v>4</v>
      </c>
    </row>
    <row r="9" spans="1:9" ht="14.45" customHeight="1" x14ac:dyDescent="0.25">
      <c r="A9" s="5">
        <v>4</v>
      </c>
      <c r="B9" s="5" t="s">
        <v>1</v>
      </c>
      <c r="C9" s="1" t="s">
        <v>2</v>
      </c>
      <c r="D9" s="5" t="s">
        <v>3</v>
      </c>
      <c r="E9" s="5"/>
      <c r="F9" s="5"/>
      <c r="G9" s="8">
        <v>2</v>
      </c>
    </row>
    <row r="10" spans="1:9" ht="19.5" customHeight="1" x14ac:dyDescent="0.25">
      <c r="A10" s="5">
        <v>5</v>
      </c>
      <c r="B10" s="5" t="s">
        <v>4</v>
      </c>
      <c r="C10" s="1" t="s">
        <v>5</v>
      </c>
      <c r="D10" s="5" t="s">
        <v>6</v>
      </c>
      <c r="E10" s="5"/>
      <c r="F10" s="5"/>
      <c r="G10" s="8">
        <v>1</v>
      </c>
    </row>
    <row r="11" spans="1:9" ht="14.45" customHeight="1" x14ac:dyDescent="0.25">
      <c r="A11" s="5">
        <v>6</v>
      </c>
      <c r="B11" s="5" t="s">
        <v>7</v>
      </c>
      <c r="C11" s="1" t="s">
        <v>8</v>
      </c>
      <c r="D11" s="5" t="s">
        <v>9</v>
      </c>
      <c r="E11" s="5"/>
      <c r="F11" s="5"/>
      <c r="G11" s="8">
        <v>1</v>
      </c>
    </row>
    <row r="12" spans="1:9" ht="14.45" customHeight="1" x14ac:dyDescent="0.25">
      <c r="A12" s="5">
        <v>7</v>
      </c>
      <c r="B12" s="5" t="s">
        <v>151</v>
      </c>
      <c r="C12" s="1" t="s">
        <v>152</v>
      </c>
      <c r="D12" s="5" t="s">
        <v>59</v>
      </c>
      <c r="E12" s="5"/>
      <c r="F12" s="5"/>
      <c r="G12" s="8">
        <v>2</v>
      </c>
      <c r="H12" s="8">
        <v>30</v>
      </c>
    </row>
    <row r="13" spans="1:9" ht="16.5" customHeight="1" x14ac:dyDescent="0.25">
      <c r="A13" s="26" t="s">
        <v>76</v>
      </c>
      <c r="B13" s="26"/>
      <c r="C13" s="26"/>
      <c r="D13" s="3">
        <v>0</v>
      </c>
      <c r="E13" s="4"/>
      <c r="F13" s="4"/>
      <c r="G13" s="9">
        <f>SUM(G14:G22)</f>
        <v>23</v>
      </c>
      <c r="H13" s="9">
        <f t="shared" ref="H13:I13" si="1">SUM(H14:H22)</f>
        <v>45</v>
      </c>
      <c r="I13" s="9">
        <f t="shared" si="1"/>
        <v>60</v>
      </c>
    </row>
    <row r="14" spans="1:9" ht="14.45" customHeight="1" x14ac:dyDescent="0.25">
      <c r="A14" s="4"/>
      <c r="B14" s="4"/>
      <c r="C14" s="2" t="s">
        <v>93</v>
      </c>
      <c r="D14" s="4">
        <v>23</v>
      </c>
      <c r="E14" s="4"/>
      <c r="F14" s="4"/>
    </row>
    <row r="15" spans="1:9" ht="16.5" customHeight="1" x14ac:dyDescent="0.25">
      <c r="A15" s="26" t="s">
        <v>92</v>
      </c>
      <c r="B15" s="26"/>
      <c r="C15" s="26"/>
      <c r="D15" s="3">
        <v>23</v>
      </c>
      <c r="E15" s="4"/>
      <c r="F15" s="4"/>
    </row>
    <row r="16" spans="1:9" ht="14.45" customHeight="1" x14ac:dyDescent="0.25">
      <c r="A16" s="5">
        <v>8</v>
      </c>
      <c r="B16" s="5" t="s">
        <v>10</v>
      </c>
      <c r="C16" s="1" t="s">
        <v>11</v>
      </c>
      <c r="D16" s="5" t="s">
        <v>12</v>
      </c>
      <c r="E16" s="5"/>
      <c r="F16" s="5"/>
      <c r="G16" s="8">
        <v>3</v>
      </c>
    </row>
    <row r="17" spans="1:9" ht="14.45" customHeight="1" x14ac:dyDescent="0.25">
      <c r="A17" s="5">
        <v>9</v>
      </c>
      <c r="B17" s="5" t="s">
        <v>25</v>
      </c>
      <c r="C17" s="1" t="s">
        <v>26</v>
      </c>
      <c r="D17" s="5" t="s">
        <v>22</v>
      </c>
      <c r="E17" s="5"/>
      <c r="F17" s="5"/>
      <c r="G17" s="8">
        <v>4</v>
      </c>
    </row>
    <row r="18" spans="1:9" ht="14.45" customHeight="1" x14ac:dyDescent="0.25">
      <c r="A18" s="5">
        <v>10</v>
      </c>
      <c r="B18" s="5" t="s">
        <v>35</v>
      </c>
      <c r="C18" s="1" t="s">
        <v>36</v>
      </c>
      <c r="D18" s="5" t="s">
        <v>22</v>
      </c>
      <c r="E18" s="5"/>
      <c r="F18" s="5"/>
      <c r="G18" s="8">
        <v>4</v>
      </c>
    </row>
    <row r="19" spans="1:9" ht="14.45" customHeight="1" x14ac:dyDescent="0.25">
      <c r="A19" s="5">
        <v>11</v>
      </c>
      <c r="B19" s="5" t="s">
        <v>45</v>
      </c>
      <c r="C19" s="1" t="s">
        <v>46</v>
      </c>
      <c r="D19" s="5" t="s">
        <v>22</v>
      </c>
      <c r="E19" s="5"/>
      <c r="F19" s="5"/>
      <c r="G19" s="8">
        <v>4</v>
      </c>
    </row>
    <row r="20" spans="1:9" ht="14.45" customHeight="1" x14ac:dyDescent="0.25">
      <c r="A20" s="5">
        <v>12</v>
      </c>
      <c r="B20" s="5" t="s">
        <v>13</v>
      </c>
      <c r="C20" s="1" t="s">
        <v>14</v>
      </c>
      <c r="D20" s="5" t="s">
        <v>15</v>
      </c>
      <c r="E20" s="5"/>
      <c r="F20" s="5"/>
      <c r="G20" s="8">
        <v>3</v>
      </c>
    </row>
    <row r="21" spans="1:9" ht="14.45" customHeight="1" x14ac:dyDescent="0.25">
      <c r="A21" s="5">
        <v>13</v>
      </c>
      <c r="B21" s="5" t="s">
        <v>153</v>
      </c>
      <c r="C21" s="1" t="s">
        <v>154</v>
      </c>
      <c r="D21" s="5" t="s">
        <v>60</v>
      </c>
      <c r="E21" s="5"/>
      <c r="F21" s="5"/>
      <c r="G21" s="8">
        <v>3</v>
      </c>
      <c r="H21" s="8">
        <v>45</v>
      </c>
    </row>
    <row r="22" spans="1:9" ht="14.45" customHeight="1" x14ac:dyDescent="0.25">
      <c r="A22" s="5">
        <v>14</v>
      </c>
      <c r="B22" s="5" t="s">
        <v>155</v>
      </c>
      <c r="C22" s="1" t="s">
        <v>156</v>
      </c>
      <c r="D22" s="5" t="s">
        <v>63</v>
      </c>
      <c r="E22" s="5" t="s">
        <v>157</v>
      </c>
      <c r="F22" s="5"/>
      <c r="G22" s="8">
        <v>2</v>
      </c>
      <c r="I22" s="8">
        <v>60</v>
      </c>
    </row>
    <row r="23" spans="1:9" ht="16.5" customHeight="1" x14ac:dyDescent="0.25">
      <c r="A23" s="26" t="s">
        <v>76</v>
      </c>
      <c r="B23" s="26"/>
      <c r="C23" s="26"/>
      <c r="D23" s="3">
        <v>0</v>
      </c>
      <c r="E23" s="4"/>
      <c r="F23" s="2"/>
    </row>
    <row r="24" spans="1:9" ht="14.45" customHeight="1" x14ac:dyDescent="0.25">
      <c r="A24" s="15"/>
      <c r="B24" s="15"/>
      <c r="C24" s="24" t="s">
        <v>94</v>
      </c>
      <c r="D24" s="15">
        <v>25</v>
      </c>
      <c r="E24" s="15"/>
      <c r="F24" s="15"/>
    </row>
    <row r="25" spans="1:9" ht="14.45" customHeight="1" x14ac:dyDescent="0.25">
      <c r="A25" s="26" t="s">
        <v>92</v>
      </c>
      <c r="B25" s="26"/>
      <c r="C25" s="26"/>
      <c r="D25" s="3">
        <v>25</v>
      </c>
      <c r="E25" s="5"/>
      <c r="F25" s="5"/>
      <c r="G25" s="9">
        <f>SUM(G26:G32)</f>
        <v>25</v>
      </c>
      <c r="H25" s="9">
        <f t="shared" ref="H25:I25" si="2">SUM(H26:H32)</f>
        <v>120</v>
      </c>
      <c r="I25" s="9">
        <f t="shared" si="2"/>
        <v>30</v>
      </c>
    </row>
    <row r="26" spans="1:9" ht="14.45" customHeight="1" x14ac:dyDescent="0.25">
      <c r="A26" s="5">
        <v>18</v>
      </c>
      <c r="B26" s="5" t="s">
        <v>51</v>
      </c>
      <c r="C26" s="1" t="s">
        <v>52</v>
      </c>
      <c r="D26" s="5" t="s">
        <v>22</v>
      </c>
      <c r="E26" s="5"/>
      <c r="F26" s="5"/>
      <c r="G26" s="8">
        <v>4</v>
      </c>
    </row>
    <row r="27" spans="1:9" ht="14.45" customHeight="1" x14ac:dyDescent="0.25">
      <c r="A27" s="5">
        <v>19</v>
      </c>
      <c r="B27" s="5" t="s">
        <v>27</v>
      </c>
      <c r="C27" s="1" t="s">
        <v>28</v>
      </c>
      <c r="D27" s="5" t="s">
        <v>22</v>
      </c>
      <c r="E27" s="5"/>
      <c r="F27" s="5"/>
      <c r="G27" s="8">
        <v>4</v>
      </c>
    </row>
    <row r="28" spans="1:9" ht="14.45" customHeight="1" x14ac:dyDescent="0.25">
      <c r="A28" s="5">
        <v>20</v>
      </c>
      <c r="B28" s="5" t="s">
        <v>37</v>
      </c>
      <c r="C28" s="1" t="s">
        <v>38</v>
      </c>
      <c r="D28" s="5" t="s">
        <v>22</v>
      </c>
      <c r="E28" s="5"/>
      <c r="F28" s="5"/>
      <c r="G28" s="8">
        <v>4</v>
      </c>
    </row>
    <row r="29" spans="1:9" ht="14.45" customHeight="1" x14ac:dyDescent="0.25">
      <c r="A29" s="5">
        <v>21</v>
      </c>
      <c r="B29" s="5" t="s">
        <v>47</v>
      </c>
      <c r="C29" s="1" t="s">
        <v>48</v>
      </c>
      <c r="D29" s="5" t="s">
        <v>22</v>
      </c>
      <c r="E29" s="5"/>
      <c r="F29" s="5"/>
      <c r="G29" s="8">
        <v>4</v>
      </c>
    </row>
    <row r="30" spans="1:9" ht="14.45" customHeight="1" x14ac:dyDescent="0.25">
      <c r="A30" s="5"/>
      <c r="B30" s="5" t="s">
        <v>135</v>
      </c>
      <c r="C30" s="1" t="s">
        <v>114</v>
      </c>
      <c r="D30" s="5" t="s">
        <v>22</v>
      </c>
      <c r="E30" s="5"/>
      <c r="F30" s="5"/>
      <c r="G30" s="8">
        <v>4</v>
      </c>
      <c r="H30" s="8">
        <v>60</v>
      </c>
    </row>
    <row r="31" spans="1:9" ht="14.45" customHeight="1" x14ac:dyDescent="0.25">
      <c r="A31" s="5">
        <v>23</v>
      </c>
      <c r="B31" s="5" t="s">
        <v>140</v>
      </c>
      <c r="C31" s="1" t="s">
        <v>115</v>
      </c>
      <c r="D31" s="5" t="s">
        <v>60</v>
      </c>
      <c r="E31" s="5"/>
      <c r="F31" s="5"/>
      <c r="G31" s="8">
        <v>3</v>
      </c>
      <c r="H31" s="8">
        <v>45</v>
      </c>
    </row>
    <row r="32" spans="1:9" ht="14.45" customHeight="1" x14ac:dyDescent="0.25">
      <c r="A32" s="5">
        <v>24</v>
      </c>
      <c r="B32" s="5" t="s">
        <v>136</v>
      </c>
      <c r="C32" s="8" t="s">
        <v>97</v>
      </c>
      <c r="D32" s="5" t="s">
        <v>3</v>
      </c>
      <c r="E32" s="5"/>
      <c r="F32" s="5"/>
      <c r="G32" s="8">
        <v>2</v>
      </c>
      <c r="H32" s="8">
        <v>15</v>
      </c>
      <c r="I32" s="8">
        <v>30</v>
      </c>
    </row>
    <row r="33" spans="1:9" ht="14.45" customHeight="1" x14ac:dyDescent="0.25">
      <c r="A33" s="26" t="s">
        <v>76</v>
      </c>
      <c r="B33" s="26"/>
      <c r="C33" s="26"/>
      <c r="D33" s="3">
        <v>0</v>
      </c>
      <c r="E33" s="4"/>
      <c r="F33" s="4"/>
    </row>
    <row r="34" spans="1:9" ht="14.45" customHeight="1" x14ac:dyDescent="0.25">
      <c r="A34" s="4"/>
      <c r="B34" s="4"/>
      <c r="C34" s="23" t="s">
        <v>98</v>
      </c>
      <c r="D34" s="4">
        <v>24</v>
      </c>
      <c r="E34" s="4"/>
      <c r="F34" s="4"/>
    </row>
    <row r="35" spans="1:9" ht="14.45" customHeight="1" x14ac:dyDescent="0.25">
      <c r="A35" s="26" t="s">
        <v>92</v>
      </c>
      <c r="B35" s="26"/>
      <c r="C35" s="26"/>
      <c r="D35" s="3">
        <v>24</v>
      </c>
      <c r="E35" s="4"/>
      <c r="F35" s="4"/>
      <c r="G35" s="9">
        <f>SUM(G36:G42)</f>
        <v>24</v>
      </c>
      <c r="H35" s="9">
        <f>SUM(H36:H42)</f>
        <v>90</v>
      </c>
      <c r="I35" s="9">
        <f>SUM(I36:I42)</f>
        <v>60</v>
      </c>
    </row>
    <row r="36" spans="1:9" ht="14.45" customHeight="1" x14ac:dyDescent="0.25">
      <c r="A36" s="5">
        <v>25</v>
      </c>
      <c r="B36" s="5" t="s">
        <v>53</v>
      </c>
      <c r="C36" s="1" t="s">
        <v>54</v>
      </c>
      <c r="D36" s="5" t="s">
        <v>22</v>
      </c>
      <c r="E36" s="5"/>
      <c r="F36" s="5"/>
      <c r="G36" s="8">
        <v>4</v>
      </c>
    </row>
    <row r="37" spans="1:9" ht="14.45" customHeight="1" x14ac:dyDescent="0.25">
      <c r="A37" s="5">
        <v>26</v>
      </c>
      <c r="B37" s="5" t="s">
        <v>49</v>
      </c>
      <c r="C37" s="1" t="s">
        <v>50</v>
      </c>
      <c r="D37" s="5" t="s">
        <v>22</v>
      </c>
      <c r="E37" s="5"/>
      <c r="F37" s="5"/>
      <c r="G37" s="8">
        <v>4</v>
      </c>
    </row>
    <row r="38" spans="1:9" ht="14.45" customHeight="1" x14ac:dyDescent="0.25">
      <c r="A38" s="5">
        <v>27</v>
      </c>
      <c r="B38" s="5" t="s">
        <v>29</v>
      </c>
      <c r="C38" s="1" t="s">
        <v>30</v>
      </c>
      <c r="D38" s="5" t="s">
        <v>22</v>
      </c>
      <c r="E38" s="5"/>
      <c r="F38" s="5"/>
      <c r="G38" s="8">
        <v>4</v>
      </c>
    </row>
    <row r="39" spans="1:9" ht="14.45" customHeight="1" x14ac:dyDescent="0.25">
      <c r="A39" s="5">
        <v>28</v>
      </c>
      <c r="B39" s="5" t="s">
        <v>39</v>
      </c>
      <c r="C39" s="1" t="s">
        <v>40</v>
      </c>
      <c r="D39" s="5" t="s">
        <v>22</v>
      </c>
      <c r="E39" s="5"/>
      <c r="F39" s="5"/>
      <c r="G39" s="8">
        <v>4</v>
      </c>
    </row>
    <row r="40" spans="1:9" ht="14.45" customHeight="1" x14ac:dyDescent="0.25">
      <c r="A40" s="5">
        <v>22</v>
      </c>
      <c r="B40" s="5" t="s">
        <v>95</v>
      </c>
      <c r="C40" s="1" t="s">
        <v>194</v>
      </c>
      <c r="D40" s="5" t="s">
        <v>60</v>
      </c>
      <c r="E40" s="5"/>
      <c r="F40" s="5"/>
      <c r="G40" s="8">
        <v>3</v>
      </c>
      <c r="H40" s="8">
        <v>45</v>
      </c>
    </row>
    <row r="41" spans="1:9" ht="14.45" customHeight="1" x14ac:dyDescent="0.25">
      <c r="A41" s="5">
        <v>30</v>
      </c>
      <c r="B41" s="10" t="s">
        <v>142</v>
      </c>
      <c r="C41" s="1" t="s">
        <v>99</v>
      </c>
      <c r="D41" s="5" t="s">
        <v>12</v>
      </c>
      <c r="E41" s="5"/>
      <c r="F41" s="5"/>
      <c r="G41" s="8">
        <v>3</v>
      </c>
      <c r="H41" s="8">
        <v>30</v>
      </c>
      <c r="I41" s="8">
        <v>30</v>
      </c>
    </row>
    <row r="42" spans="1:9" ht="32.1" customHeight="1" x14ac:dyDescent="0.25">
      <c r="A42" s="5">
        <v>31</v>
      </c>
      <c r="B42" s="5" t="s">
        <v>137</v>
      </c>
      <c r="C42" s="11" t="s">
        <v>138</v>
      </c>
      <c r="D42" s="5" t="s">
        <v>3</v>
      </c>
      <c r="E42" s="5"/>
      <c r="F42" s="5"/>
      <c r="G42" s="8">
        <v>2</v>
      </c>
      <c r="H42" s="8">
        <v>15</v>
      </c>
      <c r="I42" s="8">
        <v>30</v>
      </c>
    </row>
    <row r="43" spans="1:9" ht="14.45" customHeight="1" x14ac:dyDescent="0.25">
      <c r="A43" s="26" t="s">
        <v>76</v>
      </c>
      <c r="B43" s="26"/>
      <c r="C43" s="26"/>
      <c r="D43" s="3">
        <v>0</v>
      </c>
      <c r="E43" s="4"/>
      <c r="F43" s="4"/>
    </row>
    <row r="44" spans="1:9" ht="14.45" customHeight="1" x14ac:dyDescent="0.25">
      <c r="A44" s="4"/>
      <c r="B44" s="4"/>
      <c r="C44" s="23" t="s">
        <v>102</v>
      </c>
      <c r="D44" s="4">
        <v>25</v>
      </c>
      <c r="E44" s="4"/>
      <c r="F44" s="4"/>
    </row>
    <row r="45" spans="1:9" ht="14.45" customHeight="1" x14ac:dyDescent="0.25">
      <c r="A45" s="26" t="s">
        <v>92</v>
      </c>
      <c r="B45" s="26"/>
      <c r="C45" s="26"/>
      <c r="D45" s="3">
        <v>25</v>
      </c>
      <c r="E45" s="4"/>
      <c r="F45" s="4"/>
      <c r="G45" s="9">
        <f>SUM(G46:G52)</f>
        <v>25</v>
      </c>
      <c r="H45" s="9">
        <f t="shared" ref="H45:I45" si="3">SUM(H46:H52)</f>
        <v>105</v>
      </c>
      <c r="I45" s="9">
        <f t="shared" si="3"/>
        <v>0</v>
      </c>
    </row>
    <row r="46" spans="1:9" ht="14.45" customHeight="1" x14ac:dyDescent="0.25">
      <c r="A46" s="5">
        <v>32</v>
      </c>
      <c r="B46" s="5" t="s">
        <v>55</v>
      </c>
      <c r="C46" s="1" t="s">
        <v>56</v>
      </c>
      <c r="D46" s="5" t="s">
        <v>22</v>
      </c>
      <c r="E46" s="5"/>
      <c r="F46" s="5"/>
      <c r="G46" s="8">
        <v>4</v>
      </c>
    </row>
    <row r="47" spans="1:9" ht="14.45" customHeight="1" x14ac:dyDescent="0.25">
      <c r="A47" s="5">
        <v>33</v>
      </c>
      <c r="B47" s="5" t="s">
        <v>41</v>
      </c>
      <c r="C47" s="1" t="s">
        <v>42</v>
      </c>
      <c r="D47" s="5" t="s">
        <v>22</v>
      </c>
      <c r="E47" s="5"/>
      <c r="F47" s="5"/>
      <c r="G47" s="8">
        <v>4</v>
      </c>
    </row>
    <row r="48" spans="1:9" ht="14.45" customHeight="1" x14ac:dyDescent="0.25">
      <c r="A48" s="5">
        <v>34</v>
      </c>
      <c r="B48" s="5" t="s">
        <v>31</v>
      </c>
      <c r="C48" s="1" t="s">
        <v>32</v>
      </c>
      <c r="D48" s="5" t="s">
        <v>84</v>
      </c>
      <c r="E48" s="5"/>
      <c r="F48" s="5"/>
      <c r="G48" s="8">
        <v>5</v>
      </c>
    </row>
    <row r="49" spans="1:9" ht="14.45" customHeight="1" x14ac:dyDescent="0.25">
      <c r="A49" s="5">
        <v>35</v>
      </c>
      <c r="B49" s="5" t="s">
        <v>16</v>
      </c>
      <c r="C49" s="1" t="s">
        <v>17</v>
      </c>
      <c r="D49" s="5" t="s">
        <v>15</v>
      </c>
      <c r="E49" s="5"/>
      <c r="F49" s="5"/>
      <c r="G49" s="8">
        <v>3</v>
      </c>
    </row>
    <row r="50" spans="1:9" ht="14.45" customHeight="1" x14ac:dyDescent="0.25">
      <c r="A50" s="5">
        <v>36</v>
      </c>
      <c r="B50" s="5" t="s">
        <v>18</v>
      </c>
      <c r="C50" s="1" t="s">
        <v>19</v>
      </c>
      <c r="D50" s="5" t="s">
        <v>3</v>
      </c>
      <c r="E50" s="5"/>
      <c r="F50" s="5"/>
      <c r="G50" s="8">
        <v>2</v>
      </c>
    </row>
    <row r="51" spans="1:9" ht="14.45" customHeight="1" x14ac:dyDescent="0.25">
      <c r="A51" s="5">
        <v>37</v>
      </c>
      <c r="B51" s="5" t="s">
        <v>144</v>
      </c>
      <c r="C51" s="11" t="s">
        <v>120</v>
      </c>
      <c r="D51" s="5" t="s">
        <v>22</v>
      </c>
      <c r="E51" s="5"/>
      <c r="F51" s="5"/>
      <c r="G51" s="8">
        <v>4</v>
      </c>
      <c r="H51" s="8">
        <v>60</v>
      </c>
    </row>
    <row r="52" spans="1:9" ht="14.45" customHeight="1" x14ac:dyDescent="0.25">
      <c r="A52" s="5">
        <v>38</v>
      </c>
      <c r="B52" s="5" t="s">
        <v>141</v>
      </c>
      <c r="C52" s="12" t="s">
        <v>101</v>
      </c>
      <c r="D52" s="5" t="s">
        <v>60</v>
      </c>
      <c r="E52" s="5"/>
      <c r="F52" s="5"/>
      <c r="G52" s="8">
        <v>3</v>
      </c>
      <c r="H52" s="8">
        <v>45</v>
      </c>
    </row>
    <row r="53" spans="1:9" ht="14.45" customHeight="1" x14ac:dyDescent="0.25">
      <c r="A53" s="26" t="s">
        <v>76</v>
      </c>
      <c r="B53" s="26"/>
      <c r="C53" s="26"/>
      <c r="D53" s="3">
        <v>0</v>
      </c>
      <c r="E53" s="4"/>
      <c r="F53" s="4"/>
    </row>
    <row r="54" spans="1:9" ht="14.45" customHeight="1" x14ac:dyDescent="0.25">
      <c r="A54" s="4"/>
      <c r="B54" s="4"/>
      <c r="C54" s="23" t="s">
        <v>104</v>
      </c>
      <c r="D54" s="4">
        <v>24</v>
      </c>
      <c r="E54" s="4"/>
      <c r="F54" s="4"/>
    </row>
    <row r="55" spans="1:9" ht="14.45" customHeight="1" x14ac:dyDescent="0.25">
      <c r="A55" s="26" t="s">
        <v>92</v>
      </c>
      <c r="B55" s="26"/>
      <c r="C55" s="26"/>
      <c r="D55" s="3">
        <v>19</v>
      </c>
      <c r="E55" s="4"/>
      <c r="F55" s="4"/>
      <c r="G55" s="9">
        <f>SUM(G56:G62)</f>
        <v>24</v>
      </c>
      <c r="H55" s="9">
        <f t="shared" ref="H55:I55" si="4">SUM(H56:H62)</f>
        <v>30</v>
      </c>
      <c r="I55" s="9">
        <f t="shared" si="4"/>
        <v>765</v>
      </c>
    </row>
    <row r="56" spans="1:9" ht="14.45" customHeight="1" x14ac:dyDescent="0.25">
      <c r="A56" s="5">
        <v>39</v>
      </c>
      <c r="B56" s="5" t="s">
        <v>57</v>
      </c>
      <c r="C56" s="1" t="s">
        <v>58</v>
      </c>
      <c r="D56" s="5" t="s">
        <v>22</v>
      </c>
      <c r="E56" s="5"/>
      <c r="F56" s="5"/>
      <c r="G56" s="8">
        <v>4</v>
      </c>
    </row>
    <row r="57" spans="1:9" ht="14.45" customHeight="1" x14ac:dyDescent="0.25">
      <c r="A57" s="5">
        <v>40</v>
      </c>
      <c r="B57" s="5" t="s">
        <v>33</v>
      </c>
      <c r="C57" s="1" t="s">
        <v>34</v>
      </c>
      <c r="D57" s="5" t="s">
        <v>84</v>
      </c>
      <c r="E57" s="5"/>
      <c r="F57" s="5"/>
      <c r="G57" s="8">
        <v>5</v>
      </c>
    </row>
    <row r="58" spans="1:9" ht="36" customHeight="1" x14ac:dyDescent="0.25">
      <c r="A58" s="5">
        <v>41</v>
      </c>
      <c r="B58" s="5" t="s">
        <v>146</v>
      </c>
      <c r="C58" s="1" t="s">
        <v>105</v>
      </c>
      <c r="D58" s="5" t="s">
        <v>86</v>
      </c>
      <c r="E58" s="5"/>
      <c r="F58" s="5"/>
      <c r="G58" s="8">
        <v>4</v>
      </c>
      <c r="I58" s="8">
        <v>120</v>
      </c>
    </row>
    <row r="59" spans="1:9" ht="14.45" customHeight="1" x14ac:dyDescent="0.25">
      <c r="A59" s="5">
        <v>42</v>
      </c>
      <c r="B59" s="5" t="s">
        <v>106</v>
      </c>
      <c r="C59" s="1" t="s">
        <v>82</v>
      </c>
      <c r="D59" s="5" t="s">
        <v>85</v>
      </c>
      <c r="E59" s="5"/>
      <c r="F59" s="5"/>
      <c r="G59" s="8">
        <v>1</v>
      </c>
      <c r="I59" s="8">
        <v>45</v>
      </c>
    </row>
    <row r="60" spans="1:9" ht="14.45" customHeight="1" x14ac:dyDescent="0.25">
      <c r="A60" s="5">
        <v>43</v>
      </c>
      <c r="B60" s="5" t="s">
        <v>147</v>
      </c>
      <c r="C60" s="1" t="s">
        <v>107</v>
      </c>
      <c r="D60" s="5" t="s">
        <v>61</v>
      </c>
      <c r="E60" s="5"/>
      <c r="F60" s="5"/>
      <c r="G60" s="8">
        <v>6</v>
      </c>
      <c r="I60" s="8">
        <f>G60*45</f>
        <v>270</v>
      </c>
    </row>
    <row r="61" spans="1:9" ht="14.45" customHeight="1" x14ac:dyDescent="0.25">
      <c r="A61" s="5">
        <v>44</v>
      </c>
      <c r="B61" s="5" t="s">
        <v>148</v>
      </c>
      <c r="C61" s="1" t="s">
        <v>108</v>
      </c>
      <c r="D61" s="5" t="s">
        <v>61</v>
      </c>
      <c r="E61" s="5"/>
      <c r="F61" s="5"/>
      <c r="I61" s="8">
        <f>6*45</f>
        <v>270</v>
      </c>
    </row>
    <row r="62" spans="1:9" ht="14.45" customHeight="1" x14ac:dyDescent="0.25">
      <c r="A62" s="26" t="s">
        <v>158</v>
      </c>
      <c r="B62" s="26"/>
      <c r="C62" s="26"/>
      <c r="D62" s="3">
        <v>4</v>
      </c>
      <c r="E62" s="4"/>
      <c r="F62" s="4"/>
      <c r="G62" s="8">
        <v>4</v>
      </c>
      <c r="H62" s="8">
        <v>30</v>
      </c>
      <c r="I62" s="8">
        <v>60</v>
      </c>
    </row>
    <row r="63" spans="1:9" ht="14.45" customHeight="1" x14ac:dyDescent="0.25">
      <c r="A63" s="5">
        <v>45</v>
      </c>
      <c r="B63" s="5" t="s">
        <v>109</v>
      </c>
      <c r="C63" s="1" t="s">
        <v>110</v>
      </c>
      <c r="D63" s="5" t="s">
        <v>3</v>
      </c>
      <c r="E63" s="4"/>
      <c r="F63" s="5"/>
    </row>
    <row r="64" spans="1:9" ht="33.950000000000003" customHeight="1" x14ac:dyDescent="0.25">
      <c r="A64" s="5">
        <v>46</v>
      </c>
      <c r="B64" s="5" t="s">
        <v>150</v>
      </c>
      <c r="C64" s="1" t="s">
        <v>111</v>
      </c>
      <c r="D64" s="5" t="s">
        <v>3</v>
      </c>
      <c r="E64" s="5"/>
      <c r="F64" s="5"/>
    </row>
    <row r="65" spans="1:9" ht="14.45" customHeight="1" x14ac:dyDescent="0.25">
      <c r="A65" s="5">
        <v>47</v>
      </c>
      <c r="B65" s="5" t="s">
        <v>112</v>
      </c>
      <c r="C65" s="1" t="s">
        <v>113</v>
      </c>
      <c r="D65" s="5" t="s">
        <v>3</v>
      </c>
      <c r="E65" s="4"/>
      <c r="F65" s="5"/>
    </row>
    <row r="66" spans="1:9" ht="14.45" customHeight="1" x14ac:dyDescent="0.25">
      <c r="A66" s="25" t="s">
        <v>0</v>
      </c>
      <c r="B66" s="25"/>
      <c r="C66" s="25"/>
      <c r="D66" s="4">
        <v>139</v>
      </c>
      <c r="E66" s="4"/>
      <c r="F66" s="2"/>
      <c r="G66" s="9">
        <f>G55+G45+G35+G25+G13+G5</f>
        <v>139</v>
      </c>
      <c r="H66" s="9">
        <f>H55+H45+H35+H25+H13+H5</f>
        <v>420</v>
      </c>
      <c r="I66" s="9">
        <f>I55+I45+I35+I25+I13+I5</f>
        <v>915</v>
      </c>
    </row>
    <row r="68" spans="1:9" ht="49.5" x14ac:dyDescent="0.25">
      <c r="F68" s="13" t="s">
        <v>128</v>
      </c>
      <c r="G68" s="14">
        <f>I66/(I66+H66)</f>
        <v>0.6853932584269663</v>
      </c>
    </row>
  </sheetData>
  <mergeCells count="15">
    <mergeCell ref="A1:F1"/>
    <mergeCell ref="A2:F2"/>
    <mergeCell ref="A66:C66"/>
    <mergeCell ref="A35:C35"/>
    <mergeCell ref="A43:C43"/>
    <mergeCell ref="A45:C45"/>
    <mergeCell ref="A53:C53"/>
    <mergeCell ref="A55:C55"/>
    <mergeCell ref="A62:C62"/>
    <mergeCell ref="A33:C33"/>
    <mergeCell ref="A5:C5"/>
    <mergeCell ref="A13:C13"/>
    <mergeCell ref="A15:C15"/>
    <mergeCell ref="A23:C23"/>
    <mergeCell ref="A25:C25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I68"/>
  <sheetViews>
    <sheetView workbookViewId="0">
      <selection sqref="A1:F2"/>
    </sheetView>
  </sheetViews>
  <sheetFormatPr defaultColWidth="8.625" defaultRowHeight="16.5" x14ac:dyDescent="0.25"/>
  <cols>
    <col min="1" max="1" width="5.625" style="8" customWidth="1"/>
    <col min="2" max="2" width="10.125" style="8" customWidth="1"/>
    <col min="3" max="3" width="31.375" style="8" customWidth="1"/>
    <col min="4" max="4" width="11" style="8" customWidth="1"/>
    <col min="5" max="5" width="22.375" style="8" customWidth="1"/>
    <col min="6" max="16384" width="8.625" style="8"/>
  </cols>
  <sheetData>
    <row r="1" spans="1:9" x14ac:dyDescent="0.25">
      <c r="A1" s="30" t="s">
        <v>198</v>
      </c>
      <c r="B1" s="30"/>
      <c r="C1" s="30"/>
      <c r="D1" s="30"/>
      <c r="E1" s="30"/>
      <c r="F1" s="30"/>
    </row>
    <row r="2" spans="1:9" x14ac:dyDescent="0.25">
      <c r="A2" s="31" t="s">
        <v>199</v>
      </c>
      <c r="B2" s="31"/>
      <c r="C2" s="31"/>
      <c r="D2" s="31"/>
      <c r="E2" s="31"/>
      <c r="F2" s="31"/>
    </row>
    <row r="3" spans="1:9" ht="44.1" customHeight="1" x14ac:dyDescent="0.25">
      <c r="A3" s="4" t="s">
        <v>87</v>
      </c>
      <c r="B3" s="4" t="s">
        <v>88</v>
      </c>
      <c r="C3" s="4" t="s">
        <v>77</v>
      </c>
      <c r="D3" s="4" t="s">
        <v>78</v>
      </c>
      <c r="E3" s="4" t="s">
        <v>89</v>
      </c>
      <c r="F3" s="4" t="s">
        <v>90</v>
      </c>
    </row>
    <row r="4" spans="1:9" ht="14.45" customHeight="1" x14ac:dyDescent="0.25">
      <c r="A4" s="4"/>
      <c r="B4" s="4"/>
      <c r="C4" s="2" t="s">
        <v>91</v>
      </c>
      <c r="D4" s="4">
        <v>18</v>
      </c>
      <c r="E4" s="4"/>
      <c r="F4" s="4"/>
    </row>
    <row r="5" spans="1:9" ht="16.5" customHeight="1" x14ac:dyDescent="0.25">
      <c r="A5" s="26" t="s">
        <v>92</v>
      </c>
      <c r="B5" s="26"/>
      <c r="C5" s="26"/>
      <c r="D5" s="3">
        <v>18</v>
      </c>
      <c r="E5" s="4"/>
      <c r="F5" s="4"/>
      <c r="G5" s="9">
        <f>SUM(G6:G12)</f>
        <v>18</v>
      </c>
      <c r="H5" s="9">
        <f t="shared" ref="H5:I5" si="0">SUM(H6:H12)</f>
        <v>30</v>
      </c>
      <c r="I5" s="9">
        <f t="shared" si="0"/>
        <v>0</v>
      </c>
    </row>
    <row r="6" spans="1:9" ht="14.45" customHeight="1" x14ac:dyDescent="0.25">
      <c r="A6" s="5">
        <v>1</v>
      </c>
      <c r="B6" s="5" t="s">
        <v>43</v>
      </c>
      <c r="C6" s="1" t="s">
        <v>44</v>
      </c>
      <c r="D6" s="5" t="s">
        <v>22</v>
      </c>
      <c r="E6" s="5"/>
      <c r="F6" s="5"/>
      <c r="G6" s="8">
        <v>4</v>
      </c>
    </row>
    <row r="7" spans="1:9" ht="14.45" customHeight="1" x14ac:dyDescent="0.25">
      <c r="A7" s="5">
        <v>2</v>
      </c>
      <c r="B7" s="5" t="s">
        <v>23</v>
      </c>
      <c r="C7" s="1" t="s">
        <v>24</v>
      </c>
      <c r="D7" s="5" t="s">
        <v>22</v>
      </c>
      <c r="E7" s="5"/>
      <c r="F7" s="5"/>
      <c r="G7" s="8">
        <v>4</v>
      </c>
    </row>
    <row r="8" spans="1:9" ht="14.45" customHeight="1" x14ac:dyDescent="0.25">
      <c r="A8" s="5">
        <v>3</v>
      </c>
      <c r="B8" s="5" t="s">
        <v>20</v>
      </c>
      <c r="C8" s="1" t="s">
        <v>21</v>
      </c>
      <c r="D8" s="5" t="s">
        <v>22</v>
      </c>
      <c r="E8" s="5"/>
      <c r="F8" s="5"/>
      <c r="G8" s="8">
        <v>4</v>
      </c>
    </row>
    <row r="9" spans="1:9" ht="14.45" customHeight="1" x14ac:dyDescent="0.25">
      <c r="A9" s="5">
        <v>4</v>
      </c>
      <c r="B9" s="5" t="s">
        <v>1</v>
      </c>
      <c r="C9" s="1" t="s">
        <v>2</v>
      </c>
      <c r="D9" s="5" t="s">
        <v>3</v>
      </c>
      <c r="E9" s="5"/>
      <c r="F9" s="5"/>
      <c r="G9" s="8">
        <v>2</v>
      </c>
    </row>
    <row r="10" spans="1:9" ht="19.5" customHeight="1" x14ac:dyDescent="0.25">
      <c r="A10" s="5">
        <v>5</v>
      </c>
      <c r="B10" s="5" t="s">
        <v>4</v>
      </c>
      <c r="C10" s="1" t="s">
        <v>5</v>
      </c>
      <c r="D10" s="5" t="s">
        <v>6</v>
      </c>
      <c r="E10" s="5"/>
      <c r="F10" s="5"/>
      <c r="G10" s="8">
        <v>1</v>
      </c>
    </row>
    <row r="11" spans="1:9" ht="14.45" customHeight="1" x14ac:dyDescent="0.25">
      <c r="A11" s="5">
        <v>6</v>
      </c>
      <c r="B11" s="5" t="s">
        <v>7</v>
      </c>
      <c r="C11" s="1" t="s">
        <v>8</v>
      </c>
      <c r="D11" s="5" t="s">
        <v>9</v>
      </c>
      <c r="E11" s="5"/>
      <c r="F11" s="5"/>
      <c r="G11" s="8">
        <v>1</v>
      </c>
    </row>
    <row r="12" spans="1:9" ht="14.45" customHeight="1" x14ac:dyDescent="0.25">
      <c r="A12" s="5">
        <v>7</v>
      </c>
      <c r="B12" s="5" t="s">
        <v>151</v>
      </c>
      <c r="C12" s="1" t="s">
        <v>152</v>
      </c>
      <c r="D12" s="5" t="s">
        <v>59</v>
      </c>
      <c r="E12" s="5"/>
      <c r="F12" s="5"/>
      <c r="G12" s="8">
        <v>2</v>
      </c>
      <c r="H12" s="8">
        <v>30</v>
      </c>
    </row>
    <row r="13" spans="1:9" ht="16.5" customHeight="1" x14ac:dyDescent="0.25">
      <c r="A13" s="26" t="s">
        <v>76</v>
      </c>
      <c r="B13" s="26"/>
      <c r="C13" s="26"/>
      <c r="D13" s="3">
        <v>0</v>
      </c>
      <c r="E13" s="4"/>
      <c r="F13" s="4"/>
      <c r="G13" s="9">
        <f>SUM(G14:G22)</f>
        <v>23</v>
      </c>
      <c r="H13" s="9">
        <f t="shared" ref="H13:I13" si="1">SUM(H14:H22)</f>
        <v>45</v>
      </c>
      <c r="I13" s="9">
        <f t="shared" si="1"/>
        <v>60</v>
      </c>
    </row>
    <row r="14" spans="1:9" ht="14.45" customHeight="1" x14ac:dyDescent="0.25">
      <c r="A14" s="4"/>
      <c r="B14" s="4"/>
      <c r="C14" s="2" t="s">
        <v>93</v>
      </c>
      <c r="D14" s="4">
        <v>23</v>
      </c>
      <c r="E14" s="4"/>
      <c r="F14" s="4"/>
    </row>
    <row r="15" spans="1:9" ht="16.5" customHeight="1" x14ac:dyDescent="0.25">
      <c r="A15" s="26" t="s">
        <v>92</v>
      </c>
      <c r="B15" s="26"/>
      <c r="C15" s="26"/>
      <c r="D15" s="3">
        <v>23</v>
      </c>
      <c r="E15" s="4"/>
      <c r="F15" s="4"/>
    </row>
    <row r="16" spans="1:9" ht="14.45" customHeight="1" x14ac:dyDescent="0.25">
      <c r="A16" s="5">
        <v>8</v>
      </c>
      <c r="B16" s="5" t="s">
        <v>10</v>
      </c>
      <c r="C16" s="1" t="s">
        <v>11</v>
      </c>
      <c r="D16" s="5" t="s">
        <v>12</v>
      </c>
      <c r="E16" s="5"/>
      <c r="F16" s="5"/>
      <c r="G16" s="8">
        <v>3</v>
      </c>
    </row>
    <row r="17" spans="1:9" ht="14.45" customHeight="1" x14ac:dyDescent="0.25">
      <c r="A17" s="5">
        <v>9</v>
      </c>
      <c r="B17" s="5" t="s">
        <v>25</v>
      </c>
      <c r="C17" s="1" t="s">
        <v>26</v>
      </c>
      <c r="D17" s="5" t="s">
        <v>22</v>
      </c>
      <c r="E17" s="5"/>
      <c r="F17" s="5"/>
      <c r="G17" s="8">
        <v>4</v>
      </c>
    </row>
    <row r="18" spans="1:9" ht="14.45" customHeight="1" x14ac:dyDescent="0.25">
      <c r="A18" s="5">
        <v>10</v>
      </c>
      <c r="B18" s="5" t="s">
        <v>35</v>
      </c>
      <c r="C18" s="1" t="s">
        <v>36</v>
      </c>
      <c r="D18" s="5" t="s">
        <v>22</v>
      </c>
      <c r="E18" s="5"/>
      <c r="F18" s="5"/>
      <c r="G18" s="8">
        <v>4</v>
      </c>
    </row>
    <row r="19" spans="1:9" ht="14.45" customHeight="1" x14ac:dyDescent="0.25">
      <c r="A19" s="5">
        <v>11</v>
      </c>
      <c r="B19" s="5" t="s">
        <v>45</v>
      </c>
      <c r="C19" s="1" t="s">
        <v>46</v>
      </c>
      <c r="D19" s="5" t="s">
        <v>22</v>
      </c>
      <c r="E19" s="5"/>
      <c r="F19" s="5"/>
      <c r="G19" s="8">
        <v>4</v>
      </c>
    </row>
    <row r="20" spans="1:9" ht="14.45" customHeight="1" x14ac:dyDescent="0.25">
      <c r="A20" s="5">
        <v>12</v>
      </c>
      <c r="B20" s="5" t="s">
        <v>13</v>
      </c>
      <c r="C20" s="1" t="s">
        <v>14</v>
      </c>
      <c r="D20" s="5" t="s">
        <v>15</v>
      </c>
      <c r="E20" s="5"/>
      <c r="F20" s="5"/>
      <c r="G20" s="8">
        <v>3</v>
      </c>
    </row>
    <row r="21" spans="1:9" ht="14.45" customHeight="1" x14ac:dyDescent="0.25">
      <c r="A21" s="5">
        <v>13</v>
      </c>
      <c r="B21" s="5" t="s">
        <v>153</v>
      </c>
      <c r="C21" s="1" t="s">
        <v>154</v>
      </c>
      <c r="D21" s="5" t="s">
        <v>60</v>
      </c>
      <c r="E21" s="5"/>
      <c r="F21" s="5"/>
      <c r="G21" s="8">
        <v>3</v>
      </c>
      <c r="H21" s="8">
        <v>45</v>
      </c>
    </row>
    <row r="22" spans="1:9" ht="14.45" customHeight="1" x14ac:dyDescent="0.25">
      <c r="A22" s="5">
        <v>14</v>
      </c>
      <c r="B22" s="5" t="s">
        <v>155</v>
      </c>
      <c r="C22" s="1" t="s">
        <v>156</v>
      </c>
      <c r="D22" s="5" t="s">
        <v>63</v>
      </c>
      <c r="E22" s="5" t="s">
        <v>157</v>
      </c>
      <c r="F22" s="5"/>
      <c r="G22" s="8">
        <v>2</v>
      </c>
      <c r="I22" s="8">
        <v>60</v>
      </c>
    </row>
    <row r="23" spans="1:9" ht="16.5" customHeight="1" x14ac:dyDescent="0.25">
      <c r="A23" s="26" t="s">
        <v>76</v>
      </c>
      <c r="B23" s="26"/>
      <c r="C23" s="26"/>
      <c r="D23" s="3">
        <v>0</v>
      </c>
      <c r="E23" s="4"/>
      <c r="F23" s="2"/>
    </row>
    <row r="24" spans="1:9" ht="14.45" customHeight="1" x14ac:dyDescent="0.25">
      <c r="A24" s="4"/>
      <c r="B24" s="4"/>
      <c r="C24" s="2" t="s">
        <v>94</v>
      </c>
      <c r="D24" s="4">
        <v>25</v>
      </c>
      <c r="E24" s="4"/>
      <c r="F24" s="4"/>
    </row>
    <row r="25" spans="1:9" ht="16.5" customHeight="1" x14ac:dyDescent="0.25">
      <c r="A25" s="26" t="s">
        <v>92</v>
      </c>
      <c r="B25" s="26"/>
      <c r="C25" s="26"/>
      <c r="D25" s="20">
        <v>25</v>
      </c>
      <c r="E25" s="5"/>
      <c r="F25" s="5"/>
      <c r="G25" s="9">
        <f>SUM(G26:G32)</f>
        <v>25</v>
      </c>
      <c r="H25" s="9">
        <f t="shared" ref="H25:I25" si="2">SUM(H26:H32)</f>
        <v>90</v>
      </c>
      <c r="I25" s="9">
        <f t="shared" si="2"/>
        <v>90</v>
      </c>
    </row>
    <row r="26" spans="1:9" ht="14.45" customHeight="1" x14ac:dyDescent="0.25">
      <c r="A26" s="5">
        <v>15</v>
      </c>
      <c r="B26" s="5" t="s">
        <v>51</v>
      </c>
      <c r="C26" s="21" t="s">
        <v>52</v>
      </c>
      <c r="D26" s="5" t="s">
        <v>22</v>
      </c>
      <c r="E26" s="7"/>
      <c r="F26" s="5"/>
      <c r="G26" s="8">
        <v>4</v>
      </c>
    </row>
    <row r="27" spans="1:9" ht="14.45" customHeight="1" x14ac:dyDescent="0.25">
      <c r="A27" s="5">
        <v>16</v>
      </c>
      <c r="B27" s="5" t="s">
        <v>27</v>
      </c>
      <c r="C27" s="21" t="s">
        <v>28</v>
      </c>
      <c r="D27" s="5" t="s">
        <v>22</v>
      </c>
      <c r="E27" s="7"/>
      <c r="F27" s="5"/>
      <c r="G27" s="8">
        <v>4</v>
      </c>
    </row>
    <row r="28" spans="1:9" ht="14.45" customHeight="1" x14ac:dyDescent="0.25">
      <c r="A28" s="5">
        <v>17</v>
      </c>
      <c r="B28" s="5" t="s">
        <v>37</v>
      </c>
      <c r="C28" s="21" t="s">
        <v>38</v>
      </c>
      <c r="D28" s="5" t="s">
        <v>22</v>
      </c>
      <c r="E28" s="7"/>
      <c r="F28" s="5"/>
      <c r="G28" s="8">
        <v>4</v>
      </c>
    </row>
    <row r="29" spans="1:9" ht="14.45" customHeight="1" x14ac:dyDescent="0.25">
      <c r="A29" s="5">
        <v>18</v>
      </c>
      <c r="B29" s="5" t="s">
        <v>47</v>
      </c>
      <c r="C29" s="21" t="s">
        <v>48</v>
      </c>
      <c r="D29" s="5" t="s">
        <v>22</v>
      </c>
      <c r="E29" s="7"/>
      <c r="F29" s="5"/>
      <c r="G29" s="8">
        <v>4</v>
      </c>
    </row>
    <row r="30" spans="1:9" ht="14.45" customHeight="1" x14ac:dyDescent="0.25">
      <c r="A30" s="5">
        <v>19</v>
      </c>
      <c r="B30" s="5" t="s">
        <v>184</v>
      </c>
      <c r="C30" s="21" t="s">
        <v>177</v>
      </c>
      <c r="D30" s="5" t="s">
        <v>60</v>
      </c>
      <c r="E30" s="22" t="s">
        <v>185</v>
      </c>
      <c r="F30" s="5"/>
      <c r="G30" s="8">
        <v>3</v>
      </c>
      <c r="H30" s="8">
        <v>45</v>
      </c>
    </row>
    <row r="31" spans="1:9" ht="14.45" customHeight="1" x14ac:dyDescent="0.25">
      <c r="A31" s="5">
        <v>20</v>
      </c>
      <c r="B31" s="5" t="s">
        <v>186</v>
      </c>
      <c r="C31" s="21" t="s">
        <v>179</v>
      </c>
      <c r="D31" s="5" t="s">
        <v>81</v>
      </c>
      <c r="E31" s="7"/>
      <c r="F31" s="5"/>
      <c r="G31" s="8">
        <v>3</v>
      </c>
      <c r="I31" s="8">
        <v>90</v>
      </c>
    </row>
    <row r="32" spans="1:9" ht="14.45" customHeight="1" x14ac:dyDescent="0.25">
      <c r="A32" s="5">
        <v>21</v>
      </c>
      <c r="B32" s="5" t="s">
        <v>96</v>
      </c>
      <c r="C32" s="21" t="s">
        <v>97</v>
      </c>
      <c r="D32" s="5" t="s">
        <v>60</v>
      </c>
      <c r="E32" s="7"/>
      <c r="F32" s="5"/>
      <c r="G32" s="8">
        <v>3</v>
      </c>
      <c r="H32" s="8">
        <v>45</v>
      </c>
    </row>
    <row r="33" spans="1:9" ht="16.5" customHeight="1" x14ac:dyDescent="0.25">
      <c r="A33" s="26" t="s">
        <v>76</v>
      </c>
      <c r="B33" s="26"/>
      <c r="C33" s="26"/>
      <c r="D33" s="18"/>
      <c r="E33" s="4"/>
      <c r="F33" s="4"/>
    </row>
    <row r="34" spans="1:9" ht="14.45" customHeight="1" x14ac:dyDescent="0.25">
      <c r="A34" s="4"/>
      <c r="B34" s="4"/>
      <c r="C34" s="2" t="s">
        <v>98</v>
      </c>
      <c r="D34" s="4"/>
      <c r="E34" s="4"/>
      <c r="F34" s="4"/>
    </row>
    <row r="35" spans="1:9" ht="16.5" customHeight="1" x14ac:dyDescent="0.25">
      <c r="A35" s="26" t="s">
        <v>92</v>
      </c>
      <c r="B35" s="26"/>
      <c r="C35" s="26"/>
      <c r="D35" s="20"/>
      <c r="E35" s="4"/>
      <c r="F35" s="4"/>
      <c r="G35" s="9">
        <f>SUM(G36:G42)</f>
        <v>26</v>
      </c>
      <c r="H35" s="9">
        <f>SUM(H36:H42)</f>
        <v>105</v>
      </c>
      <c r="I35" s="9">
        <f>SUM(I36:I42)</f>
        <v>90</v>
      </c>
    </row>
    <row r="36" spans="1:9" ht="14.45" customHeight="1" x14ac:dyDescent="0.25">
      <c r="A36" s="5">
        <v>22</v>
      </c>
      <c r="B36" s="5" t="s">
        <v>53</v>
      </c>
      <c r="C36" s="21" t="s">
        <v>54</v>
      </c>
      <c r="D36" s="5" t="s">
        <v>22</v>
      </c>
      <c r="E36" s="7"/>
      <c r="F36" s="5"/>
      <c r="G36" s="8">
        <v>4</v>
      </c>
    </row>
    <row r="37" spans="1:9" ht="14.45" customHeight="1" x14ac:dyDescent="0.25">
      <c r="A37" s="5">
        <v>23</v>
      </c>
      <c r="B37" s="5" t="s">
        <v>49</v>
      </c>
      <c r="C37" s="21" t="s">
        <v>50</v>
      </c>
      <c r="D37" s="5" t="s">
        <v>22</v>
      </c>
      <c r="E37" s="7"/>
      <c r="F37" s="5"/>
      <c r="G37" s="8">
        <v>4</v>
      </c>
    </row>
    <row r="38" spans="1:9" ht="14.45" customHeight="1" x14ac:dyDescent="0.25">
      <c r="A38" s="5">
        <v>24</v>
      </c>
      <c r="B38" s="5" t="s">
        <v>29</v>
      </c>
      <c r="C38" s="21" t="s">
        <v>30</v>
      </c>
      <c r="D38" s="5" t="s">
        <v>22</v>
      </c>
      <c r="E38" s="7"/>
      <c r="F38" s="5"/>
      <c r="G38" s="8">
        <v>4</v>
      </c>
    </row>
    <row r="39" spans="1:9" ht="14.45" customHeight="1" x14ac:dyDescent="0.25">
      <c r="A39" s="5">
        <v>25</v>
      </c>
      <c r="B39" s="5" t="s">
        <v>39</v>
      </c>
      <c r="C39" s="21" t="s">
        <v>40</v>
      </c>
      <c r="D39" s="5" t="s">
        <v>22</v>
      </c>
      <c r="E39" s="7"/>
      <c r="F39" s="5"/>
      <c r="G39" s="8">
        <v>4</v>
      </c>
    </row>
    <row r="40" spans="1:9" ht="14.45" customHeight="1" x14ac:dyDescent="0.25">
      <c r="A40" s="5">
        <v>26</v>
      </c>
      <c r="B40" s="5" t="s">
        <v>95</v>
      </c>
      <c r="C40" s="21" t="s">
        <v>187</v>
      </c>
      <c r="D40" s="5" t="s">
        <v>22</v>
      </c>
      <c r="E40" s="7"/>
      <c r="F40" s="5"/>
      <c r="G40" s="8">
        <v>4</v>
      </c>
      <c r="H40" s="8">
        <v>60</v>
      </c>
    </row>
    <row r="41" spans="1:9" ht="14.45" customHeight="1" x14ac:dyDescent="0.25">
      <c r="A41" s="5">
        <v>27</v>
      </c>
      <c r="B41" s="5" t="s">
        <v>188</v>
      </c>
      <c r="C41" s="21" t="s">
        <v>189</v>
      </c>
      <c r="D41" s="5" t="s">
        <v>60</v>
      </c>
      <c r="E41" s="22" t="s">
        <v>190</v>
      </c>
      <c r="F41" s="5"/>
      <c r="G41" s="8">
        <v>3</v>
      </c>
      <c r="H41" s="8">
        <v>45</v>
      </c>
    </row>
    <row r="42" spans="1:9" ht="32.1" customHeight="1" x14ac:dyDescent="0.25">
      <c r="A42" s="5">
        <v>28</v>
      </c>
      <c r="B42" s="5" t="s">
        <v>191</v>
      </c>
      <c r="C42" s="21" t="s">
        <v>192</v>
      </c>
      <c r="D42" s="5" t="s">
        <v>81</v>
      </c>
      <c r="E42" s="7"/>
      <c r="F42" s="5"/>
      <c r="G42" s="8">
        <v>3</v>
      </c>
      <c r="I42" s="8">
        <v>90</v>
      </c>
    </row>
    <row r="43" spans="1:9" ht="16.5" customHeight="1" x14ac:dyDescent="0.25">
      <c r="A43" s="26" t="s">
        <v>76</v>
      </c>
      <c r="B43" s="26"/>
      <c r="C43" s="26"/>
      <c r="D43" s="18">
        <v>0</v>
      </c>
      <c r="E43" s="4"/>
      <c r="F43" s="4"/>
    </row>
    <row r="44" spans="1:9" ht="14.45" customHeight="1" x14ac:dyDescent="0.25">
      <c r="A44" s="15"/>
      <c r="B44" s="15"/>
      <c r="C44" s="24" t="s">
        <v>102</v>
      </c>
      <c r="D44" s="15">
        <v>24</v>
      </c>
      <c r="E44" s="15"/>
      <c r="F44" s="15"/>
    </row>
    <row r="45" spans="1:9" ht="14.45" customHeight="1" x14ac:dyDescent="0.25">
      <c r="A45" s="26" t="s">
        <v>92</v>
      </c>
      <c r="B45" s="26"/>
      <c r="C45" s="26"/>
      <c r="D45" s="3">
        <v>24</v>
      </c>
      <c r="E45" s="4"/>
      <c r="F45" s="4"/>
      <c r="G45" s="9">
        <f>SUM(G46:G52)</f>
        <v>24</v>
      </c>
      <c r="H45" s="9">
        <f t="shared" ref="H45:I45" si="3">SUM(H46:H52)</f>
        <v>75</v>
      </c>
      <c r="I45" s="9">
        <f t="shared" si="3"/>
        <v>30</v>
      </c>
    </row>
    <row r="46" spans="1:9" ht="14.45" customHeight="1" x14ac:dyDescent="0.25">
      <c r="A46" s="5">
        <v>32</v>
      </c>
      <c r="B46" s="5" t="s">
        <v>55</v>
      </c>
      <c r="C46" s="1" t="s">
        <v>56</v>
      </c>
      <c r="D46" s="5" t="s">
        <v>22</v>
      </c>
      <c r="E46" s="5"/>
      <c r="F46" s="5"/>
      <c r="G46" s="8">
        <v>4</v>
      </c>
    </row>
    <row r="47" spans="1:9" ht="14.45" customHeight="1" x14ac:dyDescent="0.25">
      <c r="A47" s="5">
        <v>33</v>
      </c>
      <c r="B47" s="5" t="s">
        <v>41</v>
      </c>
      <c r="C47" s="1" t="s">
        <v>42</v>
      </c>
      <c r="D47" s="5" t="s">
        <v>22</v>
      </c>
      <c r="E47" s="5"/>
      <c r="F47" s="5"/>
      <c r="G47" s="8">
        <v>4</v>
      </c>
    </row>
    <row r="48" spans="1:9" ht="14.45" customHeight="1" x14ac:dyDescent="0.25">
      <c r="A48" s="5">
        <v>34</v>
      </c>
      <c r="B48" s="5" t="s">
        <v>31</v>
      </c>
      <c r="C48" s="1" t="s">
        <v>32</v>
      </c>
      <c r="D48" s="5" t="s">
        <v>84</v>
      </c>
      <c r="E48" s="5"/>
      <c r="F48" s="5"/>
      <c r="G48" s="8">
        <v>5</v>
      </c>
    </row>
    <row r="49" spans="1:9" ht="14.45" customHeight="1" x14ac:dyDescent="0.25">
      <c r="A49" s="5">
        <v>35</v>
      </c>
      <c r="B49" s="5" t="s">
        <v>16</v>
      </c>
      <c r="C49" s="1" t="s">
        <v>17</v>
      </c>
      <c r="D49" s="5" t="s">
        <v>15</v>
      </c>
      <c r="E49" s="5"/>
      <c r="F49" s="5"/>
      <c r="G49" s="8">
        <v>3</v>
      </c>
    </row>
    <row r="50" spans="1:9" ht="14.45" customHeight="1" x14ac:dyDescent="0.25">
      <c r="A50" s="5">
        <v>36</v>
      </c>
      <c r="B50" s="5" t="s">
        <v>18</v>
      </c>
      <c r="C50" s="1" t="s">
        <v>19</v>
      </c>
      <c r="D50" s="5" t="s">
        <v>3</v>
      </c>
      <c r="E50" s="5"/>
      <c r="F50" s="5"/>
      <c r="G50" s="8">
        <v>2</v>
      </c>
    </row>
    <row r="51" spans="1:9" ht="14.45" customHeight="1" x14ac:dyDescent="0.25">
      <c r="A51" s="5">
        <v>37</v>
      </c>
      <c r="B51" s="5" t="s">
        <v>144</v>
      </c>
      <c r="C51" s="11" t="s">
        <v>120</v>
      </c>
      <c r="D51" s="5" t="s">
        <v>22</v>
      </c>
      <c r="E51" s="5"/>
      <c r="F51" s="5"/>
      <c r="G51" s="8">
        <v>4</v>
      </c>
      <c r="H51" s="8">
        <v>60</v>
      </c>
    </row>
    <row r="52" spans="1:9" ht="14.45" customHeight="1" x14ac:dyDescent="0.25">
      <c r="A52" s="5">
        <v>38</v>
      </c>
      <c r="B52" s="5" t="s">
        <v>137</v>
      </c>
      <c r="C52" s="11" t="s">
        <v>138</v>
      </c>
      <c r="D52" s="5" t="s">
        <v>3</v>
      </c>
      <c r="E52" s="5"/>
      <c r="F52" s="5"/>
      <c r="G52" s="8">
        <v>2</v>
      </c>
      <c r="H52" s="8">
        <v>15</v>
      </c>
      <c r="I52" s="8">
        <v>30</v>
      </c>
    </row>
    <row r="53" spans="1:9" ht="14.45" customHeight="1" x14ac:dyDescent="0.25">
      <c r="A53" s="26" t="s">
        <v>76</v>
      </c>
      <c r="B53" s="26"/>
      <c r="C53" s="26"/>
      <c r="D53" s="3">
        <v>0</v>
      </c>
      <c r="E53" s="4"/>
      <c r="F53" s="4"/>
    </row>
    <row r="54" spans="1:9" ht="14.45" customHeight="1" x14ac:dyDescent="0.25">
      <c r="A54" s="4"/>
      <c r="B54" s="4"/>
      <c r="C54" s="23" t="s">
        <v>104</v>
      </c>
      <c r="D54" s="4">
        <v>24</v>
      </c>
      <c r="E54" s="4"/>
      <c r="F54" s="4"/>
    </row>
    <row r="55" spans="1:9" ht="14.45" customHeight="1" x14ac:dyDescent="0.25">
      <c r="A55" s="26" t="s">
        <v>92</v>
      </c>
      <c r="B55" s="26"/>
      <c r="C55" s="26"/>
      <c r="D55" s="3">
        <v>19</v>
      </c>
      <c r="E55" s="4"/>
      <c r="F55" s="4"/>
      <c r="G55" s="9">
        <f>SUM(G56:G62)</f>
        <v>24</v>
      </c>
      <c r="H55" s="9">
        <f t="shared" ref="H55:I55" si="4">SUM(H56:H62)</f>
        <v>30</v>
      </c>
      <c r="I55" s="9">
        <f t="shared" si="4"/>
        <v>765</v>
      </c>
    </row>
    <row r="56" spans="1:9" ht="14.45" customHeight="1" x14ac:dyDescent="0.25">
      <c r="A56" s="5">
        <v>39</v>
      </c>
      <c r="B56" s="5" t="s">
        <v>57</v>
      </c>
      <c r="C56" s="1" t="s">
        <v>58</v>
      </c>
      <c r="D56" s="5" t="s">
        <v>22</v>
      </c>
      <c r="E56" s="5"/>
      <c r="F56" s="5"/>
      <c r="G56" s="8">
        <v>4</v>
      </c>
    </row>
    <row r="57" spans="1:9" ht="14.45" customHeight="1" x14ac:dyDescent="0.25">
      <c r="A57" s="5">
        <v>40</v>
      </c>
      <c r="B57" s="5" t="s">
        <v>33</v>
      </c>
      <c r="C57" s="1" t="s">
        <v>34</v>
      </c>
      <c r="D57" s="5" t="s">
        <v>84</v>
      </c>
      <c r="E57" s="5"/>
      <c r="F57" s="5"/>
      <c r="G57" s="8">
        <v>5</v>
      </c>
    </row>
    <row r="58" spans="1:9" ht="36" customHeight="1" x14ac:dyDescent="0.25">
      <c r="A58" s="5">
        <v>41</v>
      </c>
      <c r="B58" s="5" t="s">
        <v>146</v>
      </c>
      <c r="C58" s="1" t="s">
        <v>105</v>
      </c>
      <c r="D58" s="5" t="s">
        <v>86</v>
      </c>
      <c r="E58" s="5"/>
      <c r="F58" s="5"/>
      <c r="G58" s="8">
        <v>4</v>
      </c>
      <c r="I58" s="8">
        <v>120</v>
      </c>
    </row>
    <row r="59" spans="1:9" ht="14.45" customHeight="1" x14ac:dyDescent="0.25">
      <c r="A59" s="5">
        <v>42</v>
      </c>
      <c r="B59" s="5" t="s">
        <v>106</v>
      </c>
      <c r="C59" s="1" t="s">
        <v>82</v>
      </c>
      <c r="D59" s="5" t="s">
        <v>85</v>
      </c>
      <c r="E59" s="5"/>
      <c r="F59" s="5"/>
      <c r="G59" s="8">
        <v>1</v>
      </c>
      <c r="I59" s="8">
        <v>45</v>
      </c>
    </row>
    <row r="60" spans="1:9" ht="14.45" customHeight="1" x14ac:dyDescent="0.25">
      <c r="A60" s="5">
        <v>43</v>
      </c>
      <c r="B60" s="5" t="s">
        <v>147</v>
      </c>
      <c r="C60" s="1" t="s">
        <v>107</v>
      </c>
      <c r="D60" s="5" t="s">
        <v>61</v>
      </c>
      <c r="E60" s="5"/>
      <c r="F60" s="5"/>
      <c r="G60" s="8">
        <v>6</v>
      </c>
      <c r="I60" s="8">
        <f>G60*45</f>
        <v>270</v>
      </c>
    </row>
    <row r="61" spans="1:9" ht="14.45" customHeight="1" x14ac:dyDescent="0.25">
      <c r="A61" s="5">
        <v>44</v>
      </c>
      <c r="B61" s="5" t="s">
        <v>148</v>
      </c>
      <c r="C61" s="1" t="s">
        <v>108</v>
      </c>
      <c r="D61" s="5" t="s">
        <v>61</v>
      </c>
      <c r="E61" s="5"/>
      <c r="F61" s="5"/>
      <c r="I61" s="8">
        <f>6*45</f>
        <v>270</v>
      </c>
    </row>
    <row r="62" spans="1:9" ht="14.45" customHeight="1" x14ac:dyDescent="0.25">
      <c r="A62" s="26" t="s">
        <v>158</v>
      </c>
      <c r="B62" s="26"/>
      <c r="C62" s="26"/>
      <c r="D62" s="3">
        <v>4</v>
      </c>
      <c r="E62" s="4"/>
      <c r="F62" s="4"/>
      <c r="G62" s="8">
        <v>4</v>
      </c>
      <c r="H62" s="8">
        <v>30</v>
      </c>
      <c r="I62" s="8">
        <v>60</v>
      </c>
    </row>
    <row r="63" spans="1:9" ht="14.45" customHeight="1" x14ac:dyDescent="0.25">
      <c r="A63" s="5">
        <v>45</v>
      </c>
      <c r="B63" s="5" t="s">
        <v>109</v>
      </c>
      <c r="C63" s="1" t="s">
        <v>110</v>
      </c>
      <c r="D63" s="5" t="s">
        <v>3</v>
      </c>
      <c r="E63" s="4"/>
      <c r="F63" s="5"/>
    </row>
    <row r="64" spans="1:9" ht="33.950000000000003" customHeight="1" x14ac:dyDescent="0.25">
      <c r="A64" s="5">
        <v>46</v>
      </c>
      <c r="B64" s="5" t="s">
        <v>150</v>
      </c>
      <c r="C64" s="1" t="s">
        <v>111</v>
      </c>
      <c r="D64" s="5" t="s">
        <v>3</v>
      </c>
      <c r="E64" s="5"/>
      <c r="F64" s="5"/>
    </row>
    <row r="65" spans="1:9" ht="14.45" customHeight="1" x14ac:dyDescent="0.25">
      <c r="A65" s="5">
        <v>47</v>
      </c>
      <c r="B65" s="5" t="s">
        <v>112</v>
      </c>
      <c r="C65" s="1" t="s">
        <v>113</v>
      </c>
      <c r="D65" s="5" t="s">
        <v>3</v>
      </c>
      <c r="E65" s="4"/>
      <c r="F65" s="5"/>
    </row>
    <row r="66" spans="1:9" ht="14.45" customHeight="1" x14ac:dyDescent="0.25">
      <c r="A66" s="25" t="s">
        <v>0</v>
      </c>
      <c r="B66" s="25"/>
      <c r="C66" s="25"/>
      <c r="D66" s="4">
        <v>139</v>
      </c>
      <c r="E66" s="4"/>
      <c r="F66" s="2"/>
      <c r="G66" s="9">
        <f>G55+G45+G35+G25+G13+G5</f>
        <v>140</v>
      </c>
      <c r="H66" s="9">
        <f>H55+H45+H35+H25+H13+H5</f>
        <v>375</v>
      </c>
      <c r="I66" s="9">
        <f>I55+I45+I35+I25+I13+I5</f>
        <v>1035</v>
      </c>
    </row>
    <row r="68" spans="1:9" ht="49.5" x14ac:dyDescent="0.25">
      <c r="F68" s="13" t="s">
        <v>128</v>
      </c>
      <c r="G68" s="14">
        <f>I66/(I66+H66)</f>
        <v>0.73404255319148937</v>
      </c>
    </row>
  </sheetData>
  <mergeCells count="15">
    <mergeCell ref="A1:F1"/>
    <mergeCell ref="A2:F2"/>
    <mergeCell ref="A66:C66"/>
    <mergeCell ref="A35:C35"/>
    <mergeCell ref="A43:C43"/>
    <mergeCell ref="A45:C45"/>
    <mergeCell ref="A53:C53"/>
    <mergeCell ref="A55:C55"/>
    <mergeCell ref="A62:C62"/>
    <mergeCell ref="A33:C33"/>
    <mergeCell ref="A5:C5"/>
    <mergeCell ref="A13:C13"/>
    <mergeCell ref="A15:C15"/>
    <mergeCell ref="A23:C23"/>
    <mergeCell ref="A25:C25"/>
  </mergeCell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L56"/>
  <sheetViews>
    <sheetView topLeftCell="A34" workbookViewId="0">
      <selection activeCell="D4" sqref="D4"/>
    </sheetView>
  </sheetViews>
  <sheetFormatPr defaultColWidth="8.625" defaultRowHeight="16.5" x14ac:dyDescent="0.25"/>
  <cols>
    <col min="1" max="1" width="5.875" style="8" customWidth="1"/>
    <col min="2" max="2" width="0.625" style="8" hidden="1" customWidth="1"/>
    <col min="3" max="3" width="11.5" style="8" customWidth="1"/>
    <col min="4" max="4" width="41.625" style="8" customWidth="1"/>
    <col min="5" max="5" width="12.875" style="8" customWidth="1"/>
    <col min="6" max="6" width="24.625" style="8" customWidth="1"/>
    <col min="7" max="16384" width="8.625" style="8"/>
  </cols>
  <sheetData>
    <row r="1" spans="1:12" x14ac:dyDescent="0.25">
      <c r="A1" s="30" t="s">
        <v>200</v>
      </c>
      <c r="B1" s="30"/>
      <c r="C1" s="30"/>
      <c r="D1" s="30"/>
      <c r="E1" s="30"/>
      <c r="F1" s="30"/>
    </row>
    <row r="3" spans="1:12" ht="48.95" customHeight="1" x14ac:dyDescent="0.25">
      <c r="A3" s="25" t="s">
        <v>87</v>
      </c>
      <c r="B3" s="25"/>
      <c r="C3" s="4" t="s">
        <v>116</v>
      </c>
      <c r="D3" s="4" t="s">
        <v>77</v>
      </c>
      <c r="E3" s="4" t="s">
        <v>78</v>
      </c>
      <c r="F3" s="4" t="s">
        <v>89</v>
      </c>
      <c r="G3" s="4" t="s">
        <v>90</v>
      </c>
    </row>
    <row r="4" spans="1:12" ht="18" customHeight="1" x14ac:dyDescent="0.25">
      <c r="A4" s="25"/>
      <c r="B4" s="25"/>
      <c r="C4" s="4"/>
      <c r="D4" s="2" t="s">
        <v>91</v>
      </c>
      <c r="E4" s="4">
        <v>18</v>
      </c>
      <c r="F4" s="4"/>
      <c r="G4" s="4"/>
    </row>
    <row r="5" spans="1:12" ht="18" customHeight="1" x14ac:dyDescent="0.25">
      <c r="A5" s="26" t="s">
        <v>92</v>
      </c>
      <c r="B5" s="26"/>
      <c r="C5" s="26"/>
      <c r="D5" s="26"/>
      <c r="E5" s="3">
        <v>18</v>
      </c>
      <c r="F5" s="4"/>
      <c r="G5" s="4"/>
      <c r="H5" s="9">
        <f>SUM(H6:H10)</f>
        <v>18</v>
      </c>
      <c r="I5" s="9">
        <f>SUM(I6:I10)</f>
        <v>60</v>
      </c>
      <c r="J5" s="9">
        <f>SUM(J6:J10)</f>
        <v>0</v>
      </c>
      <c r="L5" s="8" t="s">
        <v>129</v>
      </c>
    </row>
    <row r="6" spans="1:12" ht="18" customHeight="1" x14ac:dyDescent="0.25">
      <c r="A6" s="5">
        <v>1</v>
      </c>
      <c r="B6" s="5" t="s">
        <v>67</v>
      </c>
      <c r="C6" s="5" t="s">
        <v>66</v>
      </c>
      <c r="D6" s="1" t="s">
        <v>8</v>
      </c>
      <c r="E6" s="5" t="s">
        <v>63</v>
      </c>
      <c r="F6" s="5"/>
      <c r="G6" s="5"/>
      <c r="H6" s="8">
        <v>2</v>
      </c>
    </row>
    <row r="7" spans="1:12" ht="18" customHeight="1" x14ac:dyDescent="0.25">
      <c r="A7" s="5">
        <v>2</v>
      </c>
      <c r="B7" s="5" t="s">
        <v>74</v>
      </c>
      <c r="C7" s="5" t="s">
        <v>67</v>
      </c>
      <c r="D7" s="1" t="s">
        <v>68</v>
      </c>
      <c r="E7" s="5" t="s">
        <v>79</v>
      </c>
      <c r="F7" s="5"/>
      <c r="G7" s="5"/>
      <c r="H7" s="8">
        <v>4</v>
      </c>
    </row>
    <row r="8" spans="1:12" ht="18" customHeight="1" x14ac:dyDescent="0.25">
      <c r="A8" s="5">
        <v>3</v>
      </c>
      <c r="B8" s="5" t="s">
        <v>69</v>
      </c>
      <c r="C8" s="5" t="s">
        <v>64</v>
      </c>
      <c r="D8" s="1" t="s">
        <v>2</v>
      </c>
      <c r="E8" s="5" t="s">
        <v>79</v>
      </c>
      <c r="F8" s="5"/>
      <c r="G8" s="5"/>
      <c r="H8" s="8">
        <v>4</v>
      </c>
    </row>
    <row r="9" spans="1:12" ht="18" customHeight="1" x14ac:dyDescent="0.25">
      <c r="A9" s="5">
        <v>4</v>
      </c>
      <c r="B9" s="5" t="s">
        <v>159</v>
      </c>
      <c r="C9" s="5" t="s">
        <v>74</v>
      </c>
      <c r="D9" s="1" t="s">
        <v>21</v>
      </c>
      <c r="E9" s="5" t="s">
        <v>22</v>
      </c>
      <c r="F9" s="5"/>
      <c r="G9" s="5"/>
      <c r="H9" s="8">
        <v>4</v>
      </c>
    </row>
    <row r="10" spans="1:12" ht="18" customHeight="1" x14ac:dyDescent="0.25">
      <c r="A10" s="5">
        <v>5</v>
      </c>
      <c r="B10" s="5"/>
      <c r="C10" s="10" t="s">
        <v>160</v>
      </c>
      <c r="D10" s="1" t="s">
        <v>114</v>
      </c>
      <c r="E10" s="5" t="s">
        <v>22</v>
      </c>
      <c r="F10" s="5"/>
      <c r="G10" s="5"/>
      <c r="H10" s="8">
        <v>4</v>
      </c>
      <c r="I10" s="8">
        <v>60</v>
      </c>
    </row>
    <row r="11" spans="1:12" ht="18" customHeight="1" x14ac:dyDescent="0.25">
      <c r="A11" s="26" t="s">
        <v>76</v>
      </c>
      <c r="B11" s="26"/>
      <c r="C11" s="26"/>
      <c r="D11" s="26"/>
      <c r="E11" s="3">
        <v>0</v>
      </c>
      <c r="F11" s="4"/>
      <c r="G11" s="4"/>
    </row>
    <row r="12" spans="1:12" ht="18" customHeight="1" x14ac:dyDescent="0.25">
      <c r="A12" s="25"/>
      <c r="B12" s="25"/>
      <c r="C12" s="4"/>
      <c r="D12" s="2" t="s">
        <v>93</v>
      </c>
      <c r="E12" s="4">
        <v>23</v>
      </c>
      <c r="F12" s="4"/>
      <c r="G12" s="4"/>
    </row>
    <row r="13" spans="1:12" ht="18" customHeight="1" x14ac:dyDescent="0.25">
      <c r="A13" s="26" t="s">
        <v>92</v>
      </c>
      <c r="B13" s="26"/>
      <c r="C13" s="26"/>
      <c r="D13" s="26"/>
      <c r="E13" s="3">
        <v>23</v>
      </c>
      <c r="F13" s="4"/>
      <c r="G13" s="4"/>
      <c r="H13" s="9">
        <f>SUM(H14:H21)</f>
        <v>23</v>
      </c>
      <c r="I13" s="9">
        <f t="shared" ref="I13:J13" si="0">SUM(I14:I21)</f>
        <v>165</v>
      </c>
      <c r="J13" s="9">
        <f t="shared" si="0"/>
        <v>60</v>
      </c>
    </row>
    <row r="14" spans="1:12" ht="18" customHeight="1" x14ac:dyDescent="0.25">
      <c r="A14" s="27">
        <v>6</v>
      </c>
      <c r="B14" s="27"/>
      <c r="C14" s="5" t="s">
        <v>69</v>
      </c>
      <c r="D14" s="1" t="s">
        <v>14</v>
      </c>
      <c r="E14" s="5" t="s">
        <v>80</v>
      </c>
      <c r="F14" s="5"/>
      <c r="G14" s="5"/>
      <c r="H14" s="8">
        <v>4</v>
      </c>
    </row>
    <row r="15" spans="1:12" ht="18" customHeight="1" x14ac:dyDescent="0.25">
      <c r="A15" s="27">
        <v>7</v>
      </c>
      <c r="B15" s="27"/>
      <c r="C15" s="5" t="s">
        <v>64</v>
      </c>
      <c r="D15" s="1" t="s">
        <v>2</v>
      </c>
      <c r="E15" s="5" t="s">
        <v>79</v>
      </c>
      <c r="F15" s="5"/>
      <c r="G15" s="5"/>
      <c r="H15" s="8">
        <v>4</v>
      </c>
    </row>
    <row r="16" spans="1:12" ht="18" customHeight="1" x14ac:dyDescent="0.25">
      <c r="A16" s="27">
        <v>8</v>
      </c>
      <c r="B16" s="27"/>
      <c r="C16" s="5" t="s">
        <v>65</v>
      </c>
      <c r="D16" s="1" t="s">
        <v>5</v>
      </c>
      <c r="E16" s="5" t="s">
        <v>59</v>
      </c>
      <c r="F16" s="5"/>
      <c r="G16" s="5"/>
      <c r="H16" s="8">
        <v>2</v>
      </c>
    </row>
    <row r="17" spans="1:10" ht="18" customHeight="1" x14ac:dyDescent="0.25">
      <c r="A17" s="27">
        <v>9</v>
      </c>
      <c r="B17" s="27"/>
      <c r="C17" s="10" t="s">
        <v>161</v>
      </c>
      <c r="D17" s="11" t="s">
        <v>193</v>
      </c>
      <c r="E17" s="5" t="s">
        <v>59</v>
      </c>
      <c r="F17" s="5"/>
      <c r="G17" s="5"/>
      <c r="H17" s="8">
        <v>2</v>
      </c>
      <c r="I17" s="8">
        <v>30</v>
      </c>
    </row>
    <row r="18" spans="1:10" ht="18" customHeight="1" x14ac:dyDescent="0.25">
      <c r="A18" s="27">
        <v>10</v>
      </c>
      <c r="B18" s="27"/>
      <c r="C18" s="10" t="s">
        <v>162</v>
      </c>
      <c r="D18" s="11" t="s">
        <v>138</v>
      </c>
      <c r="E18" s="5" t="s">
        <v>3</v>
      </c>
      <c r="F18" s="5"/>
      <c r="G18" s="5"/>
      <c r="H18" s="8">
        <v>2</v>
      </c>
      <c r="I18" s="8">
        <v>15</v>
      </c>
      <c r="J18" s="8">
        <v>30</v>
      </c>
    </row>
    <row r="19" spans="1:10" ht="18" customHeight="1" x14ac:dyDescent="0.25">
      <c r="A19" s="5">
        <v>11</v>
      </c>
      <c r="B19" s="5"/>
      <c r="C19" s="5" t="s">
        <v>118</v>
      </c>
      <c r="D19" s="1" t="s">
        <v>194</v>
      </c>
      <c r="E19" s="5" t="s">
        <v>60</v>
      </c>
      <c r="F19" s="5"/>
      <c r="G19" s="5"/>
      <c r="H19" s="8">
        <v>3</v>
      </c>
      <c r="I19" s="8">
        <v>45</v>
      </c>
    </row>
    <row r="20" spans="1:10" ht="18" customHeight="1" x14ac:dyDescent="0.25">
      <c r="A20" s="27">
        <v>12</v>
      </c>
      <c r="B20" s="27"/>
      <c r="C20" s="5" t="s">
        <v>117</v>
      </c>
      <c r="D20" s="1" t="s">
        <v>97</v>
      </c>
      <c r="E20" s="5" t="s">
        <v>60</v>
      </c>
      <c r="F20" s="5"/>
      <c r="G20" s="5"/>
      <c r="H20" s="8">
        <v>3</v>
      </c>
      <c r="I20" s="8">
        <v>45</v>
      </c>
    </row>
    <row r="21" spans="1:10" ht="20.100000000000001" customHeight="1" x14ac:dyDescent="0.25">
      <c r="A21" s="27">
        <v>13</v>
      </c>
      <c r="B21" s="27"/>
      <c r="C21" s="10" t="s">
        <v>163</v>
      </c>
      <c r="D21" s="11" t="s">
        <v>99</v>
      </c>
      <c r="E21" s="5" t="s">
        <v>12</v>
      </c>
      <c r="F21" s="5"/>
      <c r="G21" s="5"/>
      <c r="H21" s="8">
        <v>3</v>
      </c>
      <c r="I21" s="8">
        <v>30</v>
      </c>
      <c r="J21" s="8">
        <v>30</v>
      </c>
    </row>
    <row r="22" spans="1:10" ht="18" customHeight="1" x14ac:dyDescent="0.25">
      <c r="A22" s="26" t="s">
        <v>76</v>
      </c>
      <c r="B22" s="26"/>
      <c r="C22" s="26"/>
      <c r="D22" s="26"/>
      <c r="E22" s="3">
        <v>0</v>
      </c>
      <c r="F22" s="4"/>
      <c r="G22" s="4"/>
    </row>
    <row r="23" spans="1:10" ht="18" customHeight="1" x14ac:dyDescent="0.25">
      <c r="A23" s="25"/>
      <c r="B23" s="25"/>
      <c r="C23" s="4"/>
      <c r="D23" s="23" t="s">
        <v>94</v>
      </c>
      <c r="E23" s="4">
        <v>23</v>
      </c>
      <c r="F23" s="4"/>
      <c r="G23" s="4"/>
    </row>
    <row r="24" spans="1:10" ht="18" customHeight="1" x14ac:dyDescent="0.25">
      <c r="A24" s="26" t="s">
        <v>92</v>
      </c>
      <c r="B24" s="26"/>
      <c r="C24" s="26"/>
      <c r="D24" s="26"/>
      <c r="E24" s="3">
        <v>19</v>
      </c>
      <c r="F24" s="4"/>
      <c r="G24" s="4"/>
      <c r="H24" s="9">
        <f>SUM(H25:H32)</f>
        <v>23</v>
      </c>
      <c r="I24" s="9">
        <f>SUM(I28:I31)</f>
        <v>150</v>
      </c>
      <c r="J24" s="9">
        <f>SUM(J28:J31)</f>
        <v>45</v>
      </c>
    </row>
    <row r="25" spans="1:10" ht="18" customHeight="1" x14ac:dyDescent="0.25">
      <c r="A25" s="5">
        <v>14</v>
      </c>
      <c r="B25" s="5"/>
      <c r="C25" s="16" t="s">
        <v>70</v>
      </c>
      <c r="D25" s="11" t="s">
        <v>17</v>
      </c>
      <c r="E25" s="16" t="s">
        <v>15</v>
      </c>
      <c r="F25" s="4"/>
      <c r="G25" s="4"/>
      <c r="H25" s="9">
        <v>3</v>
      </c>
      <c r="I25" s="9"/>
      <c r="J25" s="9"/>
    </row>
    <row r="26" spans="1:10" ht="18" customHeight="1" x14ac:dyDescent="0.25">
      <c r="A26" s="5">
        <v>15</v>
      </c>
      <c r="B26" s="5"/>
      <c r="C26" s="16" t="s">
        <v>71</v>
      </c>
      <c r="D26" s="11" t="s">
        <v>19</v>
      </c>
      <c r="E26" s="16" t="s">
        <v>15</v>
      </c>
      <c r="F26" s="4"/>
      <c r="G26" s="4"/>
      <c r="H26" s="9">
        <v>3</v>
      </c>
      <c r="I26" s="9"/>
      <c r="J26" s="9"/>
    </row>
    <row r="27" spans="1:10" ht="18" customHeight="1" x14ac:dyDescent="0.25">
      <c r="A27" s="5">
        <v>16</v>
      </c>
      <c r="B27" s="5"/>
      <c r="C27" s="16" t="s">
        <v>72</v>
      </c>
      <c r="D27" s="11" t="s">
        <v>73</v>
      </c>
      <c r="E27" s="16" t="s">
        <v>3</v>
      </c>
      <c r="F27" s="4"/>
      <c r="G27" s="4"/>
      <c r="H27" s="9">
        <v>2</v>
      </c>
      <c r="I27" s="9"/>
      <c r="J27" s="9"/>
    </row>
    <row r="28" spans="1:10" ht="18" customHeight="1" x14ac:dyDescent="0.25">
      <c r="A28" s="27">
        <v>17</v>
      </c>
      <c r="B28" s="27"/>
      <c r="C28" s="10" t="s">
        <v>164</v>
      </c>
      <c r="D28" s="11" t="s">
        <v>101</v>
      </c>
      <c r="E28" s="5" t="s">
        <v>60</v>
      </c>
      <c r="F28" s="5"/>
      <c r="G28" s="5"/>
      <c r="H28" s="8">
        <v>3</v>
      </c>
      <c r="I28" s="8">
        <v>45</v>
      </c>
    </row>
    <row r="29" spans="1:10" ht="18" customHeight="1" x14ac:dyDescent="0.25">
      <c r="A29" s="27">
        <v>18</v>
      </c>
      <c r="B29" s="27"/>
      <c r="C29" s="5" t="s">
        <v>119</v>
      </c>
      <c r="D29" s="1" t="s">
        <v>120</v>
      </c>
      <c r="E29" s="5" t="s">
        <v>22</v>
      </c>
      <c r="F29" s="5"/>
      <c r="G29" s="5"/>
      <c r="H29" s="8">
        <v>4</v>
      </c>
      <c r="I29" s="8">
        <v>60</v>
      </c>
    </row>
    <row r="30" spans="1:10" ht="18" customHeight="1" x14ac:dyDescent="0.25">
      <c r="A30" s="27">
        <v>19</v>
      </c>
      <c r="B30" s="27"/>
      <c r="C30" s="10" t="s">
        <v>165</v>
      </c>
      <c r="D30" s="1" t="s">
        <v>115</v>
      </c>
      <c r="E30" s="5" t="s">
        <v>60</v>
      </c>
      <c r="F30" s="5"/>
      <c r="G30" s="5"/>
      <c r="H30" s="8">
        <v>3</v>
      </c>
      <c r="I30" s="8">
        <v>45</v>
      </c>
    </row>
    <row r="31" spans="1:10" ht="18" customHeight="1" x14ac:dyDescent="0.25">
      <c r="A31" s="27">
        <v>20</v>
      </c>
      <c r="B31" s="27"/>
      <c r="C31" s="5" t="s">
        <v>121</v>
      </c>
      <c r="D31" s="1" t="s">
        <v>62</v>
      </c>
      <c r="E31" s="5" t="s">
        <v>85</v>
      </c>
      <c r="F31" s="5"/>
      <c r="G31" s="5"/>
      <c r="H31" s="8">
        <v>1</v>
      </c>
      <c r="J31" s="8">
        <v>45</v>
      </c>
    </row>
    <row r="32" spans="1:10" ht="30.95" customHeight="1" x14ac:dyDescent="0.25">
      <c r="A32" s="26" t="s">
        <v>158</v>
      </c>
      <c r="B32" s="26"/>
      <c r="C32" s="26"/>
      <c r="D32" s="26"/>
      <c r="E32" s="3">
        <v>4</v>
      </c>
      <c r="F32" s="4"/>
      <c r="G32" s="4"/>
      <c r="H32" s="8">
        <v>4</v>
      </c>
      <c r="I32" s="8">
        <v>30</v>
      </c>
      <c r="J32" s="8">
        <v>60</v>
      </c>
    </row>
    <row r="33" spans="1:10" ht="18" customHeight="1" x14ac:dyDescent="0.25">
      <c r="A33" s="27">
        <v>21</v>
      </c>
      <c r="B33" s="27"/>
      <c r="C33" s="5" t="s">
        <v>123</v>
      </c>
      <c r="D33" s="1" t="s">
        <v>110</v>
      </c>
      <c r="E33" s="16" t="s">
        <v>3</v>
      </c>
      <c r="F33" s="5"/>
      <c r="G33" s="5"/>
    </row>
    <row r="34" spans="1:10" ht="18" customHeight="1" x14ac:dyDescent="0.25">
      <c r="A34" s="27">
        <v>22</v>
      </c>
      <c r="B34" s="27"/>
      <c r="C34" s="5" t="s">
        <v>125</v>
      </c>
      <c r="D34" s="1" t="s">
        <v>103</v>
      </c>
      <c r="E34" s="5" t="s">
        <v>3</v>
      </c>
      <c r="F34" s="5"/>
      <c r="G34" s="5"/>
    </row>
    <row r="35" spans="1:10" ht="18" customHeight="1" x14ac:dyDescent="0.25">
      <c r="A35" s="27">
        <v>23</v>
      </c>
      <c r="B35" s="27"/>
      <c r="C35" s="10" t="s">
        <v>166</v>
      </c>
      <c r="D35" s="1" t="s">
        <v>133</v>
      </c>
      <c r="E35" s="16" t="s">
        <v>3</v>
      </c>
      <c r="F35" s="5"/>
      <c r="G35" s="5"/>
    </row>
    <row r="36" spans="1:10" ht="18" customHeight="1" x14ac:dyDescent="0.25">
      <c r="A36" s="25"/>
      <c r="B36" s="25"/>
      <c r="C36" s="4"/>
      <c r="D36" s="23" t="s">
        <v>98</v>
      </c>
      <c r="E36" s="4">
        <v>20</v>
      </c>
      <c r="F36" s="4"/>
      <c r="G36" s="4"/>
    </row>
    <row r="37" spans="1:10" ht="18" customHeight="1" x14ac:dyDescent="0.25">
      <c r="A37" s="26" t="s">
        <v>92</v>
      </c>
      <c r="B37" s="26"/>
      <c r="C37" s="26"/>
      <c r="D37" s="26"/>
      <c r="E37" s="3">
        <v>16</v>
      </c>
      <c r="F37" s="4"/>
      <c r="G37" s="4"/>
      <c r="H37" s="9">
        <f>SUM(H38:H45)</f>
        <v>20</v>
      </c>
      <c r="I37" s="9">
        <f>SUM(I38:I45)</f>
        <v>165</v>
      </c>
      <c r="J37" s="9">
        <f>SUM(J38:J45)</f>
        <v>495</v>
      </c>
    </row>
    <row r="38" spans="1:10" ht="18" customHeight="1" x14ac:dyDescent="0.25">
      <c r="A38" s="27">
        <v>24</v>
      </c>
      <c r="B38" s="27"/>
      <c r="C38" s="5" t="s">
        <v>65</v>
      </c>
      <c r="D38" s="1" t="s">
        <v>5</v>
      </c>
      <c r="E38" s="5" t="s">
        <v>59</v>
      </c>
      <c r="F38" s="5"/>
      <c r="G38" s="5"/>
      <c r="H38" s="8">
        <v>2</v>
      </c>
    </row>
    <row r="39" spans="1:10" ht="29.1" customHeight="1" x14ac:dyDescent="0.25">
      <c r="A39" s="27">
        <v>25</v>
      </c>
      <c r="B39" s="27"/>
      <c r="C39" s="10" t="s">
        <v>167</v>
      </c>
      <c r="D39" s="1" t="s">
        <v>124</v>
      </c>
      <c r="E39" s="5" t="s">
        <v>86</v>
      </c>
      <c r="F39" s="5"/>
      <c r="G39" s="5"/>
      <c r="H39" s="8">
        <v>4</v>
      </c>
      <c r="J39" s="8">
        <v>120</v>
      </c>
    </row>
    <row r="40" spans="1:10" ht="18" customHeight="1" x14ac:dyDescent="0.25">
      <c r="A40" s="27">
        <v>26</v>
      </c>
      <c r="B40" s="27"/>
      <c r="C40" s="10" t="s">
        <v>168</v>
      </c>
      <c r="D40" s="1" t="s">
        <v>131</v>
      </c>
      <c r="E40" s="5" t="s">
        <v>60</v>
      </c>
      <c r="F40" s="5"/>
      <c r="G40" s="5"/>
      <c r="H40" s="8">
        <v>3</v>
      </c>
      <c r="I40" s="8">
        <v>45</v>
      </c>
    </row>
    <row r="41" spans="1:10" ht="24" customHeight="1" x14ac:dyDescent="0.25">
      <c r="A41" s="27">
        <v>27</v>
      </c>
      <c r="B41" s="27"/>
      <c r="C41" s="10" t="s">
        <v>169</v>
      </c>
      <c r="D41" s="1" t="s">
        <v>100</v>
      </c>
      <c r="E41" s="5" t="s">
        <v>60</v>
      </c>
      <c r="F41" s="5"/>
      <c r="G41" s="5"/>
      <c r="H41" s="8">
        <v>3</v>
      </c>
      <c r="I41" s="8">
        <v>45</v>
      </c>
    </row>
    <row r="42" spans="1:10" ht="18" customHeight="1" x14ac:dyDescent="0.25">
      <c r="A42" s="27">
        <v>28</v>
      </c>
      <c r="B42" s="27"/>
      <c r="C42" s="10" t="s">
        <v>170</v>
      </c>
      <c r="D42" s="1" t="s">
        <v>130</v>
      </c>
      <c r="E42" s="5" t="s">
        <v>60</v>
      </c>
      <c r="F42" s="5"/>
      <c r="G42" s="5"/>
      <c r="H42" s="8">
        <v>3</v>
      </c>
      <c r="I42" s="8">
        <v>45</v>
      </c>
    </row>
    <row r="43" spans="1:10" ht="18" customHeight="1" x14ac:dyDescent="0.25">
      <c r="A43" s="27">
        <v>29</v>
      </c>
      <c r="B43" s="27"/>
      <c r="C43" s="10" t="s">
        <v>171</v>
      </c>
      <c r="D43" s="1" t="s">
        <v>75</v>
      </c>
      <c r="E43" s="5" t="s">
        <v>85</v>
      </c>
      <c r="F43" s="5"/>
      <c r="G43" s="5"/>
      <c r="H43" s="8">
        <v>1</v>
      </c>
      <c r="J43" s="8">
        <v>45</v>
      </c>
    </row>
    <row r="44" spans="1:10" ht="18" customHeight="1" x14ac:dyDescent="0.25">
      <c r="A44" s="27">
        <v>30</v>
      </c>
      <c r="B44" s="27"/>
      <c r="C44" s="10" t="s">
        <v>172</v>
      </c>
      <c r="D44" s="1" t="s">
        <v>126</v>
      </c>
      <c r="E44" s="5" t="s">
        <v>61</v>
      </c>
      <c r="F44" s="5"/>
      <c r="G44" s="5"/>
      <c r="J44" s="8">
        <v>270</v>
      </c>
    </row>
    <row r="45" spans="1:10" ht="34.5" customHeight="1" x14ac:dyDescent="0.25">
      <c r="A45" s="26" t="s">
        <v>158</v>
      </c>
      <c r="B45" s="26"/>
      <c r="C45" s="26"/>
      <c r="D45" s="26"/>
      <c r="E45" s="3">
        <v>4</v>
      </c>
      <c r="F45" s="4"/>
      <c r="G45" s="4"/>
      <c r="H45" s="8">
        <v>4</v>
      </c>
      <c r="I45" s="8">
        <v>30</v>
      </c>
      <c r="J45" s="8">
        <v>60</v>
      </c>
    </row>
    <row r="46" spans="1:10" ht="20.45" customHeight="1" x14ac:dyDescent="0.25">
      <c r="A46" s="27">
        <v>31</v>
      </c>
      <c r="B46" s="27"/>
      <c r="C46" s="10" t="s">
        <v>173</v>
      </c>
      <c r="D46" s="1" t="s">
        <v>111</v>
      </c>
      <c r="E46" s="16" t="s">
        <v>3</v>
      </c>
      <c r="F46" s="5"/>
      <c r="G46" s="5"/>
    </row>
    <row r="47" spans="1:10" ht="19.5" customHeight="1" x14ac:dyDescent="0.25">
      <c r="A47" s="5">
        <v>32</v>
      </c>
      <c r="B47" s="5"/>
      <c r="C47" s="10" t="s">
        <v>174</v>
      </c>
      <c r="D47" s="1" t="s">
        <v>132</v>
      </c>
      <c r="E47" s="16" t="s">
        <v>3</v>
      </c>
      <c r="F47" s="5"/>
      <c r="G47" s="5"/>
    </row>
    <row r="48" spans="1:10" ht="18" customHeight="1" x14ac:dyDescent="0.25">
      <c r="A48" s="27">
        <v>33</v>
      </c>
      <c r="B48" s="27"/>
      <c r="C48" s="5" t="s">
        <v>122</v>
      </c>
      <c r="D48" s="1" t="s">
        <v>113</v>
      </c>
      <c r="E48" s="16" t="s">
        <v>3</v>
      </c>
      <c r="F48" s="5"/>
      <c r="G48" s="5"/>
    </row>
    <row r="49" spans="1:10" ht="18" customHeight="1" x14ac:dyDescent="0.25">
      <c r="A49" s="25"/>
      <c r="B49" s="25"/>
      <c r="C49" s="4"/>
      <c r="D49" s="23" t="s">
        <v>102</v>
      </c>
      <c r="E49" s="4">
        <v>6</v>
      </c>
      <c r="F49" s="4"/>
      <c r="G49" s="4"/>
      <c r="H49" s="9">
        <f>SUM(H51:H52)</f>
        <v>6</v>
      </c>
      <c r="I49" s="9">
        <f t="shared" ref="I49:J49" si="1">SUM(I51:I52)</f>
        <v>0</v>
      </c>
      <c r="J49" s="9">
        <f t="shared" si="1"/>
        <v>540</v>
      </c>
    </row>
    <row r="50" spans="1:10" ht="18" customHeight="1" x14ac:dyDescent="0.25">
      <c r="A50" s="26" t="s">
        <v>92</v>
      </c>
      <c r="B50" s="26"/>
      <c r="C50" s="26"/>
      <c r="D50" s="26"/>
      <c r="E50" s="3">
        <v>6</v>
      </c>
      <c r="F50" s="4"/>
      <c r="G50" s="4"/>
    </row>
    <row r="51" spans="1:10" ht="18" customHeight="1" x14ac:dyDescent="0.25">
      <c r="A51" s="27">
        <v>34</v>
      </c>
      <c r="B51" s="27"/>
      <c r="C51" s="10" t="s">
        <v>175</v>
      </c>
      <c r="D51" s="1" t="s">
        <v>83</v>
      </c>
      <c r="E51" s="5" t="s">
        <v>61</v>
      </c>
      <c r="F51" s="5"/>
      <c r="G51" s="5"/>
      <c r="H51" s="8">
        <v>6</v>
      </c>
      <c r="J51" s="8">
        <v>270</v>
      </c>
    </row>
    <row r="52" spans="1:10" ht="18" customHeight="1" x14ac:dyDescent="0.25">
      <c r="A52" s="27">
        <v>35</v>
      </c>
      <c r="B52" s="27"/>
      <c r="C52" s="10" t="s">
        <v>176</v>
      </c>
      <c r="D52" s="1" t="s">
        <v>127</v>
      </c>
      <c r="E52" s="5" t="s">
        <v>61</v>
      </c>
      <c r="F52" s="5"/>
      <c r="G52" s="5"/>
      <c r="J52" s="8">
        <v>270</v>
      </c>
    </row>
    <row r="53" spans="1:10" ht="18" customHeight="1" x14ac:dyDescent="0.25">
      <c r="A53" s="26" t="s">
        <v>76</v>
      </c>
      <c r="B53" s="26"/>
      <c r="C53" s="26"/>
      <c r="D53" s="26"/>
      <c r="E53" s="3">
        <v>0</v>
      </c>
      <c r="F53" s="4"/>
      <c r="G53" s="4"/>
    </row>
    <row r="54" spans="1:10" ht="18" customHeight="1" x14ac:dyDescent="0.25">
      <c r="A54" s="25" t="s">
        <v>0</v>
      </c>
      <c r="B54" s="25"/>
      <c r="C54" s="25"/>
      <c r="D54" s="25"/>
      <c r="E54" s="4">
        <v>90</v>
      </c>
      <c r="F54" s="4"/>
      <c r="G54" s="2"/>
      <c r="H54" s="9">
        <f>H49+H37+H24+H13+H5</f>
        <v>90</v>
      </c>
      <c r="I54" s="9">
        <f>I49+I37+I24+I13+I5</f>
        <v>540</v>
      </c>
      <c r="J54" s="9">
        <f>J49+J37+J24+J13+J5</f>
        <v>1140</v>
      </c>
    </row>
    <row r="56" spans="1:10" ht="49.5" x14ac:dyDescent="0.25">
      <c r="G56" s="13" t="s">
        <v>128</v>
      </c>
      <c r="H56" s="14">
        <f>J54/(I54+J54)</f>
        <v>0.6785714285714286</v>
      </c>
    </row>
  </sheetData>
  <mergeCells count="43">
    <mergeCell ref="A1:F1"/>
    <mergeCell ref="A54:D54"/>
    <mergeCell ref="A3:B3"/>
    <mergeCell ref="A11:D11"/>
    <mergeCell ref="A12:B12"/>
    <mergeCell ref="A13:D13"/>
    <mergeCell ref="A14:B14"/>
    <mergeCell ref="A5:D5"/>
    <mergeCell ref="A4:B4"/>
    <mergeCell ref="A18:B18"/>
    <mergeCell ref="A17:B17"/>
    <mergeCell ref="A16:B16"/>
    <mergeCell ref="A15:B15"/>
    <mergeCell ref="A24:D24"/>
    <mergeCell ref="A22:D22"/>
    <mergeCell ref="A23:B23"/>
    <mergeCell ref="A21:B21"/>
    <mergeCell ref="A20:B20"/>
    <mergeCell ref="A29:B29"/>
    <mergeCell ref="A28:B28"/>
    <mergeCell ref="A30:B30"/>
    <mergeCell ref="A38:B38"/>
    <mergeCell ref="A35:B35"/>
    <mergeCell ref="A32:D32"/>
    <mergeCell ref="A33:B33"/>
    <mergeCell ref="A31:B31"/>
    <mergeCell ref="A36:B36"/>
    <mergeCell ref="A37:D37"/>
    <mergeCell ref="A48:B48"/>
    <mergeCell ref="A34:B34"/>
    <mergeCell ref="A45:D45"/>
    <mergeCell ref="A44:B44"/>
    <mergeCell ref="A43:B43"/>
    <mergeCell ref="A41:B41"/>
    <mergeCell ref="A40:B40"/>
    <mergeCell ref="A46:B46"/>
    <mergeCell ref="A39:B39"/>
    <mergeCell ref="A42:B42"/>
    <mergeCell ref="A53:D53"/>
    <mergeCell ref="A51:B51"/>
    <mergeCell ref="A49:B49"/>
    <mergeCell ref="A50:D50"/>
    <mergeCell ref="A52:B5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L58"/>
  <sheetViews>
    <sheetView workbookViewId="0">
      <selection sqref="A1:F1"/>
    </sheetView>
  </sheetViews>
  <sheetFormatPr defaultColWidth="8.625" defaultRowHeight="16.5" x14ac:dyDescent="0.25"/>
  <cols>
    <col min="1" max="1" width="5.875" style="8" customWidth="1"/>
    <col min="2" max="2" width="0.625" style="8" hidden="1" customWidth="1"/>
    <col min="3" max="3" width="11.5" style="8" customWidth="1"/>
    <col min="4" max="4" width="41.625" style="8" customWidth="1"/>
    <col min="5" max="5" width="12.875" style="8" customWidth="1"/>
    <col min="6" max="6" width="24.625" style="8" customWidth="1"/>
    <col min="7" max="16384" width="8.625" style="8"/>
  </cols>
  <sheetData>
    <row r="1" spans="1:12" x14ac:dyDescent="0.25">
      <c r="A1" s="30" t="s">
        <v>200</v>
      </c>
      <c r="B1" s="30"/>
      <c r="C1" s="30"/>
      <c r="D1" s="30"/>
      <c r="E1" s="30"/>
      <c r="F1" s="30"/>
    </row>
    <row r="2" spans="1:12" x14ac:dyDescent="0.25">
      <c r="A2" s="31" t="s">
        <v>197</v>
      </c>
      <c r="B2" s="31"/>
      <c r="C2" s="31"/>
      <c r="D2" s="31"/>
      <c r="E2" s="31"/>
      <c r="F2" s="31"/>
    </row>
    <row r="3" spans="1:12" ht="48.95" customHeight="1" x14ac:dyDescent="0.25">
      <c r="A3" s="25" t="s">
        <v>87</v>
      </c>
      <c r="B3" s="25"/>
      <c r="C3" s="4" t="s">
        <v>116</v>
      </c>
      <c r="D3" s="4" t="s">
        <v>77</v>
      </c>
      <c r="E3" s="4" t="s">
        <v>78</v>
      </c>
      <c r="F3" s="4" t="s">
        <v>89</v>
      </c>
      <c r="G3" s="4" t="s">
        <v>90</v>
      </c>
    </row>
    <row r="4" spans="1:12" ht="18" customHeight="1" x14ac:dyDescent="0.25">
      <c r="A4" s="25"/>
      <c r="B4" s="25"/>
      <c r="C4" s="4"/>
      <c r="D4" s="2" t="s">
        <v>91</v>
      </c>
      <c r="E4" s="4">
        <v>18</v>
      </c>
      <c r="F4" s="4"/>
      <c r="G4" s="4"/>
    </row>
    <row r="5" spans="1:12" ht="18" customHeight="1" x14ac:dyDescent="0.25">
      <c r="A5" s="26" t="s">
        <v>92</v>
      </c>
      <c r="B5" s="26"/>
      <c r="C5" s="28"/>
      <c r="D5" s="26"/>
      <c r="E5" s="3">
        <v>18</v>
      </c>
      <c r="F5" s="4"/>
      <c r="G5" s="4"/>
      <c r="H5" s="9">
        <f>SUM(H6:H11)</f>
        <v>18</v>
      </c>
      <c r="I5" s="9">
        <f t="shared" ref="I5:J5" si="0">SUM(I6:I11)</f>
        <v>60</v>
      </c>
      <c r="J5" s="9">
        <f t="shared" si="0"/>
        <v>60</v>
      </c>
      <c r="L5" s="8" t="s">
        <v>129</v>
      </c>
    </row>
    <row r="6" spans="1:12" ht="18" customHeight="1" x14ac:dyDescent="0.25">
      <c r="A6" s="5">
        <v>1</v>
      </c>
      <c r="B6" s="6" t="s">
        <v>67</v>
      </c>
      <c r="C6" s="5" t="s">
        <v>67</v>
      </c>
      <c r="D6" s="17" t="s">
        <v>68</v>
      </c>
      <c r="E6" s="5" t="s">
        <v>79</v>
      </c>
      <c r="F6" s="5"/>
      <c r="G6" s="5"/>
      <c r="H6" s="8">
        <v>4</v>
      </c>
    </row>
    <row r="7" spans="1:12" ht="18" customHeight="1" x14ac:dyDescent="0.25">
      <c r="A7" s="5">
        <v>2</v>
      </c>
      <c r="B7" s="6" t="s">
        <v>74</v>
      </c>
      <c r="C7" s="5" t="s">
        <v>74</v>
      </c>
      <c r="D7" s="17" t="s">
        <v>21</v>
      </c>
      <c r="E7" s="5" t="s">
        <v>22</v>
      </c>
      <c r="F7" s="5"/>
      <c r="G7" s="5"/>
      <c r="H7" s="8">
        <v>4</v>
      </c>
    </row>
    <row r="8" spans="1:12" ht="18" customHeight="1" x14ac:dyDescent="0.25">
      <c r="A8" s="5">
        <v>3</v>
      </c>
      <c r="B8" s="6" t="s">
        <v>69</v>
      </c>
      <c r="C8" s="5" t="s">
        <v>69</v>
      </c>
      <c r="D8" s="17" t="s">
        <v>14</v>
      </c>
      <c r="E8" s="5" t="s">
        <v>80</v>
      </c>
      <c r="F8" s="5"/>
      <c r="G8" s="5"/>
      <c r="H8" s="8">
        <v>4</v>
      </c>
    </row>
    <row r="9" spans="1:12" ht="18" customHeight="1" x14ac:dyDescent="0.25">
      <c r="A9" s="5">
        <v>4</v>
      </c>
      <c r="B9" s="6" t="s">
        <v>159</v>
      </c>
      <c r="C9" s="5" t="s">
        <v>159</v>
      </c>
      <c r="D9" s="17" t="s">
        <v>177</v>
      </c>
      <c r="E9" s="5" t="s">
        <v>59</v>
      </c>
      <c r="F9" s="5"/>
      <c r="G9" s="5"/>
      <c r="H9" s="8">
        <v>2</v>
      </c>
      <c r="I9" s="8">
        <v>30</v>
      </c>
    </row>
    <row r="10" spans="1:12" ht="18" customHeight="1" x14ac:dyDescent="0.25">
      <c r="A10" s="5">
        <v>5</v>
      </c>
      <c r="B10" s="6" t="s">
        <v>178</v>
      </c>
      <c r="C10" s="5" t="s">
        <v>178</v>
      </c>
      <c r="D10" s="17" t="s">
        <v>179</v>
      </c>
      <c r="E10" s="5" t="s">
        <v>63</v>
      </c>
      <c r="F10" s="5"/>
      <c r="G10" s="5"/>
      <c r="H10" s="8">
        <v>2</v>
      </c>
      <c r="J10" s="8">
        <v>60</v>
      </c>
    </row>
    <row r="11" spans="1:12" ht="18" customHeight="1" x14ac:dyDescent="0.25">
      <c r="A11" s="5">
        <v>6</v>
      </c>
      <c r="B11" s="6" t="s">
        <v>117</v>
      </c>
      <c r="C11" s="10" t="s">
        <v>180</v>
      </c>
      <c r="D11" s="17" t="s">
        <v>97</v>
      </c>
      <c r="E11" s="5" t="s">
        <v>59</v>
      </c>
      <c r="F11" s="5"/>
      <c r="G11" s="5"/>
      <c r="H11" s="8">
        <v>2</v>
      </c>
      <c r="I11" s="8">
        <v>30</v>
      </c>
    </row>
    <row r="12" spans="1:12" ht="18" customHeight="1" x14ac:dyDescent="0.25">
      <c r="A12" s="26" t="s">
        <v>76</v>
      </c>
      <c r="B12" s="26"/>
      <c r="C12" s="29"/>
      <c r="D12" s="26"/>
      <c r="E12" s="3">
        <v>0</v>
      </c>
      <c r="F12" s="4"/>
      <c r="G12" s="4"/>
    </row>
    <row r="13" spans="1:12" ht="18" customHeight="1" x14ac:dyDescent="0.25">
      <c r="A13" s="25"/>
      <c r="B13" s="25"/>
      <c r="C13" s="4"/>
      <c r="D13" s="2" t="s">
        <v>93</v>
      </c>
      <c r="E13" s="4">
        <v>21</v>
      </c>
      <c r="F13" s="4"/>
      <c r="G13" s="4"/>
    </row>
    <row r="14" spans="1:12" ht="18" customHeight="1" x14ac:dyDescent="0.25">
      <c r="A14" s="26" t="s">
        <v>92</v>
      </c>
      <c r="B14" s="26"/>
      <c r="C14" s="28"/>
      <c r="D14" s="26"/>
      <c r="E14" s="3">
        <v>21</v>
      </c>
      <c r="F14" s="4"/>
      <c r="G14" s="4"/>
      <c r="H14" s="9">
        <f>SUM(H15:H22)</f>
        <v>21</v>
      </c>
      <c r="I14" s="9">
        <f t="shared" ref="I14:J14" si="1">SUM(I15:I22)</f>
        <v>75</v>
      </c>
      <c r="J14" s="9">
        <f t="shared" si="1"/>
        <v>60</v>
      </c>
    </row>
    <row r="15" spans="1:12" ht="18" customHeight="1" x14ac:dyDescent="0.25">
      <c r="A15" s="5">
        <v>7</v>
      </c>
      <c r="B15" s="6" t="s">
        <v>66</v>
      </c>
      <c r="C15" s="5" t="s">
        <v>66</v>
      </c>
      <c r="D15" s="17" t="s">
        <v>8</v>
      </c>
      <c r="E15" s="5" t="s">
        <v>63</v>
      </c>
      <c r="F15" s="5"/>
      <c r="G15" s="5"/>
      <c r="H15" s="8">
        <v>2</v>
      </c>
    </row>
    <row r="16" spans="1:12" ht="18" customHeight="1" x14ac:dyDescent="0.25">
      <c r="A16" s="5">
        <v>8</v>
      </c>
      <c r="B16" s="6" t="s">
        <v>64</v>
      </c>
      <c r="C16" s="5" t="s">
        <v>64</v>
      </c>
      <c r="D16" s="17" t="s">
        <v>2</v>
      </c>
      <c r="E16" s="5" t="s">
        <v>79</v>
      </c>
      <c r="F16" s="5"/>
      <c r="G16" s="5"/>
      <c r="H16" s="8">
        <v>4</v>
      </c>
    </row>
    <row r="17" spans="1:10" ht="18" customHeight="1" x14ac:dyDescent="0.25">
      <c r="A17" s="5">
        <v>9</v>
      </c>
      <c r="B17" s="6" t="s">
        <v>70</v>
      </c>
      <c r="C17" s="5" t="s">
        <v>70</v>
      </c>
      <c r="D17" s="17" t="s">
        <v>17</v>
      </c>
      <c r="E17" s="5" t="s">
        <v>15</v>
      </c>
      <c r="F17" s="5"/>
      <c r="G17" s="5"/>
      <c r="H17" s="8">
        <v>3</v>
      </c>
    </row>
    <row r="18" spans="1:10" ht="18" customHeight="1" x14ac:dyDescent="0.25">
      <c r="A18" s="5">
        <v>10</v>
      </c>
      <c r="B18" s="6" t="s">
        <v>71</v>
      </c>
      <c r="C18" s="5" t="s">
        <v>71</v>
      </c>
      <c r="D18" s="17" t="s">
        <v>19</v>
      </c>
      <c r="E18" s="5" t="s">
        <v>15</v>
      </c>
      <c r="F18" s="5"/>
      <c r="G18" s="5"/>
      <c r="H18" s="8">
        <v>3</v>
      </c>
    </row>
    <row r="19" spans="1:10" ht="18" customHeight="1" x14ac:dyDescent="0.25">
      <c r="A19" s="5">
        <v>11</v>
      </c>
      <c r="B19" s="6" t="s">
        <v>72</v>
      </c>
      <c r="C19" s="5" t="s">
        <v>72</v>
      </c>
      <c r="D19" s="17" t="s">
        <v>73</v>
      </c>
      <c r="E19" s="5" t="s">
        <v>3</v>
      </c>
      <c r="F19" s="5"/>
      <c r="G19" s="5"/>
      <c r="H19" s="8">
        <v>2</v>
      </c>
    </row>
    <row r="20" spans="1:10" ht="18" customHeight="1" x14ac:dyDescent="0.25">
      <c r="A20" s="5">
        <v>12</v>
      </c>
      <c r="B20" s="6" t="s">
        <v>181</v>
      </c>
      <c r="C20" s="5" t="s">
        <v>181</v>
      </c>
      <c r="D20" s="17" t="s">
        <v>154</v>
      </c>
      <c r="E20" s="5" t="s">
        <v>60</v>
      </c>
      <c r="F20" s="5"/>
      <c r="G20" s="5"/>
      <c r="H20" s="8">
        <v>3</v>
      </c>
      <c r="I20" s="8">
        <v>45</v>
      </c>
    </row>
    <row r="21" spans="1:10" ht="18" customHeight="1" x14ac:dyDescent="0.25">
      <c r="A21" s="5">
        <v>13</v>
      </c>
      <c r="B21" s="6" t="s">
        <v>182</v>
      </c>
      <c r="C21" s="5" t="s">
        <v>182</v>
      </c>
      <c r="D21" s="17" t="s">
        <v>152</v>
      </c>
      <c r="E21" s="5" t="s">
        <v>59</v>
      </c>
      <c r="F21" s="5"/>
      <c r="G21" s="5"/>
      <c r="H21" s="8">
        <v>2</v>
      </c>
      <c r="I21" s="8">
        <v>30</v>
      </c>
    </row>
    <row r="22" spans="1:10" ht="18" customHeight="1" x14ac:dyDescent="0.25">
      <c r="A22" s="5">
        <v>14</v>
      </c>
      <c r="B22" s="6" t="s">
        <v>183</v>
      </c>
      <c r="C22" s="5" t="s">
        <v>183</v>
      </c>
      <c r="D22" s="17" t="s">
        <v>156</v>
      </c>
      <c r="E22" s="5" t="s">
        <v>63</v>
      </c>
      <c r="F22" s="5"/>
      <c r="G22" s="5"/>
      <c r="H22" s="8">
        <v>2</v>
      </c>
      <c r="J22" s="8">
        <v>60</v>
      </c>
    </row>
    <row r="23" spans="1:10" ht="18" customHeight="1" x14ac:dyDescent="0.25">
      <c r="A23" s="29" t="s">
        <v>76</v>
      </c>
      <c r="B23" s="29"/>
      <c r="C23" s="29"/>
      <c r="D23" s="29"/>
      <c r="E23" s="18">
        <v>0</v>
      </c>
      <c r="F23" s="15"/>
      <c r="G23" s="15"/>
    </row>
    <row r="24" spans="1:10" ht="18" customHeight="1" x14ac:dyDescent="0.25">
      <c r="A24" s="25"/>
      <c r="B24" s="25"/>
      <c r="C24" s="4"/>
      <c r="D24" s="23" t="s">
        <v>94</v>
      </c>
      <c r="E24" s="4">
        <v>23</v>
      </c>
      <c r="F24" s="4"/>
      <c r="G24" s="4"/>
    </row>
    <row r="25" spans="1:10" ht="18" customHeight="1" x14ac:dyDescent="0.25">
      <c r="A25" s="26" t="s">
        <v>92</v>
      </c>
      <c r="B25" s="26"/>
      <c r="C25" s="26"/>
      <c r="D25" s="26"/>
      <c r="E25" s="3">
        <v>19</v>
      </c>
      <c r="F25" s="4"/>
      <c r="G25" s="4"/>
      <c r="H25" s="9">
        <f>SUM(H26:H33)</f>
        <v>23</v>
      </c>
      <c r="I25" s="9">
        <f>SUM(I27:I32)</f>
        <v>210</v>
      </c>
      <c r="J25" s="9">
        <f>SUM(J27:J32)</f>
        <v>75</v>
      </c>
    </row>
    <row r="26" spans="1:10" ht="16.5" customHeight="1" x14ac:dyDescent="0.25">
      <c r="A26" s="5">
        <v>15</v>
      </c>
      <c r="B26" s="5"/>
      <c r="C26" s="10" t="s">
        <v>163</v>
      </c>
      <c r="D26" s="11" t="s">
        <v>99</v>
      </c>
      <c r="E26" s="5" t="s">
        <v>12</v>
      </c>
      <c r="F26" s="4"/>
      <c r="G26" s="4"/>
      <c r="H26" s="19">
        <v>3</v>
      </c>
      <c r="I26" s="19">
        <v>30</v>
      </c>
      <c r="J26" s="19">
        <v>30</v>
      </c>
    </row>
    <row r="27" spans="1:10" ht="18" customHeight="1" x14ac:dyDescent="0.25">
      <c r="A27" s="27">
        <v>16</v>
      </c>
      <c r="B27" s="27"/>
      <c r="C27" s="10" t="s">
        <v>162</v>
      </c>
      <c r="D27" s="11" t="s">
        <v>138</v>
      </c>
      <c r="E27" s="5" t="s">
        <v>3</v>
      </c>
      <c r="F27" s="5"/>
      <c r="G27" s="5"/>
      <c r="H27" s="8">
        <v>2</v>
      </c>
      <c r="I27" s="8">
        <v>15</v>
      </c>
      <c r="J27" s="8">
        <v>30</v>
      </c>
    </row>
    <row r="28" spans="1:10" ht="18" customHeight="1" x14ac:dyDescent="0.25">
      <c r="A28" s="27">
        <v>17</v>
      </c>
      <c r="B28" s="27"/>
      <c r="C28" s="5" t="s">
        <v>118</v>
      </c>
      <c r="D28" s="1" t="s">
        <v>194</v>
      </c>
      <c r="E28" s="5" t="s">
        <v>60</v>
      </c>
      <c r="F28" s="5"/>
      <c r="G28" s="5"/>
      <c r="H28" s="8">
        <v>3</v>
      </c>
      <c r="I28" s="8">
        <v>45</v>
      </c>
    </row>
    <row r="29" spans="1:10" ht="18" customHeight="1" x14ac:dyDescent="0.25">
      <c r="A29" s="27">
        <v>18</v>
      </c>
      <c r="B29" s="27"/>
      <c r="C29" s="10" t="s">
        <v>164</v>
      </c>
      <c r="D29" s="11" t="s">
        <v>101</v>
      </c>
      <c r="E29" s="5" t="s">
        <v>60</v>
      </c>
      <c r="F29" s="5"/>
      <c r="G29" s="5"/>
      <c r="H29" s="8">
        <v>3</v>
      </c>
      <c r="I29" s="8">
        <v>45</v>
      </c>
    </row>
    <row r="30" spans="1:10" ht="18" customHeight="1" x14ac:dyDescent="0.25">
      <c r="A30" s="27">
        <v>19</v>
      </c>
      <c r="B30" s="27"/>
      <c r="C30" s="5" t="s">
        <v>119</v>
      </c>
      <c r="D30" s="1" t="s">
        <v>120</v>
      </c>
      <c r="E30" s="5" t="s">
        <v>22</v>
      </c>
      <c r="F30" s="5"/>
      <c r="G30" s="5"/>
      <c r="H30" s="8">
        <v>4</v>
      </c>
      <c r="I30" s="8">
        <v>60</v>
      </c>
    </row>
    <row r="31" spans="1:10" ht="18" customHeight="1" x14ac:dyDescent="0.25">
      <c r="A31" s="27">
        <v>20</v>
      </c>
      <c r="B31" s="27"/>
      <c r="C31" s="10" t="s">
        <v>165</v>
      </c>
      <c r="D31" s="1" t="s">
        <v>115</v>
      </c>
      <c r="E31" s="5" t="s">
        <v>60</v>
      </c>
      <c r="F31" s="5"/>
      <c r="G31" s="5"/>
      <c r="H31" s="8">
        <v>3</v>
      </c>
      <c r="I31" s="8">
        <v>45</v>
      </c>
    </row>
    <row r="32" spans="1:10" ht="18" customHeight="1" x14ac:dyDescent="0.25">
      <c r="A32" s="27">
        <v>21</v>
      </c>
      <c r="B32" s="27"/>
      <c r="C32" s="5" t="s">
        <v>121</v>
      </c>
      <c r="D32" s="1" t="s">
        <v>62</v>
      </c>
      <c r="E32" s="5" t="s">
        <v>85</v>
      </c>
      <c r="F32" s="5"/>
      <c r="G32" s="5"/>
      <c r="H32" s="8">
        <v>1</v>
      </c>
      <c r="J32" s="8">
        <v>45</v>
      </c>
    </row>
    <row r="33" spans="1:10" ht="30.95" customHeight="1" x14ac:dyDescent="0.25">
      <c r="A33" s="26" t="s">
        <v>158</v>
      </c>
      <c r="B33" s="26"/>
      <c r="C33" s="26"/>
      <c r="D33" s="26"/>
      <c r="E33" s="3">
        <v>4</v>
      </c>
      <c r="F33" s="4"/>
      <c r="G33" s="4"/>
      <c r="H33" s="8">
        <v>4</v>
      </c>
      <c r="I33" s="8">
        <v>30</v>
      </c>
      <c r="J33" s="8">
        <v>60</v>
      </c>
    </row>
    <row r="34" spans="1:10" ht="18" customHeight="1" x14ac:dyDescent="0.25">
      <c r="A34" s="27">
        <v>22</v>
      </c>
      <c r="B34" s="27"/>
      <c r="C34" s="5" t="s">
        <v>123</v>
      </c>
      <c r="D34" s="1" t="s">
        <v>110</v>
      </c>
      <c r="E34" s="5" t="s">
        <v>3</v>
      </c>
      <c r="F34" s="5"/>
      <c r="G34" s="5"/>
    </row>
    <row r="35" spans="1:10" ht="18" customHeight="1" x14ac:dyDescent="0.25">
      <c r="A35" s="27">
        <v>23</v>
      </c>
      <c r="B35" s="27"/>
      <c r="C35" s="5" t="s">
        <v>125</v>
      </c>
      <c r="D35" s="1" t="s">
        <v>103</v>
      </c>
      <c r="E35" s="5" t="s">
        <v>3</v>
      </c>
      <c r="F35" s="5"/>
      <c r="G35" s="5"/>
    </row>
    <row r="36" spans="1:10" ht="18" customHeight="1" x14ac:dyDescent="0.25">
      <c r="A36" s="27">
        <v>24</v>
      </c>
      <c r="B36" s="27"/>
      <c r="C36" s="10" t="s">
        <v>166</v>
      </c>
      <c r="D36" s="1" t="s">
        <v>133</v>
      </c>
      <c r="E36" s="5" t="s">
        <v>3</v>
      </c>
      <c r="F36" s="5"/>
      <c r="G36" s="5"/>
    </row>
    <row r="37" spans="1:10" ht="18" customHeight="1" x14ac:dyDescent="0.25">
      <c r="A37" s="25"/>
      <c r="B37" s="25"/>
      <c r="C37" s="4"/>
      <c r="D37" s="23" t="s">
        <v>98</v>
      </c>
      <c r="E37" s="4">
        <v>22</v>
      </c>
      <c r="F37" s="4"/>
      <c r="G37" s="4"/>
    </row>
    <row r="38" spans="1:10" ht="18" customHeight="1" x14ac:dyDescent="0.25">
      <c r="A38" s="26" t="s">
        <v>92</v>
      </c>
      <c r="B38" s="26"/>
      <c r="C38" s="26"/>
      <c r="D38" s="26"/>
      <c r="E38" s="3">
        <v>18</v>
      </c>
      <c r="F38" s="4"/>
      <c r="G38" s="4"/>
      <c r="H38" s="9">
        <f>SUM(H39:H47)</f>
        <v>22</v>
      </c>
      <c r="I38" s="9">
        <f>SUM(I39:I47)</f>
        <v>195</v>
      </c>
      <c r="J38" s="9">
        <f>SUM(J39:J47)</f>
        <v>495</v>
      </c>
    </row>
    <row r="39" spans="1:10" ht="18" customHeight="1" x14ac:dyDescent="0.25">
      <c r="A39" s="27">
        <v>25</v>
      </c>
      <c r="B39" s="27"/>
      <c r="C39" s="5" t="s">
        <v>65</v>
      </c>
      <c r="D39" s="1" t="s">
        <v>5</v>
      </c>
      <c r="E39" s="5" t="s">
        <v>59</v>
      </c>
      <c r="F39" s="5"/>
      <c r="G39" s="5"/>
      <c r="H39" s="8">
        <v>2</v>
      </c>
    </row>
    <row r="40" spans="1:10" ht="18" customHeight="1" x14ac:dyDescent="0.25">
      <c r="A40" s="5">
        <v>26</v>
      </c>
      <c r="B40" s="5"/>
      <c r="C40" s="10" t="s">
        <v>161</v>
      </c>
      <c r="D40" s="11" t="s">
        <v>193</v>
      </c>
      <c r="E40" s="5" t="s">
        <v>59</v>
      </c>
      <c r="F40" s="5"/>
      <c r="G40" s="5"/>
      <c r="H40" s="8">
        <v>2</v>
      </c>
      <c r="I40" s="8">
        <v>30</v>
      </c>
    </row>
    <row r="41" spans="1:10" ht="29.1" customHeight="1" x14ac:dyDescent="0.25">
      <c r="A41" s="27">
        <v>27</v>
      </c>
      <c r="B41" s="27"/>
      <c r="C41" s="10" t="s">
        <v>167</v>
      </c>
      <c r="D41" s="1" t="s">
        <v>124</v>
      </c>
      <c r="E41" s="5" t="s">
        <v>86</v>
      </c>
      <c r="F41" s="5"/>
      <c r="G41" s="5"/>
      <c r="H41" s="8">
        <v>4</v>
      </c>
      <c r="J41" s="8">
        <v>120</v>
      </c>
    </row>
    <row r="42" spans="1:10" ht="18" customHeight="1" x14ac:dyDescent="0.25">
      <c r="A42" s="27">
        <v>28</v>
      </c>
      <c r="B42" s="27"/>
      <c r="C42" s="10" t="s">
        <v>168</v>
      </c>
      <c r="D42" s="1" t="s">
        <v>131</v>
      </c>
      <c r="E42" s="5" t="s">
        <v>60</v>
      </c>
      <c r="F42" s="5"/>
      <c r="G42" s="5"/>
      <c r="H42" s="8">
        <v>3</v>
      </c>
      <c r="I42" s="8">
        <v>45</v>
      </c>
    </row>
    <row r="43" spans="1:10" ht="24" customHeight="1" x14ac:dyDescent="0.25">
      <c r="A43" s="27">
        <v>29</v>
      </c>
      <c r="B43" s="27"/>
      <c r="C43" s="10" t="s">
        <v>169</v>
      </c>
      <c r="D43" s="1" t="s">
        <v>100</v>
      </c>
      <c r="E43" s="5" t="s">
        <v>60</v>
      </c>
      <c r="F43" s="5"/>
      <c r="G43" s="5"/>
      <c r="H43" s="8">
        <v>3</v>
      </c>
      <c r="I43" s="8">
        <v>45</v>
      </c>
    </row>
    <row r="44" spans="1:10" ht="18" customHeight="1" x14ac:dyDescent="0.25">
      <c r="A44" s="27">
        <v>30</v>
      </c>
      <c r="B44" s="27"/>
      <c r="C44" s="10" t="s">
        <v>170</v>
      </c>
      <c r="D44" s="1" t="s">
        <v>130</v>
      </c>
      <c r="E44" s="5" t="s">
        <v>60</v>
      </c>
      <c r="F44" s="5"/>
      <c r="G44" s="5"/>
      <c r="H44" s="8">
        <v>3</v>
      </c>
      <c r="I44" s="8">
        <v>45</v>
      </c>
    </row>
    <row r="45" spans="1:10" ht="18" customHeight="1" x14ac:dyDescent="0.25">
      <c r="A45" s="27">
        <v>31</v>
      </c>
      <c r="B45" s="27"/>
      <c r="C45" s="10" t="s">
        <v>171</v>
      </c>
      <c r="D45" s="1" t="s">
        <v>75</v>
      </c>
      <c r="E45" s="5" t="s">
        <v>85</v>
      </c>
      <c r="F45" s="5"/>
      <c r="G45" s="5"/>
      <c r="H45" s="8">
        <v>1</v>
      </c>
      <c r="J45" s="8">
        <v>45</v>
      </c>
    </row>
    <row r="46" spans="1:10" ht="18" customHeight="1" x14ac:dyDescent="0.25">
      <c r="A46" s="27">
        <v>32</v>
      </c>
      <c r="B46" s="27"/>
      <c r="C46" s="10" t="s">
        <v>172</v>
      </c>
      <c r="D46" s="1" t="s">
        <v>126</v>
      </c>
      <c r="E46" s="5" t="s">
        <v>61</v>
      </c>
      <c r="F46" s="5"/>
      <c r="G46" s="5"/>
      <c r="J46" s="8">
        <v>270</v>
      </c>
    </row>
    <row r="47" spans="1:10" ht="34.5" customHeight="1" x14ac:dyDescent="0.25">
      <c r="A47" s="26" t="s">
        <v>158</v>
      </c>
      <c r="B47" s="26"/>
      <c r="C47" s="26"/>
      <c r="D47" s="26"/>
      <c r="E47" s="3">
        <v>4</v>
      </c>
      <c r="F47" s="4"/>
      <c r="G47" s="4"/>
      <c r="H47" s="8">
        <v>4</v>
      </c>
      <c r="I47" s="8">
        <v>30</v>
      </c>
      <c r="J47" s="8">
        <v>60</v>
      </c>
    </row>
    <row r="48" spans="1:10" ht="20.45" customHeight="1" x14ac:dyDescent="0.25">
      <c r="A48" s="27">
        <v>33</v>
      </c>
      <c r="B48" s="27"/>
      <c r="C48" s="10" t="s">
        <v>173</v>
      </c>
      <c r="D48" s="1" t="s">
        <v>111</v>
      </c>
      <c r="E48" s="5" t="s">
        <v>3</v>
      </c>
      <c r="F48" s="5"/>
      <c r="G48" s="5"/>
    </row>
    <row r="49" spans="1:10" ht="19.5" customHeight="1" x14ac:dyDescent="0.25">
      <c r="A49" s="5">
        <v>34</v>
      </c>
      <c r="B49" s="5"/>
      <c r="C49" s="10" t="s">
        <v>174</v>
      </c>
      <c r="D49" s="1" t="s">
        <v>132</v>
      </c>
      <c r="E49" s="16" t="s">
        <v>3</v>
      </c>
      <c r="F49" s="5"/>
      <c r="G49" s="5"/>
    </row>
    <row r="50" spans="1:10" ht="18" customHeight="1" x14ac:dyDescent="0.25">
      <c r="A50" s="27">
        <v>35</v>
      </c>
      <c r="B50" s="27"/>
      <c r="C50" s="5" t="s">
        <v>122</v>
      </c>
      <c r="D50" s="1" t="s">
        <v>113</v>
      </c>
      <c r="E50" s="5" t="s">
        <v>3</v>
      </c>
      <c r="F50" s="5"/>
      <c r="G50" s="5"/>
    </row>
    <row r="51" spans="1:10" ht="18" customHeight="1" x14ac:dyDescent="0.25">
      <c r="A51" s="25"/>
      <c r="B51" s="25"/>
      <c r="C51" s="4"/>
      <c r="D51" s="23" t="s">
        <v>102</v>
      </c>
      <c r="E51" s="4">
        <v>6</v>
      </c>
      <c r="F51" s="4"/>
      <c r="G51" s="4"/>
      <c r="H51" s="9">
        <f>SUM(H53:H54)</f>
        <v>6</v>
      </c>
      <c r="I51" s="9">
        <f t="shared" ref="I51:J51" si="2">SUM(I53:I54)</f>
        <v>0</v>
      </c>
      <c r="J51" s="9">
        <f t="shared" si="2"/>
        <v>540</v>
      </c>
    </row>
    <row r="52" spans="1:10" ht="18" customHeight="1" x14ac:dyDescent="0.25">
      <c r="A52" s="26" t="s">
        <v>92</v>
      </c>
      <c r="B52" s="26"/>
      <c r="C52" s="26"/>
      <c r="D52" s="26"/>
      <c r="E52" s="3">
        <v>6</v>
      </c>
      <c r="F52" s="4"/>
      <c r="G52" s="4"/>
    </row>
    <row r="53" spans="1:10" ht="18" customHeight="1" x14ac:dyDescent="0.25">
      <c r="A53" s="27">
        <v>36</v>
      </c>
      <c r="B53" s="27"/>
      <c r="C53" s="10" t="s">
        <v>175</v>
      </c>
      <c r="D53" s="1" t="s">
        <v>83</v>
      </c>
      <c r="E53" s="5" t="s">
        <v>61</v>
      </c>
      <c r="F53" s="5"/>
      <c r="G53" s="5"/>
      <c r="H53" s="8">
        <v>6</v>
      </c>
      <c r="J53" s="8">
        <v>270</v>
      </c>
    </row>
    <row r="54" spans="1:10" ht="18" customHeight="1" x14ac:dyDescent="0.25">
      <c r="A54" s="27">
        <v>37</v>
      </c>
      <c r="B54" s="27"/>
      <c r="C54" s="10" t="s">
        <v>176</v>
      </c>
      <c r="D54" s="1" t="s">
        <v>127</v>
      </c>
      <c r="E54" s="5" t="s">
        <v>61</v>
      </c>
      <c r="F54" s="5"/>
      <c r="G54" s="5"/>
      <c r="J54" s="8">
        <v>270</v>
      </c>
    </row>
    <row r="55" spans="1:10" ht="18" customHeight="1" x14ac:dyDescent="0.25">
      <c r="A55" s="26" t="s">
        <v>76</v>
      </c>
      <c r="B55" s="26"/>
      <c r="C55" s="26"/>
      <c r="D55" s="26"/>
      <c r="E55" s="3">
        <v>0</v>
      </c>
      <c r="F55" s="4"/>
      <c r="G55" s="4"/>
    </row>
    <row r="56" spans="1:10" ht="18" customHeight="1" x14ac:dyDescent="0.25">
      <c r="A56" s="25" t="s">
        <v>0</v>
      </c>
      <c r="B56" s="25"/>
      <c r="C56" s="25"/>
      <c r="D56" s="25"/>
      <c r="E56" s="4">
        <v>90</v>
      </c>
      <c r="F56" s="4"/>
      <c r="G56" s="2"/>
      <c r="H56" s="9">
        <f>H51+H38+H25+H14+H5</f>
        <v>90</v>
      </c>
      <c r="I56" s="9">
        <f>I51+I38+I25+I14+I5</f>
        <v>540</v>
      </c>
      <c r="J56" s="9">
        <f>J51+J38+J25+J14+J5</f>
        <v>1230</v>
      </c>
    </row>
    <row r="58" spans="1:10" ht="49.5" x14ac:dyDescent="0.25">
      <c r="G58" s="13" t="s">
        <v>128</v>
      </c>
      <c r="H58" s="14">
        <f>J56/(I56+J56)</f>
        <v>0.69491525423728817</v>
      </c>
    </row>
  </sheetData>
  <mergeCells count="39">
    <mergeCell ref="A1:F1"/>
    <mergeCell ref="A2:F2"/>
    <mergeCell ref="A56:D56"/>
    <mergeCell ref="A50:B50"/>
    <mergeCell ref="A51:B51"/>
    <mergeCell ref="A52:D52"/>
    <mergeCell ref="A53:B53"/>
    <mergeCell ref="A54:B54"/>
    <mergeCell ref="A55:D55"/>
    <mergeCell ref="A48:B48"/>
    <mergeCell ref="A36:B36"/>
    <mergeCell ref="A37:B37"/>
    <mergeCell ref="A38:D38"/>
    <mergeCell ref="A39:B39"/>
    <mergeCell ref="A41:B41"/>
    <mergeCell ref="A42:B42"/>
    <mergeCell ref="A43:B43"/>
    <mergeCell ref="A44:B44"/>
    <mergeCell ref="A45:B45"/>
    <mergeCell ref="A46:B46"/>
    <mergeCell ref="A47:D47"/>
    <mergeCell ref="A35:B35"/>
    <mergeCell ref="A23:D23"/>
    <mergeCell ref="A24:B24"/>
    <mergeCell ref="A25:D25"/>
    <mergeCell ref="A27:B27"/>
    <mergeCell ref="A28:B28"/>
    <mergeCell ref="A29:B29"/>
    <mergeCell ref="A30:B30"/>
    <mergeCell ref="A31:B31"/>
    <mergeCell ref="A32:B32"/>
    <mergeCell ref="A33:D33"/>
    <mergeCell ref="A34:B34"/>
    <mergeCell ref="A14:D14"/>
    <mergeCell ref="A3:B3"/>
    <mergeCell ref="A4:B4"/>
    <mergeCell ref="A5:D5"/>
    <mergeCell ref="A12:D12"/>
    <mergeCell ref="A13:B13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TMDT T4 2021</vt:lpstr>
      <vt:lpstr>TMDT T4 - Giu 2hk 2020</vt:lpstr>
      <vt:lpstr>TMDT T4-giu 4HK 2019</vt:lpstr>
      <vt:lpstr>TMDT C1 2021</vt:lpstr>
      <vt:lpstr>TMDT C1-Giu 2hk 2020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TS Nguyen Trong Nghia</cp:lastModifiedBy>
  <dcterms:created xsi:type="dcterms:W3CDTF">2020-06-13T12:39:42Z</dcterms:created>
  <dcterms:modified xsi:type="dcterms:W3CDTF">2021-07-21T09:24:55Z</dcterms:modified>
</cp:coreProperties>
</file>