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workbookProtection lockStructure="1"/>
  <bookViews>
    <workbookView windowWidth="19200" windowHeight="7070"/>
  </bookViews>
  <sheets>
    <sheet name="GV" sheetId="1" r:id="rId1"/>
    <sheet name="Sheet2" sheetId="2" r:id="rId2"/>
    <sheet name="Sheet3" sheetId="3" r:id="rId3"/>
  </sheets>
  <calcPr calcId="144525"/>
</workbook>
</file>

<file path=xl/sharedStrings.xml><?xml version="1.0" encoding="utf-8"?>
<sst xmlns="http://schemas.openxmlformats.org/spreadsheetml/2006/main" count="129" uniqueCount="128">
  <si>
    <t>CỘNG HÒA XÃ HỘI CHỦ NGHĨA VIỆT NAM
Độc lập - Tự do - Hạnh phúc</t>
  </si>
  <si>
    <t>PHIẾU ĐÁNH GIÁ, XẾP LOẠI CHUYÊN MÔN, NGHIỆP VỤ CỦA NHÀ GIÁO
Năm học 2020-2021</t>
  </si>
  <si>
    <t xml:space="preserve">                                                 Họ và tên giảng viên: </t>
  </si>
  <si>
    <t>LÊ THỊ PHƯƠNG THẢO</t>
  </si>
  <si>
    <t xml:space="preserve">                                                 Khoa, tổ bộ môn:</t>
  </si>
  <si>
    <t>May - Thời trang</t>
  </si>
  <si>
    <t xml:space="preserve">                                                Cấp trình độ giảng dạy:</t>
  </si>
  <si>
    <t>Trung cấp, Cao đẳng</t>
  </si>
  <si>
    <t xml:space="preserve">                                                Nhiệm vụ được phân công giảng dạy (Lý thuyết, thực hành, tích hợp): </t>
  </si>
  <si>
    <t>lý thuyết, thực hành, tích hợp</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</si>
  <si>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</si>
  <si>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</si>
  <si>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</si>
  <si>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</si>
  <si>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</si>
  <si>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</si>
  <si>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</si>
  <si>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</si>
  <si>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</si>
  <si>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</si>
  <si>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</si>
  <si>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</si>
  <si>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</si>
  <si>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</si>
  <si>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</si>
  <si>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Thạc sĩ chuyên ngành
Chứng chỉ sư phạm dạy nghề TC, CĐ
Chứng chỉ bồi dưỡng nghiệp vụ sư phạm cho giảng viên ĐH, CĐ
Chứng chỉ kỹ năng nghề quốc gia bậc 3
Bằng trung cấp tin học ứng dụng
Chứng chỉ bồi dưỡng Giảng viên chính hạng II</t>
  </si>
  <si>
    <t xml:space="preserve">  + Nắm vững kiến thức ngành, nghề được phân công giảng dạy;</t>
  </si>
  <si>
    <t>Tham gia hiệu chỉnh hoặc biên soạn các chương trình, giáo trình đào tạo: biên soạn giáo trình chuyên ngành</t>
  </si>
  <si>
    <t xml:space="preserve">  + Có kiến thức về ngành, nghề liên quan;</t>
  </si>
  <si>
    <t>Được phân công giảng dạy từ năm 2018-2021
Có tham gia hội thảo khoa học
Viết sáng kiến kinh nghiệm</t>
  </si>
  <si>
    <t xml:space="preserve">  + Hiểu biết về thực tiễn nghề nghiệp, tiến bộ khoa học kỹ thuật, công nghệ mới và kỹ thuật an toàn, vệ sinh lao động của ngành, nghề được phân công giảng dạy</t>
  </si>
  <si>
    <t>Tham gia thực tập tại Doanh nghiệp
Tham gia xây xây dựng chương trình, viết giáo trình tài liệu tham khảo.</t>
  </si>
  <si>
    <t xml:space="preserve">  + Thực hiện thành thạo các kỹ năng của ngành, nghề được phân công giảng dạy</t>
  </si>
  <si>
    <t>Trực tiếp tham gia giảng dạy các môn Thực tập, Thực hành: Đồ án, Thực tập công nghệ sản xuất may CN, thực hành may nón-túi xách</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</si>
  <si>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</si>
  <si>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</si>
  <si>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</si>
  <si>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Bằng B1 tương đương khung Châu Âu</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</si>
  <si>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</si>
  <si>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Tài liệu chuyên ngành MayTT: Marketing, Merchandising</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</si>
  <si>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</si>
  <si>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</si>
  <si>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Bằng trung cấp tin học ứng dụng</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</si>
  <si>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</si>
  <si>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Zoom
Google meet
Tham hia giảng dạy trực tuyến</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</si>
  <si>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</si>
  <si>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</si>
  <si>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</si>
  <si>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sư phạm dạy nghề TC, CĐ
Chứng chỉ bồi dưỡng nghiệp vụ sư phạm cho giảng viên ĐH, CĐ
Chứng chỉ kỹ năng nghề quốc gia bậc 3
Chứng chỉ bồi dưỡng Giảng viên chính hạng II</t>
  </si>
  <si>
    <t xml:space="preserve">  + Có thời gian tham gia giảng dạy ít nhất 12 tháng.</t>
  </si>
  <si>
    <t>Tham gia giảng dạy từ năm 2018-2021: 3 năm</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</si>
  <si>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</si>
  <si>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</si>
  <si>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Giảng dạy các môn lý thuyết, thực hành, tích hợp, đồ án
Có tham gia soạn bài giảng giáo trình</t>
  </si>
  <si>
    <t xml:space="preserve">  + Soạn giáo án theo quy định, thể hiện được các hoạt động dạy và học.</t>
  </si>
  <si>
    <t>Biên soạn bài giảng, giáo án, lịch giảng dạy cho từng môn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</si>
  <si>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</si>
  <si>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</si>
  <si>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Sử dụng đúng, hiệu quả các phương tiện, thiết bị dạy học… theo giáo án đã được duyệt: projector, bảng, phán, máy may, phần mềm chuyên ngành, ...</t>
  </si>
  <si>
    <t xml:space="preserve">  + Tự làm các thiết bị dạy học đơn giản để phục vụ giảng dạy</t>
  </si>
  <si>
    <t>Sản phẩm mẫu cho các môn thực hành May</t>
  </si>
  <si>
    <t xml:space="preserve">  + Chủ trì hoặc tham gia thiết kế và bố trí trang thiết bị dạy học của phòng học chuyên môn phù hợp với chương trình của ngành, nghề được phân công giảng dạy.</t>
  </si>
  <si>
    <t>Bố trí lớp học được phân công giảng dạy: thực tập Công nghệ sản xuất may công nghiệp, thực hành may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</si>
  <si>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</si>
  <si>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</si>
  <si>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giáo án cho từng môn học và được Hội đồng Khoa, Tổ chuyên môn đánh giá thông qua: các môn thuyết, thực hành, đồ án, được Khoa phân công và đã hoàn thành</t>
  </si>
  <si>
    <t xml:space="preserve"> + Thực hiện các giờ dạy lý thuyết, thực hành, tích hợp theo quy định</t>
  </si>
  <si>
    <t>Thực hiện giảng dạy đúng, đủ theo lịch giảng dạy đã được duyệt</t>
  </si>
  <si>
    <t xml:space="preserve"> + Vận dụng, kết hợp các phương pháp dạy học để phát huy tính tích cực, sáng tạo, phát triển năng lực tự học của người học</t>
  </si>
  <si>
    <t xml:space="preserve">Kế hoạch giảng dạy, giáo án, bài giảng thể hiện rõ các phương pháp dạy tích cực phát triển năng lực tự học của HSSV </t>
  </si>
  <si>
    <t>  + Sử dụng thành thạo các phương tiện, thiết bị dạy học để nâng cao hiệu quả giảng dạy, đảm bảo chất lượng giáo dục nghề nghiệp</t>
  </si>
  <si>
    <t>Zoom
Google meet</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</si>
  <si>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</si>
  <si>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</si>
  <si>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 môn học: theo qui định của Khoa
Thực hiện đúng, đủ và kịp thời các công cụ phương pháp đánh giá để đăng ký hình thức đánh giá từ đầu năm học: theo qui định của Khoa</t>
  </si>
  <si>
    <t xml:space="preserve"> + Thực hiện việc kiểm tra, đánh giá toàn diện, chính xác, mang tính giáo dục và đúng quy định; sử dụng kết quả kiểm tra, đánh giá để điều chỉnh hoạt động dạy và học</t>
  </si>
  <si>
    <t>Thực hiện đúng, đủ và kịp thời các công cụ phương pháp đánh giá đúng theo hình thức đánh giá đã đăng ký từ đầu năm học: theo qui định của Khoa</t>
  </si>
  <si>
    <t xml:space="preserve">  - Tiêu chuẩn 5: Quản lý hồ sơ dạy học</t>
  </si>
  <si>
    <t xml:space="preserve">  + Thực hiện đầy đủ các quy định về sử dụng biểu mẫu, sổ sách, hồ sơ dạy học.</t>
  </si>
  <si>
    <t>Thực hiện đúng, đủ và đúng hạn các hồ sơ dạy học theo yêu cầu: Hồ sơ chuyên môn</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</si>
  <si>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</si>
  <si>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của cá nhân GV ở Khoa, Tổ chuyên môn theo quy định.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</si>
  <si>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</si>
  <si>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</si>
  <si>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Được phân công tham gia biên soạn bài giảng. giáo trình của Khoa.</t>
  </si>
  <si>
    <t xml:space="preserve"> + Chủ trì hoặc tham gia biên soạn, chỉnh lý chương trình, giáo trình, tài liệu đào tạo trình độ cao đẳng; chương trình bồi dưỡng nghề nghiệp.</t>
  </si>
  <si>
    <t>Phân công soạn bài giảng, giáo trình chuyên ngành</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</si>
  <si>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</si>
  <si>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</si>
  <si>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Giáo án, kế hoạch giảng dạy thể hiện rõ các phương pháp giáo dục người học: Giáo án cho từng môn, theo đối tượng người học
Xây dựng kế hoạch SHCN lớp đúng, đủ các nội dung;</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</si>
  <si>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</si>
  <si>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GVCN;
Thái độ học tập của HSSV (sĩ số lớp học theo thời gian, báo cáo của Tổ TT-PC về tình hình giảng dạy): cập nhật sổ đầu bài, group chat</t>
  </si>
  <si>
    <t xml:space="preserve">  + Vận dụng các hiểu biết về tâm lý, giáo dục vào thực hiện hoạt động giáo dục người học</t>
  </si>
  <si>
    <t>Thực hiện tốt công tác GVCN, CVHT;
Trực tiếp hỗ trợ và tham gia tư vấn giáo dục giúp HSSV an tâm trong học tập: gửi các thông tin học tập và các thông báo của Trường, của Khoa, luôn giải đáp mọi thắc mắc của các bạn</t>
  </si>
  <si>
    <t xml:space="preserve">  + Đánh giá kết quả các mặt rèn luyện đạo đức của người học theo quy định một cách chính xác, công bằng và có tác dụng giáo dục</t>
  </si>
  <si>
    <t>Thực hiện đúng, chuẩn và đúng hạn về công tác đánh giá kết quả rèn luyện của HSSV.
Thực hiện việc quản lý, điểm danh HSSV để cập nhật vào hệ thống phần mềm đúng quy định về thời gian.</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</si>
  <si>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</si>
  <si>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</si>
  <si>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như EMS-PMT, Website của trường, trang thư điện tử egov.lttc.edu.vn...: điểm danh, nhập điểm, kiểm tra thông báo, thư nhận, phản hồi kip thời...</t>
  </si>
  <si>
    <t xml:space="preserve">  + Xây dựng môi trường giáo dục, học tập lành mạnh, thuận lợi, dân chủ, hợp tác</t>
  </si>
  <si>
    <t>Tổ chức hoặc tham gia các hoạt động Đoàn thể liên quan đến việc xây dựng môi trường giáo dục, học tập : Ngày hội tư vấn hướng nghiệp, tiếp các đoàn tham quan tại Khoa</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</si>
  <si>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</si>
  <si>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</si>
  <si>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GVCN, 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</si>
  <si>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</si>
  <si>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Tham gia thực tập doanh nghiệp</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</si>
  <si>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</si>
  <si>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</si>
  <si>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</si>
  <si>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Có tham gia dự giờ đồng nghiệp và thực hiện đúng, đủ các hồ sơ yêu cầu về công tác dự giờ;
Tham gia hỗ trợ, bồi dưỡng về chuyên môn cho đồng nghiệp (hướng dẫn GV tập sự, Hỗ trợ bài giảng cho GV dự các kỳ thi cấp Trường, ngành...): Hội thảo cấp trường "Nâng cao chất lượng giảng dạy trực tuyến" Bài báo cáo khoa May - Thời trang.</t>
  </si>
  <si>
    <t xml:space="preserve">  + Tham gia hội giảng các cấp</t>
  </si>
  <si>
    <t xml:space="preserve">  + Thường xuyên tự học tập, bồi dưỡng, rèn luyện nâng cao trình độ chuyên môn, nghiệp vụ, phẩm chất đạo đức nghề nghiệp</t>
  </si>
  <si>
    <t>Tham gia đầy đủ các buổi học tập, sinh hoạt chuyên môn do khoa, trường tổ chức: họp khoa, giảng thử google meet
Tự tham gia học tập, sinh hoạt về chuyên môn, nghiệp vụ (có xác nhận hoặc bằng cấp, chứng chỉ...): tham gia lớp học bếp bánh</t>
  </si>
  <si>
    <t xml:space="preserve">  + Tham gia các khóa đào tạo, bồi dưỡng nâng cao trình độ, cập nhật kiến thức, kỹ năng nghề, công nghệ, phương pháp giảng dạy đáp ứng yêu cầu của giáo dục nghề nghiệp.</t>
  </si>
  <si>
    <t>Tham gia và hoàn thành các khóa đào tạo về chuyên môn, nghiệp vụ do đơn vị cử đi hoặc đơn vị tổ chức: Trung cấp chính trị</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</si>
  <si>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</si>
  <si>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</si>
  <si>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</si>
  <si>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</si>
  <si>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</si>
  <si>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Luận văn thạc sĩ</t>
  </si>
  <si>
    <t xml:space="preserve">  + Chủ trì hoặc tham gia đề tài nghiên cứu khoa học từ cấp cơ sở trở lên.</t>
  </si>
  <si>
    <t>Hội thảo khoa học, Sáng kiến kinh nghiệm</t>
  </si>
  <si>
    <t>Tổng số điểm đánh giá</t>
  </si>
  <si>
    <t>Điểm quy đổi</t>
  </si>
  <si>
    <t>Xếp loại</t>
  </si>
  <si>
    <r>
      <rPr>
        <i/>
        <sz val="13"/>
        <color theme="1"/>
        <rFont val="Times New Roman"/>
        <charset val="134"/>
      </rPr>
      <t>Tp.HCM, ngày…… tháng …… năm 2021</t>
    </r>
    <r>
      <rPr>
        <sz val="13"/>
        <color theme="1"/>
        <rFont val="Times New Roman"/>
        <charset val="134"/>
      </rPr>
      <t xml:space="preserve">
</t>
    </r>
    <r>
      <rPr>
        <b/>
        <sz val="13"/>
        <color rgb="FF000000"/>
        <rFont val="Times New Roman"/>
        <charset val="134"/>
      </rPr>
      <t>Nhà giáo tự đánh giá</t>
    </r>
  </si>
  <si>
    <r>
      <rPr>
        <i/>
        <sz val="13"/>
        <color theme="1"/>
        <rFont val="Times New Roman"/>
        <charset val="134"/>
      </rPr>
      <t>Tp.HCM, ngày…… tháng …… năm 2021</t>
    </r>
    <r>
      <rPr>
        <sz val="13"/>
        <color theme="1"/>
        <rFont val="Times New Roman"/>
        <charset val="134"/>
      </rPr>
      <t xml:space="preserve">
</t>
    </r>
    <r>
      <rPr>
        <b/>
        <sz val="13"/>
        <color rgb="FF000000"/>
        <rFont val="Times New Roman"/>
        <charset val="134"/>
      </rPr>
      <t>Trưởng khoa</t>
    </r>
  </si>
</sst>
</file>

<file path=xl/styles.xml><?xml version="1.0" encoding="utf-8"?>
<styleSheet xmlns="http://schemas.openxmlformats.org/spreadsheetml/2006/main">
  <numFmts count="5">
    <numFmt numFmtId="176" formatCode="_ * #,##0_ ;_ * \-#,##0_ ;_ * &quot;-&quot;_ ;_ @_ "/>
    <numFmt numFmtId="177" formatCode="_ * #,##0.00_ ;_ * \-#,##0.00_ ;_ * &quot;-&quot;??_ ;_ @_ "/>
    <numFmt numFmtId="44" formatCode="_(&quot;$&quot;* #,##0.00_);_(&quot;$&quot;* \(#,##0.00\);_(&quot;$&quot;* &quot;-&quot;??_);_(@_)"/>
    <numFmt numFmtId="42" formatCode="_(&quot;$&quot;* #,##0_);_(&quot;$&quot;* \(#,##0\);_(&quot;$&quot;* &quot;-&quot;_);_(@_)"/>
    <numFmt numFmtId="178" formatCode="0.0%"/>
  </numFmts>
  <fonts count="41">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rgb="FF000000"/>
      <name val="Times New Roman"/>
      <charset val="134"/>
    </font>
    <font>
      <sz val="9"/>
      <color theme="1"/>
      <name val="Times New Roman"/>
      <charset val="134"/>
    </font>
    <font>
      <sz val="13"/>
      <color theme="1"/>
      <name val="Times New Roman"/>
      <charset val="134"/>
    </font>
    <font>
      <sz val="11"/>
      <color theme="1"/>
      <name val="Calibri"/>
      <charset val="0"/>
      <scheme val="minor"/>
    </font>
    <font>
      <sz val="11"/>
      <color theme="0"/>
      <name val="Calibri"/>
      <charset val="0"/>
      <scheme val="minor"/>
    </font>
    <font>
      <b/>
      <sz val="13"/>
      <color theme="3"/>
      <name val="Calibri"/>
      <charset val="134"/>
      <scheme val="minor"/>
    </font>
    <font>
      <b/>
      <sz val="11"/>
      <color theme="3"/>
      <name val="Calibri"/>
      <charset val="134"/>
      <scheme val="minor"/>
    </font>
    <font>
      <b/>
      <sz val="11"/>
      <color rgb="FF3F3F3F"/>
      <name val="Calibri"/>
      <charset val="0"/>
      <scheme val="minor"/>
    </font>
    <font>
      <u/>
      <sz val="11"/>
      <color rgb="FF0000FF"/>
      <name val="Calibri"/>
      <charset val="0"/>
      <scheme val="minor"/>
    </font>
    <font>
      <sz val="11"/>
      <color rgb="FFFA7D00"/>
      <name val="Calibri"/>
      <charset val="0"/>
      <scheme val="minor"/>
    </font>
    <font>
      <u/>
      <sz val="11"/>
      <color rgb="FF800080"/>
      <name val="Calibri"/>
      <charset val="0"/>
      <scheme val="minor"/>
    </font>
    <font>
      <sz val="11"/>
      <color rgb="FF9C0006"/>
      <name val="Calibri"/>
      <charset val="0"/>
      <scheme val="minor"/>
    </font>
    <font>
      <b/>
      <sz val="11"/>
      <color rgb="FFFFFFFF"/>
      <name val="Calibri"/>
      <charset val="0"/>
      <scheme val="minor"/>
    </font>
    <font>
      <sz val="11"/>
      <color rgb="FFFF0000"/>
      <name val="Calibri"/>
      <charset val="0"/>
      <scheme val="minor"/>
    </font>
    <font>
      <b/>
      <sz val="11"/>
      <color rgb="FFFA7D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3F3F76"/>
      <name val="Calibri"/>
      <charset val="0"/>
      <scheme val="minor"/>
    </font>
    <font>
      <sz val="11"/>
      <color rgb="FF9C6500"/>
      <name val="Calibri"/>
      <charset val="0"/>
      <scheme val="minor"/>
    </font>
    <font>
      <sz val="11"/>
      <color rgb="FF006100"/>
      <name val="Calibri"/>
      <charset val="0"/>
      <scheme val="minor"/>
    </font>
    <font>
      <b/>
      <sz val="11"/>
      <color theme="1"/>
      <name val="Calibri"/>
      <charset val="0"/>
      <scheme val="minor"/>
    </font>
    <font>
      <b/>
      <i/>
      <sz val="12"/>
      <color theme="1"/>
      <name val="Calibri"/>
      <charset val="134"/>
      <scheme val="minor"/>
    </font>
    <font>
      <b/>
      <i/>
      <sz val="12"/>
      <color rgb="FFFF0000"/>
      <name val="Times New Roman"/>
      <charset val="134"/>
    </font>
    <font>
      <i/>
      <sz val="13"/>
      <color theme="1"/>
      <name val="Times New Roman"/>
      <charset val="134"/>
    </font>
  </fonts>
  <fills count="3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DEBD"/>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8" tint="0.599993896298105"/>
        <bgColor indexed="64"/>
      </patternFill>
    </fill>
    <fill>
      <patternFill patternType="solid">
        <fgColor theme="7"/>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rgb="FFF2F2F2"/>
        <bgColor indexed="64"/>
      </patternFill>
    </fill>
    <fill>
      <patternFill patternType="solid">
        <fgColor theme="9" tint="0.399975585192419"/>
        <bgColor indexed="64"/>
      </patternFill>
    </fill>
    <fill>
      <patternFill patternType="solid">
        <fgColor theme="6"/>
        <bgColor indexed="64"/>
      </patternFill>
    </fill>
    <fill>
      <patternFill patternType="solid">
        <fgColor theme="7" tint="0.399975585192419"/>
        <bgColor indexed="64"/>
      </patternFill>
    </fill>
    <fill>
      <patternFill patternType="solid">
        <fgColor rgb="FFFFC7CE"/>
        <bgColor indexed="64"/>
      </patternFill>
    </fill>
    <fill>
      <patternFill patternType="solid">
        <fgColor rgb="FFA5A5A5"/>
        <bgColor indexed="64"/>
      </patternFill>
    </fill>
    <fill>
      <patternFill patternType="solid">
        <fgColor rgb="FFFFFFCC"/>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rgb="FFFFCC9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rgb="FFC6EFCE"/>
        <bgColor indexed="64"/>
      </patternFill>
    </fill>
    <fill>
      <patternFill patternType="solid">
        <fgColor theme="9"/>
        <bgColor indexed="64"/>
      </patternFill>
    </fill>
    <fill>
      <patternFill patternType="solid">
        <fgColor theme="5" tint="0.399975585192419"/>
        <bgColor indexed="64"/>
      </patternFill>
    </fill>
    <fill>
      <patternFill patternType="solid">
        <fgColor theme="5"/>
        <bgColor indexed="64"/>
      </patternFill>
    </fill>
    <fill>
      <patternFill patternType="solid">
        <fgColor theme="8"/>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0" fillId="0" borderId="0"/>
    <xf numFmtId="0" fontId="19" fillId="13" borderId="0" applyNumberFormat="0" applyBorder="0" applyAlignment="0" applyProtection="0">
      <alignment vertical="center"/>
    </xf>
    <xf numFmtId="177" fontId="0" fillId="0" borderId="0" applyFont="0" applyFill="0" applyBorder="0" applyAlignment="0" applyProtection="0">
      <alignment vertical="center"/>
    </xf>
    <xf numFmtId="176"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0" fillId="17" borderId="0" applyNumberFormat="0" applyBorder="0" applyAlignment="0" applyProtection="0">
      <alignment vertical="center"/>
    </xf>
    <xf numFmtId="0" fontId="26" fillId="0" borderId="0" applyNumberFormat="0" applyFill="0" applyBorder="0" applyAlignment="0" applyProtection="0">
      <alignment vertical="center"/>
    </xf>
    <xf numFmtId="0" fontId="28" fillId="19" borderId="11" applyNumberFormat="0" applyAlignment="0" applyProtection="0">
      <alignment vertical="center"/>
    </xf>
    <xf numFmtId="0" fontId="21" fillId="0" borderId="7" applyNumberFormat="0" applyFill="0" applyAlignment="0" applyProtection="0">
      <alignment vertical="center"/>
    </xf>
    <xf numFmtId="0" fontId="0" fillId="20" borderId="12" applyNumberFormat="0" applyFont="0" applyAlignment="0" applyProtection="0">
      <alignment vertical="center"/>
    </xf>
    <xf numFmtId="0" fontId="19" fillId="22" borderId="0" applyNumberFormat="0" applyBorder="0" applyAlignment="0" applyProtection="0">
      <alignment vertical="center"/>
    </xf>
    <xf numFmtId="0" fontId="29" fillId="0" borderId="0" applyNumberFormat="0" applyFill="0" applyBorder="0" applyAlignment="0" applyProtection="0">
      <alignment vertical="center"/>
    </xf>
    <xf numFmtId="0" fontId="19" fillId="26" borderId="0" applyNumberFormat="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7" applyNumberFormat="0" applyFill="0" applyAlignment="0" applyProtection="0">
      <alignment vertical="center"/>
    </xf>
    <xf numFmtId="0" fontId="22" fillId="0" borderId="8" applyNumberFormat="0" applyFill="0" applyAlignment="0" applyProtection="0">
      <alignment vertical="center"/>
    </xf>
    <xf numFmtId="0" fontId="22" fillId="0" borderId="0" applyNumberFormat="0" applyFill="0" applyBorder="0" applyAlignment="0" applyProtection="0">
      <alignment vertical="center"/>
    </xf>
    <xf numFmtId="0" fontId="34" fillId="28" borderId="13" applyNumberFormat="0" applyAlignment="0" applyProtection="0">
      <alignment vertical="center"/>
    </xf>
    <xf numFmtId="0" fontId="20" fillId="32" borderId="0" applyNumberFormat="0" applyBorder="0" applyAlignment="0" applyProtection="0">
      <alignment vertical="center"/>
    </xf>
    <xf numFmtId="0" fontId="36" fillId="34" borderId="0" applyNumberFormat="0" applyBorder="0" applyAlignment="0" applyProtection="0">
      <alignment vertical="center"/>
    </xf>
    <xf numFmtId="0" fontId="23" fillId="14" borderId="9" applyNumberFormat="0" applyAlignment="0" applyProtection="0">
      <alignment vertical="center"/>
    </xf>
    <xf numFmtId="0" fontId="19" fillId="5" borderId="0" applyNumberFormat="0" applyBorder="0" applyAlignment="0" applyProtection="0">
      <alignment vertical="center"/>
    </xf>
    <xf numFmtId="0" fontId="30" fillId="14" borderId="13" applyNumberFormat="0" applyAlignment="0" applyProtection="0">
      <alignment vertical="center"/>
    </xf>
    <xf numFmtId="0" fontId="25" fillId="0" borderId="10" applyNumberFormat="0" applyFill="0" applyAlignment="0" applyProtection="0">
      <alignment vertical="center"/>
    </xf>
    <xf numFmtId="0" fontId="37" fillId="0" borderId="14" applyNumberFormat="0" applyFill="0" applyAlignment="0" applyProtection="0">
      <alignment vertical="center"/>
    </xf>
    <xf numFmtId="0" fontId="27" fillId="18" borderId="0" applyNumberFormat="0" applyBorder="0" applyAlignment="0" applyProtection="0">
      <alignment vertical="center"/>
    </xf>
    <xf numFmtId="0" fontId="35" fillId="33" borderId="0" applyNumberFormat="0" applyBorder="0" applyAlignment="0" applyProtection="0">
      <alignment vertical="center"/>
    </xf>
    <xf numFmtId="0" fontId="20" fillId="27" borderId="0" applyNumberFormat="0" applyBorder="0" applyAlignment="0" applyProtection="0">
      <alignment vertical="center"/>
    </xf>
    <xf numFmtId="0" fontId="19" fillId="8" borderId="0" applyNumberFormat="0" applyBorder="0" applyAlignment="0" applyProtection="0">
      <alignment vertical="center"/>
    </xf>
    <xf numFmtId="0" fontId="20" fillId="31" borderId="0" applyNumberFormat="0" applyBorder="0" applyAlignment="0" applyProtection="0">
      <alignment vertical="center"/>
    </xf>
    <xf numFmtId="0" fontId="20" fillId="37" borderId="0" applyNumberFormat="0" applyBorder="0" applyAlignment="0" applyProtection="0">
      <alignment vertical="center"/>
    </xf>
    <xf numFmtId="0" fontId="19" fillId="25" borderId="0" applyNumberFormat="0" applyBorder="0" applyAlignment="0" applyProtection="0">
      <alignment vertical="center"/>
    </xf>
    <xf numFmtId="0" fontId="19" fillId="24" borderId="0" applyNumberFormat="0" applyBorder="0" applyAlignment="0" applyProtection="0">
      <alignment vertical="center"/>
    </xf>
    <xf numFmtId="0" fontId="20" fillId="36" borderId="0" applyNumberFormat="0" applyBorder="0" applyAlignment="0" applyProtection="0">
      <alignment vertical="center"/>
    </xf>
    <xf numFmtId="0" fontId="20" fillId="16" borderId="0" applyNumberFormat="0" applyBorder="0" applyAlignment="0" applyProtection="0">
      <alignment vertical="center"/>
    </xf>
    <xf numFmtId="0" fontId="19" fillId="12" borderId="0" applyNumberFormat="0" applyBorder="0" applyAlignment="0" applyProtection="0">
      <alignment vertical="center"/>
    </xf>
    <xf numFmtId="0" fontId="20" fillId="11" borderId="0" applyNumberFormat="0" applyBorder="0" applyAlignment="0" applyProtection="0">
      <alignment vertical="center"/>
    </xf>
    <xf numFmtId="0" fontId="19" fillId="30" borderId="0" applyNumberFormat="0" applyBorder="0" applyAlignment="0" applyProtection="0">
      <alignment vertical="center"/>
    </xf>
    <xf numFmtId="0" fontId="19" fillId="23" borderId="0" applyNumberFormat="0" applyBorder="0" applyAlignment="0" applyProtection="0">
      <alignment vertical="center"/>
    </xf>
    <xf numFmtId="0" fontId="20" fillId="38" borderId="0" applyNumberFormat="0" applyBorder="0" applyAlignment="0" applyProtection="0">
      <alignment vertical="center"/>
    </xf>
    <xf numFmtId="0" fontId="19" fillId="10" borderId="0" applyNumberFormat="0" applyBorder="0" applyAlignment="0" applyProtection="0">
      <alignment vertical="center"/>
    </xf>
    <xf numFmtId="0" fontId="20" fillId="29" borderId="0" applyNumberFormat="0" applyBorder="0" applyAlignment="0" applyProtection="0">
      <alignment vertical="center"/>
    </xf>
    <xf numFmtId="0" fontId="20" fillId="35" borderId="0" applyNumberFormat="0" applyBorder="0" applyAlignment="0" applyProtection="0">
      <alignment vertical="center"/>
    </xf>
    <xf numFmtId="0" fontId="19" fillId="21" borderId="0" applyNumberFormat="0" applyBorder="0" applyAlignment="0" applyProtection="0">
      <alignment vertical="center"/>
    </xf>
    <xf numFmtId="0" fontId="20" fillId="15" borderId="0" applyNumberFormat="0" applyBorder="0" applyAlignment="0" applyProtection="0">
      <alignment vertical="center"/>
    </xf>
  </cellStyleXfs>
  <cellXfs count="66">
    <xf numFmtId="0" fontId="0" fillId="0" borderId="0" xfId="0"/>
    <xf numFmtId="0" fontId="0" fillId="0" borderId="0" xfId="0" applyProtection="1">
      <protection locked="0"/>
    </xf>
    <xf numFmtId="0" fontId="1" fillId="0" borderId="0" xfId="0" applyFont="1" applyAlignment="1" applyProtection="1">
      <alignment horizontal="center" wrapText="1"/>
      <protection locked="0"/>
    </xf>
    <xf numFmtId="0" fontId="1" fillId="0" borderId="0" xfId="0" applyFont="1" applyAlignment="1" applyProtection="1">
      <alignment horizontal="center"/>
      <protection locked="0"/>
    </xf>
    <xf numFmtId="0" fontId="2" fillId="0" borderId="0" xfId="0" applyFont="1" applyAlignment="1" applyProtection="1">
      <alignment horizontal="center" wrapText="1"/>
      <protection locked="0"/>
    </xf>
    <xf numFmtId="0" fontId="3" fillId="0" borderId="0" xfId="0" applyFont="1" applyAlignment="1" applyProtection="1">
      <alignment horizontal="left"/>
      <protection locked="0"/>
    </xf>
    <xf numFmtId="0" fontId="4" fillId="0" borderId="0" xfId="0" applyFont="1" applyAlignment="1">
      <alignment vertical="center" wrapText="1"/>
    </xf>
    <xf numFmtId="0" fontId="4" fillId="0" borderId="0" xfId="0" applyFont="1" applyAlignment="1">
      <alignment vertical="center"/>
    </xf>
    <xf numFmtId="0" fontId="5" fillId="2" borderId="1"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6" fillId="2" borderId="4"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2" borderId="6"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justify" vertical="center" wrapText="1"/>
      <protection locked="0"/>
    </xf>
    <xf numFmtId="0" fontId="8" fillId="3" borderId="6" xfId="0" applyFont="1" applyFill="1" applyBorder="1" applyAlignment="1" applyProtection="1">
      <alignment horizontal="center" vertical="center" wrapText="1"/>
      <protection locked="0"/>
    </xf>
    <xf numFmtId="1" fontId="8" fillId="3" borderId="6" xfId="0" applyNumberFormat="1" applyFont="1" applyFill="1" applyBorder="1" applyAlignment="1" applyProtection="1">
      <alignment horizontal="center" vertical="center" wrapText="1"/>
      <protection hidden="1"/>
    </xf>
    <xf numFmtId="178" fontId="8" fillId="3" borderId="6" xfId="0" applyNumberFormat="1" applyFont="1" applyFill="1" applyBorder="1" applyAlignment="1" applyProtection="1">
      <alignment horizontal="center" vertical="center" wrapText="1"/>
      <protection hidden="1"/>
    </xf>
    <xf numFmtId="0" fontId="5" fillId="3" borderId="6" xfId="0" applyFont="1" applyFill="1" applyBorder="1" applyAlignment="1" applyProtection="1">
      <alignment horizontal="center" vertical="center" wrapText="1"/>
      <protection locked="0"/>
    </xf>
    <xf numFmtId="0" fontId="9" fillId="4" borderId="6" xfId="0" applyFont="1" applyFill="1" applyBorder="1" applyAlignment="1" applyProtection="1">
      <alignment horizontal="justify" vertical="center" wrapText="1"/>
      <protection locked="0"/>
    </xf>
    <xf numFmtId="0" fontId="5" fillId="4" borderId="6" xfId="0" applyFont="1" applyFill="1" applyBorder="1" applyAlignment="1" applyProtection="1">
      <alignment horizontal="center" vertical="center" wrapText="1"/>
      <protection locked="0"/>
    </xf>
    <xf numFmtId="1" fontId="5" fillId="4" borderId="6" xfId="0" applyNumberFormat="1" applyFont="1" applyFill="1" applyBorder="1" applyAlignment="1" applyProtection="1">
      <alignment horizontal="center" vertical="center" wrapText="1"/>
      <protection hidden="1"/>
    </xf>
    <xf numFmtId="178" fontId="5" fillId="4" borderId="6" xfId="0" applyNumberFormat="1" applyFont="1" applyFill="1" applyBorder="1" applyAlignment="1" applyProtection="1">
      <alignment horizontal="center" vertical="center" wrapText="1"/>
      <protection hidden="1"/>
    </xf>
    <xf numFmtId="178" fontId="10" fillId="4" borderId="6" xfId="0" applyNumberFormat="1" applyFont="1" applyFill="1" applyBorder="1" applyAlignment="1" applyProtection="1">
      <alignment horizontal="center" vertical="center" wrapText="1"/>
      <protection hidden="1"/>
    </xf>
    <xf numFmtId="0" fontId="9" fillId="2" borderId="6" xfId="0" applyFont="1" applyFill="1" applyBorder="1" applyAlignment="1" applyProtection="1">
      <alignment horizontal="justify" vertical="center" wrapText="1"/>
      <protection locked="0"/>
    </xf>
    <xf numFmtId="0" fontId="9" fillId="5" borderId="6" xfId="0" applyFont="1" applyFill="1" applyBorder="1" applyAlignment="1" applyProtection="1">
      <alignment horizontal="center" vertical="center" wrapText="1"/>
      <protection locked="0"/>
    </xf>
    <xf numFmtId="1" fontId="9" fillId="6" borderId="2" xfId="0" applyNumberFormat="1" applyFont="1" applyFill="1" applyBorder="1" applyAlignment="1" applyProtection="1">
      <alignment horizontal="center" vertical="center" wrapText="1"/>
      <protection locked="0"/>
    </xf>
    <xf numFmtId="178" fontId="9" fillId="5" borderId="6" xfId="0" applyNumberFormat="1" applyFont="1" applyFill="1" applyBorder="1" applyAlignment="1" applyProtection="1">
      <alignment horizontal="center" vertical="center" wrapText="1"/>
      <protection locked="0"/>
    </xf>
    <xf numFmtId="49" fontId="11" fillId="2" borderId="6" xfId="0" applyNumberFormat="1" applyFont="1" applyFill="1" applyBorder="1" applyAlignment="1" applyProtection="1">
      <alignment horizontal="left" vertical="center" wrapText="1"/>
      <protection locked="0"/>
    </xf>
    <xf numFmtId="1" fontId="9" fillId="7" borderId="2" xfId="0" applyNumberFormat="1" applyFont="1" applyFill="1" applyBorder="1" applyAlignment="1" applyProtection="1">
      <alignment horizontal="center" vertical="center" wrapText="1"/>
      <protection locked="0"/>
    </xf>
    <xf numFmtId="1" fontId="9" fillId="8" borderId="2" xfId="0" applyNumberFormat="1" applyFont="1" applyFill="1" applyBorder="1" applyAlignment="1" applyProtection="1">
      <alignment horizontal="center" vertical="center" wrapText="1"/>
      <protection locked="0"/>
    </xf>
    <xf numFmtId="178" fontId="12" fillId="8" borderId="6" xfId="0" applyNumberFormat="1" applyFont="1" applyFill="1" applyBorder="1" applyAlignment="1" applyProtection="1">
      <alignment horizontal="center" vertical="center" wrapText="1"/>
      <protection locked="0"/>
    </xf>
    <xf numFmtId="0" fontId="11" fillId="2" borderId="6" xfId="0" applyFont="1" applyFill="1" applyBorder="1" applyAlignment="1" applyProtection="1">
      <alignment horizontal="justify" vertical="center" wrapText="1"/>
      <protection locked="0"/>
    </xf>
    <xf numFmtId="1" fontId="5" fillId="4" borderId="6" xfId="0" applyNumberFormat="1" applyFont="1" applyFill="1" applyBorder="1" applyAlignment="1" applyProtection="1">
      <alignment horizontal="center" vertical="center" wrapText="1"/>
      <protection locked="0"/>
    </xf>
    <xf numFmtId="0" fontId="9" fillId="5" borderId="1" xfId="0" applyFont="1" applyFill="1" applyBorder="1" applyAlignment="1" applyProtection="1">
      <alignment horizontal="center" vertical="center" wrapText="1"/>
      <protection locked="0"/>
    </xf>
    <xf numFmtId="1" fontId="8" fillId="3" borderId="6" xfId="0" applyNumberFormat="1" applyFont="1" applyFill="1" applyBorder="1" applyAlignment="1" applyProtection="1">
      <alignment horizontal="center" vertical="center" wrapText="1"/>
      <protection locked="0"/>
    </xf>
    <xf numFmtId="0" fontId="13" fillId="2" borderId="6" xfId="0" applyFont="1" applyFill="1" applyBorder="1" applyAlignment="1" applyProtection="1">
      <alignment horizontal="justify" vertical="center" wrapText="1"/>
      <protection locked="0"/>
    </xf>
    <xf numFmtId="0" fontId="14" fillId="4" borderId="6" xfId="0" applyFont="1" applyFill="1" applyBorder="1" applyAlignment="1" applyProtection="1">
      <alignment horizontal="justify" vertical="center" wrapText="1"/>
      <protection locked="0"/>
    </xf>
    <xf numFmtId="0" fontId="9" fillId="4" borderId="2" xfId="0" applyFont="1" applyFill="1" applyBorder="1" applyAlignment="1" applyProtection="1">
      <alignment vertical="center" wrapText="1"/>
      <protection locked="0"/>
    </xf>
    <xf numFmtId="0" fontId="5" fillId="4" borderId="4" xfId="0" applyFont="1" applyFill="1" applyBorder="1" applyAlignment="1" applyProtection="1">
      <alignment horizontal="center" vertical="center" wrapText="1"/>
      <protection locked="0"/>
    </xf>
    <xf numFmtId="0" fontId="15" fillId="4" borderId="4" xfId="0" applyFont="1" applyFill="1" applyBorder="1" applyAlignment="1" applyProtection="1">
      <alignment horizontal="center" vertical="center" wrapText="1"/>
      <protection locked="0"/>
    </xf>
    <xf numFmtId="0" fontId="15" fillId="3" borderId="6" xfId="0" applyFont="1" applyFill="1" applyBorder="1" applyAlignment="1" applyProtection="1">
      <alignment horizontal="center" vertical="center"/>
      <protection locked="0"/>
    </xf>
    <xf numFmtId="0" fontId="15" fillId="4" borderId="6" xfId="0" applyFont="1" applyFill="1" applyBorder="1" applyAlignment="1" applyProtection="1">
      <alignment horizontal="center" vertical="center"/>
      <protection locked="0"/>
    </xf>
    <xf numFmtId="49" fontId="16" fillId="2" borderId="6" xfId="0" applyNumberFormat="1" applyFont="1" applyFill="1" applyBorder="1" applyAlignment="1" applyProtection="1">
      <alignment horizontal="left" vertical="center" wrapText="1"/>
      <protection locked="0"/>
    </xf>
    <xf numFmtId="0" fontId="17" fillId="2" borderId="2" xfId="0" applyFont="1" applyFill="1" applyBorder="1" applyAlignment="1" applyProtection="1">
      <alignment vertical="center" wrapText="1"/>
      <protection locked="0"/>
    </xf>
    <xf numFmtId="0" fontId="11" fillId="2" borderId="2" xfId="0" applyFont="1" applyFill="1" applyBorder="1" applyAlignment="1" applyProtection="1">
      <alignment horizontal="center" vertical="center" wrapText="1"/>
      <protection locked="0"/>
    </xf>
    <xf numFmtId="0" fontId="5" fillId="3" borderId="2" xfId="0" applyFont="1" applyFill="1" applyBorder="1" applyAlignment="1" applyProtection="1">
      <alignment vertical="center" wrapText="1"/>
      <protection locked="0"/>
    </xf>
    <xf numFmtId="0" fontId="11" fillId="2" borderId="2" xfId="0" applyFont="1" applyFill="1" applyBorder="1" applyAlignment="1" applyProtection="1">
      <alignment vertical="center" wrapText="1"/>
      <protection locked="0"/>
    </xf>
    <xf numFmtId="0" fontId="5" fillId="2" borderId="2" xfId="0" applyFont="1" applyFill="1" applyBorder="1" applyAlignment="1" applyProtection="1">
      <alignment vertical="center" wrapText="1"/>
      <protection locked="0"/>
    </xf>
    <xf numFmtId="0" fontId="5" fillId="5" borderId="6" xfId="0" applyFont="1" applyFill="1" applyBorder="1" applyAlignment="1" applyProtection="1">
      <alignment horizontal="center" vertical="center" wrapText="1"/>
      <protection locked="0"/>
    </xf>
    <xf numFmtId="1" fontId="5" fillId="9" borderId="6" xfId="0" applyNumberFormat="1" applyFont="1" applyFill="1" applyBorder="1" applyAlignment="1" applyProtection="1">
      <alignment horizontal="center" vertical="center" wrapText="1"/>
      <protection hidden="1"/>
    </xf>
    <xf numFmtId="1" fontId="5" fillId="9" borderId="6" xfId="0" applyNumberFormat="1" applyFont="1" applyFill="1" applyBorder="1" applyAlignment="1" applyProtection="1">
      <alignment horizontal="center" vertical="center" wrapText="1"/>
      <protection locked="0"/>
    </xf>
    <xf numFmtId="0" fontId="5" fillId="9" borderId="6" xfId="0" applyFont="1" applyFill="1" applyBorder="1" applyAlignment="1" applyProtection="1">
      <alignment horizontal="center" vertical="center" wrapText="1"/>
      <protection locked="0"/>
    </xf>
    <xf numFmtId="178" fontId="5" fillId="9" borderId="6" xfId="0" applyNumberFormat="1" applyFont="1" applyFill="1" applyBorder="1" applyAlignment="1" applyProtection="1">
      <alignment horizontal="center" vertical="center" wrapText="1"/>
      <protection hidden="1"/>
    </xf>
    <xf numFmtId="178" fontId="5" fillId="9" borderId="6" xfId="0" applyNumberFormat="1" applyFont="1" applyFill="1" applyBorder="1" applyAlignment="1" applyProtection="1">
      <alignment horizontal="center" vertical="center" wrapText="1"/>
      <protection locked="0"/>
    </xf>
    <xf numFmtId="10" fontId="5" fillId="9" borderId="6" xfId="0" applyNumberFormat="1" applyFont="1" applyFill="1" applyBorder="1" applyAlignment="1" applyProtection="1">
      <alignment horizontal="center" vertical="center" wrapText="1"/>
      <protection locked="0"/>
    </xf>
    <xf numFmtId="0" fontId="5" fillId="2" borderId="4" xfId="0" applyFont="1" applyFill="1" applyBorder="1" applyAlignment="1" applyProtection="1">
      <alignment vertical="center" wrapText="1"/>
      <protection locked="0"/>
    </xf>
    <xf numFmtId="0" fontId="5" fillId="9" borderId="2" xfId="0" applyFont="1" applyFill="1" applyBorder="1" applyAlignment="1" applyProtection="1">
      <alignment horizontal="center" vertical="center" wrapText="1"/>
      <protection hidden="1"/>
    </xf>
    <xf numFmtId="0" fontId="5" fillId="9" borderId="4" xfId="0" applyFont="1" applyFill="1" applyBorder="1" applyAlignment="1" applyProtection="1">
      <alignment horizontal="center" vertical="center" wrapText="1"/>
      <protection hidden="1"/>
    </xf>
    <xf numFmtId="0" fontId="9" fillId="9" borderId="6" xfId="0" applyFont="1" applyFill="1" applyBorder="1" applyAlignment="1" applyProtection="1">
      <alignment horizontal="center" vertical="center" wrapText="1"/>
      <protection locked="0"/>
    </xf>
    <xf numFmtId="0" fontId="18" fillId="0" borderId="0" xfId="0" applyFont="1" applyAlignment="1">
      <alignment horizontal="center" vertical="center" wrapText="1"/>
    </xf>
    <xf numFmtId="0" fontId="6" fillId="0" borderId="0" xfId="0" applyFont="1" applyAlignment="1">
      <alignment vertical="center"/>
    </xf>
    <xf numFmtId="0" fontId="9" fillId="2" borderId="6" xfId="0" applyFont="1" applyFill="1" applyBorder="1" applyAlignment="1" applyProtection="1">
      <alignment horizontal="center" vertical="center" wrapText="1"/>
      <protection locked="0"/>
    </xf>
    <xf numFmtId="0" fontId="5" fillId="2" borderId="6" xfId="0" applyFont="1" applyFill="1" applyBorder="1" applyAlignment="1" applyProtection="1">
      <alignment horizontal="center" vertical="center" wrapText="1"/>
      <protection locked="0"/>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colors>
    <mruColors>
      <color rgb="00FFDEBD"/>
      <color rgb="00FFCC99"/>
      <color rgb="008BFFD0"/>
      <color rgb="00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305" y="0"/>
          <a:ext cx="3393440" cy="1003935"/>
          <a:chOff x="95250" y="47625"/>
          <a:chExt cx="3240751" cy="743585"/>
        </a:xfrm>
      </xdr:grpSpPr>
      <xdr:sp>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r>
              <a:rPr lang="en-US"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xdr:nvCxnSpPr>
        <xdr:cNvPr id="12" name="Straight Connector 11"/>
        <xdr:cNvCxnSpPr/>
      </xdr:nvCxnSpPr>
      <xdr:spPr>
        <a:xfrm flipV="1">
          <a:off x="6489065" y="622935"/>
          <a:ext cx="2085975"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84"/>
  <sheetViews>
    <sheetView tabSelected="1" zoomScale="80" zoomScaleNormal="80" topLeftCell="A19" workbookViewId="0">
      <selection activeCell="A87" sqref="A87"/>
    </sheetView>
  </sheetViews>
  <sheetFormatPr defaultColWidth="9" defaultRowHeight="14.5"/>
  <cols>
    <col min="1" max="1" width="39.3363636363636" customWidth="1"/>
    <col min="3" max="3" width="9.89090909090909" customWidth="1"/>
    <col min="4" max="4" width="13" customWidth="1"/>
    <col min="5" max="5" width="37" customWidth="1"/>
    <col min="6" max="6" width="11.6636363636364" customWidth="1"/>
    <col min="7" max="7" width="11.1090909090909" customWidth="1"/>
    <col min="8" max="8" width="12.7818181818182" customWidth="1"/>
    <col min="9" max="9" width="44.8909090909091" customWidth="1"/>
  </cols>
  <sheetData>
    <row r="1" ht="12.15" customHeight="1"/>
    <row r="2" s="1" customFormat="1" ht="33.6" customHeight="1" spans="5:8">
      <c r="E2" s="2" t="s">
        <v>0</v>
      </c>
      <c r="F2" s="3"/>
      <c r="G2" s="3"/>
      <c r="H2" s="3"/>
    </row>
    <row r="3" s="1" customFormat="1"/>
    <row r="4" s="1" customFormat="1"/>
    <row r="5" s="1" customFormat="1" ht="47.85" customHeight="1" spans="1:9">
      <c r="A5" s="4" t="s">
        <v>1</v>
      </c>
      <c r="B5" s="4"/>
      <c r="C5" s="4"/>
      <c r="D5" s="4"/>
      <c r="E5" s="4"/>
      <c r="F5" s="4"/>
      <c r="G5" s="4"/>
      <c r="H5" s="4"/>
      <c r="I5" s="4"/>
    </row>
    <row r="6" s="1" customFormat="1"/>
    <row r="7" s="1" customFormat="1" ht="22.2" customHeight="1" spans="1:4">
      <c r="A7" s="5" t="s">
        <v>2</v>
      </c>
      <c r="D7" s="1" t="s">
        <v>3</v>
      </c>
    </row>
    <row r="8" s="1" customFormat="1" ht="20.1" customHeight="1" spans="1:4">
      <c r="A8" s="5" t="s">
        <v>4</v>
      </c>
      <c r="D8" s="1" t="s">
        <v>5</v>
      </c>
    </row>
    <row r="9" s="1" customFormat="1" ht="21.45" customHeight="1" spans="1:4">
      <c r="A9" s="5" t="s">
        <v>6</v>
      </c>
      <c r="D9" s="1" t="s">
        <v>7</v>
      </c>
    </row>
    <row r="10" s="1" customFormat="1" ht="20.1" customHeight="1" spans="1:6">
      <c r="A10" s="5" t="s">
        <v>8</v>
      </c>
      <c r="F10" s="1" t="s">
        <v>9</v>
      </c>
    </row>
    <row r="11" s="1" customFormat="1"/>
    <row r="12" ht="82.8" customHeight="1" spans="2:9">
      <c r="B12" s="6" t="s">
        <v>10</v>
      </c>
      <c r="C12" s="7"/>
      <c r="D12" s="7"/>
      <c r="E12" s="7"/>
      <c r="F12" s="7"/>
      <c r="G12" s="7"/>
      <c r="H12" s="7"/>
      <c r="I12" s="7"/>
    </row>
    <row r="14" ht="11.4" customHeight="1"/>
    <row r="15" ht="17.4" customHeight="1" spans="1:9">
      <c r="A15" s="8" t="s">
        <v>11</v>
      </c>
      <c r="B15" s="8" t="s">
        <v>12</v>
      </c>
      <c r="C15" s="9" t="s">
        <v>13</v>
      </c>
      <c r="D15" s="10"/>
      <c r="E15" s="11"/>
      <c r="F15" s="9" t="s">
        <v>14</v>
      </c>
      <c r="G15" s="10"/>
      <c r="H15" s="10"/>
      <c r="I15" s="11"/>
    </row>
    <row r="16" ht="181.05" customHeight="1" spans="1:9">
      <c r="A16" s="12"/>
      <c r="B16" s="12"/>
      <c r="C16" s="13" t="s">
        <v>15</v>
      </c>
      <c r="D16" s="13" t="s">
        <v>16</v>
      </c>
      <c r="E16" s="14" t="s">
        <v>17</v>
      </c>
      <c r="F16" s="14" t="s">
        <v>18</v>
      </c>
      <c r="G16" s="14" t="s">
        <v>19</v>
      </c>
      <c r="H16" s="15" t="s">
        <v>20</v>
      </c>
      <c r="I16" s="14" t="s">
        <v>21</v>
      </c>
    </row>
    <row r="17" ht="15.75" spans="1:9">
      <c r="A17" s="16" t="s">
        <v>22</v>
      </c>
      <c r="B17" s="17">
        <v>20</v>
      </c>
      <c r="C17" s="18">
        <f>ROUND(C18+C25+C28,0)</f>
        <v>18</v>
      </c>
      <c r="D17" s="19">
        <f>C17/$B$17</f>
        <v>0.9</v>
      </c>
      <c r="E17" s="20"/>
      <c r="F17" s="18">
        <f>ROUND(F18+F25+F28,0)</f>
        <v>0</v>
      </c>
      <c r="G17" s="18">
        <f>ROUND(G18+G25+G28,0)</f>
        <v>0</v>
      </c>
      <c r="H17" s="19">
        <f>G17/$B$17</f>
        <v>0</v>
      </c>
      <c r="I17" s="20"/>
    </row>
    <row r="18" ht="16.25" spans="1:9">
      <c r="A18" s="21" t="s">
        <v>23</v>
      </c>
      <c r="B18" s="22">
        <v>12</v>
      </c>
      <c r="C18" s="23">
        <f>IF(SUM(C19:C24)&gt;12,"12",SUM(C19:C24))</f>
        <v>10</v>
      </c>
      <c r="D18" s="24">
        <f>C18/B18</f>
        <v>0.833333333333333</v>
      </c>
      <c r="E18" s="22"/>
      <c r="F18" s="23">
        <f>IF(SUM(F19:F24)&gt;12,"12",SUM(F19:F24))</f>
        <v>0</v>
      </c>
      <c r="G18" s="23">
        <f>IF(SUM(G19:G24)&gt;12,"12",SUM(G19:G24))</f>
        <v>0</v>
      </c>
      <c r="H18" s="25">
        <f>G18/B18</f>
        <v>0</v>
      </c>
      <c r="I18" s="22"/>
    </row>
    <row r="19" ht="96.75" spans="1:9">
      <c r="A19" s="26" t="s">
        <v>24</v>
      </c>
      <c r="B19" s="27">
        <v>2</v>
      </c>
      <c r="C19" s="28">
        <v>2</v>
      </c>
      <c r="D19" s="29">
        <f>IF(C19/B19&gt;1,"100%",C19/B19)</f>
        <v>1</v>
      </c>
      <c r="E19" s="30"/>
      <c r="F19" s="31"/>
      <c r="G19" s="32"/>
      <c r="H19" s="33">
        <f>IF(G19/B19&gt;1,"100%",G19/B19)</f>
        <v>0</v>
      </c>
      <c r="I19" s="30" t="s">
        <v>25</v>
      </c>
    </row>
    <row r="20" ht="23.75" spans="1:9">
      <c r="A20" s="34" t="s">
        <v>26</v>
      </c>
      <c r="B20" s="27">
        <v>2</v>
      </c>
      <c r="C20" s="28">
        <v>2</v>
      </c>
      <c r="D20" s="29">
        <f t="shared" ref="D20:D24" si="0">IF(C20/B20&gt;1,"100%",C20/B20)</f>
        <v>1</v>
      </c>
      <c r="E20" s="30"/>
      <c r="F20" s="31"/>
      <c r="G20" s="32"/>
      <c r="H20" s="33">
        <f t="shared" ref="H20:H24" si="1">IF(G20/B20&gt;1,"100%",G20/B20)</f>
        <v>0</v>
      </c>
      <c r="I20" s="30" t="s">
        <v>27</v>
      </c>
    </row>
    <row r="21" ht="35.25" spans="1:9">
      <c r="A21" s="34" t="s">
        <v>28</v>
      </c>
      <c r="B21" s="27">
        <v>2</v>
      </c>
      <c r="C21" s="28">
        <v>2</v>
      </c>
      <c r="D21" s="29">
        <f t="shared" si="0"/>
        <v>1</v>
      </c>
      <c r="E21" s="30"/>
      <c r="F21" s="31"/>
      <c r="G21" s="32"/>
      <c r="H21" s="33">
        <f t="shared" si="1"/>
        <v>0</v>
      </c>
      <c r="I21" s="30" t="s">
        <v>29</v>
      </c>
    </row>
    <row r="22" ht="35.25" spans="1:9">
      <c r="A22" s="34" t="s">
        <v>30</v>
      </c>
      <c r="B22" s="27">
        <v>2</v>
      </c>
      <c r="C22" s="28">
        <v>2</v>
      </c>
      <c r="D22" s="29">
        <f t="shared" si="0"/>
        <v>1</v>
      </c>
      <c r="E22" s="30"/>
      <c r="F22" s="31"/>
      <c r="G22" s="32"/>
      <c r="H22" s="33">
        <f t="shared" si="1"/>
        <v>0</v>
      </c>
      <c r="I22" s="30" t="s">
        <v>31</v>
      </c>
    </row>
    <row r="23" ht="35.25" spans="1:9">
      <c r="A23" s="34" t="s">
        <v>32</v>
      </c>
      <c r="B23" s="27">
        <v>2</v>
      </c>
      <c r="C23" s="28">
        <v>2</v>
      </c>
      <c r="D23" s="29">
        <f t="shared" si="0"/>
        <v>1</v>
      </c>
      <c r="E23" s="30"/>
      <c r="F23" s="31"/>
      <c r="G23" s="32"/>
      <c r="H23" s="33">
        <f t="shared" si="1"/>
        <v>0</v>
      </c>
      <c r="I23" s="30" t="s">
        <v>33</v>
      </c>
    </row>
    <row r="24" ht="23.75" spans="1:9">
      <c r="A24" s="34" t="s">
        <v>34</v>
      </c>
      <c r="B24" s="27">
        <v>2</v>
      </c>
      <c r="C24" s="28"/>
      <c r="D24" s="29">
        <f t="shared" si="0"/>
        <v>0</v>
      </c>
      <c r="E24" s="30"/>
      <c r="F24" s="31"/>
      <c r="G24" s="32"/>
      <c r="H24" s="33">
        <f t="shared" si="1"/>
        <v>0</v>
      </c>
      <c r="I24" s="30"/>
    </row>
    <row r="25" ht="16.25" spans="1:9">
      <c r="A25" s="21" t="s">
        <v>35</v>
      </c>
      <c r="B25" s="22">
        <v>4</v>
      </c>
      <c r="C25" s="23">
        <f>IF(SUM(C26:C27)&gt;4,"4",SUM(C26:C27))</f>
        <v>4</v>
      </c>
      <c r="D25" s="24">
        <f>C25/B25</f>
        <v>1</v>
      </c>
      <c r="E25" s="35"/>
      <c r="F25" s="23">
        <f t="shared" ref="F25:G25" si="2">IF(SUM(F26:F27)&gt;4,"4",SUM(F26:F27))</f>
        <v>0</v>
      </c>
      <c r="G25" s="23">
        <f t="shared" si="2"/>
        <v>0</v>
      </c>
      <c r="H25" s="25">
        <f>G25/B25</f>
        <v>0</v>
      </c>
      <c r="I25" s="41"/>
    </row>
    <row r="26" ht="182.1" customHeight="1" spans="1:9">
      <c r="A26" s="34" t="s">
        <v>36</v>
      </c>
      <c r="B26" s="36">
        <v>2</v>
      </c>
      <c r="C26" s="28">
        <v>2</v>
      </c>
      <c r="D26" s="29">
        <f>IF(C26/B26&gt;1,"100%",C26/B26)</f>
        <v>1</v>
      </c>
      <c r="E26" s="30"/>
      <c r="F26" s="31"/>
      <c r="G26" s="32"/>
      <c r="H26" s="33">
        <f>IF(G26/B26&gt;1,"100%",G26/B26)</f>
        <v>0</v>
      </c>
      <c r="I26" s="30" t="s">
        <v>37</v>
      </c>
    </row>
    <row r="27" ht="39.25" spans="1:9">
      <c r="A27" s="26" t="s">
        <v>38</v>
      </c>
      <c r="B27" s="27">
        <v>2</v>
      </c>
      <c r="C27" s="28">
        <v>2</v>
      </c>
      <c r="D27" s="29">
        <f>IF(C27/B27&gt;1,"100%",C27/B27)</f>
        <v>1</v>
      </c>
      <c r="E27" s="30"/>
      <c r="F27" s="31"/>
      <c r="G27" s="32"/>
      <c r="H27" s="33">
        <f>IF(G27/B27&gt;1,"100%",G27/B27)</f>
        <v>0</v>
      </c>
      <c r="I27" s="30" t="s">
        <v>39</v>
      </c>
    </row>
    <row r="28" ht="16.25" spans="1:9">
      <c r="A28" s="21" t="s">
        <v>40</v>
      </c>
      <c r="B28" s="22">
        <v>4</v>
      </c>
      <c r="C28" s="23">
        <f>IF(SUM(C29:C30)&gt;4,"4",SUM(C29:C30))</f>
        <v>4</v>
      </c>
      <c r="D28" s="24">
        <f>C28/B28</f>
        <v>1</v>
      </c>
      <c r="E28" s="35"/>
      <c r="F28" s="23">
        <f t="shared" ref="F28:G28" si="3">IF(SUM(F29:F30)&gt;4,"4",SUM(F29:F30))</f>
        <v>0</v>
      </c>
      <c r="G28" s="23">
        <f t="shared" si="3"/>
        <v>0</v>
      </c>
      <c r="H28" s="25">
        <f>G28/B28</f>
        <v>0</v>
      </c>
      <c r="I28" s="42"/>
    </row>
    <row r="29" ht="58.25" spans="1:9">
      <c r="A29" s="34" t="s">
        <v>41</v>
      </c>
      <c r="B29" s="27">
        <v>2</v>
      </c>
      <c r="C29" s="28">
        <v>2</v>
      </c>
      <c r="D29" s="29">
        <f>IF(C29/B29&gt;1,"100%",C29/B29)</f>
        <v>1</v>
      </c>
      <c r="E29" s="30"/>
      <c r="F29" s="31"/>
      <c r="G29" s="32"/>
      <c r="H29" s="33">
        <f>IF(G29/B29&gt;1,"100%",G29/B29)</f>
        <v>0</v>
      </c>
      <c r="I29" s="30" t="s">
        <v>42</v>
      </c>
    </row>
    <row r="30" ht="35.25" spans="1:9">
      <c r="A30" s="26" t="s">
        <v>43</v>
      </c>
      <c r="B30" s="27">
        <v>2</v>
      </c>
      <c r="C30" s="28">
        <v>2</v>
      </c>
      <c r="D30" s="29">
        <f>IF(C30/B30&gt;1,"100%",C30/B30)</f>
        <v>1</v>
      </c>
      <c r="E30" s="30"/>
      <c r="F30" s="31"/>
      <c r="G30" s="32"/>
      <c r="H30" s="33">
        <f>IF(G30/B30&gt;1,"100%",G30/B30)</f>
        <v>0</v>
      </c>
      <c r="I30" s="30" t="s">
        <v>44</v>
      </c>
    </row>
    <row r="31" ht="15.75" spans="1:9">
      <c r="A31" s="16" t="s">
        <v>45</v>
      </c>
      <c r="B31" s="17">
        <v>52</v>
      </c>
      <c r="C31" s="18">
        <f>ROUND(C32+C35+C42+C47+C50+C53+C56+C61+C64,0)</f>
        <v>52</v>
      </c>
      <c r="D31" s="19">
        <f>C31/$B$31</f>
        <v>1</v>
      </c>
      <c r="E31" s="37"/>
      <c r="F31" s="18">
        <f t="shared" ref="F31:G31" si="4">ROUND(F32+F35+F42+F47+F50+F53+F56+F61+F64,0)</f>
        <v>0</v>
      </c>
      <c r="G31" s="18">
        <f t="shared" si="4"/>
        <v>0</v>
      </c>
      <c r="H31" s="19">
        <f>G31/$B$31</f>
        <v>0</v>
      </c>
      <c r="I31" s="43"/>
    </row>
    <row r="32" ht="31.75" spans="1:9">
      <c r="A32" s="21" t="s">
        <v>46</v>
      </c>
      <c r="B32" s="22">
        <v>4</v>
      </c>
      <c r="C32" s="23">
        <f>IF(SUM(C33:C34)&gt;4,"4",SUM(C33:C34))</f>
        <v>4</v>
      </c>
      <c r="D32" s="24">
        <f>C32/B32</f>
        <v>1</v>
      </c>
      <c r="E32" s="35"/>
      <c r="F32" s="23">
        <f t="shared" ref="F32:G32" si="5">IF(SUM(F33:F34)&gt;4,"4",SUM(F33:F34))</f>
        <v>0</v>
      </c>
      <c r="G32" s="23">
        <f t="shared" si="5"/>
        <v>0</v>
      </c>
      <c r="H32" s="25">
        <f>G32/B32</f>
        <v>0</v>
      </c>
      <c r="I32" s="44"/>
    </row>
    <row r="33" ht="69.75" spans="1:9">
      <c r="A33" s="34" t="s">
        <v>47</v>
      </c>
      <c r="B33" s="27">
        <v>2</v>
      </c>
      <c r="C33" s="28">
        <v>2</v>
      </c>
      <c r="D33" s="29">
        <f>IF(C33/B33&gt;1,"100%",C33/B33)</f>
        <v>1</v>
      </c>
      <c r="E33" s="30"/>
      <c r="F33" s="31"/>
      <c r="G33" s="32"/>
      <c r="H33" s="33">
        <f>IF(G33/B33&gt;1,"100%",G33/B33)</f>
        <v>0</v>
      </c>
      <c r="I33" s="30" t="s">
        <v>48</v>
      </c>
    </row>
    <row r="34" ht="16.25" spans="1:9">
      <c r="A34" s="34" t="s">
        <v>49</v>
      </c>
      <c r="B34" s="27">
        <v>2</v>
      </c>
      <c r="C34" s="28">
        <v>2</v>
      </c>
      <c r="D34" s="29">
        <f>IF(C34/B34&gt;1,"100%",C34/B34)</f>
        <v>1</v>
      </c>
      <c r="E34" s="30"/>
      <c r="F34" s="31"/>
      <c r="G34" s="32"/>
      <c r="H34" s="33">
        <f>IF(G34/B34&gt;1,"100%",G34/B34)</f>
        <v>0</v>
      </c>
      <c r="I34" s="30" t="s">
        <v>50</v>
      </c>
    </row>
    <row r="35" ht="31.75" spans="1:9">
      <c r="A35" s="21" t="s">
        <v>51</v>
      </c>
      <c r="B35" s="22">
        <v>12</v>
      </c>
      <c r="C35" s="23">
        <f>IF(SUM(C36:C41)&gt;12,"12",SUM(C36:C41))</f>
        <v>12</v>
      </c>
      <c r="D35" s="24">
        <f>C35/B35</f>
        <v>1</v>
      </c>
      <c r="E35" s="35"/>
      <c r="F35" s="23">
        <f t="shared" ref="F35:G35" si="6">IF(SUM(F36:F41)&gt;12,"12",SUM(F36:F41))</f>
        <v>0</v>
      </c>
      <c r="G35" s="23">
        <f t="shared" si="6"/>
        <v>0</v>
      </c>
      <c r="H35" s="25">
        <f>G35/B35</f>
        <v>0</v>
      </c>
      <c r="I35" s="44"/>
    </row>
    <row r="36" ht="37.75" spans="1:9">
      <c r="A36" s="38" t="s">
        <v>52</v>
      </c>
      <c r="B36" s="27">
        <v>2</v>
      </c>
      <c r="C36" s="28">
        <v>2</v>
      </c>
      <c r="D36" s="29">
        <f>IF(C36/B36&gt;1,"100%",C36/B36)</f>
        <v>1</v>
      </c>
      <c r="E36" s="30"/>
      <c r="F36" s="31"/>
      <c r="G36" s="32"/>
      <c r="H36" s="33">
        <f>IF(G36/B36&gt;1,"100%",G36/B36)</f>
        <v>0</v>
      </c>
      <c r="I36" s="30" t="s">
        <v>53</v>
      </c>
    </row>
    <row r="37" ht="23.75" spans="1:9">
      <c r="A37" s="34" t="s">
        <v>54</v>
      </c>
      <c r="B37" s="27">
        <v>2</v>
      </c>
      <c r="C37" s="28">
        <v>2</v>
      </c>
      <c r="D37" s="29">
        <f t="shared" ref="D37:D41" si="7">IF(C37/B37&gt;1,"100%",C37/B37)</f>
        <v>1</v>
      </c>
      <c r="E37" s="30"/>
      <c r="F37" s="31"/>
      <c r="G37" s="32"/>
      <c r="H37" s="33">
        <f t="shared" ref="H37:H41" si="8">IF(G37/B37&gt;1,"100%",G37/B37)</f>
        <v>0</v>
      </c>
      <c r="I37" s="30" t="s">
        <v>55</v>
      </c>
    </row>
    <row r="38" ht="35.25" spans="1:9">
      <c r="A38" s="34" t="s">
        <v>56</v>
      </c>
      <c r="B38" s="27">
        <v>2</v>
      </c>
      <c r="C38" s="28">
        <v>2</v>
      </c>
      <c r="D38" s="29">
        <f t="shared" si="7"/>
        <v>1</v>
      </c>
      <c r="E38" s="30"/>
      <c r="F38" s="31"/>
      <c r="G38" s="32"/>
      <c r="H38" s="33">
        <f t="shared" si="8"/>
        <v>0</v>
      </c>
      <c r="I38" s="30" t="s">
        <v>55</v>
      </c>
    </row>
    <row r="39" ht="35.25" spans="1:9">
      <c r="A39" s="34" t="s">
        <v>57</v>
      </c>
      <c r="B39" s="27">
        <v>2</v>
      </c>
      <c r="C39" s="28">
        <v>2</v>
      </c>
      <c r="D39" s="29">
        <f t="shared" si="7"/>
        <v>1</v>
      </c>
      <c r="E39" s="30"/>
      <c r="F39" s="31"/>
      <c r="G39" s="32"/>
      <c r="H39" s="33">
        <f t="shared" si="8"/>
        <v>0</v>
      </c>
      <c r="I39" s="30" t="s">
        <v>58</v>
      </c>
    </row>
    <row r="40" ht="23.75" spans="1:9">
      <c r="A40" s="34" t="s">
        <v>59</v>
      </c>
      <c r="B40" s="27">
        <v>2</v>
      </c>
      <c r="C40" s="28">
        <v>2</v>
      </c>
      <c r="D40" s="29">
        <f t="shared" si="7"/>
        <v>1</v>
      </c>
      <c r="E40" s="30"/>
      <c r="F40" s="31"/>
      <c r="G40" s="32"/>
      <c r="H40" s="33">
        <f t="shared" si="8"/>
        <v>0</v>
      </c>
      <c r="I40" s="30" t="s">
        <v>60</v>
      </c>
    </row>
    <row r="41" ht="35.25" spans="1:9">
      <c r="A41" s="34" t="s">
        <v>61</v>
      </c>
      <c r="B41" s="27">
        <v>2</v>
      </c>
      <c r="C41" s="28">
        <v>2</v>
      </c>
      <c r="D41" s="29">
        <f t="shared" si="7"/>
        <v>1</v>
      </c>
      <c r="E41" s="30"/>
      <c r="F41" s="31"/>
      <c r="G41" s="32"/>
      <c r="H41" s="33">
        <f t="shared" si="8"/>
        <v>0</v>
      </c>
      <c r="I41" s="30" t="s">
        <v>62</v>
      </c>
    </row>
    <row r="42" ht="31.75" spans="1:9">
      <c r="A42" s="21" t="s">
        <v>63</v>
      </c>
      <c r="B42" s="22">
        <v>8</v>
      </c>
      <c r="C42" s="23">
        <f>IF(SUM(C43:C46)&gt;8,"8",SUM(C43:C46))</f>
        <v>8</v>
      </c>
      <c r="D42" s="24">
        <f>C42/B42</f>
        <v>1</v>
      </c>
      <c r="E42" s="35"/>
      <c r="F42" s="23">
        <f t="shared" ref="F42:G42" si="9">IF(SUM(F43:F46)&gt;8,"8",SUM(F43:F46))</f>
        <v>0</v>
      </c>
      <c r="G42" s="23">
        <f t="shared" si="9"/>
        <v>0</v>
      </c>
      <c r="H42" s="25">
        <f>G42/B42</f>
        <v>0</v>
      </c>
      <c r="I42" s="44"/>
    </row>
    <row r="43" ht="35.25" spans="1:9">
      <c r="A43" s="34" t="s">
        <v>64</v>
      </c>
      <c r="B43" s="27">
        <v>2</v>
      </c>
      <c r="C43" s="28">
        <v>2</v>
      </c>
      <c r="D43" s="29">
        <f>IF(C43/B43&gt;1,"100%",C43/B43)</f>
        <v>1</v>
      </c>
      <c r="E43" s="30"/>
      <c r="F43" s="31"/>
      <c r="G43" s="32"/>
      <c r="H43" s="33">
        <f>IF(G43/B43&gt;1,"100",G43/B43)</f>
        <v>0</v>
      </c>
      <c r="I43" s="30" t="s">
        <v>65</v>
      </c>
    </row>
    <row r="44" ht="23.75" spans="1:9">
      <c r="A44" s="34" t="s">
        <v>66</v>
      </c>
      <c r="B44" s="27">
        <v>2</v>
      </c>
      <c r="C44" s="28">
        <v>2</v>
      </c>
      <c r="D44" s="29">
        <f t="shared" ref="D44:D46" si="10">IF(C44/B44&gt;1,"100%",C44/B44)</f>
        <v>1</v>
      </c>
      <c r="E44" s="30"/>
      <c r="F44" s="31"/>
      <c r="G44" s="32"/>
      <c r="H44" s="33">
        <f t="shared" ref="H44:H46" si="11">IF(G44/B44&gt;1,"100",G44/B44)</f>
        <v>0</v>
      </c>
      <c r="I44" s="30" t="s">
        <v>67</v>
      </c>
    </row>
    <row r="45" ht="49.5" customHeight="1" spans="1:9">
      <c r="A45" s="34" t="s">
        <v>68</v>
      </c>
      <c r="B45" s="27">
        <v>2</v>
      </c>
      <c r="C45" s="28">
        <v>2</v>
      </c>
      <c r="D45" s="29">
        <f t="shared" si="10"/>
        <v>1</v>
      </c>
      <c r="E45" s="30"/>
      <c r="F45" s="31"/>
      <c r="G45" s="32"/>
      <c r="H45" s="33">
        <f t="shared" si="11"/>
        <v>0</v>
      </c>
      <c r="I45" s="30" t="s">
        <v>69</v>
      </c>
    </row>
    <row r="46" ht="44.1" customHeight="1" spans="1:9">
      <c r="A46" s="34" t="s">
        <v>70</v>
      </c>
      <c r="B46" s="27">
        <v>2</v>
      </c>
      <c r="C46" s="28">
        <v>2</v>
      </c>
      <c r="D46" s="29">
        <f t="shared" si="10"/>
        <v>1</v>
      </c>
      <c r="E46" s="30"/>
      <c r="F46" s="31"/>
      <c r="G46" s="32"/>
      <c r="H46" s="33">
        <f t="shared" si="11"/>
        <v>0</v>
      </c>
      <c r="I46" s="30" t="s">
        <v>71</v>
      </c>
    </row>
    <row r="47" ht="31.75" spans="1:9">
      <c r="A47" s="21" t="s">
        <v>72</v>
      </c>
      <c r="B47" s="22">
        <v>4</v>
      </c>
      <c r="C47" s="23">
        <f>IF(SUM(C48:C49)&gt;4,"4",SUM(C48:C49))</f>
        <v>4</v>
      </c>
      <c r="D47" s="24">
        <f>C47/B47</f>
        <v>1</v>
      </c>
      <c r="E47" s="35"/>
      <c r="F47" s="23">
        <f t="shared" ref="F47:G47" si="12">IF(SUM(F48:F49)&gt;4,"4",SUM(F48:F49))</f>
        <v>0</v>
      </c>
      <c r="G47" s="23">
        <f t="shared" si="12"/>
        <v>0</v>
      </c>
      <c r="H47" s="25">
        <f>G47/B47</f>
        <v>0</v>
      </c>
      <c r="I47" s="44"/>
    </row>
    <row r="48" ht="58.25" spans="1:9">
      <c r="A48" s="34" t="s">
        <v>73</v>
      </c>
      <c r="B48" s="27">
        <v>2</v>
      </c>
      <c r="C48" s="28">
        <v>2</v>
      </c>
      <c r="D48" s="29">
        <f>IF(C48/B48&gt;1,"100%",C48/B48)</f>
        <v>1</v>
      </c>
      <c r="E48" s="30"/>
      <c r="F48" s="31"/>
      <c r="G48" s="32"/>
      <c r="H48" s="33">
        <f>IF(G48/B48&gt;1,"100%",G48/B48)</f>
        <v>0</v>
      </c>
      <c r="I48" s="30" t="s">
        <v>74</v>
      </c>
    </row>
    <row r="49" ht="35.25" spans="1:9">
      <c r="A49" s="34" t="s">
        <v>75</v>
      </c>
      <c r="B49" s="27">
        <v>2</v>
      </c>
      <c r="C49" s="28">
        <v>2</v>
      </c>
      <c r="D49" s="29">
        <f>IF(C49/B49&gt;1,"100%",C49/B49)</f>
        <v>1</v>
      </c>
      <c r="E49" s="30"/>
      <c r="F49" s="31"/>
      <c r="G49" s="32"/>
      <c r="H49" s="33">
        <f>IF(G49/B49&gt;1,"100%",G49/B49)</f>
        <v>0</v>
      </c>
      <c r="I49" s="30" t="s">
        <v>76</v>
      </c>
    </row>
    <row r="50" ht="16.25" spans="1:9">
      <c r="A50" s="21" t="s">
        <v>77</v>
      </c>
      <c r="B50" s="22">
        <v>4</v>
      </c>
      <c r="C50" s="23">
        <f>IF(SUM(C51:C52)&gt;4,"4",SUM(C51:C52))</f>
        <v>4</v>
      </c>
      <c r="D50" s="24">
        <f>C50/B50</f>
        <v>1</v>
      </c>
      <c r="E50" s="35"/>
      <c r="F50" s="23">
        <f t="shared" ref="F50:G50" si="13">IF(SUM(F51:F52)&gt;4,"4",SUM(F51:F52))</f>
        <v>0</v>
      </c>
      <c r="G50" s="23">
        <f t="shared" si="13"/>
        <v>0</v>
      </c>
      <c r="H50" s="25">
        <f>G50/B50</f>
        <v>0</v>
      </c>
      <c r="I50" s="44"/>
    </row>
    <row r="51" ht="23.75" spans="1:9">
      <c r="A51" s="34" t="s">
        <v>78</v>
      </c>
      <c r="B51" s="27">
        <v>2</v>
      </c>
      <c r="C51" s="28">
        <v>2</v>
      </c>
      <c r="D51" s="29">
        <f>IF(C51/B51&gt;1,"100%",C51/B51)</f>
        <v>1</v>
      </c>
      <c r="E51" s="30"/>
      <c r="F51" s="31"/>
      <c r="G51" s="32"/>
      <c r="H51" s="33">
        <f>IF(G51/B51&gt;1,"100%",G51/B51)</f>
        <v>0</v>
      </c>
      <c r="I51" s="30" t="s">
        <v>79</v>
      </c>
    </row>
    <row r="52" ht="27.75" spans="1:9">
      <c r="A52" s="26" t="s">
        <v>80</v>
      </c>
      <c r="B52" s="27">
        <v>2</v>
      </c>
      <c r="C52" s="28">
        <v>2</v>
      </c>
      <c r="D52" s="29">
        <f>IF(C52/B52&gt;1,"100%",C52/B52)</f>
        <v>1</v>
      </c>
      <c r="E52" s="30"/>
      <c r="F52" s="31"/>
      <c r="G52" s="32"/>
      <c r="H52" s="33">
        <f>IF(G52/B52&gt;1,"100%",G52/B52)</f>
        <v>0</v>
      </c>
      <c r="I52" s="30" t="s">
        <v>81</v>
      </c>
    </row>
    <row r="53" ht="31.75" spans="1:9">
      <c r="A53" s="21" t="s">
        <v>82</v>
      </c>
      <c r="B53" s="22">
        <v>4</v>
      </c>
      <c r="C53" s="23">
        <f>IF(SUM(C54:C55)&gt;4,"4",SUM(C54:C55))</f>
        <v>4</v>
      </c>
      <c r="D53" s="24">
        <f>C53/B53</f>
        <v>1</v>
      </c>
      <c r="E53" s="35"/>
      <c r="F53" s="23">
        <f t="shared" ref="F53:G53" si="14">IF(SUM(F54:F55)&gt;4,"4",SUM(F54:F55))</f>
        <v>0</v>
      </c>
      <c r="G53" s="23">
        <f t="shared" si="14"/>
        <v>0</v>
      </c>
      <c r="H53" s="25">
        <f>G53/B53</f>
        <v>0</v>
      </c>
      <c r="I53" s="44"/>
    </row>
    <row r="54" ht="23.75" spans="1:9">
      <c r="A54" s="34" t="s">
        <v>83</v>
      </c>
      <c r="B54" s="27">
        <v>2</v>
      </c>
      <c r="C54" s="28">
        <v>2</v>
      </c>
      <c r="D54" s="29">
        <f>IF(C54/B54&gt;1,"100%",C54/B54)</f>
        <v>1</v>
      </c>
      <c r="E54" s="30"/>
      <c r="F54" s="31"/>
      <c r="G54" s="32"/>
      <c r="H54" s="33">
        <f>IF(G54/B54&gt;1,"100%",G54/B54)</f>
        <v>0</v>
      </c>
      <c r="I54" s="30" t="s">
        <v>84</v>
      </c>
    </row>
    <row r="55" ht="35.25" spans="1:9">
      <c r="A55" s="34" t="s">
        <v>85</v>
      </c>
      <c r="B55" s="27">
        <v>2</v>
      </c>
      <c r="C55" s="28">
        <v>2</v>
      </c>
      <c r="D55" s="29">
        <f>IF(C55/B55&gt;1,"100%",C55/B55)</f>
        <v>1</v>
      </c>
      <c r="E55" s="30"/>
      <c r="F55" s="31"/>
      <c r="G55" s="32"/>
      <c r="H55" s="33">
        <f>IF(G55/B55&gt;1,"100%",G55/B55)</f>
        <v>0</v>
      </c>
      <c r="I55" s="30" t="s">
        <v>86</v>
      </c>
    </row>
    <row r="56" ht="31.75" spans="1:9">
      <c r="A56" s="39" t="s">
        <v>87</v>
      </c>
      <c r="B56" s="22">
        <v>8</v>
      </c>
      <c r="C56" s="23">
        <f>IF(SUM(C57:C60)&gt;8,"8",SUM(C57:C60))</f>
        <v>8</v>
      </c>
      <c r="D56" s="24">
        <f>C56/B56</f>
        <v>1</v>
      </c>
      <c r="E56" s="35"/>
      <c r="F56" s="23">
        <f t="shared" ref="F56:G56" si="15">IF(SUM(F57:F60)&gt;8,"8",SUM(F57:F60))</f>
        <v>0</v>
      </c>
      <c r="G56" s="23">
        <f t="shared" si="15"/>
        <v>0</v>
      </c>
      <c r="H56" s="25">
        <f>G56/B56</f>
        <v>0</v>
      </c>
      <c r="I56" s="44"/>
    </row>
    <row r="57" ht="35.25" spans="1:9">
      <c r="A57" s="34" t="s">
        <v>88</v>
      </c>
      <c r="B57" s="27">
        <v>2</v>
      </c>
      <c r="C57" s="28">
        <v>2</v>
      </c>
      <c r="D57" s="29">
        <f>IF(C57/B57&gt;1,"100%",C57/B57)</f>
        <v>1</v>
      </c>
      <c r="E57" s="30"/>
      <c r="F57" s="31"/>
      <c r="G57" s="32"/>
      <c r="H57" s="33">
        <f>IF(G57/B57&gt;1,"100%",G57/B57)</f>
        <v>0</v>
      </c>
      <c r="I57" s="30" t="s">
        <v>89</v>
      </c>
    </row>
    <row r="58" ht="58.25" spans="1:9">
      <c r="A58" s="34" t="s">
        <v>90</v>
      </c>
      <c r="B58" s="27">
        <v>2</v>
      </c>
      <c r="C58" s="28">
        <v>2</v>
      </c>
      <c r="D58" s="29">
        <f t="shared" ref="D58:D60" si="16">IF(C58/B58&gt;1,"100%",C58/B58)</f>
        <v>1</v>
      </c>
      <c r="E58" s="30"/>
      <c r="F58" s="31"/>
      <c r="G58" s="32"/>
      <c r="H58" s="33">
        <f t="shared" ref="H58:H60" si="17">IF(G58/B58&gt;1,"100%",G58/B58)</f>
        <v>0</v>
      </c>
      <c r="I58" s="30" t="s">
        <v>91</v>
      </c>
    </row>
    <row r="59" ht="46.75" spans="1:9">
      <c r="A59" s="34" t="s">
        <v>92</v>
      </c>
      <c r="B59" s="27">
        <v>2</v>
      </c>
      <c r="C59" s="28">
        <v>2</v>
      </c>
      <c r="D59" s="29">
        <f t="shared" si="16"/>
        <v>1</v>
      </c>
      <c r="E59" s="30"/>
      <c r="F59" s="31"/>
      <c r="G59" s="32"/>
      <c r="H59" s="33">
        <f t="shared" si="17"/>
        <v>0</v>
      </c>
      <c r="I59" s="30" t="s">
        <v>93</v>
      </c>
    </row>
    <row r="60" ht="46.75" spans="1:9">
      <c r="A60" s="34" t="s">
        <v>94</v>
      </c>
      <c r="B60" s="27">
        <v>2</v>
      </c>
      <c r="C60" s="28">
        <v>2</v>
      </c>
      <c r="D60" s="29">
        <f t="shared" si="16"/>
        <v>1</v>
      </c>
      <c r="E60" s="30"/>
      <c r="F60" s="31"/>
      <c r="G60" s="32"/>
      <c r="H60" s="33">
        <f t="shared" si="17"/>
        <v>0</v>
      </c>
      <c r="I60" s="30" t="s">
        <v>95</v>
      </c>
    </row>
    <row r="61" ht="31.75" spans="1:9">
      <c r="A61" s="21" t="s">
        <v>96</v>
      </c>
      <c r="B61" s="22">
        <v>4</v>
      </c>
      <c r="C61" s="23">
        <f>IF(SUM(C62:C63)&gt;4,"4",SUM(C62:C63))</f>
        <v>4</v>
      </c>
      <c r="D61" s="24">
        <f>C61/B61</f>
        <v>1</v>
      </c>
      <c r="E61" s="35"/>
      <c r="F61" s="23">
        <f t="shared" ref="F61:G61" si="18">IF(SUM(F62:F63)&gt;4,"4",SUM(F62:F63))</f>
        <v>0</v>
      </c>
      <c r="G61" s="23">
        <f t="shared" si="18"/>
        <v>0</v>
      </c>
      <c r="H61" s="25">
        <f>G61/B61</f>
        <v>0</v>
      </c>
      <c r="I61" s="22"/>
    </row>
    <row r="62" ht="46.75" spans="1:9">
      <c r="A62" s="34" t="s">
        <v>97</v>
      </c>
      <c r="B62" s="27">
        <v>2</v>
      </c>
      <c r="C62" s="28">
        <v>2</v>
      </c>
      <c r="D62" s="29">
        <f>IF(C62/B62&gt;1,"100%",C62/B62)</f>
        <v>1</v>
      </c>
      <c r="E62" s="30"/>
      <c r="F62" s="31"/>
      <c r="G62" s="32"/>
      <c r="H62" s="33">
        <f>IF(G62/B62&gt;1,"100",G62/B62)</f>
        <v>0</v>
      </c>
      <c r="I62" s="30" t="s">
        <v>98</v>
      </c>
    </row>
    <row r="63" ht="35.25" spans="1:9">
      <c r="A63" s="34" t="s">
        <v>99</v>
      </c>
      <c r="B63" s="27">
        <v>2</v>
      </c>
      <c r="C63" s="28">
        <v>2</v>
      </c>
      <c r="D63" s="29">
        <f>IF(C63/B63&gt;1,"100%",C63/B63)</f>
        <v>1</v>
      </c>
      <c r="E63" s="30"/>
      <c r="F63" s="31"/>
      <c r="G63" s="32"/>
      <c r="H63" s="33">
        <f>IF(G63/B63&gt;1,"100",G63/B63)</f>
        <v>0</v>
      </c>
      <c r="I63" s="45" t="s">
        <v>100</v>
      </c>
    </row>
    <row r="64" ht="16.25" spans="1:9">
      <c r="A64" s="40" t="s">
        <v>101</v>
      </c>
      <c r="B64" s="22">
        <v>4</v>
      </c>
      <c r="C64" s="23">
        <f>IF(SUM(C65:C66)&gt;4,"4",SUM(C65:C66))</f>
        <v>4</v>
      </c>
      <c r="D64" s="24">
        <f>C64/B64</f>
        <v>1</v>
      </c>
      <c r="E64" s="35"/>
      <c r="F64" s="23">
        <f t="shared" ref="F64:G64" si="19">IF(SUM(F65:F66)&gt;4,"4",SUM(F65:F66))</f>
        <v>0</v>
      </c>
      <c r="G64" s="23">
        <f t="shared" si="19"/>
        <v>0</v>
      </c>
      <c r="H64" s="25">
        <f>G64/B64</f>
        <v>0</v>
      </c>
      <c r="I64" s="22"/>
    </row>
    <row r="65" ht="46.75" spans="1:9">
      <c r="A65" s="46" t="s">
        <v>102</v>
      </c>
      <c r="B65" s="27">
        <v>2</v>
      </c>
      <c r="C65" s="28">
        <v>2</v>
      </c>
      <c r="D65" s="29">
        <f>IF(C65/B65&gt;1,"100%",C65/B65)</f>
        <v>1</v>
      </c>
      <c r="E65" s="30"/>
      <c r="F65" s="31"/>
      <c r="G65" s="32"/>
      <c r="H65" s="33">
        <f>IF(G65/B65&gt;1,"100%",G65/B65)</f>
        <v>0</v>
      </c>
      <c r="I65" s="30" t="s">
        <v>103</v>
      </c>
    </row>
    <row r="66" ht="69.75" spans="1:9">
      <c r="A66" s="47" t="s">
        <v>104</v>
      </c>
      <c r="B66" s="27">
        <v>2</v>
      </c>
      <c r="C66" s="28">
        <v>2</v>
      </c>
      <c r="D66" s="29">
        <f>IF(C66/B66&gt;1,"100%",C66/B66)</f>
        <v>1</v>
      </c>
      <c r="E66" s="30"/>
      <c r="F66" s="31"/>
      <c r="G66" s="32"/>
      <c r="H66" s="33">
        <f>IF(G66/B66&gt;1,"100%",G66/B66)</f>
        <v>0</v>
      </c>
      <c r="I66" s="30" t="s">
        <v>105</v>
      </c>
    </row>
    <row r="67" ht="30.75" spans="1:9">
      <c r="A67" s="48" t="s">
        <v>106</v>
      </c>
      <c r="B67" s="17">
        <v>16</v>
      </c>
      <c r="C67" s="18">
        <f>ROUND(C68+C73+C76,0)</f>
        <v>10</v>
      </c>
      <c r="D67" s="19">
        <f>C67/$B$67</f>
        <v>0.625</v>
      </c>
      <c r="E67" s="37"/>
      <c r="F67" s="18">
        <f t="shared" ref="F67:G67" si="20">ROUND(F68+F73+F76,0)</f>
        <v>0</v>
      </c>
      <c r="G67" s="18">
        <f t="shared" si="20"/>
        <v>0</v>
      </c>
      <c r="H67" s="19">
        <f>G67/$B$67</f>
        <v>0</v>
      </c>
      <c r="I67" s="20"/>
    </row>
    <row r="68" ht="31.75" spans="1:9">
      <c r="A68" s="40" t="s">
        <v>107</v>
      </c>
      <c r="B68" s="22">
        <v>8</v>
      </c>
      <c r="C68" s="23">
        <f>IF(SUM(C69:C72)&gt;8,"8",SUM(C69:C72))</f>
        <v>6</v>
      </c>
      <c r="D68" s="24">
        <f>C68/B68</f>
        <v>0.75</v>
      </c>
      <c r="E68" s="35"/>
      <c r="F68" s="23">
        <f t="shared" ref="F68:G68" si="21">IF(SUM(F69:F72)&gt;8,"8",SUM(F69:F72))</f>
        <v>0</v>
      </c>
      <c r="G68" s="23">
        <f t="shared" si="21"/>
        <v>0</v>
      </c>
      <c r="H68" s="25">
        <f>G68/B68</f>
        <v>0</v>
      </c>
      <c r="I68" s="22"/>
    </row>
    <row r="69" ht="69.75" spans="1:9">
      <c r="A69" s="49" t="s">
        <v>108</v>
      </c>
      <c r="B69" s="27">
        <v>2</v>
      </c>
      <c r="C69" s="28">
        <v>2</v>
      </c>
      <c r="D69" s="29">
        <f>IF(C69/B69&gt;1,"100%",C69/B69)</f>
        <v>1</v>
      </c>
      <c r="E69" s="30"/>
      <c r="F69" s="31"/>
      <c r="G69" s="32"/>
      <c r="H69" s="33">
        <f>IF(G69/B69&gt;1,"100%",G69/B69)</f>
        <v>0</v>
      </c>
      <c r="I69" s="30" t="s">
        <v>109</v>
      </c>
    </row>
    <row r="70" ht="16.25" spans="1:9">
      <c r="A70" s="49" t="s">
        <v>110</v>
      </c>
      <c r="B70" s="27">
        <v>2</v>
      </c>
      <c r="C70" s="28"/>
      <c r="D70" s="29">
        <f t="shared" ref="D70:D72" si="22">IF(C70/B70&gt;1,"100%",C70/B70)</f>
        <v>0</v>
      </c>
      <c r="E70" s="30"/>
      <c r="F70" s="31"/>
      <c r="G70" s="32"/>
      <c r="H70" s="33">
        <f t="shared" ref="H70:H72" si="23">IF(G70/B70&gt;1,"100%",G70/B70)</f>
        <v>0</v>
      </c>
      <c r="I70" s="30"/>
    </row>
    <row r="71" ht="46.75" spans="1:9">
      <c r="A71" s="49" t="s">
        <v>111</v>
      </c>
      <c r="B71" s="27">
        <v>2</v>
      </c>
      <c r="C71" s="28">
        <v>2</v>
      </c>
      <c r="D71" s="29">
        <f t="shared" si="22"/>
        <v>1</v>
      </c>
      <c r="E71" s="30"/>
      <c r="F71" s="31"/>
      <c r="G71" s="32"/>
      <c r="H71" s="33">
        <f t="shared" si="23"/>
        <v>0</v>
      </c>
      <c r="I71" s="30" t="s">
        <v>112</v>
      </c>
    </row>
    <row r="72" ht="34.5" spans="1:9">
      <c r="A72" s="49" t="s">
        <v>113</v>
      </c>
      <c r="B72" s="27">
        <v>2</v>
      </c>
      <c r="C72" s="28">
        <v>2</v>
      </c>
      <c r="D72" s="29">
        <f t="shared" si="22"/>
        <v>1</v>
      </c>
      <c r="E72" s="30"/>
      <c r="F72" s="31"/>
      <c r="G72" s="32"/>
      <c r="H72" s="33">
        <f t="shared" si="23"/>
        <v>0</v>
      </c>
      <c r="I72" s="30" t="s">
        <v>114</v>
      </c>
    </row>
    <row r="73" ht="31.75" spans="1:9">
      <c r="A73" s="40" t="s">
        <v>115</v>
      </c>
      <c r="B73" s="22">
        <v>4</v>
      </c>
      <c r="C73" s="23">
        <f>IF(SUM(C74:C75)&gt;4,"4",SUM(C74:C75))</f>
        <v>0</v>
      </c>
      <c r="D73" s="24">
        <f>C73/B73</f>
        <v>0</v>
      </c>
      <c r="E73" s="35"/>
      <c r="F73" s="23">
        <f t="shared" ref="F73:G73" si="24">IF(SUM(F74:F75)&gt;4,"4",SUM(F74:F75))</f>
        <v>0</v>
      </c>
      <c r="G73" s="23">
        <f t="shared" si="24"/>
        <v>0</v>
      </c>
      <c r="H73" s="25">
        <f>G73/B73</f>
        <v>0</v>
      </c>
      <c r="I73" s="22"/>
    </row>
    <row r="74" ht="16.25" spans="1:9">
      <c r="A74" s="49" t="s">
        <v>116</v>
      </c>
      <c r="B74" s="27">
        <v>2</v>
      </c>
      <c r="C74" s="28"/>
      <c r="D74" s="29">
        <f>IF(C74/B74&gt;1,"100%",C74/B74)</f>
        <v>0</v>
      </c>
      <c r="E74" s="30"/>
      <c r="F74" s="31"/>
      <c r="G74" s="32"/>
      <c r="H74" s="33">
        <f>IF(G74/B74&gt;1,"100%",G74/B74)</f>
        <v>0</v>
      </c>
      <c r="I74" s="30"/>
    </row>
    <row r="75" ht="23.75" spans="1:9">
      <c r="A75" s="49" t="s">
        <v>117</v>
      </c>
      <c r="B75" s="27">
        <v>2</v>
      </c>
      <c r="C75" s="28"/>
      <c r="D75" s="29">
        <f>IF(C75/B75&gt;1,"100%",C75/B75)</f>
        <v>0</v>
      </c>
      <c r="E75" s="30"/>
      <c r="F75" s="31"/>
      <c r="G75" s="32"/>
      <c r="H75" s="33">
        <f>IF(G75/B75&gt;1,"100%",G75/B75)</f>
        <v>0</v>
      </c>
      <c r="I75" s="30"/>
    </row>
    <row r="76" ht="16.25" spans="1:9">
      <c r="A76" s="40" t="s">
        <v>118</v>
      </c>
      <c r="B76" s="22">
        <v>4</v>
      </c>
      <c r="C76" s="23">
        <f>IF(SUM(C77:C78)&gt;4,"4",SUM(C77:C78))</f>
        <v>4</v>
      </c>
      <c r="D76" s="24">
        <f>C76/B76</f>
        <v>1</v>
      </c>
      <c r="E76" s="35"/>
      <c r="F76" s="23">
        <f t="shared" ref="F76:G76" si="25">IF(SUM(F77:F78)&gt;4,"4",SUM(F77:F78))</f>
        <v>0</v>
      </c>
      <c r="G76" s="23">
        <f t="shared" si="25"/>
        <v>0</v>
      </c>
      <c r="H76" s="25">
        <f>G76/B76</f>
        <v>0</v>
      </c>
      <c r="I76" s="22"/>
    </row>
    <row r="77" ht="23.75" spans="1:9">
      <c r="A77" s="49" t="s">
        <v>119</v>
      </c>
      <c r="B77" s="27">
        <v>2</v>
      </c>
      <c r="C77" s="28">
        <v>2</v>
      </c>
      <c r="D77" s="29">
        <f>IF(C77/B77&gt;1,"100%",C77/B77)</f>
        <v>1</v>
      </c>
      <c r="E77" s="30"/>
      <c r="F77" s="31"/>
      <c r="G77" s="32"/>
      <c r="H77" s="33">
        <f>IF(G77/B77&gt;1,"100%",G77/B77)</f>
        <v>0</v>
      </c>
      <c r="I77" s="30" t="s">
        <v>120</v>
      </c>
    </row>
    <row r="78" ht="23.75" spans="1:9">
      <c r="A78" s="46" t="s">
        <v>121</v>
      </c>
      <c r="B78" s="27">
        <v>2</v>
      </c>
      <c r="C78" s="28">
        <v>2</v>
      </c>
      <c r="D78" s="29">
        <f>IF(C78/B78&gt;1,"100%",C78/B78)</f>
        <v>1</v>
      </c>
      <c r="E78" s="30"/>
      <c r="F78" s="31"/>
      <c r="G78" s="32"/>
      <c r="H78" s="33">
        <f>IF(G78/B78&gt;1,"100%",G78/B78)</f>
        <v>0</v>
      </c>
      <c r="I78" s="30" t="s">
        <v>122</v>
      </c>
    </row>
    <row r="79" ht="16.25" spans="1:9">
      <c r="A79" s="50" t="s">
        <v>123</v>
      </c>
      <c r="B79" s="51">
        <v>88</v>
      </c>
      <c r="C79" s="52">
        <f>ROUND(C67+C31+C17,0)</f>
        <v>80</v>
      </c>
      <c r="D79" s="53"/>
      <c r="E79" s="53"/>
      <c r="F79" s="52">
        <f t="shared" ref="F79:G79" si="26">ROUND(F67+F31+F17,0)</f>
        <v>0</v>
      </c>
      <c r="G79" s="52">
        <f t="shared" si="26"/>
        <v>0</v>
      </c>
      <c r="H79" s="54"/>
      <c r="I79" s="64"/>
    </row>
    <row r="80" ht="16.25" spans="1:9">
      <c r="A80" s="50" t="s">
        <v>124</v>
      </c>
      <c r="B80" s="51">
        <v>100</v>
      </c>
      <c r="C80" s="55">
        <f>C79/$B$79</f>
        <v>0.909090909090909</v>
      </c>
      <c r="D80" s="56"/>
      <c r="E80" s="56"/>
      <c r="F80" s="55">
        <f t="shared" ref="F80:G80" si="27">F79/$B$79</f>
        <v>0</v>
      </c>
      <c r="G80" s="55">
        <f t="shared" si="27"/>
        <v>0</v>
      </c>
      <c r="H80" s="57"/>
      <c r="I80" s="64"/>
    </row>
    <row r="81" ht="16.25" spans="1:9">
      <c r="A81" s="50" t="s">
        <v>125</v>
      </c>
      <c r="B81" s="58"/>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0"/>
      <c r="E81" s="54"/>
      <c r="F81" s="61"/>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65"/>
    </row>
    <row r="83" ht="43.65" customHeight="1" spans="1:9">
      <c r="A83" s="62" t="s">
        <v>126</v>
      </c>
      <c r="B83" s="62"/>
      <c r="H83" s="62" t="s">
        <v>127</v>
      </c>
      <c r="I83" s="62"/>
    </row>
    <row r="84" ht="16.5" spans="2:3">
      <c r="B84" s="63"/>
      <c r="C84" s="63"/>
    </row>
  </sheetData>
  <sheetProtection algorithmName="SHA-512" hashValue="sYcLOcQwpd75OAQ0clTxT5+h+6iMP/MWQNn+inZJ+xn0M8i8Az8tModjJzAp97HvE9aNlpOl1es00tlkd/5sWw==" saltValue="swbpa9bfA2BNUvNLBMf7wg==" spinCount="100000" sheet="1" objects="1" scenarios="1"/>
  <mergeCells count="11">
    <mergeCell ref="E2:H2"/>
    <mergeCell ref="A5:I5"/>
    <mergeCell ref="B12:I12"/>
    <mergeCell ref="C15:E15"/>
    <mergeCell ref="F15:I15"/>
    <mergeCell ref="C81:D81"/>
    <mergeCell ref="G81:H81"/>
    <mergeCell ref="A83:B83"/>
    <mergeCell ref="H83:I83"/>
    <mergeCell ref="A15:A16"/>
    <mergeCell ref="B15:B16"/>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2" sqref="A2"/>
    </sheetView>
  </sheetViews>
  <sheetFormatPr defaultColWidth="9" defaultRowHeight="14.5"/>
  <sheetData/>
  <dataValidations count="1">
    <dataValidation type="decimal" operator="between" allowBlank="1" showInputMessage="1" showErrorMessage="1" sqref="A1:A5">
      <formula1>0</formula1>
      <formula2>2</formula2>
    </dataValidation>
  </dataValidation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GV</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dcterms:created xsi:type="dcterms:W3CDTF">2018-07-06T09:47:00Z</dcterms:created>
  <dcterms:modified xsi:type="dcterms:W3CDTF">2021-06-26T11:28:35Z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1033-11.2.0.10176</vt:lpwstr>
  </property>
</Properties>
</file>