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August 2021\"/>
    </mc:Choice>
  </mc:AlternateContent>
  <xr:revisionPtr revIDLastSave="0" documentId="13_ncr:1_{EBF26F47-0CCA-453D-93B4-3F2D09245A8A}" xr6:coauthVersionLast="47" xr6:coauthVersionMax="47" xr10:uidLastSave="{00000000-0000-0000-0000-000000000000}"/>
  <bookViews>
    <workbookView xWindow="-120" yWindow="-120" windowWidth="15600" windowHeight="11160" firstSheet="4" activeTab="5" xr2:uid="{00000000-000D-0000-FFFF-FFFF00000000}"/>
  </bookViews>
  <sheets>
    <sheet name="TMDT 21T2" sheetId="23" r:id="rId1"/>
    <sheet name="TMDT 21T4" sheetId="18" r:id="rId2"/>
    <sheet name="TMDT 21C1" sheetId="19" r:id="rId3"/>
    <sheet name="TMDT 20C1-Giu 2hk" sheetId="21" r:id="rId4"/>
    <sheet name="TMDT 20T4 - Giu 2hk" sheetId="22" r:id="rId5"/>
    <sheet name="TMDT 19T4-giu 4HK" sheetId="20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23" l="1"/>
  <c r="J50" i="21"/>
  <c r="I58" i="20"/>
  <c r="I58" i="22"/>
  <c r="J42" i="19"/>
  <c r="J50" i="19"/>
  <c r="I59" i="18"/>
  <c r="F118" i="18"/>
  <c r="G118" i="18"/>
  <c r="H118" i="18"/>
  <c r="E120" i="18"/>
  <c r="E121" i="18"/>
  <c r="E119" i="18"/>
  <c r="E118" i="18" s="1"/>
  <c r="E113" i="18"/>
  <c r="E114" i="18"/>
  <c r="E115" i="18"/>
  <c r="E116" i="18"/>
  <c r="E117" i="18"/>
  <c r="F108" i="18"/>
  <c r="G108" i="18"/>
  <c r="H108" i="18"/>
  <c r="F101" i="18"/>
  <c r="G101" i="18"/>
  <c r="H101" i="18"/>
  <c r="E111" i="18"/>
  <c r="E112" i="18"/>
  <c r="E109" i="18"/>
  <c r="E110" i="18"/>
  <c r="E104" i="18"/>
  <c r="E105" i="18"/>
  <c r="E102" i="18"/>
  <c r="E106" i="18"/>
  <c r="E101" i="18" s="1"/>
  <c r="E103" i="18"/>
  <c r="E107" i="18"/>
  <c r="D100" i="18"/>
  <c r="D122" i="18" s="1"/>
  <c r="F100" i="19"/>
  <c r="F99" i="19"/>
  <c r="F98" i="19"/>
  <c r="F97" i="19"/>
  <c r="F96" i="19"/>
  <c r="G94" i="19"/>
  <c r="H94" i="19"/>
  <c r="I94" i="19"/>
  <c r="F84" i="19"/>
  <c r="F85" i="19"/>
  <c r="F86" i="19"/>
  <c r="F87" i="19"/>
  <c r="F88" i="19"/>
  <c r="F89" i="19"/>
  <c r="F90" i="19"/>
  <c r="F91" i="19"/>
  <c r="F92" i="19"/>
  <c r="F93" i="19"/>
  <c r="F82" i="19"/>
  <c r="F83" i="19"/>
  <c r="F81" i="19"/>
  <c r="F74" i="19"/>
  <c r="F75" i="19"/>
  <c r="F76" i="19"/>
  <c r="F77" i="19"/>
  <c r="F78" i="19"/>
  <c r="E79" i="19"/>
  <c r="E71" i="19" s="1"/>
  <c r="E101" i="19" s="1"/>
  <c r="F95" i="19"/>
  <c r="G79" i="19"/>
  <c r="H79" i="19"/>
  <c r="I79" i="19"/>
  <c r="F80" i="19"/>
  <c r="G72" i="19"/>
  <c r="H72" i="19"/>
  <c r="I72" i="19"/>
  <c r="F73" i="19"/>
  <c r="E108" i="18" l="1"/>
  <c r="F94" i="19"/>
  <c r="H71" i="19"/>
  <c r="H101" i="19" s="1"/>
  <c r="G71" i="19"/>
  <c r="G101" i="19" s="1"/>
  <c r="I71" i="19"/>
  <c r="I101" i="19" s="1"/>
  <c r="F79" i="19"/>
  <c r="F72" i="19"/>
  <c r="G14" i="23"/>
  <c r="G3" i="23"/>
  <c r="I30" i="23"/>
  <c r="I14" i="23"/>
  <c r="I3" i="23" s="1"/>
  <c r="H14" i="23"/>
  <c r="H3" i="23" s="1"/>
  <c r="H22" i="19"/>
  <c r="I35" i="19"/>
  <c r="J35" i="19"/>
  <c r="H35" i="19"/>
  <c r="F71" i="19" l="1"/>
  <c r="F101" i="19" s="1"/>
  <c r="G32" i="23"/>
  <c r="I32" i="23"/>
  <c r="H32" i="23"/>
  <c r="H33" i="23" s="1"/>
  <c r="I57" i="20"/>
  <c r="I52" i="20" s="1"/>
  <c r="H52" i="20"/>
  <c r="G52" i="20"/>
  <c r="I42" i="20"/>
  <c r="H42" i="20"/>
  <c r="G42" i="20"/>
  <c r="I32" i="20"/>
  <c r="H32" i="20"/>
  <c r="G32" i="20"/>
  <c r="I23" i="20"/>
  <c r="H23" i="20"/>
  <c r="G23" i="20"/>
  <c r="I11" i="20"/>
  <c r="H11" i="20"/>
  <c r="G11" i="20"/>
  <c r="I3" i="20"/>
  <c r="H3" i="20"/>
  <c r="G3" i="20"/>
  <c r="J47" i="21"/>
  <c r="I47" i="21"/>
  <c r="H47" i="21"/>
  <c r="J21" i="21"/>
  <c r="I21" i="21"/>
  <c r="H21" i="21"/>
  <c r="J11" i="21"/>
  <c r="I11" i="21"/>
  <c r="H11" i="21"/>
  <c r="J3" i="21"/>
  <c r="I3" i="21"/>
  <c r="H3" i="21"/>
  <c r="J47" i="19"/>
  <c r="I47" i="19"/>
  <c r="H47" i="19"/>
  <c r="J22" i="19"/>
  <c r="I22" i="19"/>
  <c r="J11" i="19"/>
  <c r="I11" i="19"/>
  <c r="H11" i="19"/>
  <c r="J3" i="19"/>
  <c r="I3" i="19"/>
  <c r="H3" i="19"/>
  <c r="I57" i="22"/>
  <c r="I52" i="22" s="1"/>
  <c r="H52" i="22"/>
  <c r="G52" i="22"/>
  <c r="I42" i="22"/>
  <c r="H42" i="22"/>
  <c r="G42" i="22"/>
  <c r="I32" i="22"/>
  <c r="H32" i="22"/>
  <c r="G32" i="22"/>
  <c r="I23" i="22"/>
  <c r="H23" i="22"/>
  <c r="G23" i="22"/>
  <c r="I11" i="22"/>
  <c r="H11" i="22"/>
  <c r="G11" i="22"/>
  <c r="I3" i="22"/>
  <c r="H3" i="22"/>
  <c r="G3" i="22"/>
  <c r="I58" i="18"/>
  <c r="I53" i="18" s="1"/>
  <c r="H53" i="18"/>
  <c r="G53" i="18"/>
  <c r="I43" i="18"/>
  <c r="H43" i="18"/>
  <c r="G43" i="18"/>
  <c r="I33" i="18"/>
  <c r="H33" i="18"/>
  <c r="G33" i="18"/>
  <c r="I23" i="18"/>
  <c r="H23" i="18"/>
  <c r="G23" i="18"/>
  <c r="I11" i="18"/>
  <c r="I3" i="18" s="1"/>
  <c r="H11" i="18"/>
  <c r="H3" i="18" s="1"/>
  <c r="G11" i="18"/>
  <c r="G3" i="18"/>
  <c r="G63" i="20" l="1"/>
  <c r="H63" i="20"/>
  <c r="I63" i="20"/>
  <c r="G63" i="22"/>
  <c r="I63" i="22"/>
  <c r="H63" i="22"/>
  <c r="G64" i="18"/>
  <c r="I64" i="18"/>
  <c r="H64" i="18"/>
  <c r="G65" i="22" l="1"/>
  <c r="G66" i="18"/>
  <c r="H52" i="19" l="1"/>
  <c r="I52" i="19"/>
  <c r="J52" i="19"/>
  <c r="H54" i="19" l="1"/>
  <c r="E100" i="18"/>
  <c r="E122" i="18" s="1"/>
  <c r="H100" i="18"/>
  <c r="H122" i="18" s="1"/>
  <c r="G100" i="18"/>
  <c r="G122" i="18" s="1"/>
  <c r="F100" i="18"/>
  <c r="F122" i="18" s="1"/>
  <c r="H54" i="21"/>
  <c r="J52" i="21"/>
  <c r="J34" i="21"/>
  <c r="I34" i="21"/>
  <c r="I52" i="21"/>
  <c r="H52" i="21"/>
  <c r="H34" i="21"/>
</calcChain>
</file>

<file path=xl/sharedStrings.xml><?xml version="1.0" encoding="utf-8"?>
<sst xmlns="http://schemas.openxmlformats.org/spreadsheetml/2006/main" count="1103" uniqueCount="227">
  <si>
    <t>III.1</t>
  </si>
  <si>
    <t>III.2</t>
  </si>
  <si>
    <t>Môn học chuyên môn ngành, nghề</t>
  </si>
  <si>
    <t>II.3</t>
  </si>
  <si>
    <t>Tổng cộng</t>
  </si>
  <si>
    <t>I</t>
  </si>
  <si>
    <t>Các môn học chung/ đại cương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</si>
  <si>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</si>
  <si>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</si>
  <si>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</si>
  <si>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</si>
  <si>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</si>
  <si>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</si>
  <si>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</si>
  <si>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</si>
  <si>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</si>
  <si>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</si>
  <si>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</si>
  <si>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</si>
  <si>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TTT4200</t>
  </si>
  <si>
    <t>Tin học</t>
  </si>
  <si>
    <t>3(1,2,3)</t>
  </si>
  <si>
    <t>CBT441</t>
  </si>
  <si>
    <t>Tiếng Anh 1</t>
  </si>
  <si>
    <t>CBT442</t>
  </si>
  <si>
    <t>Tiếng Anh 2</t>
  </si>
  <si>
    <t>KTT401</t>
  </si>
  <si>
    <t>Kỹ năng mềm (*)</t>
  </si>
  <si>
    <t>4(4,0,8)</t>
  </si>
  <si>
    <t>II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</si>
  <si>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</si>
  <si>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</si>
  <si>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</si>
  <si>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</si>
  <si>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</si>
  <si>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</si>
  <si>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</si>
  <si>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</si>
  <si>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</si>
  <si>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</si>
  <si>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</si>
  <si>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</si>
  <si>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</si>
  <si>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</si>
  <si>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</si>
  <si>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</si>
  <si>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</si>
  <si>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</si>
  <si>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</si>
  <si>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</si>
  <si>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</si>
  <si>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</si>
  <si>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</si>
  <si>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</si>
  <si>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</si>
  <si>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</si>
  <si>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</si>
  <si>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</si>
  <si>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</si>
  <si>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</si>
  <si>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</si>
  <si>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</si>
  <si>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</si>
  <si>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</si>
  <si>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</si>
  <si>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</si>
  <si>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</si>
  <si>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</si>
  <si>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Các môn học chuyên môn ngành, nghề</t>
  </si>
  <si>
    <t>II.1</t>
  </si>
  <si>
    <t>Môn học cơ sở</t>
  </si>
  <si>
    <t>II.2</t>
  </si>
  <si>
    <t>2(2,0,4)</t>
  </si>
  <si>
    <t>3(3,0,6)</t>
  </si>
  <si>
    <t>6(0,6,0)</t>
  </si>
  <si>
    <t>Đồ án 1</t>
  </si>
  <si>
    <t>III.3</t>
  </si>
  <si>
    <t>2(0,2,1)</t>
  </si>
  <si>
    <t>4(2,2,5)</t>
  </si>
  <si>
    <t>CTC104</t>
  </si>
  <si>
    <t>CTC105</t>
  </si>
  <si>
    <t>CBC105</t>
  </si>
  <si>
    <t>CBC107</t>
  </si>
  <si>
    <t>Giáo dục quốc phòng và An ninh (*)</t>
  </si>
  <si>
    <t>TTC101</t>
  </si>
  <si>
    <t>CBC101</t>
  </si>
  <si>
    <t>CBC102</t>
  </si>
  <si>
    <t>CBC103</t>
  </si>
  <si>
    <t>Tiếng Anh 3</t>
  </si>
  <si>
    <t>KTC101</t>
  </si>
  <si>
    <t>Đồ án 2</t>
  </si>
  <si>
    <t>Môn học tự chọn</t>
  </si>
  <si>
    <t>Tên môn học</t>
  </si>
  <si>
    <t>Số tín chỉ</t>
  </si>
  <si>
    <t>Thời gian học tập (giờ)</t>
  </si>
  <si>
    <t>Tổng</t>
  </si>
  <si>
    <t>Trong đó</t>
  </si>
  <si>
    <t>Lý thuyết</t>
  </si>
  <si>
    <t>Kiểm tra</t>
  </si>
  <si>
    <t>4(3,1,7)</t>
  </si>
  <si>
    <t>4(1,3,4)</t>
  </si>
  <si>
    <t>Môn học chuyên môn ngành</t>
  </si>
  <si>
    <t>Đồ án chuyên ngành 1</t>
  </si>
  <si>
    <t>Thực tập tốt nghiệp (**)</t>
  </si>
  <si>
    <t>Mã        môn học</t>
  </si>
  <si>
    <t>Thực hành / thực tập/ thí nghiệm/ bài tập/ thảo luận</t>
  </si>
  <si>
    <t>5(5,0,10)</t>
  </si>
  <si>
    <t>Thực hành/ thực tập/ thí nghiệm/ bài tập/ thảo luận</t>
  </si>
  <si>
    <t>1(0,1,0)</t>
  </si>
  <si>
    <t>4(0,4,2)</t>
  </si>
  <si>
    <t>TT</t>
  </si>
  <si>
    <t>Mã   môn học</t>
  </si>
  <si>
    <t>Mã môn học: Học trước (a) Song hành (b)</t>
  </si>
  <si>
    <t>Ghi chú</t>
  </si>
  <si>
    <t>Học kỳ 1</t>
  </si>
  <si>
    <t>Môn học bắt buộc</t>
  </si>
  <si>
    <t>Học kỳ 2</t>
  </si>
  <si>
    <t>Học kỳ 3</t>
  </si>
  <si>
    <t>KTT4326</t>
  </si>
  <si>
    <t>Pháp luật thương mại điện tử</t>
  </si>
  <si>
    <t>Học kỳ 4</t>
  </si>
  <si>
    <t>Quản trị Tài chính doanh nghiệp</t>
  </si>
  <si>
    <t>Quản trị tác nghiệp TMĐT B2B và B2C</t>
  </si>
  <si>
    <t>Quản trị thương mại điện tử</t>
  </si>
  <si>
    <t>Học kỳ 5</t>
  </si>
  <si>
    <t>Thanh toán điện tử</t>
  </si>
  <si>
    <t>Học kỳ 6</t>
  </si>
  <si>
    <t>Thực hành nền tảng quản lý và bán hàng đa kênh</t>
  </si>
  <si>
    <t>KTT4301</t>
  </si>
  <si>
    <t>Thực tập tốt nghiệp  (**)</t>
  </si>
  <si>
    <t>Thực tập Doanh nghiệp 1 (**)</t>
  </si>
  <si>
    <t>KTT4298</t>
  </si>
  <si>
    <t>Quản trị thương hiệu điện tử</t>
  </si>
  <si>
    <t>Quản trị bán hàng và phân phối sản phẩm</t>
  </si>
  <si>
    <t>KTT4292</t>
  </si>
  <si>
    <t>Khai báo hải quan điện tử</t>
  </si>
  <si>
    <t>Nhập môn Thương mại điện tử</t>
  </si>
  <si>
    <t>Hệ sinh thái thương mại điện tử</t>
  </si>
  <si>
    <t>Mã     môn học</t>
  </si>
  <si>
    <t>KTC1297</t>
  </si>
  <si>
    <t>KTC1295</t>
  </si>
  <si>
    <t>KTC1294</t>
  </si>
  <si>
    <t>Khởi nghiệp kinh doanh TMĐT</t>
  </si>
  <si>
    <t>KTC1301</t>
  </si>
  <si>
    <t>KTC1292</t>
  </si>
  <si>
    <t>KTC1298</t>
  </si>
  <si>
    <t>Thực hành nền tảng quản lý &amp; bán hàng đa kênh</t>
  </si>
  <si>
    <t>KTC1299</t>
  </si>
  <si>
    <t>Thực tập doanh nghiệp 1 (**)</t>
  </si>
  <si>
    <t>Thực tập doanh nghiệp 2 (**)</t>
  </si>
  <si>
    <t>Tỷ lệ thực hành</t>
  </si>
  <si>
    <t>màu đỏ: giống trung cấp</t>
  </si>
  <si>
    <t>Thương mại di động</t>
  </si>
  <si>
    <t>Quản trị chuỗi cung ứng trong TMĐT</t>
  </si>
  <si>
    <t>Quản trị rủi ro thương mại điện tử</t>
  </si>
  <si>
    <t>Tối ưu hóa công cụ tìm kiếm</t>
  </si>
  <si>
    <t>KTT446</t>
  </si>
  <si>
    <t>Tâm lý KD</t>
  </si>
  <si>
    <t>KTT4341</t>
  </si>
  <si>
    <t>KTT4297</t>
  </si>
  <si>
    <t>KTT4342</t>
  </si>
  <si>
    <t>Bán lẻ điện tử</t>
  </si>
  <si>
    <t>KTT4295</t>
  </si>
  <si>
    <t>KTT4328</t>
  </si>
  <si>
    <t>KTT4329</t>
  </si>
  <si>
    <t>KTT478</t>
  </si>
  <si>
    <t>KTT4333</t>
  </si>
  <si>
    <t>KTT4294</t>
  </si>
  <si>
    <t>KTT4299</t>
  </si>
  <si>
    <t>KTT4331</t>
  </si>
  <si>
    <t>KTT4336</t>
  </si>
  <si>
    <t>KTT4339</t>
  </si>
  <si>
    <t>Môn học tự chọn (Chọn 2 trong 3 môn)</t>
  </si>
  <si>
    <t>KTT4337</t>
  </si>
  <si>
    <t>Môn học tự chọn (Chọn 2 trong 3 môn học)</t>
  </si>
  <si>
    <t>TTC1263</t>
  </si>
  <si>
    <t>KTC1341</t>
  </si>
  <si>
    <t>KTC146</t>
  </si>
  <si>
    <t>KTC1342</t>
  </si>
  <si>
    <t>KTC178</t>
  </si>
  <si>
    <t>KTC1328</t>
  </si>
  <si>
    <t>KTC1329</t>
  </si>
  <si>
    <t>KTC1330</t>
  </si>
  <si>
    <t>KTC1331</t>
  </si>
  <si>
    <t>KTC1332</t>
  </si>
  <si>
    <t>KTC1333</t>
  </si>
  <si>
    <t>KTC1334</t>
  </si>
  <si>
    <t>KTC1335</t>
  </si>
  <si>
    <t>KTC1336</t>
  </si>
  <si>
    <t>KTC1337</t>
  </si>
  <si>
    <t>KTC1338</t>
  </si>
  <si>
    <t>KTC1339</t>
  </si>
  <si>
    <t>KTC1340</t>
  </si>
  <si>
    <t>Kỹ thuật lập trình</t>
  </si>
  <si>
    <t>TTC1273</t>
  </si>
  <si>
    <t>KTC1327</t>
  </si>
  <si>
    <t>TTC1259</t>
  </si>
  <si>
    <t>TTC1269</t>
  </si>
  <si>
    <t>Marketing điện tử</t>
  </si>
  <si>
    <t>Văn hóa doanh nghiệp</t>
  </si>
  <si>
    <t>Mạng và truyền thông</t>
  </si>
  <si>
    <t>KTC1343</t>
  </si>
  <si>
    <t>KTC1344</t>
  </si>
  <si>
    <t>ko biết đưa vào HK nào,vì ko có trong HD</t>
  </si>
  <si>
    <t>Mã       môn học</t>
  </si>
  <si>
    <t>Tổng số</t>
  </si>
  <si>
    <t>TTC105</t>
  </si>
  <si>
    <t>Hệ quản trị cơ sở dữ liệu</t>
  </si>
  <si>
    <t>Kỹ thuật nghiệp vụ thương mại</t>
  </si>
  <si>
    <t>TTC124</t>
  </si>
  <si>
    <t>KTC125</t>
  </si>
  <si>
    <t>TTC102</t>
  </si>
  <si>
    <t>KTT480</t>
  </si>
  <si>
    <t>KTT424</t>
  </si>
  <si>
    <t>TTT405</t>
  </si>
  <si>
    <t>Kỹ thuật lập trình 1</t>
  </si>
  <si>
    <t>TTT4163</t>
  </si>
  <si>
    <t>TTT4165</t>
  </si>
  <si>
    <t>Thiết kế web</t>
  </si>
  <si>
    <t>TTT405(a)</t>
  </si>
  <si>
    <t>KTT483</t>
  </si>
  <si>
    <t>Nghiệp vụ vận tải, giao nhận và bảo hiểm trong thương mại điện tử</t>
  </si>
  <si>
    <t>KTT424(a)</t>
  </si>
  <si>
    <t>KTT481</t>
  </si>
  <si>
    <t>TTT484</t>
  </si>
  <si>
    <t>Mạng máy tính và Internet</t>
  </si>
  <si>
    <t>8(0,8,0)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</si>
</sst>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1"/>
      <color theme="1"/>
      <name val="Arial"/>
      <family val="2"/>
      <charset val="163"/>
    </font>
    <font>
      <sz val="7"/>
      <color theme="1"/>
      <name val="Times New Roman"/>
      <family val="1"/>
    </font>
    <font>
      <b/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8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10" fontId="1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7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opLeftCell="A13" workbookViewId="0">
      <selection activeCell="E35" sqref="E35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9" ht="44.1" customHeight="1" x14ac:dyDescent="0.25">
      <c r="A1" s="20" t="s">
        <v>110</v>
      </c>
      <c r="B1" s="20" t="s">
        <v>111</v>
      </c>
      <c r="C1" s="20" t="s">
        <v>92</v>
      </c>
      <c r="D1" s="20" t="s">
        <v>93</v>
      </c>
      <c r="E1" s="20" t="s">
        <v>112</v>
      </c>
      <c r="F1" s="20" t="s">
        <v>113</v>
      </c>
    </row>
    <row r="2" spans="1:9" ht="14.45" customHeight="1" x14ac:dyDescent="0.25">
      <c r="A2" s="20"/>
      <c r="B2" s="20"/>
      <c r="C2" s="14" t="s">
        <v>114</v>
      </c>
      <c r="D2" s="20">
        <v>24</v>
      </c>
      <c r="E2" s="20"/>
      <c r="F2" s="20"/>
    </row>
    <row r="3" spans="1:9" ht="12.6" customHeight="1" x14ac:dyDescent="0.25">
      <c r="A3" s="49" t="s">
        <v>115</v>
      </c>
      <c r="B3" s="49"/>
      <c r="C3" s="49"/>
      <c r="D3" s="15">
        <v>24</v>
      </c>
      <c r="E3" s="20"/>
      <c r="F3" s="20"/>
      <c r="G3" s="23">
        <f>SUM(G4:G11)</f>
        <v>24</v>
      </c>
      <c r="H3" s="23">
        <f>SUM(H7:H18)</f>
        <v>255</v>
      </c>
      <c r="I3" s="23">
        <f>SUM(I7:I18)</f>
        <v>225</v>
      </c>
    </row>
    <row r="4" spans="1:9" ht="14.45" customHeight="1" x14ac:dyDescent="0.25">
      <c r="A4" s="21">
        <v>1</v>
      </c>
      <c r="B4" s="21" t="s">
        <v>16</v>
      </c>
      <c r="C4" s="7" t="s">
        <v>17</v>
      </c>
      <c r="D4" s="21" t="s">
        <v>18</v>
      </c>
      <c r="E4" s="21"/>
      <c r="F4" s="21"/>
      <c r="G4" s="22">
        <v>3</v>
      </c>
    </row>
    <row r="5" spans="1:9" ht="14.45" customHeight="1" x14ac:dyDescent="0.25">
      <c r="A5" s="21">
        <v>2</v>
      </c>
      <c r="B5" s="21" t="s">
        <v>26</v>
      </c>
      <c r="C5" s="7" t="s">
        <v>27</v>
      </c>
      <c r="D5" s="21" t="s">
        <v>28</v>
      </c>
      <c r="E5" s="21"/>
      <c r="F5" s="21"/>
      <c r="G5" s="22">
        <v>4</v>
      </c>
    </row>
    <row r="6" spans="1:9" ht="14.45" customHeight="1" x14ac:dyDescent="0.25">
      <c r="A6" s="21">
        <v>3</v>
      </c>
      <c r="B6" s="24" t="s">
        <v>156</v>
      </c>
      <c r="C6" s="25" t="s">
        <v>157</v>
      </c>
      <c r="D6" s="21" t="s">
        <v>72</v>
      </c>
      <c r="E6" s="21"/>
      <c r="F6" s="21"/>
      <c r="G6" s="22">
        <v>2</v>
      </c>
      <c r="H6" s="22">
        <v>30</v>
      </c>
    </row>
    <row r="7" spans="1:9" ht="19.5" customHeight="1" x14ac:dyDescent="0.25">
      <c r="A7" s="21">
        <v>4</v>
      </c>
      <c r="B7" s="21" t="s">
        <v>158</v>
      </c>
      <c r="C7" s="7" t="s">
        <v>136</v>
      </c>
      <c r="D7" s="21" t="s">
        <v>28</v>
      </c>
      <c r="E7" s="21"/>
      <c r="F7" s="21"/>
      <c r="G7" s="22">
        <v>4</v>
      </c>
      <c r="H7" s="22">
        <v>60</v>
      </c>
      <c r="I7" s="22">
        <v>0</v>
      </c>
    </row>
    <row r="8" spans="1:9" ht="14.45" customHeight="1" x14ac:dyDescent="0.25">
      <c r="A8" s="21">
        <v>5</v>
      </c>
      <c r="B8" s="21" t="s">
        <v>160</v>
      </c>
      <c r="C8" s="25" t="s">
        <v>161</v>
      </c>
      <c r="D8" s="21" t="s">
        <v>9</v>
      </c>
      <c r="E8" s="21"/>
      <c r="F8" s="21"/>
      <c r="G8" s="22">
        <v>2</v>
      </c>
      <c r="H8" s="22">
        <v>15</v>
      </c>
      <c r="I8" s="22">
        <v>30</v>
      </c>
    </row>
    <row r="9" spans="1:9" ht="14.45" customHeight="1" x14ac:dyDescent="0.25">
      <c r="A9" s="21">
        <v>6</v>
      </c>
      <c r="B9" s="21" t="s">
        <v>162</v>
      </c>
      <c r="C9" s="7" t="s">
        <v>198</v>
      </c>
      <c r="D9" s="21" t="s">
        <v>73</v>
      </c>
      <c r="E9" s="21"/>
      <c r="F9" s="21"/>
      <c r="G9" s="22">
        <v>3</v>
      </c>
      <c r="H9" s="22">
        <v>45</v>
      </c>
    </row>
    <row r="10" spans="1:9" ht="14.45" customHeight="1" x14ac:dyDescent="0.25">
      <c r="A10" s="21">
        <v>7</v>
      </c>
      <c r="B10" s="24" t="s">
        <v>165</v>
      </c>
      <c r="C10" s="25" t="s">
        <v>121</v>
      </c>
      <c r="D10" s="21" t="s">
        <v>18</v>
      </c>
      <c r="E10" s="21"/>
      <c r="F10" s="21"/>
      <c r="G10" s="22">
        <v>3</v>
      </c>
      <c r="H10" s="22">
        <v>30</v>
      </c>
      <c r="I10" s="22">
        <v>30</v>
      </c>
    </row>
    <row r="11" spans="1:9" ht="14.45" customHeight="1" x14ac:dyDescent="0.25">
      <c r="A11" s="21">
        <v>8</v>
      </c>
      <c r="B11" s="21" t="s">
        <v>163</v>
      </c>
      <c r="C11" s="7" t="s">
        <v>137</v>
      </c>
      <c r="D11" s="21" t="s">
        <v>73</v>
      </c>
      <c r="E11" s="21"/>
      <c r="F11" s="21"/>
      <c r="G11" s="22">
        <v>3</v>
      </c>
      <c r="H11" s="22">
        <v>45</v>
      </c>
    </row>
    <row r="12" spans="1:9" ht="14.45" customHeight="1" x14ac:dyDescent="0.25">
      <c r="A12" s="49" t="s">
        <v>91</v>
      </c>
      <c r="B12" s="49"/>
      <c r="C12" s="49"/>
      <c r="D12" s="15">
        <v>0</v>
      </c>
      <c r="E12" s="20"/>
      <c r="F12" s="20"/>
    </row>
    <row r="13" spans="1:9" ht="14.45" customHeight="1" x14ac:dyDescent="0.25">
      <c r="A13" s="20"/>
      <c r="B13" s="20"/>
      <c r="C13" s="14" t="s">
        <v>116</v>
      </c>
      <c r="D13" s="20">
        <v>25</v>
      </c>
      <c r="E13" s="20"/>
      <c r="F13" s="20"/>
    </row>
    <row r="14" spans="1:9" ht="14.45" customHeight="1" x14ac:dyDescent="0.25">
      <c r="A14" s="49" t="s">
        <v>115</v>
      </c>
      <c r="B14" s="49"/>
      <c r="C14" s="49"/>
      <c r="D14" s="15">
        <v>21</v>
      </c>
      <c r="E14" s="20"/>
      <c r="F14" s="20"/>
      <c r="G14" s="23">
        <f>SUM(G15:G25)</f>
        <v>25</v>
      </c>
      <c r="H14" s="23">
        <f>SUM(H15:H23)</f>
        <v>60</v>
      </c>
      <c r="I14" s="23">
        <f>SUM(I15:I23)</f>
        <v>165</v>
      </c>
    </row>
    <row r="15" spans="1:9" ht="14.45" customHeight="1" x14ac:dyDescent="0.25">
      <c r="A15" s="21">
        <v>9</v>
      </c>
      <c r="B15" s="21" t="s">
        <v>7</v>
      </c>
      <c r="C15" s="7" t="s">
        <v>8</v>
      </c>
      <c r="D15" s="21" t="s">
        <v>9</v>
      </c>
      <c r="E15" s="21"/>
      <c r="F15" s="21"/>
      <c r="G15" s="22">
        <v>2</v>
      </c>
    </row>
    <row r="16" spans="1:9" ht="14.45" customHeight="1" x14ac:dyDescent="0.25">
      <c r="A16" s="21">
        <v>10</v>
      </c>
      <c r="B16" s="21" t="s">
        <v>10</v>
      </c>
      <c r="C16" s="7" t="s">
        <v>11</v>
      </c>
      <c r="D16" s="21" t="s">
        <v>12</v>
      </c>
      <c r="E16" s="21"/>
      <c r="F16" s="21"/>
      <c r="G16" s="22">
        <v>1</v>
      </c>
    </row>
    <row r="17" spans="1:9" ht="14.45" customHeight="1" x14ac:dyDescent="0.25">
      <c r="A17" s="21">
        <v>11</v>
      </c>
      <c r="B17" s="21" t="s">
        <v>13</v>
      </c>
      <c r="C17" s="7" t="s">
        <v>14</v>
      </c>
      <c r="D17" s="21" t="s">
        <v>15</v>
      </c>
      <c r="E17" s="21"/>
      <c r="F17" s="21"/>
      <c r="G17" s="22">
        <v>1</v>
      </c>
    </row>
    <row r="18" spans="1:9" ht="14.45" customHeight="1" x14ac:dyDescent="0.25">
      <c r="A18" s="21">
        <v>12</v>
      </c>
      <c r="B18" s="38" t="s">
        <v>19</v>
      </c>
      <c r="C18" s="39" t="s">
        <v>20</v>
      </c>
      <c r="D18" s="38" t="s">
        <v>21</v>
      </c>
      <c r="E18" s="21"/>
      <c r="F18" s="65" t="s">
        <v>203</v>
      </c>
      <c r="G18" s="22">
        <v>3</v>
      </c>
    </row>
    <row r="19" spans="1:9" ht="14.45" customHeight="1" x14ac:dyDescent="0.25">
      <c r="A19" s="21">
        <v>13</v>
      </c>
      <c r="B19" s="38" t="s">
        <v>22</v>
      </c>
      <c r="C19" s="39" t="s">
        <v>23</v>
      </c>
      <c r="D19" s="38" t="s">
        <v>21</v>
      </c>
      <c r="E19" s="21"/>
      <c r="F19" s="66"/>
      <c r="G19" s="22">
        <v>3</v>
      </c>
    </row>
    <row r="20" spans="1:9" ht="14.45" customHeight="1" x14ac:dyDescent="0.25">
      <c r="A20" s="21">
        <v>14</v>
      </c>
      <c r="B20" s="38" t="s">
        <v>24</v>
      </c>
      <c r="C20" s="39" t="s">
        <v>25</v>
      </c>
      <c r="D20" s="38" t="s">
        <v>9</v>
      </c>
      <c r="E20" s="21"/>
      <c r="F20" s="67"/>
      <c r="G20" s="22">
        <v>2</v>
      </c>
    </row>
    <row r="21" spans="1:9" ht="14.45" customHeight="1" x14ac:dyDescent="0.25">
      <c r="A21" s="21">
        <v>15</v>
      </c>
      <c r="B21" s="21" t="s">
        <v>167</v>
      </c>
      <c r="C21" s="25" t="s">
        <v>142</v>
      </c>
      <c r="D21" s="21" t="s">
        <v>28</v>
      </c>
      <c r="E21" s="21"/>
      <c r="F21" s="21"/>
      <c r="G21" s="22">
        <v>4</v>
      </c>
      <c r="H21" s="22">
        <v>60</v>
      </c>
    </row>
    <row r="22" spans="1:9" ht="36" customHeight="1" x14ac:dyDescent="0.25">
      <c r="A22" s="21">
        <v>16</v>
      </c>
      <c r="B22" s="21" t="s">
        <v>169</v>
      </c>
      <c r="C22" s="7" t="s">
        <v>127</v>
      </c>
      <c r="D22" s="21" t="s">
        <v>109</v>
      </c>
      <c r="E22" s="21"/>
      <c r="F22" s="21"/>
      <c r="G22" s="22">
        <v>4</v>
      </c>
      <c r="I22" s="22">
        <v>120</v>
      </c>
    </row>
    <row r="23" spans="1:9" ht="14.45" customHeight="1" x14ac:dyDescent="0.25">
      <c r="A23" s="21">
        <v>17</v>
      </c>
      <c r="B23" s="21" t="s">
        <v>128</v>
      </c>
      <c r="C23" s="7" t="s">
        <v>102</v>
      </c>
      <c r="D23" s="21" t="s">
        <v>108</v>
      </c>
      <c r="E23" s="21"/>
      <c r="F23" s="21"/>
      <c r="G23" s="22">
        <v>1</v>
      </c>
      <c r="I23" s="22">
        <v>45</v>
      </c>
    </row>
    <row r="24" spans="1:9" ht="14.45" customHeight="1" x14ac:dyDescent="0.25">
      <c r="A24" s="21">
        <v>18</v>
      </c>
      <c r="B24" s="21" t="s">
        <v>171</v>
      </c>
      <c r="C24" s="58" t="s">
        <v>130</v>
      </c>
      <c r="D24" s="59" t="s">
        <v>226</v>
      </c>
      <c r="E24" s="21"/>
      <c r="F24" s="21"/>
      <c r="I24" s="61">
        <f>8*45</f>
        <v>360</v>
      </c>
    </row>
    <row r="25" spans="1:9" ht="14.45" customHeight="1" x14ac:dyDescent="0.25">
      <c r="A25" s="49" t="s">
        <v>172</v>
      </c>
      <c r="B25" s="49"/>
      <c r="C25" s="49"/>
      <c r="D25" s="15">
        <v>4</v>
      </c>
      <c r="E25" s="20"/>
      <c r="F25" s="20"/>
      <c r="G25" s="22">
        <v>4</v>
      </c>
      <c r="H25" s="22">
        <v>30</v>
      </c>
      <c r="I25" s="22">
        <v>60</v>
      </c>
    </row>
    <row r="26" spans="1:9" ht="14.45" customHeight="1" x14ac:dyDescent="0.25">
      <c r="A26" s="21">
        <v>19</v>
      </c>
      <c r="B26" s="21" t="s">
        <v>131</v>
      </c>
      <c r="C26" s="7" t="s">
        <v>132</v>
      </c>
      <c r="D26" s="21" t="s">
        <v>9</v>
      </c>
      <c r="E26" s="20"/>
      <c r="F26" s="21"/>
    </row>
    <row r="27" spans="1:9" ht="33.950000000000003" customHeight="1" x14ac:dyDescent="0.25">
      <c r="A27" s="21">
        <v>20</v>
      </c>
      <c r="B27" s="21" t="s">
        <v>173</v>
      </c>
      <c r="C27" s="7" t="s">
        <v>133</v>
      </c>
      <c r="D27" s="21" t="s">
        <v>9</v>
      </c>
      <c r="E27" s="21"/>
      <c r="F27" s="21"/>
    </row>
    <row r="28" spans="1:9" ht="14.45" customHeight="1" x14ac:dyDescent="0.25">
      <c r="A28" s="21">
        <v>21</v>
      </c>
      <c r="B28" s="21" t="s">
        <v>134</v>
      </c>
      <c r="C28" s="7" t="s">
        <v>135</v>
      </c>
      <c r="D28" s="21" t="s">
        <v>9</v>
      </c>
      <c r="E28" s="20"/>
      <c r="F28" s="21"/>
    </row>
    <row r="29" spans="1:9" ht="14.45" customHeight="1" x14ac:dyDescent="0.25">
      <c r="A29" s="21">
        <v>22</v>
      </c>
      <c r="B29" s="20"/>
      <c r="C29" s="14" t="s">
        <v>117</v>
      </c>
      <c r="D29" s="20">
        <v>6</v>
      </c>
      <c r="E29" s="20"/>
      <c r="F29" s="20"/>
    </row>
    <row r="30" spans="1:9" ht="14.45" customHeight="1" x14ac:dyDescent="0.25">
      <c r="A30" s="21">
        <v>23</v>
      </c>
      <c r="B30" s="21" t="s">
        <v>170</v>
      </c>
      <c r="C30" s="7" t="s">
        <v>129</v>
      </c>
      <c r="D30" s="21" t="s">
        <v>74</v>
      </c>
      <c r="E30" s="21"/>
      <c r="F30" s="21"/>
      <c r="G30" s="22">
        <v>6</v>
      </c>
      <c r="I30" s="22">
        <f>G30*45</f>
        <v>270</v>
      </c>
    </row>
    <row r="32" spans="1:9" ht="14.45" customHeight="1" x14ac:dyDescent="0.25">
      <c r="A32" s="48" t="s">
        <v>4</v>
      </c>
      <c r="B32" s="48"/>
      <c r="C32" s="48"/>
      <c r="D32" s="20">
        <v>55</v>
      </c>
      <c r="E32" s="20"/>
      <c r="F32" s="14"/>
      <c r="G32" s="23">
        <f>G30+G14+G3</f>
        <v>55</v>
      </c>
      <c r="H32" s="23">
        <f>H30+H14+H3</f>
        <v>315</v>
      </c>
      <c r="I32" s="23">
        <f>I30+I14+I3</f>
        <v>660</v>
      </c>
    </row>
    <row r="33" spans="6:8" x14ac:dyDescent="0.25">
      <c r="F33" s="22" t="s">
        <v>150</v>
      </c>
      <c r="H33" s="28">
        <f>I32/(H32+I32)</f>
        <v>0.67692307692307696</v>
      </c>
    </row>
  </sheetData>
  <mergeCells count="6">
    <mergeCell ref="A32:C32"/>
    <mergeCell ref="F18:F20"/>
    <mergeCell ref="A25:C25"/>
    <mergeCell ref="A3:C3"/>
    <mergeCell ref="A12:C12"/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2"/>
  <sheetViews>
    <sheetView topLeftCell="A109" zoomScale="90" zoomScaleNormal="90" workbookViewId="0">
      <selection activeCell="C118" sqref="C118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9" ht="44.1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9" ht="14.45" customHeight="1" x14ac:dyDescent="0.25">
      <c r="A2" s="16"/>
      <c r="B2" s="16"/>
      <c r="C2" s="14" t="s">
        <v>114</v>
      </c>
      <c r="D2" s="16">
        <v>18</v>
      </c>
      <c r="E2" s="16"/>
      <c r="F2" s="16"/>
    </row>
    <row r="3" spans="1:9" ht="14.45" customHeight="1" x14ac:dyDescent="0.25">
      <c r="A3" s="49" t="s">
        <v>115</v>
      </c>
      <c r="B3" s="49"/>
      <c r="C3" s="49"/>
      <c r="D3" s="15">
        <v>18</v>
      </c>
      <c r="E3" s="16"/>
      <c r="F3" s="16"/>
      <c r="G3" s="23">
        <f>SUM(G4:G8)</f>
        <v>18</v>
      </c>
      <c r="H3" s="23">
        <f>SUM(H4:H19)</f>
        <v>135</v>
      </c>
      <c r="I3" s="23">
        <f>SUM(I4:I19)</f>
        <v>90</v>
      </c>
    </row>
    <row r="4" spans="1:9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</row>
    <row r="5" spans="1:9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</row>
    <row r="6" spans="1:9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</row>
    <row r="7" spans="1:9" ht="14.45" customHeight="1" x14ac:dyDescent="0.25">
      <c r="A7" s="17">
        <v>4</v>
      </c>
      <c r="B7" s="24" t="s">
        <v>156</v>
      </c>
      <c r="C7" s="25" t="s">
        <v>157</v>
      </c>
      <c r="D7" s="17" t="s">
        <v>72</v>
      </c>
      <c r="E7" s="17"/>
      <c r="F7" s="17"/>
      <c r="G7" s="22">
        <v>2</v>
      </c>
      <c r="H7" s="22">
        <v>30</v>
      </c>
    </row>
    <row r="8" spans="1:9" ht="19.5" customHeight="1" x14ac:dyDescent="0.25">
      <c r="A8" s="17">
        <v>5</v>
      </c>
      <c r="B8" s="17" t="s">
        <v>158</v>
      </c>
      <c r="C8" s="7" t="s">
        <v>136</v>
      </c>
      <c r="D8" s="17" t="s">
        <v>28</v>
      </c>
      <c r="E8" s="17"/>
      <c r="F8" s="17"/>
      <c r="G8" s="22">
        <v>4</v>
      </c>
      <c r="H8" s="22">
        <v>60</v>
      </c>
      <c r="I8" s="22">
        <v>0</v>
      </c>
    </row>
    <row r="9" spans="1:9" ht="14.45" customHeight="1" x14ac:dyDescent="0.25">
      <c r="A9" s="49" t="s">
        <v>91</v>
      </c>
      <c r="B9" s="49"/>
      <c r="C9" s="49"/>
      <c r="D9" s="15">
        <v>0</v>
      </c>
      <c r="E9" s="16"/>
      <c r="F9" s="16"/>
    </row>
    <row r="10" spans="1:9" ht="14.45" customHeight="1" x14ac:dyDescent="0.25">
      <c r="A10" s="16"/>
      <c r="B10" s="16"/>
      <c r="C10" s="14" t="s">
        <v>116</v>
      </c>
      <c r="D10" s="16">
        <v>23</v>
      </c>
      <c r="E10" s="16"/>
      <c r="F10" s="16"/>
    </row>
    <row r="11" spans="1:9" ht="14.45" customHeight="1" x14ac:dyDescent="0.25">
      <c r="A11" s="49" t="s">
        <v>115</v>
      </c>
      <c r="B11" s="49"/>
      <c r="C11" s="49"/>
      <c r="D11" s="15">
        <v>23</v>
      </c>
      <c r="E11" s="16"/>
      <c r="F11" s="16"/>
      <c r="G11" s="23">
        <f>SUM(G12:G20)</f>
        <v>23</v>
      </c>
      <c r="H11" s="23">
        <f t="shared" ref="H11:I11" si="0">SUM(H12:H20)</f>
        <v>30</v>
      </c>
      <c r="I11" s="23">
        <f t="shared" si="0"/>
        <v>60</v>
      </c>
    </row>
    <row r="12" spans="1:9" ht="14.45" customHeight="1" x14ac:dyDescent="0.25">
      <c r="A12" s="17">
        <v>6</v>
      </c>
      <c r="B12" s="17" t="s">
        <v>7</v>
      </c>
      <c r="C12" s="7" t="s">
        <v>8</v>
      </c>
      <c r="D12" s="17" t="s">
        <v>9</v>
      </c>
      <c r="E12" s="17"/>
      <c r="F12" s="17"/>
      <c r="G12" s="22">
        <v>2</v>
      </c>
    </row>
    <row r="13" spans="1:9" ht="14.45" customHeight="1" x14ac:dyDescent="0.25">
      <c r="A13" s="17">
        <v>7</v>
      </c>
      <c r="B13" s="17" t="s">
        <v>10</v>
      </c>
      <c r="C13" s="7" t="s">
        <v>11</v>
      </c>
      <c r="D13" s="17" t="s">
        <v>12</v>
      </c>
      <c r="E13" s="17"/>
      <c r="F13" s="17"/>
      <c r="G13" s="22">
        <v>1</v>
      </c>
    </row>
    <row r="14" spans="1:9" ht="14.45" customHeight="1" x14ac:dyDescent="0.25">
      <c r="A14" s="17">
        <v>8</v>
      </c>
      <c r="B14" s="17" t="s">
        <v>13</v>
      </c>
      <c r="C14" s="7" t="s">
        <v>14</v>
      </c>
      <c r="D14" s="17" t="s">
        <v>15</v>
      </c>
      <c r="E14" s="17"/>
      <c r="F14" s="17"/>
      <c r="G14" s="22">
        <v>1</v>
      </c>
    </row>
    <row r="15" spans="1:9" ht="14.45" customHeight="1" x14ac:dyDescent="0.25">
      <c r="A15" s="17">
        <v>9</v>
      </c>
      <c r="B15" s="17" t="s">
        <v>16</v>
      </c>
      <c r="C15" s="7" t="s">
        <v>17</v>
      </c>
      <c r="D15" s="17" t="s">
        <v>18</v>
      </c>
      <c r="E15" s="17"/>
      <c r="F15" s="17"/>
      <c r="G15" s="22">
        <v>3</v>
      </c>
    </row>
    <row r="16" spans="1:9" ht="14.45" customHeight="1" x14ac:dyDescent="0.25">
      <c r="A16" s="17">
        <v>10</v>
      </c>
      <c r="B16" s="17" t="s">
        <v>33</v>
      </c>
      <c r="C16" s="7" t="s">
        <v>34</v>
      </c>
      <c r="D16" s="17" t="s">
        <v>28</v>
      </c>
      <c r="E16" s="17"/>
      <c r="F16" s="17"/>
      <c r="G16" s="22">
        <v>4</v>
      </c>
    </row>
    <row r="17" spans="1:9" ht="14.45" customHeight="1" x14ac:dyDescent="0.25">
      <c r="A17" s="17">
        <v>11</v>
      </c>
      <c r="B17" s="17" t="s">
        <v>43</v>
      </c>
      <c r="C17" s="7" t="s">
        <v>44</v>
      </c>
      <c r="D17" s="17" t="s">
        <v>28</v>
      </c>
      <c r="E17" s="17"/>
      <c r="F17" s="17"/>
      <c r="G17" s="22">
        <v>4</v>
      </c>
    </row>
    <row r="18" spans="1:9" ht="14.45" customHeight="1" x14ac:dyDescent="0.25">
      <c r="A18" s="17">
        <v>12</v>
      </c>
      <c r="B18" s="17" t="s">
        <v>53</v>
      </c>
      <c r="C18" s="7" t="s">
        <v>54</v>
      </c>
      <c r="D18" s="17" t="s">
        <v>28</v>
      </c>
      <c r="E18" s="17"/>
      <c r="F18" s="17"/>
      <c r="G18" s="22">
        <v>4</v>
      </c>
    </row>
    <row r="19" spans="1:9" ht="14.45" customHeight="1" x14ac:dyDescent="0.25">
      <c r="A19" s="17">
        <v>13</v>
      </c>
      <c r="B19" s="17" t="s">
        <v>159</v>
      </c>
      <c r="C19" s="7" t="s">
        <v>119</v>
      </c>
      <c r="D19" s="17" t="s">
        <v>9</v>
      </c>
      <c r="E19" s="17"/>
      <c r="F19" s="17"/>
      <c r="G19" s="22">
        <v>2</v>
      </c>
      <c r="H19" s="22">
        <v>15</v>
      </c>
      <c r="I19" s="22">
        <v>30</v>
      </c>
    </row>
    <row r="20" spans="1:9" ht="14.45" customHeight="1" x14ac:dyDescent="0.25">
      <c r="A20" s="17">
        <v>14</v>
      </c>
      <c r="B20" s="17" t="s">
        <v>160</v>
      </c>
      <c r="C20" s="25" t="s">
        <v>161</v>
      </c>
      <c r="D20" s="17" t="s">
        <v>9</v>
      </c>
      <c r="E20" s="17"/>
      <c r="F20" s="17"/>
      <c r="G20" s="22">
        <v>2</v>
      </c>
      <c r="H20" s="22">
        <v>15</v>
      </c>
      <c r="I20" s="22">
        <v>30</v>
      </c>
    </row>
    <row r="21" spans="1:9" ht="14.45" customHeight="1" x14ac:dyDescent="0.25">
      <c r="A21" s="49" t="s">
        <v>91</v>
      </c>
      <c r="B21" s="49"/>
      <c r="C21" s="49"/>
      <c r="D21" s="15">
        <v>0</v>
      </c>
      <c r="E21" s="16"/>
      <c r="F21" s="16"/>
    </row>
    <row r="22" spans="1:9" ht="14.45" customHeight="1" x14ac:dyDescent="0.25">
      <c r="A22" s="16"/>
      <c r="B22" s="16"/>
      <c r="C22" s="14" t="s">
        <v>117</v>
      </c>
      <c r="D22" s="16">
        <v>25</v>
      </c>
      <c r="E22" s="16"/>
      <c r="F22" s="16"/>
    </row>
    <row r="23" spans="1:9" ht="14.45" customHeight="1" x14ac:dyDescent="0.25">
      <c r="A23" s="49" t="s">
        <v>115</v>
      </c>
      <c r="B23" s="49"/>
      <c r="C23" s="49"/>
      <c r="D23" s="15">
        <v>25</v>
      </c>
      <c r="E23" s="17"/>
      <c r="F23" s="17"/>
      <c r="G23" s="23">
        <f>SUM(G24:G30)</f>
        <v>25</v>
      </c>
      <c r="H23" s="23">
        <f t="shared" ref="H23:I23" si="1">SUM(H24:H30)</f>
        <v>120</v>
      </c>
      <c r="I23" s="23">
        <f t="shared" si="1"/>
        <v>30</v>
      </c>
    </row>
    <row r="24" spans="1:9" ht="14.45" customHeight="1" x14ac:dyDescent="0.25">
      <c r="A24" s="17">
        <v>15</v>
      </c>
      <c r="B24" s="17" t="s">
        <v>59</v>
      </c>
      <c r="C24" s="7" t="s">
        <v>60</v>
      </c>
      <c r="D24" s="17" t="s">
        <v>28</v>
      </c>
      <c r="E24" s="17"/>
      <c r="F24" s="17"/>
      <c r="G24" s="22">
        <v>4</v>
      </c>
    </row>
    <row r="25" spans="1:9" ht="14.45" customHeight="1" x14ac:dyDescent="0.25">
      <c r="A25" s="17">
        <v>16</v>
      </c>
      <c r="B25" s="17" t="s">
        <v>35</v>
      </c>
      <c r="C25" s="7" t="s">
        <v>36</v>
      </c>
      <c r="D25" s="17" t="s">
        <v>28</v>
      </c>
      <c r="E25" s="17"/>
      <c r="F25" s="17"/>
      <c r="G25" s="22">
        <v>4</v>
      </c>
    </row>
    <row r="26" spans="1:9" ht="14.45" customHeight="1" x14ac:dyDescent="0.25">
      <c r="A26" s="17">
        <v>17</v>
      </c>
      <c r="B26" s="17" t="s">
        <v>45</v>
      </c>
      <c r="C26" s="7" t="s">
        <v>46</v>
      </c>
      <c r="D26" s="17" t="s">
        <v>28</v>
      </c>
      <c r="E26" s="17"/>
      <c r="F26" s="17"/>
      <c r="G26" s="22">
        <v>4</v>
      </c>
    </row>
    <row r="27" spans="1:9" ht="14.45" customHeight="1" x14ac:dyDescent="0.25">
      <c r="A27" s="17">
        <v>18</v>
      </c>
      <c r="B27" s="17" t="s">
        <v>55</v>
      </c>
      <c r="C27" s="7" t="s">
        <v>56</v>
      </c>
      <c r="D27" s="17" t="s">
        <v>28</v>
      </c>
      <c r="E27" s="17"/>
      <c r="F27" s="17"/>
      <c r="G27" s="22">
        <v>4</v>
      </c>
    </row>
    <row r="28" spans="1:9" ht="14.45" customHeight="1" x14ac:dyDescent="0.25">
      <c r="A28" s="17">
        <v>19</v>
      </c>
      <c r="B28" s="17" t="s">
        <v>162</v>
      </c>
      <c r="C28" s="7" t="s">
        <v>198</v>
      </c>
      <c r="D28" s="17" t="s">
        <v>73</v>
      </c>
      <c r="E28" s="17"/>
      <c r="F28" s="17"/>
      <c r="G28" s="22">
        <v>3</v>
      </c>
      <c r="H28" s="22">
        <v>45</v>
      </c>
    </row>
    <row r="29" spans="1:9" ht="14.45" customHeight="1" x14ac:dyDescent="0.25">
      <c r="A29" s="17">
        <v>20</v>
      </c>
      <c r="B29" s="17" t="s">
        <v>163</v>
      </c>
      <c r="C29" s="7" t="s">
        <v>137</v>
      </c>
      <c r="D29" s="17" t="s">
        <v>18</v>
      </c>
      <c r="E29" s="17"/>
      <c r="F29" s="17"/>
      <c r="G29" s="22">
        <v>3</v>
      </c>
      <c r="H29" s="22">
        <v>30</v>
      </c>
      <c r="I29" s="22">
        <v>30</v>
      </c>
    </row>
    <row r="30" spans="1:9" ht="14.45" customHeight="1" x14ac:dyDescent="0.25">
      <c r="A30" s="17">
        <v>21</v>
      </c>
      <c r="B30" s="17" t="s">
        <v>164</v>
      </c>
      <c r="C30" s="26" t="s">
        <v>123</v>
      </c>
      <c r="D30" s="17" t="s">
        <v>73</v>
      </c>
      <c r="E30" s="17"/>
      <c r="F30" s="17"/>
      <c r="G30" s="22">
        <v>3</v>
      </c>
      <c r="H30" s="22">
        <v>45</v>
      </c>
    </row>
    <row r="31" spans="1:9" ht="14.45" customHeight="1" x14ac:dyDescent="0.25">
      <c r="A31" s="49" t="s">
        <v>91</v>
      </c>
      <c r="B31" s="49"/>
      <c r="C31" s="49"/>
      <c r="D31" s="15">
        <v>0</v>
      </c>
      <c r="E31" s="16"/>
      <c r="F31" s="16"/>
    </row>
    <row r="32" spans="1:9" ht="14.45" customHeight="1" x14ac:dyDescent="0.25">
      <c r="A32" s="16"/>
      <c r="B32" s="16"/>
      <c r="C32" s="14" t="s">
        <v>120</v>
      </c>
      <c r="D32" s="16">
        <v>25</v>
      </c>
      <c r="E32" s="16"/>
      <c r="F32" s="16"/>
    </row>
    <row r="33" spans="1:9" ht="14.45" customHeight="1" x14ac:dyDescent="0.25">
      <c r="A33" s="49" t="s">
        <v>115</v>
      </c>
      <c r="B33" s="49"/>
      <c r="C33" s="49"/>
      <c r="D33" s="15">
        <v>25</v>
      </c>
      <c r="E33" s="16"/>
      <c r="F33" s="16"/>
      <c r="G33" s="23">
        <f>SUM(G34:G40)</f>
        <v>25</v>
      </c>
      <c r="H33" s="23">
        <f>SUM(H34:H40)</f>
        <v>75</v>
      </c>
      <c r="I33" s="23">
        <f>SUM(I34:I40)</f>
        <v>30</v>
      </c>
    </row>
    <row r="34" spans="1:9" ht="14.45" customHeight="1" x14ac:dyDescent="0.25">
      <c r="A34" s="17">
        <v>22</v>
      </c>
      <c r="B34" s="17" t="s">
        <v>61</v>
      </c>
      <c r="C34" s="7" t="s">
        <v>62</v>
      </c>
      <c r="D34" s="17" t="s">
        <v>28</v>
      </c>
      <c r="E34" s="17"/>
      <c r="F34" s="17"/>
      <c r="G34" s="22">
        <v>4</v>
      </c>
    </row>
    <row r="35" spans="1:9" ht="14.45" customHeight="1" x14ac:dyDescent="0.25">
      <c r="A35" s="17">
        <v>23</v>
      </c>
      <c r="B35" s="17" t="s">
        <v>57</v>
      </c>
      <c r="C35" s="7" t="s">
        <v>58</v>
      </c>
      <c r="D35" s="17" t="s">
        <v>28</v>
      </c>
      <c r="E35" s="17"/>
      <c r="F35" s="17"/>
      <c r="G35" s="22">
        <v>4</v>
      </c>
    </row>
    <row r="36" spans="1:9" ht="14.45" customHeight="1" x14ac:dyDescent="0.25">
      <c r="A36" s="17">
        <v>24</v>
      </c>
      <c r="B36" s="17" t="s">
        <v>37</v>
      </c>
      <c r="C36" s="7" t="s">
        <v>38</v>
      </c>
      <c r="D36" s="17" t="s">
        <v>28</v>
      </c>
      <c r="E36" s="17"/>
      <c r="F36" s="17"/>
      <c r="G36" s="22">
        <v>4</v>
      </c>
    </row>
    <row r="37" spans="1:9" ht="14.45" customHeight="1" x14ac:dyDescent="0.25">
      <c r="A37" s="17">
        <v>25</v>
      </c>
      <c r="B37" s="17" t="s">
        <v>47</v>
      </c>
      <c r="C37" s="7" t="s">
        <v>48</v>
      </c>
      <c r="D37" s="17" t="s">
        <v>28</v>
      </c>
      <c r="E37" s="17"/>
      <c r="F37" s="17"/>
      <c r="G37" s="22">
        <v>4</v>
      </c>
    </row>
    <row r="38" spans="1:9" ht="14.45" customHeight="1" x14ac:dyDescent="0.25">
      <c r="A38" s="17">
        <v>26</v>
      </c>
      <c r="B38" s="17" t="s">
        <v>19</v>
      </c>
      <c r="C38" s="7" t="s">
        <v>20</v>
      </c>
      <c r="D38" s="17" t="s">
        <v>21</v>
      </c>
      <c r="E38" s="17"/>
      <c r="F38" s="17"/>
      <c r="G38" s="22">
        <v>3</v>
      </c>
    </row>
    <row r="39" spans="1:9" ht="14.45" customHeight="1" x14ac:dyDescent="0.25">
      <c r="A39" s="17">
        <v>27</v>
      </c>
      <c r="B39" s="24" t="s">
        <v>165</v>
      </c>
      <c r="C39" s="25" t="s">
        <v>121</v>
      </c>
      <c r="D39" s="17" t="s">
        <v>18</v>
      </c>
      <c r="E39" s="17"/>
      <c r="F39" s="17"/>
      <c r="G39" s="22">
        <v>3</v>
      </c>
      <c r="H39" s="22">
        <v>30</v>
      </c>
      <c r="I39" s="22">
        <v>30</v>
      </c>
    </row>
    <row r="40" spans="1:9" ht="32.1" customHeight="1" x14ac:dyDescent="0.25">
      <c r="A40" s="17">
        <v>28</v>
      </c>
      <c r="B40" s="17" t="s">
        <v>166</v>
      </c>
      <c r="C40" s="7" t="s">
        <v>122</v>
      </c>
      <c r="D40" s="17" t="s">
        <v>73</v>
      </c>
      <c r="E40" s="17"/>
      <c r="F40" s="17"/>
      <c r="G40" s="22">
        <v>3</v>
      </c>
      <c r="H40" s="22">
        <v>45</v>
      </c>
    </row>
    <row r="41" spans="1:9" ht="14.45" customHeight="1" x14ac:dyDescent="0.25">
      <c r="A41" s="49" t="s">
        <v>91</v>
      </c>
      <c r="B41" s="49"/>
      <c r="C41" s="49"/>
      <c r="D41" s="15">
        <v>0</v>
      </c>
      <c r="E41" s="16"/>
      <c r="F41" s="16"/>
    </row>
    <row r="42" spans="1:9" ht="14.45" customHeight="1" x14ac:dyDescent="0.25">
      <c r="A42" s="16"/>
      <c r="B42" s="16"/>
      <c r="C42" s="14" t="s">
        <v>124</v>
      </c>
      <c r="D42" s="16">
        <v>24</v>
      </c>
      <c r="E42" s="16"/>
      <c r="F42" s="16"/>
    </row>
    <row r="43" spans="1:9" ht="14.45" customHeight="1" x14ac:dyDescent="0.25">
      <c r="A43" s="49" t="s">
        <v>115</v>
      </c>
      <c r="B43" s="49"/>
      <c r="C43" s="49"/>
      <c r="D43" s="15">
        <v>24</v>
      </c>
      <c r="E43" s="16"/>
      <c r="F43" s="16"/>
      <c r="G43" s="23">
        <f>SUM(G44:G50)</f>
        <v>24</v>
      </c>
      <c r="H43" s="23">
        <f t="shared" ref="H43:I43" si="2">SUM(H44:H50)</f>
        <v>75</v>
      </c>
      <c r="I43" s="23">
        <f t="shared" si="2"/>
        <v>30</v>
      </c>
    </row>
    <row r="44" spans="1:9" ht="14.45" customHeight="1" x14ac:dyDescent="0.25">
      <c r="A44" s="17">
        <v>29</v>
      </c>
      <c r="B44" s="17" t="s">
        <v>63</v>
      </c>
      <c r="C44" s="7" t="s">
        <v>64</v>
      </c>
      <c r="D44" s="17" t="s">
        <v>28</v>
      </c>
      <c r="E44" s="17"/>
      <c r="F44" s="17"/>
      <c r="G44" s="22">
        <v>4</v>
      </c>
    </row>
    <row r="45" spans="1:9" ht="14.45" customHeight="1" x14ac:dyDescent="0.25">
      <c r="A45" s="17">
        <v>30</v>
      </c>
      <c r="B45" s="17" t="s">
        <v>49</v>
      </c>
      <c r="C45" s="7" t="s">
        <v>50</v>
      </c>
      <c r="D45" s="17" t="s">
        <v>28</v>
      </c>
      <c r="E45" s="17"/>
      <c r="F45" s="17"/>
      <c r="G45" s="22">
        <v>4</v>
      </c>
    </row>
    <row r="46" spans="1:9" ht="14.45" customHeight="1" x14ac:dyDescent="0.25">
      <c r="A46" s="17">
        <v>31</v>
      </c>
      <c r="B46" s="17" t="s">
        <v>39</v>
      </c>
      <c r="C46" s="7" t="s">
        <v>40</v>
      </c>
      <c r="D46" s="17" t="s">
        <v>106</v>
      </c>
      <c r="E46" s="17"/>
      <c r="F46" s="17"/>
      <c r="G46" s="22">
        <v>5</v>
      </c>
    </row>
    <row r="47" spans="1:9" ht="14.45" customHeight="1" x14ac:dyDescent="0.25">
      <c r="A47" s="17">
        <v>32</v>
      </c>
      <c r="B47" s="17" t="s">
        <v>22</v>
      </c>
      <c r="C47" s="7" t="s">
        <v>23</v>
      </c>
      <c r="D47" s="17" t="s">
        <v>21</v>
      </c>
      <c r="E47" s="17"/>
      <c r="F47" s="17"/>
      <c r="G47" s="22">
        <v>3</v>
      </c>
    </row>
    <row r="48" spans="1:9" ht="14.45" customHeight="1" x14ac:dyDescent="0.25">
      <c r="A48" s="17">
        <v>33</v>
      </c>
      <c r="B48" s="17" t="s">
        <v>24</v>
      </c>
      <c r="C48" s="7" t="s">
        <v>25</v>
      </c>
      <c r="D48" s="17" t="s">
        <v>9</v>
      </c>
      <c r="E48" s="17"/>
      <c r="F48" s="17"/>
      <c r="G48" s="22">
        <v>2</v>
      </c>
    </row>
    <row r="49" spans="1:9" ht="14.45" customHeight="1" x14ac:dyDescent="0.25">
      <c r="A49" s="17">
        <v>34</v>
      </c>
      <c r="B49" s="17" t="s">
        <v>167</v>
      </c>
      <c r="C49" s="25" t="s">
        <v>142</v>
      </c>
      <c r="D49" s="17" t="s">
        <v>28</v>
      </c>
      <c r="E49" s="17"/>
      <c r="F49" s="17"/>
      <c r="G49" s="22">
        <v>4</v>
      </c>
      <c r="H49" s="22">
        <v>60</v>
      </c>
    </row>
    <row r="50" spans="1:9" ht="14.45" customHeight="1" x14ac:dyDescent="0.25">
      <c r="A50" s="17">
        <v>35</v>
      </c>
      <c r="B50" s="24" t="s">
        <v>168</v>
      </c>
      <c r="C50" s="7" t="s">
        <v>125</v>
      </c>
      <c r="D50" s="17" t="s">
        <v>9</v>
      </c>
      <c r="E50" s="17"/>
      <c r="F50" s="17"/>
      <c r="G50" s="22">
        <v>2</v>
      </c>
      <c r="H50" s="22">
        <v>15</v>
      </c>
      <c r="I50" s="22">
        <v>30</v>
      </c>
    </row>
    <row r="51" spans="1:9" ht="14.45" customHeight="1" x14ac:dyDescent="0.25">
      <c r="A51" s="49" t="s">
        <v>91</v>
      </c>
      <c r="B51" s="49"/>
      <c r="C51" s="49"/>
      <c r="D51" s="15">
        <v>0</v>
      </c>
      <c r="E51" s="16"/>
      <c r="F51" s="16"/>
    </row>
    <row r="52" spans="1:9" ht="14.45" customHeight="1" x14ac:dyDescent="0.25">
      <c r="A52" s="16"/>
      <c r="B52" s="16"/>
      <c r="C52" s="14" t="s">
        <v>126</v>
      </c>
      <c r="D52" s="16">
        <v>24</v>
      </c>
      <c r="E52" s="16"/>
      <c r="F52" s="16"/>
    </row>
    <row r="53" spans="1:9" ht="14.45" customHeight="1" x14ac:dyDescent="0.25">
      <c r="A53" s="49" t="s">
        <v>115</v>
      </c>
      <c r="B53" s="49"/>
      <c r="C53" s="49"/>
      <c r="D53" s="15">
        <v>19</v>
      </c>
      <c r="E53" s="16"/>
      <c r="F53" s="16"/>
      <c r="G53" s="23">
        <f>SUM(G54:G60)</f>
        <v>24</v>
      </c>
      <c r="H53" s="23">
        <f t="shared" ref="H53:I53" si="3">SUM(H54:H60)</f>
        <v>30</v>
      </c>
      <c r="I53" s="23">
        <f t="shared" si="3"/>
        <v>855</v>
      </c>
    </row>
    <row r="54" spans="1:9" ht="14.45" customHeight="1" x14ac:dyDescent="0.25">
      <c r="A54" s="17">
        <v>36</v>
      </c>
      <c r="B54" s="17" t="s">
        <v>65</v>
      </c>
      <c r="C54" s="7" t="s">
        <v>66</v>
      </c>
      <c r="D54" s="17" t="s">
        <v>28</v>
      </c>
      <c r="E54" s="17"/>
      <c r="F54" s="17"/>
      <c r="G54" s="22">
        <v>4</v>
      </c>
    </row>
    <row r="55" spans="1:9" ht="14.45" customHeight="1" x14ac:dyDescent="0.25">
      <c r="A55" s="17">
        <v>37</v>
      </c>
      <c r="B55" s="17" t="s">
        <v>41</v>
      </c>
      <c r="C55" s="7" t="s">
        <v>42</v>
      </c>
      <c r="D55" s="17" t="s">
        <v>106</v>
      </c>
      <c r="E55" s="17"/>
      <c r="F55" s="17"/>
      <c r="G55" s="22">
        <v>5</v>
      </c>
    </row>
    <row r="56" spans="1:9" ht="36" customHeight="1" x14ac:dyDescent="0.25">
      <c r="A56" s="17">
        <v>38</v>
      </c>
      <c r="B56" s="17" t="s">
        <v>169</v>
      </c>
      <c r="C56" s="7" t="s">
        <v>127</v>
      </c>
      <c r="D56" s="17" t="s">
        <v>109</v>
      </c>
      <c r="E56" s="17"/>
      <c r="F56" s="17"/>
      <c r="G56" s="22">
        <v>4</v>
      </c>
      <c r="I56" s="22">
        <v>120</v>
      </c>
    </row>
    <row r="57" spans="1:9" ht="14.45" customHeight="1" x14ac:dyDescent="0.25">
      <c r="A57" s="17">
        <v>39</v>
      </c>
      <c r="B57" s="17" t="s">
        <v>128</v>
      </c>
      <c r="C57" s="7" t="s">
        <v>102</v>
      </c>
      <c r="D57" s="17" t="s">
        <v>108</v>
      </c>
      <c r="E57" s="17"/>
      <c r="F57" s="17"/>
      <c r="G57" s="22">
        <v>1</v>
      </c>
      <c r="I57" s="22">
        <v>45</v>
      </c>
    </row>
    <row r="58" spans="1:9" ht="14.45" customHeight="1" x14ac:dyDescent="0.25">
      <c r="A58" s="17">
        <v>40</v>
      </c>
      <c r="B58" s="17" t="s">
        <v>170</v>
      </c>
      <c r="C58" s="7" t="s">
        <v>129</v>
      </c>
      <c r="D58" s="17" t="s">
        <v>74</v>
      </c>
      <c r="E58" s="17"/>
      <c r="F58" s="17"/>
      <c r="G58" s="22">
        <v>6</v>
      </c>
      <c r="I58" s="22">
        <f>G58*45</f>
        <v>270</v>
      </c>
    </row>
    <row r="59" spans="1:9" ht="14.45" customHeight="1" x14ac:dyDescent="0.25">
      <c r="A59" s="17">
        <v>41</v>
      </c>
      <c r="B59" s="17" t="s">
        <v>171</v>
      </c>
      <c r="C59" s="58" t="s">
        <v>130</v>
      </c>
      <c r="D59" s="59" t="s">
        <v>226</v>
      </c>
      <c r="E59" s="17"/>
      <c r="F59" s="17"/>
      <c r="I59" s="22">
        <f>8*45</f>
        <v>360</v>
      </c>
    </row>
    <row r="60" spans="1:9" ht="14.45" customHeight="1" x14ac:dyDescent="0.25">
      <c r="A60" s="49" t="s">
        <v>172</v>
      </c>
      <c r="B60" s="49"/>
      <c r="C60" s="49"/>
      <c r="D60" s="15">
        <v>4</v>
      </c>
      <c r="E60" s="16"/>
      <c r="F60" s="16"/>
      <c r="G60" s="22">
        <v>4</v>
      </c>
      <c r="H60" s="22">
        <v>30</v>
      </c>
      <c r="I60" s="22">
        <v>60</v>
      </c>
    </row>
    <row r="61" spans="1:9" ht="14.45" customHeight="1" x14ac:dyDescent="0.25">
      <c r="A61" s="17">
        <v>42</v>
      </c>
      <c r="B61" s="17" t="s">
        <v>131</v>
      </c>
      <c r="C61" s="7" t="s">
        <v>132</v>
      </c>
      <c r="D61" s="17" t="s">
        <v>9</v>
      </c>
      <c r="E61" s="16"/>
      <c r="F61" s="17"/>
    </row>
    <row r="62" spans="1:9" ht="33.950000000000003" customHeight="1" x14ac:dyDescent="0.25">
      <c r="A62" s="17">
        <v>43</v>
      </c>
      <c r="B62" s="17" t="s">
        <v>173</v>
      </c>
      <c r="C62" s="7" t="s">
        <v>133</v>
      </c>
      <c r="D62" s="17" t="s">
        <v>9</v>
      </c>
      <c r="E62" s="17"/>
      <c r="F62" s="17"/>
    </row>
    <row r="63" spans="1:9" ht="14.45" customHeight="1" x14ac:dyDescent="0.25">
      <c r="A63" s="17">
        <v>44</v>
      </c>
      <c r="B63" s="17" t="s">
        <v>134</v>
      </c>
      <c r="C63" s="7" t="s">
        <v>135</v>
      </c>
      <c r="D63" s="17" t="s">
        <v>9</v>
      </c>
      <c r="E63" s="16"/>
      <c r="F63" s="17"/>
    </row>
    <row r="64" spans="1:9" ht="14.45" customHeight="1" x14ac:dyDescent="0.25">
      <c r="A64" s="48" t="s">
        <v>4</v>
      </c>
      <c r="B64" s="48"/>
      <c r="C64" s="48"/>
      <c r="D64" s="16">
        <v>139</v>
      </c>
      <c r="E64" s="16"/>
      <c r="F64" s="14"/>
      <c r="G64" s="23">
        <f>G53+G43+G33+G23+G11+G3</f>
        <v>139</v>
      </c>
      <c r="H64" s="23">
        <f>H53+H43+H33+H23+H11+H3</f>
        <v>465</v>
      </c>
      <c r="I64" s="23">
        <f>I53+I43+I33+I23+I11+I3</f>
        <v>1095</v>
      </c>
    </row>
    <row r="66" spans="1:8" ht="49.5" x14ac:dyDescent="0.25">
      <c r="F66" s="27" t="s">
        <v>150</v>
      </c>
      <c r="G66" s="28">
        <f>I64/(I64+H64)</f>
        <v>0.70192307692307687</v>
      </c>
    </row>
    <row r="68" spans="1:8" ht="31.5" customHeight="1" x14ac:dyDescent="0.25">
      <c r="B68" s="50" t="s">
        <v>104</v>
      </c>
      <c r="C68" s="50" t="s">
        <v>92</v>
      </c>
      <c r="D68" s="50" t="s">
        <v>93</v>
      </c>
      <c r="E68" s="50" t="s">
        <v>94</v>
      </c>
      <c r="F68" s="50"/>
      <c r="G68" s="50"/>
      <c r="H68" s="50"/>
    </row>
    <row r="69" spans="1:8" x14ac:dyDescent="0.25">
      <c r="B69" s="50"/>
      <c r="C69" s="50"/>
      <c r="D69" s="50"/>
      <c r="E69" s="50" t="s">
        <v>95</v>
      </c>
      <c r="F69" s="50" t="s">
        <v>96</v>
      </c>
      <c r="G69" s="50"/>
      <c r="H69" s="50"/>
    </row>
    <row r="70" spans="1:8" x14ac:dyDescent="0.25">
      <c r="B70" s="50"/>
      <c r="C70" s="50"/>
      <c r="D70" s="50"/>
      <c r="E70" s="50"/>
      <c r="F70" s="50"/>
      <c r="G70" s="50"/>
      <c r="H70" s="50"/>
    </row>
    <row r="71" spans="1:8" ht="47.1" customHeight="1" x14ac:dyDescent="0.25">
      <c r="B71" s="50"/>
      <c r="C71" s="50"/>
      <c r="D71" s="50"/>
      <c r="E71" s="12"/>
      <c r="F71" s="12" t="s">
        <v>97</v>
      </c>
      <c r="G71" s="12" t="s">
        <v>105</v>
      </c>
      <c r="H71" s="12" t="s">
        <v>98</v>
      </c>
    </row>
    <row r="72" spans="1:8" x14ac:dyDescent="0.25">
      <c r="B72" s="12" t="s">
        <v>5</v>
      </c>
      <c r="C72" s="13" t="s">
        <v>6</v>
      </c>
      <c r="D72" s="12">
        <v>19</v>
      </c>
      <c r="E72" s="12">
        <v>315</v>
      </c>
      <c r="F72" s="12">
        <v>149</v>
      </c>
      <c r="G72" s="12">
        <v>148</v>
      </c>
      <c r="H72" s="12">
        <v>18</v>
      </c>
    </row>
    <row r="73" spans="1:8" x14ac:dyDescent="0.25">
      <c r="A73" s="22">
        <v>1</v>
      </c>
      <c r="B73" s="6" t="s">
        <v>7</v>
      </c>
      <c r="C73" s="8" t="s">
        <v>8</v>
      </c>
      <c r="D73" s="6" t="s">
        <v>9</v>
      </c>
      <c r="E73" s="6">
        <v>30</v>
      </c>
      <c r="F73" s="6">
        <v>15</v>
      </c>
      <c r="G73" s="6">
        <v>13</v>
      </c>
      <c r="H73" s="6">
        <v>2</v>
      </c>
    </row>
    <row r="74" spans="1:8" x14ac:dyDescent="0.25">
      <c r="A74" s="22">
        <v>2</v>
      </c>
      <c r="B74" s="6" t="s">
        <v>10</v>
      </c>
      <c r="C74" s="8" t="s">
        <v>11</v>
      </c>
      <c r="D74" s="6" t="s">
        <v>12</v>
      </c>
      <c r="E74" s="6">
        <v>15</v>
      </c>
      <c r="F74" s="6">
        <v>9</v>
      </c>
      <c r="G74" s="6">
        <v>5</v>
      </c>
      <c r="H74" s="6">
        <v>1</v>
      </c>
    </row>
    <row r="75" spans="1:8" x14ac:dyDescent="0.25">
      <c r="A75" s="22">
        <v>3</v>
      </c>
      <c r="B75" s="6" t="s">
        <v>13</v>
      </c>
      <c r="C75" s="8" t="s">
        <v>14</v>
      </c>
      <c r="D75" s="6" t="s">
        <v>15</v>
      </c>
      <c r="E75" s="6">
        <v>30</v>
      </c>
      <c r="F75" s="6">
        <v>4</v>
      </c>
      <c r="G75" s="6">
        <v>24</v>
      </c>
      <c r="H75" s="6">
        <v>2</v>
      </c>
    </row>
    <row r="76" spans="1:8" ht="33" x14ac:dyDescent="0.25">
      <c r="A76" s="22">
        <v>4</v>
      </c>
      <c r="B76" s="6" t="s">
        <v>16</v>
      </c>
      <c r="C76" s="8" t="s">
        <v>17</v>
      </c>
      <c r="D76" s="6" t="s">
        <v>18</v>
      </c>
      <c r="E76" s="6">
        <v>45</v>
      </c>
      <c r="F76" s="6">
        <v>21</v>
      </c>
      <c r="G76" s="6">
        <v>21</v>
      </c>
      <c r="H76" s="6">
        <v>3</v>
      </c>
    </row>
    <row r="77" spans="1:8" x14ac:dyDescent="0.25">
      <c r="A77" s="22">
        <v>5</v>
      </c>
      <c r="B77" s="6" t="s">
        <v>19</v>
      </c>
      <c r="C77" s="8" t="s">
        <v>20</v>
      </c>
      <c r="D77" s="6" t="s">
        <v>21</v>
      </c>
      <c r="E77" s="6">
        <v>45</v>
      </c>
      <c r="F77" s="6">
        <v>15</v>
      </c>
      <c r="G77" s="6">
        <v>29</v>
      </c>
      <c r="H77" s="6">
        <v>1</v>
      </c>
    </row>
    <row r="78" spans="1:8" x14ac:dyDescent="0.25">
      <c r="A78" s="22">
        <v>6</v>
      </c>
      <c r="B78" s="6" t="s">
        <v>22</v>
      </c>
      <c r="C78" s="8" t="s">
        <v>23</v>
      </c>
      <c r="D78" s="6" t="s">
        <v>21</v>
      </c>
      <c r="E78" s="6">
        <v>60</v>
      </c>
      <c r="F78" s="6">
        <v>20</v>
      </c>
      <c r="G78" s="6">
        <v>30</v>
      </c>
      <c r="H78" s="6">
        <v>2</v>
      </c>
    </row>
    <row r="79" spans="1:8" x14ac:dyDescent="0.25">
      <c r="A79" s="22">
        <v>7</v>
      </c>
      <c r="B79" s="6" t="s">
        <v>24</v>
      </c>
      <c r="C79" s="8" t="s">
        <v>25</v>
      </c>
      <c r="D79" s="6" t="s">
        <v>9</v>
      </c>
      <c r="E79" s="6">
        <v>30</v>
      </c>
      <c r="F79" s="6">
        <v>10</v>
      </c>
      <c r="G79" s="6">
        <v>26</v>
      </c>
      <c r="H79" s="6">
        <v>2</v>
      </c>
    </row>
    <row r="80" spans="1:8" x14ac:dyDescent="0.25">
      <c r="A80" s="22">
        <v>8</v>
      </c>
      <c r="B80" s="6" t="s">
        <v>26</v>
      </c>
      <c r="C80" s="8" t="s">
        <v>27</v>
      </c>
      <c r="D80" s="6" t="s">
        <v>28</v>
      </c>
      <c r="E80" s="6">
        <v>60</v>
      </c>
      <c r="F80" s="6">
        <v>55</v>
      </c>
      <c r="G80" s="6"/>
      <c r="H80" s="6">
        <v>5</v>
      </c>
    </row>
    <row r="81" spans="1:8" x14ac:dyDescent="0.25">
      <c r="B81" s="12" t="s">
        <v>29</v>
      </c>
      <c r="C81" s="13" t="s">
        <v>30</v>
      </c>
      <c r="D81" s="12">
        <v>74</v>
      </c>
      <c r="E81" s="12">
        <v>1110</v>
      </c>
      <c r="F81" s="12">
        <v>1074</v>
      </c>
      <c r="G81" s="12"/>
      <c r="H81" s="12">
        <v>36</v>
      </c>
    </row>
    <row r="82" spans="1:8" x14ac:dyDescent="0.25">
      <c r="A82" s="22">
        <v>9</v>
      </c>
      <c r="B82" s="6" t="s">
        <v>31</v>
      </c>
      <c r="C82" s="8" t="s">
        <v>32</v>
      </c>
      <c r="D82" s="6" t="s">
        <v>28</v>
      </c>
      <c r="E82" s="6">
        <v>60</v>
      </c>
      <c r="F82" s="6">
        <v>58</v>
      </c>
      <c r="G82" s="6"/>
      <c r="H82" s="6">
        <v>2</v>
      </c>
    </row>
    <row r="83" spans="1:8" x14ac:dyDescent="0.25">
      <c r="A83" s="22">
        <v>10</v>
      </c>
      <c r="B83" s="6" t="s">
        <v>33</v>
      </c>
      <c r="C83" s="8" t="s">
        <v>34</v>
      </c>
      <c r="D83" s="6" t="s">
        <v>28</v>
      </c>
      <c r="E83" s="6">
        <v>60</v>
      </c>
      <c r="F83" s="6">
        <v>58</v>
      </c>
      <c r="G83" s="6"/>
      <c r="H83" s="6">
        <v>2</v>
      </c>
    </row>
    <row r="84" spans="1:8" x14ac:dyDescent="0.25">
      <c r="A84" s="22">
        <v>11</v>
      </c>
      <c r="B84" s="6" t="s">
        <v>35</v>
      </c>
      <c r="C84" s="8" t="s">
        <v>36</v>
      </c>
      <c r="D84" s="6" t="s">
        <v>28</v>
      </c>
      <c r="E84" s="6">
        <v>60</v>
      </c>
      <c r="F84" s="6">
        <v>58</v>
      </c>
      <c r="G84" s="6"/>
      <c r="H84" s="6">
        <v>2</v>
      </c>
    </row>
    <row r="85" spans="1:8" x14ac:dyDescent="0.25">
      <c r="A85" s="22">
        <v>12</v>
      </c>
      <c r="B85" s="6" t="s">
        <v>37</v>
      </c>
      <c r="C85" s="8" t="s">
        <v>38</v>
      </c>
      <c r="D85" s="6" t="s">
        <v>28</v>
      </c>
      <c r="E85" s="6">
        <v>60</v>
      </c>
      <c r="F85" s="6">
        <v>58</v>
      </c>
      <c r="G85" s="6"/>
      <c r="H85" s="6">
        <v>2</v>
      </c>
    </row>
    <row r="86" spans="1:8" x14ac:dyDescent="0.25">
      <c r="A86" s="22">
        <v>13</v>
      </c>
      <c r="B86" s="6" t="s">
        <v>39</v>
      </c>
      <c r="C86" s="8" t="s">
        <v>40</v>
      </c>
      <c r="D86" s="6" t="s">
        <v>106</v>
      </c>
      <c r="E86" s="6">
        <v>75</v>
      </c>
      <c r="F86" s="6">
        <v>73</v>
      </c>
      <c r="G86" s="6"/>
      <c r="H86" s="6">
        <v>2</v>
      </c>
    </row>
    <row r="87" spans="1:8" x14ac:dyDescent="0.25">
      <c r="A87" s="22">
        <v>14</v>
      </c>
      <c r="B87" s="6" t="s">
        <v>41</v>
      </c>
      <c r="C87" s="8" t="s">
        <v>42</v>
      </c>
      <c r="D87" s="6" t="s">
        <v>106</v>
      </c>
      <c r="E87" s="6">
        <v>75</v>
      </c>
      <c r="F87" s="6">
        <v>73</v>
      </c>
      <c r="G87" s="6"/>
      <c r="H87" s="6">
        <v>2</v>
      </c>
    </row>
    <row r="88" spans="1:8" x14ac:dyDescent="0.25">
      <c r="A88" s="22">
        <v>15</v>
      </c>
      <c r="B88" s="6" t="s">
        <v>43</v>
      </c>
      <c r="C88" s="8" t="s">
        <v>44</v>
      </c>
      <c r="D88" s="6" t="s">
        <v>28</v>
      </c>
      <c r="E88" s="6">
        <v>60</v>
      </c>
      <c r="F88" s="6">
        <v>58</v>
      </c>
      <c r="G88" s="6"/>
      <c r="H88" s="6">
        <v>2</v>
      </c>
    </row>
    <row r="89" spans="1:8" x14ac:dyDescent="0.25">
      <c r="A89" s="22">
        <v>16</v>
      </c>
      <c r="B89" s="6" t="s">
        <v>45</v>
      </c>
      <c r="C89" s="8" t="s">
        <v>46</v>
      </c>
      <c r="D89" s="6" t="s">
        <v>28</v>
      </c>
      <c r="E89" s="6">
        <v>60</v>
      </c>
      <c r="F89" s="6">
        <v>58</v>
      </c>
      <c r="G89" s="6"/>
      <c r="H89" s="6">
        <v>2</v>
      </c>
    </row>
    <row r="90" spans="1:8" x14ac:dyDescent="0.25">
      <c r="A90" s="22">
        <v>17</v>
      </c>
      <c r="B90" s="6" t="s">
        <v>47</v>
      </c>
      <c r="C90" s="8" t="s">
        <v>48</v>
      </c>
      <c r="D90" s="6" t="s">
        <v>28</v>
      </c>
      <c r="E90" s="6">
        <v>60</v>
      </c>
      <c r="F90" s="6">
        <v>58</v>
      </c>
      <c r="G90" s="6"/>
      <c r="H90" s="6">
        <v>2</v>
      </c>
    </row>
    <row r="91" spans="1:8" x14ac:dyDescent="0.25">
      <c r="A91" s="22">
        <v>18</v>
      </c>
      <c r="B91" s="6" t="s">
        <v>49</v>
      </c>
      <c r="C91" s="8" t="s">
        <v>50</v>
      </c>
      <c r="D91" s="6" t="s">
        <v>28</v>
      </c>
      <c r="E91" s="6">
        <v>60</v>
      </c>
      <c r="F91" s="6">
        <v>58</v>
      </c>
      <c r="G91" s="6"/>
      <c r="H91" s="6">
        <v>2</v>
      </c>
    </row>
    <row r="92" spans="1:8" x14ac:dyDescent="0.25">
      <c r="A92" s="22">
        <v>19</v>
      </c>
      <c r="B92" s="6" t="s">
        <v>51</v>
      </c>
      <c r="C92" s="8" t="s">
        <v>52</v>
      </c>
      <c r="D92" s="6" t="s">
        <v>28</v>
      </c>
      <c r="E92" s="6">
        <v>60</v>
      </c>
      <c r="F92" s="6">
        <v>58</v>
      </c>
      <c r="G92" s="6"/>
      <c r="H92" s="6">
        <v>2</v>
      </c>
    </row>
    <row r="93" spans="1:8" x14ac:dyDescent="0.25">
      <c r="A93" s="22">
        <v>20</v>
      </c>
      <c r="B93" s="6" t="s">
        <v>53</v>
      </c>
      <c r="C93" s="8" t="s">
        <v>54</v>
      </c>
      <c r="D93" s="6" t="s">
        <v>28</v>
      </c>
      <c r="E93" s="6">
        <v>60</v>
      </c>
      <c r="F93" s="6">
        <v>58</v>
      </c>
      <c r="G93" s="6"/>
      <c r="H93" s="6">
        <v>2</v>
      </c>
    </row>
    <row r="94" spans="1:8" x14ac:dyDescent="0.25">
      <c r="A94" s="22">
        <v>21</v>
      </c>
      <c r="B94" s="6" t="s">
        <v>55</v>
      </c>
      <c r="C94" s="8" t="s">
        <v>56</v>
      </c>
      <c r="D94" s="6" t="s">
        <v>28</v>
      </c>
      <c r="E94" s="6">
        <v>60</v>
      </c>
      <c r="F94" s="6">
        <v>58</v>
      </c>
      <c r="G94" s="6"/>
      <c r="H94" s="6">
        <v>2</v>
      </c>
    </row>
    <row r="95" spans="1:8" x14ac:dyDescent="0.25">
      <c r="A95" s="22">
        <v>22</v>
      </c>
      <c r="B95" s="6" t="s">
        <v>57</v>
      </c>
      <c r="C95" s="8" t="s">
        <v>58</v>
      </c>
      <c r="D95" s="6" t="s">
        <v>28</v>
      </c>
      <c r="E95" s="6">
        <v>60</v>
      </c>
      <c r="F95" s="6">
        <v>58</v>
      </c>
      <c r="G95" s="6"/>
      <c r="H95" s="6">
        <v>2</v>
      </c>
    </row>
    <row r="96" spans="1:8" x14ac:dyDescent="0.25">
      <c r="A96" s="22">
        <v>23</v>
      </c>
      <c r="B96" s="6" t="s">
        <v>59</v>
      </c>
      <c r="C96" s="8" t="s">
        <v>60</v>
      </c>
      <c r="D96" s="6" t="s">
        <v>28</v>
      </c>
      <c r="E96" s="6">
        <v>60</v>
      </c>
      <c r="F96" s="6">
        <v>58</v>
      </c>
      <c r="G96" s="6"/>
      <c r="H96" s="6">
        <v>2</v>
      </c>
    </row>
    <row r="97" spans="1:8" x14ac:dyDescent="0.25">
      <c r="A97" s="22">
        <v>24</v>
      </c>
      <c r="B97" s="6" t="s">
        <v>61</v>
      </c>
      <c r="C97" s="8" t="s">
        <v>62</v>
      </c>
      <c r="D97" s="6" t="s">
        <v>28</v>
      </c>
      <c r="E97" s="6">
        <v>60</v>
      </c>
      <c r="F97" s="6">
        <v>58</v>
      </c>
      <c r="G97" s="6"/>
      <c r="H97" s="6">
        <v>2</v>
      </c>
    </row>
    <row r="98" spans="1:8" x14ac:dyDescent="0.25">
      <c r="A98" s="22">
        <v>25</v>
      </c>
      <c r="B98" s="6" t="s">
        <v>63</v>
      </c>
      <c r="C98" s="8" t="s">
        <v>64</v>
      </c>
      <c r="D98" s="6" t="s">
        <v>28</v>
      </c>
      <c r="E98" s="6">
        <v>60</v>
      </c>
      <c r="F98" s="6">
        <v>58</v>
      </c>
      <c r="G98" s="6"/>
      <c r="H98" s="6">
        <v>2</v>
      </c>
    </row>
    <row r="99" spans="1:8" x14ac:dyDescent="0.25">
      <c r="A99" s="22">
        <v>26</v>
      </c>
      <c r="B99" s="6" t="s">
        <v>65</v>
      </c>
      <c r="C99" s="8" t="s">
        <v>66</v>
      </c>
      <c r="D99" s="6" t="s">
        <v>28</v>
      </c>
      <c r="E99" s="6">
        <v>60</v>
      </c>
      <c r="F99" s="6">
        <v>58</v>
      </c>
      <c r="G99" s="6"/>
      <c r="H99" s="6">
        <v>2</v>
      </c>
    </row>
    <row r="100" spans="1:8" ht="33" x14ac:dyDescent="0.25">
      <c r="B100" s="12" t="s">
        <v>67</v>
      </c>
      <c r="C100" s="13" t="s">
        <v>68</v>
      </c>
      <c r="D100" s="12">
        <f>D101+D108+D118</f>
        <v>46</v>
      </c>
      <c r="E100" s="44">
        <f>E101+E108+E118</f>
        <v>1425</v>
      </c>
      <c r="F100" s="44">
        <f t="shared" ref="F100:H100" si="4">F101+F108+F118</f>
        <v>394</v>
      </c>
      <c r="G100" s="44">
        <f t="shared" si="4"/>
        <v>1005</v>
      </c>
      <c r="H100" s="44">
        <f t="shared" si="4"/>
        <v>26</v>
      </c>
    </row>
    <row r="101" spans="1:8" ht="17.25" x14ac:dyDescent="0.25">
      <c r="B101" s="4" t="s">
        <v>0</v>
      </c>
      <c r="C101" s="5" t="s">
        <v>70</v>
      </c>
      <c r="D101" s="4">
        <v>15</v>
      </c>
      <c r="E101" s="4">
        <f>SUM(E102:E107)</f>
        <v>270</v>
      </c>
      <c r="F101" s="4">
        <f t="shared" ref="F101:H101" si="5">SUM(F102:F107)</f>
        <v>168</v>
      </c>
      <c r="G101" s="4">
        <f t="shared" si="5"/>
        <v>90</v>
      </c>
      <c r="H101" s="4">
        <f t="shared" si="5"/>
        <v>12</v>
      </c>
    </row>
    <row r="102" spans="1:8" ht="17.25" x14ac:dyDescent="0.25">
      <c r="A102" s="22">
        <v>27</v>
      </c>
      <c r="B102" s="24" t="s">
        <v>156</v>
      </c>
      <c r="C102" s="25" t="s">
        <v>157</v>
      </c>
      <c r="D102" s="40" t="s">
        <v>72</v>
      </c>
      <c r="E102" s="4">
        <f t="shared" ref="E102:E107" si="6">SUM(F102:H102)</f>
        <v>30</v>
      </c>
      <c r="F102" s="6">
        <v>28</v>
      </c>
      <c r="G102" s="6"/>
      <c r="H102" s="6">
        <v>2</v>
      </c>
    </row>
    <row r="103" spans="1:8" ht="17.25" x14ac:dyDescent="0.25">
      <c r="A103" s="22">
        <v>28</v>
      </c>
      <c r="B103" s="40" t="s">
        <v>159</v>
      </c>
      <c r="C103" s="7" t="s">
        <v>119</v>
      </c>
      <c r="D103" s="40" t="s">
        <v>9</v>
      </c>
      <c r="E103" s="4">
        <f>SUM(F103:H103)</f>
        <v>45</v>
      </c>
      <c r="F103" s="6">
        <v>13</v>
      </c>
      <c r="G103" s="6">
        <v>30</v>
      </c>
      <c r="H103" s="6">
        <v>2</v>
      </c>
    </row>
    <row r="104" spans="1:8" x14ac:dyDescent="0.25">
      <c r="A104" s="22">
        <v>29</v>
      </c>
      <c r="B104" s="24" t="s">
        <v>168</v>
      </c>
      <c r="C104" s="7" t="s">
        <v>125</v>
      </c>
      <c r="D104" s="40" t="s">
        <v>9</v>
      </c>
      <c r="E104" s="6">
        <f>SUM(F104:H104)</f>
        <v>45</v>
      </c>
      <c r="F104" s="6">
        <v>13</v>
      </c>
      <c r="G104" s="6">
        <v>30</v>
      </c>
      <c r="H104" s="6">
        <v>2</v>
      </c>
    </row>
    <row r="105" spans="1:8" x14ac:dyDescent="0.25">
      <c r="A105" s="22">
        <v>30</v>
      </c>
      <c r="B105" s="40" t="s">
        <v>162</v>
      </c>
      <c r="C105" s="7" t="s">
        <v>198</v>
      </c>
      <c r="D105" s="40" t="s">
        <v>73</v>
      </c>
      <c r="E105" s="6">
        <f>SUM(F105:H105)</f>
        <v>45</v>
      </c>
      <c r="F105" s="6">
        <v>43</v>
      </c>
      <c r="G105" s="6"/>
      <c r="H105" s="6">
        <v>2</v>
      </c>
    </row>
    <row r="106" spans="1:8" ht="17.25" x14ac:dyDescent="0.25">
      <c r="A106" s="22">
        <v>31</v>
      </c>
      <c r="B106" s="40" t="s">
        <v>158</v>
      </c>
      <c r="C106" s="7" t="s">
        <v>136</v>
      </c>
      <c r="D106" s="40" t="s">
        <v>28</v>
      </c>
      <c r="E106" s="4">
        <f t="shared" si="6"/>
        <v>60</v>
      </c>
      <c r="F106" s="6">
        <v>58</v>
      </c>
      <c r="G106" s="6"/>
      <c r="H106" s="6">
        <v>2</v>
      </c>
    </row>
    <row r="107" spans="1:8" ht="17.25" x14ac:dyDescent="0.25">
      <c r="A107" s="22">
        <v>32</v>
      </c>
      <c r="B107" s="40" t="s">
        <v>160</v>
      </c>
      <c r="C107" s="25" t="s">
        <v>161</v>
      </c>
      <c r="D107" s="40" t="s">
        <v>9</v>
      </c>
      <c r="E107" s="4">
        <f t="shared" si="6"/>
        <v>45</v>
      </c>
      <c r="F107" s="6">
        <v>13</v>
      </c>
      <c r="G107" s="6">
        <v>30</v>
      </c>
      <c r="H107" s="6">
        <v>2</v>
      </c>
    </row>
    <row r="108" spans="1:8" ht="34.5" x14ac:dyDescent="0.25">
      <c r="B108" s="4" t="s">
        <v>1</v>
      </c>
      <c r="C108" s="5" t="s">
        <v>2</v>
      </c>
      <c r="D108" s="4">
        <v>27</v>
      </c>
      <c r="E108" s="4">
        <f>SUM(E109:E117)</f>
        <v>1065</v>
      </c>
      <c r="F108" s="4">
        <f t="shared" ref="F108:H108" si="7">SUM(F109:F117)</f>
        <v>200</v>
      </c>
      <c r="G108" s="4">
        <f t="shared" si="7"/>
        <v>855</v>
      </c>
      <c r="H108" s="4">
        <f t="shared" si="7"/>
        <v>10</v>
      </c>
    </row>
    <row r="109" spans="1:8" x14ac:dyDescent="0.25">
      <c r="A109" s="22">
        <v>33</v>
      </c>
      <c r="B109" s="24" t="s">
        <v>165</v>
      </c>
      <c r="C109" s="25" t="s">
        <v>121</v>
      </c>
      <c r="D109" s="40" t="s">
        <v>18</v>
      </c>
      <c r="E109" s="6">
        <f>SUM(F109:H109)</f>
        <v>60</v>
      </c>
      <c r="F109" s="6">
        <v>28</v>
      </c>
      <c r="G109" s="6">
        <v>30</v>
      </c>
      <c r="H109" s="6">
        <v>2</v>
      </c>
    </row>
    <row r="110" spans="1:8" x14ac:dyDescent="0.25">
      <c r="A110" s="22">
        <v>34</v>
      </c>
      <c r="B110" s="40" t="s">
        <v>167</v>
      </c>
      <c r="C110" s="25" t="s">
        <v>142</v>
      </c>
      <c r="D110" s="40" t="s">
        <v>28</v>
      </c>
      <c r="E110" s="6">
        <f>SUM(F110:H110)</f>
        <v>60</v>
      </c>
      <c r="F110" s="6">
        <v>58</v>
      </c>
      <c r="G110" s="6"/>
      <c r="H110" s="6">
        <v>2</v>
      </c>
    </row>
    <row r="111" spans="1:8" x14ac:dyDescent="0.25">
      <c r="A111" s="22">
        <v>35</v>
      </c>
      <c r="B111" s="40" t="s">
        <v>163</v>
      </c>
      <c r="C111" s="7" t="s">
        <v>137</v>
      </c>
      <c r="D111" s="40" t="s">
        <v>18</v>
      </c>
      <c r="E111" s="6">
        <f t="shared" ref="E111:E117" si="8">SUM(F111:H111)</f>
        <v>60</v>
      </c>
      <c r="F111" s="6">
        <v>28</v>
      </c>
      <c r="G111" s="6">
        <v>30</v>
      </c>
      <c r="H111" s="6">
        <v>2</v>
      </c>
    </row>
    <row r="112" spans="1:8" x14ac:dyDescent="0.25">
      <c r="A112" s="22">
        <v>36</v>
      </c>
      <c r="B112" s="40" t="s">
        <v>164</v>
      </c>
      <c r="C112" s="25" t="s">
        <v>123</v>
      </c>
      <c r="D112" s="40" t="s">
        <v>73</v>
      </c>
      <c r="E112" s="6">
        <f t="shared" si="8"/>
        <v>45</v>
      </c>
      <c r="F112" s="6">
        <v>43</v>
      </c>
      <c r="G112" s="6"/>
      <c r="H112" s="6">
        <v>2</v>
      </c>
    </row>
    <row r="113" spans="1:8" ht="33" x14ac:dyDescent="0.25">
      <c r="A113" s="22">
        <v>37</v>
      </c>
      <c r="B113" s="40" t="s">
        <v>169</v>
      </c>
      <c r="C113" s="7" t="s">
        <v>127</v>
      </c>
      <c r="D113" s="40" t="s">
        <v>109</v>
      </c>
      <c r="E113" s="6">
        <f t="shared" si="8"/>
        <v>120</v>
      </c>
      <c r="F113" s="6"/>
      <c r="G113" s="6">
        <v>120</v>
      </c>
      <c r="H113" s="6"/>
    </row>
    <row r="114" spans="1:8" ht="33" x14ac:dyDescent="0.25">
      <c r="A114" s="22">
        <v>38</v>
      </c>
      <c r="B114" s="40" t="s">
        <v>166</v>
      </c>
      <c r="C114" s="7" t="s">
        <v>122</v>
      </c>
      <c r="D114" s="40" t="s">
        <v>73</v>
      </c>
      <c r="E114" s="6">
        <f t="shared" si="8"/>
        <v>45</v>
      </c>
      <c r="F114" s="6">
        <v>43</v>
      </c>
      <c r="G114" s="6"/>
      <c r="H114" s="6">
        <v>2</v>
      </c>
    </row>
    <row r="115" spans="1:8" x14ac:dyDescent="0.25">
      <c r="A115" s="22">
        <v>39</v>
      </c>
      <c r="B115" s="40" t="s">
        <v>128</v>
      </c>
      <c r="C115" s="7" t="s">
        <v>102</v>
      </c>
      <c r="D115" s="40" t="s">
        <v>108</v>
      </c>
      <c r="E115" s="6">
        <f t="shared" si="8"/>
        <v>45</v>
      </c>
      <c r="F115" s="6"/>
      <c r="G115" s="6">
        <v>45</v>
      </c>
      <c r="H115" s="6"/>
    </row>
    <row r="116" spans="1:8" x14ac:dyDescent="0.25">
      <c r="A116" s="22">
        <v>40</v>
      </c>
      <c r="B116" s="40" t="s">
        <v>170</v>
      </c>
      <c r="C116" s="7" t="s">
        <v>129</v>
      </c>
      <c r="D116" s="40" t="s">
        <v>74</v>
      </c>
      <c r="E116" s="6">
        <f t="shared" si="8"/>
        <v>270</v>
      </c>
      <c r="F116" s="6"/>
      <c r="G116" s="6">
        <v>270</v>
      </c>
      <c r="H116" s="6"/>
    </row>
    <row r="117" spans="1:8" x14ac:dyDescent="0.25">
      <c r="A117" s="22">
        <v>41</v>
      </c>
      <c r="B117" s="40" t="s">
        <v>171</v>
      </c>
      <c r="C117" s="58" t="s">
        <v>130</v>
      </c>
      <c r="D117" s="59" t="s">
        <v>226</v>
      </c>
      <c r="E117" s="63">
        <f t="shared" si="8"/>
        <v>360</v>
      </c>
      <c r="F117" s="63"/>
      <c r="G117" s="63">
        <v>360</v>
      </c>
      <c r="H117" s="6"/>
    </row>
    <row r="118" spans="1:8" ht="17.25" x14ac:dyDescent="0.25">
      <c r="B118" s="4" t="s">
        <v>76</v>
      </c>
      <c r="C118" s="5" t="s">
        <v>91</v>
      </c>
      <c r="D118" s="4">
        <v>4</v>
      </c>
      <c r="E118" s="4">
        <f>SUM(E119:E120)</f>
        <v>90</v>
      </c>
      <c r="F118" s="4">
        <f t="shared" ref="F118:H118" si="9">SUM(F119:F120)</f>
        <v>26</v>
      </c>
      <c r="G118" s="4">
        <f t="shared" si="9"/>
        <v>60</v>
      </c>
      <c r="H118" s="4">
        <f t="shared" si="9"/>
        <v>4</v>
      </c>
    </row>
    <row r="119" spans="1:8" x14ac:dyDescent="0.25">
      <c r="A119" s="22">
        <v>42</v>
      </c>
      <c r="B119" s="40" t="s">
        <v>131</v>
      </c>
      <c r="C119" s="7" t="s">
        <v>132</v>
      </c>
      <c r="D119" s="40" t="s">
        <v>9</v>
      </c>
      <c r="E119" s="6">
        <f>SUM(F119:H119)</f>
        <v>45</v>
      </c>
      <c r="F119" s="6">
        <v>13</v>
      </c>
      <c r="G119" s="6">
        <v>30</v>
      </c>
      <c r="H119" s="6">
        <v>2</v>
      </c>
    </row>
    <row r="120" spans="1:8" ht="33" x14ac:dyDescent="0.25">
      <c r="A120" s="22">
        <v>43</v>
      </c>
      <c r="B120" s="40" t="s">
        <v>173</v>
      </c>
      <c r="C120" s="7" t="s">
        <v>133</v>
      </c>
      <c r="D120" s="40" t="s">
        <v>9</v>
      </c>
      <c r="E120" s="6">
        <f t="shared" ref="E120:E121" si="10">SUM(F120:H120)</f>
        <v>45</v>
      </c>
      <c r="F120" s="6">
        <v>13</v>
      </c>
      <c r="G120" s="6">
        <v>30</v>
      </c>
      <c r="H120" s="6">
        <v>2</v>
      </c>
    </row>
    <row r="121" spans="1:8" x14ac:dyDescent="0.25">
      <c r="A121" s="22">
        <v>44</v>
      </c>
      <c r="B121" s="40" t="s">
        <v>134</v>
      </c>
      <c r="C121" s="7" t="s">
        <v>135</v>
      </c>
      <c r="D121" s="40" t="s">
        <v>9</v>
      </c>
      <c r="E121" s="6">
        <f t="shared" si="10"/>
        <v>45</v>
      </c>
      <c r="F121" s="6">
        <v>13</v>
      </c>
      <c r="G121" s="6">
        <v>30</v>
      </c>
      <c r="H121" s="6">
        <v>2</v>
      </c>
    </row>
    <row r="122" spans="1:8" x14ac:dyDescent="0.25">
      <c r="B122" s="50" t="s">
        <v>4</v>
      </c>
      <c r="C122" s="50"/>
      <c r="D122" s="12">
        <f>D72+D81+D100</f>
        <v>139</v>
      </c>
      <c r="E122" s="64">
        <f>E72+E81+E100</f>
        <v>2850</v>
      </c>
      <c r="F122" s="12">
        <f>F72+F81+F100</f>
        <v>1617</v>
      </c>
      <c r="G122" s="64">
        <f>G72+G81+G100</f>
        <v>1153</v>
      </c>
      <c r="H122" s="12">
        <f>H72+H81+H100</f>
        <v>80</v>
      </c>
    </row>
  </sheetData>
  <mergeCells count="20">
    <mergeCell ref="B122:C122"/>
    <mergeCell ref="D68:D71"/>
    <mergeCell ref="C68:C71"/>
    <mergeCell ref="B68:B71"/>
    <mergeCell ref="E69:E70"/>
    <mergeCell ref="E68:H68"/>
    <mergeCell ref="F69:H70"/>
    <mergeCell ref="A31:C31"/>
    <mergeCell ref="A3:C3"/>
    <mergeCell ref="A9:C9"/>
    <mergeCell ref="A11:C11"/>
    <mergeCell ref="A21:C21"/>
    <mergeCell ref="A23:C23"/>
    <mergeCell ref="A64:C64"/>
    <mergeCell ref="A33:C33"/>
    <mergeCell ref="A41:C41"/>
    <mergeCell ref="A43:C43"/>
    <mergeCell ref="A51:C51"/>
    <mergeCell ref="A53:C53"/>
    <mergeCell ref="A60:C6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1"/>
  <sheetViews>
    <sheetView topLeftCell="A7" zoomScale="80" zoomScaleNormal="80" workbookViewId="0">
      <selection activeCell="G44" sqref="G44"/>
    </sheetView>
  </sheetViews>
  <sheetFormatPr defaultColWidth="8.625" defaultRowHeight="16.5" x14ac:dyDescent="0.25"/>
  <cols>
    <col min="1" max="1" width="5.875" style="22" customWidth="1"/>
    <col min="2" max="2" width="0.625" style="22" hidden="1" customWidth="1"/>
    <col min="3" max="3" width="11.5" style="22" customWidth="1"/>
    <col min="4" max="4" width="41.625" style="22" customWidth="1"/>
    <col min="5" max="5" width="12.875" style="22" customWidth="1"/>
    <col min="6" max="6" width="24.625" style="22" customWidth="1"/>
    <col min="7" max="16384" width="8.625" style="22"/>
  </cols>
  <sheetData>
    <row r="1" spans="1:12" ht="48.95" customHeight="1" x14ac:dyDescent="0.25">
      <c r="A1" s="48" t="s">
        <v>110</v>
      </c>
      <c r="B1" s="48"/>
      <c r="C1" s="16" t="s">
        <v>138</v>
      </c>
      <c r="D1" s="16" t="s">
        <v>92</v>
      </c>
      <c r="E1" s="16" t="s">
        <v>93</v>
      </c>
      <c r="F1" s="16" t="s">
        <v>112</v>
      </c>
      <c r="G1" s="16" t="s">
        <v>113</v>
      </c>
    </row>
    <row r="2" spans="1:12" ht="18" customHeight="1" x14ac:dyDescent="0.25">
      <c r="A2" s="48"/>
      <c r="B2" s="48"/>
      <c r="C2" s="16"/>
      <c r="D2" s="14" t="s">
        <v>114</v>
      </c>
      <c r="E2" s="16">
        <v>18</v>
      </c>
      <c r="F2" s="16"/>
      <c r="G2" s="16"/>
    </row>
    <row r="3" spans="1:12" ht="18" customHeight="1" x14ac:dyDescent="0.25">
      <c r="A3" s="49" t="s">
        <v>115</v>
      </c>
      <c r="B3" s="49"/>
      <c r="C3" s="49"/>
      <c r="D3" s="49"/>
      <c r="E3" s="15">
        <v>18</v>
      </c>
      <c r="F3" s="16"/>
      <c r="G3" s="16"/>
      <c r="H3" s="23">
        <f>SUM(H4:H8)</f>
        <v>18</v>
      </c>
      <c r="I3" s="23">
        <f>SUM(I4:I8)</f>
        <v>60</v>
      </c>
      <c r="J3" s="23">
        <f>SUM(J4:J8)</f>
        <v>0</v>
      </c>
      <c r="L3" s="22" t="s">
        <v>151</v>
      </c>
    </row>
    <row r="4" spans="1:12" ht="18" customHeight="1" x14ac:dyDescent="0.25">
      <c r="A4" s="17">
        <v>1</v>
      </c>
      <c r="B4" s="17" t="s">
        <v>82</v>
      </c>
      <c r="C4" s="17" t="s">
        <v>81</v>
      </c>
      <c r="D4" s="7" t="s">
        <v>14</v>
      </c>
      <c r="E4" s="17" t="s">
        <v>77</v>
      </c>
      <c r="F4" s="17"/>
      <c r="G4" s="17"/>
      <c r="H4" s="22">
        <v>2</v>
      </c>
    </row>
    <row r="5" spans="1:12" ht="18" customHeight="1" x14ac:dyDescent="0.25">
      <c r="A5" s="17">
        <v>2</v>
      </c>
      <c r="B5" s="17" t="s">
        <v>89</v>
      </c>
      <c r="C5" s="17" t="s">
        <v>82</v>
      </c>
      <c r="D5" s="7" t="s">
        <v>83</v>
      </c>
      <c r="E5" s="17" t="s">
        <v>99</v>
      </c>
      <c r="F5" s="17"/>
      <c r="G5" s="17"/>
      <c r="H5" s="22">
        <v>4</v>
      </c>
    </row>
    <row r="6" spans="1:12" ht="18" customHeight="1" x14ac:dyDescent="0.25">
      <c r="A6" s="17">
        <v>3</v>
      </c>
      <c r="B6" s="17" t="s">
        <v>84</v>
      </c>
      <c r="C6" s="17" t="s">
        <v>79</v>
      </c>
      <c r="D6" s="7" t="s">
        <v>8</v>
      </c>
      <c r="E6" s="17" t="s">
        <v>99</v>
      </c>
      <c r="F6" s="17"/>
      <c r="G6" s="17"/>
      <c r="H6" s="22">
        <v>4</v>
      </c>
    </row>
    <row r="7" spans="1:12" ht="18" customHeight="1" x14ac:dyDescent="0.25">
      <c r="A7" s="17">
        <v>4</v>
      </c>
      <c r="B7" s="17" t="s">
        <v>175</v>
      </c>
      <c r="C7" s="17" t="s">
        <v>89</v>
      </c>
      <c r="D7" s="7" t="s">
        <v>27</v>
      </c>
      <c r="E7" s="17" t="s">
        <v>28</v>
      </c>
      <c r="F7" s="17"/>
      <c r="G7" s="17"/>
      <c r="H7" s="22">
        <v>4</v>
      </c>
    </row>
    <row r="8" spans="1:12" ht="18" customHeight="1" x14ac:dyDescent="0.25">
      <c r="A8" s="17">
        <v>5</v>
      </c>
      <c r="B8" s="17"/>
      <c r="C8" s="24" t="s">
        <v>176</v>
      </c>
      <c r="D8" s="7" t="s">
        <v>136</v>
      </c>
      <c r="E8" s="17" t="s">
        <v>28</v>
      </c>
      <c r="F8" s="17"/>
      <c r="G8" s="17"/>
      <c r="H8" s="22">
        <v>4</v>
      </c>
      <c r="I8" s="22">
        <v>60</v>
      </c>
    </row>
    <row r="9" spans="1:12" ht="18" customHeight="1" x14ac:dyDescent="0.25">
      <c r="A9" s="49" t="s">
        <v>91</v>
      </c>
      <c r="B9" s="49"/>
      <c r="C9" s="49"/>
      <c r="D9" s="49"/>
      <c r="E9" s="15">
        <v>0</v>
      </c>
      <c r="F9" s="16"/>
      <c r="G9" s="16"/>
    </row>
    <row r="10" spans="1:12" ht="18" customHeight="1" x14ac:dyDescent="0.25">
      <c r="A10" s="48"/>
      <c r="B10" s="48"/>
      <c r="C10" s="16"/>
      <c r="D10" s="14" t="s">
        <v>116</v>
      </c>
      <c r="E10" s="16">
        <v>23</v>
      </c>
      <c r="F10" s="16"/>
      <c r="G10" s="16"/>
    </row>
    <row r="11" spans="1:12" ht="18" customHeight="1" x14ac:dyDescent="0.25">
      <c r="A11" s="49" t="s">
        <v>115</v>
      </c>
      <c r="B11" s="49"/>
      <c r="C11" s="49"/>
      <c r="D11" s="49"/>
      <c r="E11" s="15">
        <v>23</v>
      </c>
      <c r="F11" s="16"/>
      <c r="G11" s="16"/>
      <c r="H11" s="23">
        <f>SUM(H12:H19)</f>
        <v>21</v>
      </c>
      <c r="I11" s="23">
        <f t="shared" ref="I11:J11" si="0">SUM(I12:I19)</f>
        <v>225</v>
      </c>
      <c r="J11" s="23">
        <f t="shared" si="0"/>
        <v>60</v>
      </c>
    </row>
    <row r="12" spans="1:12" ht="18" customHeight="1" x14ac:dyDescent="0.25">
      <c r="A12" s="51">
        <v>6</v>
      </c>
      <c r="B12" s="51"/>
      <c r="C12" s="17" t="s">
        <v>84</v>
      </c>
      <c r="D12" s="7" t="s">
        <v>20</v>
      </c>
      <c r="E12" s="17" t="s">
        <v>100</v>
      </c>
      <c r="F12" s="17"/>
      <c r="G12" s="17"/>
      <c r="H12" s="22">
        <v>4</v>
      </c>
    </row>
    <row r="13" spans="1:12" ht="18" customHeight="1" x14ac:dyDescent="0.25">
      <c r="A13" s="51">
        <v>7</v>
      </c>
      <c r="B13" s="51"/>
      <c r="C13" s="24" t="s">
        <v>201</v>
      </c>
      <c r="D13" s="7" t="s">
        <v>200</v>
      </c>
      <c r="E13" s="17" t="s">
        <v>28</v>
      </c>
      <c r="F13" s="17"/>
      <c r="G13" s="17"/>
      <c r="H13" s="22">
        <v>4</v>
      </c>
      <c r="I13" s="22">
        <v>60</v>
      </c>
    </row>
    <row r="14" spans="1:12" s="34" customFormat="1" ht="18" customHeight="1" x14ac:dyDescent="0.25">
      <c r="A14" s="52">
        <v>8</v>
      </c>
      <c r="B14" s="52"/>
      <c r="C14" s="31" t="s">
        <v>147</v>
      </c>
      <c r="D14" s="25" t="s">
        <v>125</v>
      </c>
      <c r="E14" s="31" t="s">
        <v>9</v>
      </c>
      <c r="F14" s="31"/>
      <c r="G14" s="31"/>
    </row>
    <row r="15" spans="1:12" ht="18" customHeight="1" x14ac:dyDescent="0.25">
      <c r="A15" s="51">
        <v>9</v>
      </c>
      <c r="B15" s="51"/>
      <c r="C15" s="24" t="s">
        <v>177</v>
      </c>
      <c r="D15" s="25" t="s">
        <v>157</v>
      </c>
      <c r="E15" s="17" t="s">
        <v>72</v>
      </c>
      <c r="F15" s="17"/>
      <c r="G15" s="17"/>
      <c r="H15" s="22">
        <v>2</v>
      </c>
      <c r="I15" s="22">
        <v>30</v>
      </c>
    </row>
    <row r="16" spans="1:12" ht="18" customHeight="1" x14ac:dyDescent="0.25">
      <c r="A16" s="51">
        <v>10</v>
      </c>
      <c r="B16" s="51"/>
      <c r="C16" s="24" t="s">
        <v>178</v>
      </c>
      <c r="D16" s="25" t="s">
        <v>161</v>
      </c>
      <c r="E16" s="17" t="s">
        <v>9</v>
      </c>
      <c r="F16" s="17"/>
      <c r="G16" s="17"/>
      <c r="H16" s="22">
        <v>2</v>
      </c>
      <c r="I16" s="22">
        <v>15</v>
      </c>
      <c r="J16" s="22">
        <v>30</v>
      </c>
    </row>
    <row r="17" spans="1:10" ht="18" customHeight="1" x14ac:dyDescent="0.25">
      <c r="A17" s="17">
        <v>11</v>
      </c>
      <c r="B17" s="17"/>
      <c r="C17" s="17" t="s">
        <v>140</v>
      </c>
      <c r="D17" s="7" t="s">
        <v>198</v>
      </c>
      <c r="E17" s="17" t="s">
        <v>73</v>
      </c>
      <c r="F17" s="17"/>
      <c r="G17" s="17"/>
      <c r="H17" s="22">
        <v>3</v>
      </c>
      <c r="I17" s="22">
        <v>45</v>
      </c>
    </row>
    <row r="18" spans="1:10" ht="18" customHeight="1" x14ac:dyDescent="0.25">
      <c r="A18" s="51">
        <v>12</v>
      </c>
      <c r="B18" s="51"/>
      <c r="C18" s="17" t="s">
        <v>139</v>
      </c>
      <c r="D18" s="7" t="s">
        <v>119</v>
      </c>
      <c r="E18" s="17" t="s">
        <v>73</v>
      </c>
      <c r="F18" s="17"/>
      <c r="G18" s="17"/>
      <c r="H18" s="22">
        <v>3</v>
      </c>
      <c r="I18" s="22">
        <v>45</v>
      </c>
    </row>
    <row r="19" spans="1:10" ht="20.100000000000001" customHeight="1" x14ac:dyDescent="0.25">
      <c r="A19" s="51">
        <v>13</v>
      </c>
      <c r="B19" s="51"/>
      <c r="C19" s="24" t="s">
        <v>179</v>
      </c>
      <c r="D19" s="25" t="s">
        <v>121</v>
      </c>
      <c r="E19" s="17" t="s">
        <v>18</v>
      </c>
      <c r="F19" s="17"/>
      <c r="G19" s="17"/>
      <c r="H19" s="22">
        <v>3</v>
      </c>
      <c r="I19" s="22">
        <v>30</v>
      </c>
      <c r="J19" s="22">
        <v>30</v>
      </c>
    </row>
    <row r="20" spans="1:10" ht="18" customHeight="1" x14ac:dyDescent="0.25">
      <c r="A20" s="49" t="s">
        <v>91</v>
      </c>
      <c r="B20" s="49"/>
      <c r="C20" s="49"/>
      <c r="D20" s="49"/>
      <c r="E20" s="15">
        <v>0</v>
      </c>
      <c r="F20" s="16"/>
      <c r="G20" s="16"/>
    </row>
    <row r="21" spans="1:10" ht="18" customHeight="1" x14ac:dyDescent="0.25">
      <c r="A21" s="48"/>
      <c r="B21" s="48"/>
      <c r="C21" s="16"/>
      <c r="D21" s="14" t="s">
        <v>117</v>
      </c>
      <c r="E21" s="16">
        <v>22</v>
      </c>
      <c r="F21" s="16"/>
      <c r="G21" s="16"/>
    </row>
    <row r="22" spans="1:10" ht="18" customHeight="1" x14ac:dyDescent="0.25">
      <c r="A22" s="49" t="s">
        <v>115</v>
      </c>
      <c r="B22" s="49"/>
      <c r="C22" s="49"/>
      <c r="D22" s="49"/>
      <c r="E22" s="15">
        <v>18</v>
      </c>
      <c r="F22" s="16"/>
      <c r="G22" s="16"/>
      <c r="H22" s="23">
        <f>SUM(H23:H30)</f>
        <v>22</v>
      </c>
      <c r="I22" s="23">
        <f>SUM(I27:I29)</f>
        <v>105</v>
      </c>
      <c r="J22" s="23">
        <f>SUM(J27:J29)</f>
        <v>45</v>
      </c>
    </row>
    <row r="23" spans="1:10" ht="18" customHeight="1" x14ac:dyDescent="0.25">
      <c r="A23" s="17">
        <v>14</v>
      </c>
      <c r="B23" s="17"/>
      <c r="C23" s="31" t="s">
        <v>85</v>
      </c>
      <c r="D23" s="25" t="s">
        <v>23</v>
      </c>
      <c r="E23" s="31" t="s">
        <v>21</v>
      </c>
      <c r="F23" s="16"/>
      <c r="G23" s="16"/>
      <c r="H23" s="23">
        <v>3</v>
      </c>
      <c r="I23" s="23"/>
      <c r="J23" s="23"/>
    </row>
    <row r="24" spans="1:10" ht="18" customHeight="1" x14ac:dyDescent="0.25">
      <c r="A24" s="17">
        <v>15</v>
      </c>
      <c r="B24" s="17"/>
      <c r="C24" s="31" t="s">
        <v>86</v>
      </c>
      <c r="D24" s="25" t="s">
        <v>25</v>
      </c>
      <c r="E24" s="31" t="s">
        <v>21</v>
      </c>
      <c r="F24" s="16"/>
      <c r="G24" s="16"/>
      <c r="H24" s="23">
        <v>3</v>
      </c>
      <c r="I24" s="23"/>
      <c r="J24" s="23"/>
    </row>
    <row r="25" spans="1:10" ht="18" customHeight="1" x14ac:dyDescent="0.25">
      <c r="A25" s="17">
        <v>16</v>
      </c>
      <c r="B25" s="17"/>
      <c r="C25" s="31" t="s">
        <v>87</v>
      </c>
      <c r="D25" s="25" t="s">
        <v>88</v>
      </c>
      <c r="E25" s="31" t="s">
        <v>9</v>
      </c>
      <c r="F25" s="16"/>
      <c r="G25" s="16"/>
      <c r="H25" s="23">
        <v>2</v>
      </c>
      <c r="I25" s="23"/>
      <c r="J25" s="23"/>
    </row>
    <row r="26" spans="1:10" ht="18" customHeight="1" x14ac:dyDescent="0.25">
      <c r="A26" s="51">
        <v>17</v>
      </c>
      <c r="B26" s="51"/>
      <c r="C26" s="17" t="s">
        <v>80</v>
      </c>
      <c r="D26" s="7" t="s">
        <v>11</v>
      </c>
      <c r="E26" s="17" t="s">
        <v>72</v>
      </c>
      <c r="F26" s="17"/>
      <c r="G26" s="17"/>
      <c r="H26" s="22">
        <v>2</v>
      </c>
    </row>
    <row r="27" spans="1:10" ht="18" customHeight="1" x14ac:dyDescent="0.25">
      <c r="A27" s="51">
        <v>18</v>
      </c>
      <c r="B27" s="51"/>
      <c r="C27" s="24" t="s">
        <v>180</v>
      </c>
      <c r="D27" s="25" t="s">
        <v>123</v>
      </c>
      <c r="E27" s="17" t="s">
        <v>73</v>
      </c>
      <c r="F27" s="17"/>
      <c r="G27" s="17"/>
      <c r="H27" s="22">
        <v>3</v>
      </c>
      <c r="I27" s="22">
        <v>45</v>
      </c>
    </row>
    <row r="28" spans="1:10" ht="18" customHeight="1" x14ac:dyDescent="0.25">
      <c r="A28" s="51">
        <v>19</v>
      </c>
      <c r="B28" s="51"/>
      <c r="C28" s="17" t="s">
        <v>141</v>
      </c>
      <c r="D28" s="7" t="s">
        <v>142</v>
      </c>
      <c r="E28" s="17" t="s">
        <v>28</v>
      </c>
      <c r="F28" s="17"/>
      <c r="G28" s="17"/>
      <c r="H28" s="22">
        <v>4</v>
      </c>
      <c r="I28" s="22">
        <v>60</v>
      </c>
    </row>
    <row r="29" spans="1:10" ht="18" customHeight="1" x14ac:dyDescent="0.25">
      <c r="A29" s="51">
        <v>20</v>
      </c>
      <c r="B29" s="51"/>
      <c r="C29" s="17" t="s">
        <v>143</v>
      </c>
      <c r="D29" s="7" t="s">
        <v>75</v>
      </c>
      <c r="E29" s="17" t="s">
        <v>108</v>
      </c>
      <c r="F29" s="17"/>
      <c r="G29" s="17"/>
      <c r="H29" s="22">
        <v>1</v>
      </c>
      <c r="J29" s="22">
        <v>45</v>
      </c>
    </row>
    <row r="30" spans="1:10" ht="30.95" customHeight="1" x14ac:dyDescent="0.25">
      <c r="A30" s="49" t="s">
        <v>174</v>
      </c>
      <c r="B30" s="49"/>
      <c r="C30" s="49"/>
      <c r="D30" s="49"/>
      <c r="E30" s="15">
        <v>4</v>
      </c>
      <c r="F30" s="16"/>
      <c r="G30" s="16"/>
      <c r="H30" s="22">
        <v>4</v>
      </c>
      <c r="I30" s="22">
        <v>30</v>
      </c>
      <c r="J30" s="22">
        <v>60</v>
      </c>
    </row>
    <row r="31" spans="1:10" ht="18" customHeight="1" x14ac:dyDescent="0.25">
      <c r="A31" s="51">
        <v>21</v>
      </c>
      <c r="B31" s="51"/>
      <c r="C31" s="17" t="s">
        <v>145</v>
      </c>
      <c r="D31" s="7" t="s">
        <v>132</v>
      </c>
      <c r="E31" s="31" t="s">
        <v>9</v>
      </c>
      <c r="F31" s="17"/>
      <c r="G31" s="17"/>
    </row>
    <row r="32" spans="1:10" ht="18" customHeight="1" x14ac:dyDescent="0.25">
      <c r="A32" s="51">
        <v>22</v>
      </c>
      <c r="B32" s="51"/>
      <c r="C32" s="24" t="s">
        <v>202</v>
      </c>
      <c r="D32" s="7" t="s">
        <v>199</v>
      </c>
      <c r="E32" s="17" t="s">
        <v>9</v>
      </c>
      <c r="F32" s="17"/>
      <c r="G32" s="17"/>
      <c r="H32" s="22">
        <v>2</v>
      </c>
      <c r="I32" s="22">
        <v>15</v>
      </c>
      <c r="J32" s="22">
        <v>30</v>
      </c>
    </row>
    <row r="33" spans="1:10" ht="18" customHeight="1" x14ac:dyDescent="0.25">
      <c r="A33" s="51">
        <v>23</v>
      </c>
      <c r="B33" s="51"/>
      <c r="C33" s="24" t="s">
        <v>182</v>
      </c>
      <c r="D33" s="7" t="s">
        <v>155</v>
      </c>
      <c r="E33" s="31" t="s">
        <v>9</v>
      </c>
      <c r="F33" s="17"/>
      <c r="G33" s="17"/>
    </row>
    <row r="34" spans="1:10" ht="18" customHeight="1" x14ac:dyDescent="0.25">
      <c r="A34" s="48"/>
      <c r="B34" s="48"/>
      <c r="C34" s="16"/>
      <c r="D34" s="14" t="s">
        <v>120</v>
      </c>
      <c r="E34" s="16">
        <v>21</v>
      </c>
      <c r="F34" s="16"/>
      <c r="G34" s="16"/>
    </row>
    <row r="35" spans="1:10" ht="18" customHeight="1" x14ac:dyDescent="0.25">
      <c r="A35" s="49" t="s">
        <v>115</v>
      </c>
      <c r="B35" s="49"/>
      <c r="C35" s="49"/>
      <c r="D35" s="49"/>
      <c r="E35" s="15">
        <v>17</v>
      </c>
      <c r="F35" s="16"/>
      <c r="G35" s="16"/>
      <c r="H35" s="23">
        <f>SUM(H36:H43)</f>
        <v>21</v>
      </c>
      <c r="I35" s="23">
        <f t="shared" ref="I35:J35" si="1">SUM(I36:I43)</f>
        <v>195</v>
      </c>
      <c r="J35" s="23">
        <f t="shared" si="1"/>
        <v>615</v>
      </c>
    </row>
    <row r="36" spans="1:10" ht="18" customHeight="1" x14ac:dyDescent="0.25">
      <c r="A36" s="51">
        <v>24</v>
      </c>
      <c r="B36" s="51"/>
      <c r="C36" s="24" t="s">
        <v>181</v>
      </c>
      <c r="D36" s="7" t="s">
        <v>137</v>
      </c>
      <c r="E36" s="17" t="s">
        <v>18</v>
      </c>
      <c r="F36" s="17"/>
      <c r="G36" s="17"/>
      <c r="H36" s="22">
        <v>3</v>
      </c>
      <c r="I36" s="22">
        <v>30</v>
      </c>
      <c r="J36" s="22">
        <v>30</v>
      </c>
    </row>
    <row r="37" spans="1:10" ht="29.1" customHeight="1" x14ac:dyDescent="0.25">
      <c r="A37" s="51">
        <v>25</v>
      </c>
      <c r="B37" s="51"/>
      <c r="C37" s="24" t="s">
        <v>183</v>
      </c>
      <c r="D37" s="7" t="s">
        <v>146</v>
      </c>
      <c r="E37" s="17" t="s">
        <v>109</v>
      </c>
      <c r="F37" s="17"/>
      <c r="G37" s="17"/>
      <c r="H37" s="22">
        <v>4</v>
      </c>
      <c r="J37" s="22">
        <v>120</v>
      </c>
    </row>
    <row r="38" spans="1:10" ht="18" customHeight="1" x14ac:dyDescent="0.25">
      <c r="A38" s="51">
        <v>26</v>
      </c>
      <c r="B38" s="51"/>
      <c r="C38" s="24" t="s">
        <v>184</v>
      </c>
      <c r="D38" s="7" t="s">
        <v>153</v>
      </c>
      <c r="E38" s="17" t="s">
        <v>73</v>
      </c>
      <c r="F38" s="17"/>
      <c r="G38" s="17"/>
      <c r="H38" s="22">
        <v>3</v>
      </c>
      <c r="I38" s="22">
        <v>45</v>
      </c>
    </row>
    <row r="39" spans="1:10" ht="24" customHeight="1" x14ac:dyDescent="0.25">
      <c r="A39" s="51">
        <v>27</v>
      </c>
      <c r="B39" s="51"/>
      <c r="C39" s="24" t="s">
        <v>185</v>
      </c>
      <c r="D39" s="7" t="s">
        <v>122</v>
      </c>
      <c r="E39" s="17" t="s">
        <v>73</v>
      </c>
      <c r="F39" s="17"/>
      <c r="G39" s="17"/>
      <c r="H39" s="22">
        <v>3</v>
      </c>
      <c r="I39" s="22">
        <v>45</v>
      </c>
    </row>
    <row r="40" spans="1:10" ht="18" customHeight="1" x14ac:dyDescent="0.25">
      <c r="A40" s="51">
        <v>28</v>
      </c>
      <c r="B40" s="51"/>
      <c r="C40" s="24" t="s">
        <v>186</v>
      </c>
      <c r="D40" s="7" t="s">
        <v>152</v>
      </c>
      <c r="E40" s="17" t="s">
        <v>73</v>
      </c>
      <c r="F40" s="17"/>
      <c r="G40" s="17"/>
      <c r="H40" s="22">
        <v>3</v>
      </c>
      <c r="I40" s="22">
        <v>45</v>
      </c>
    </row>
    <row r="41" spans="1:10" ht="18" customHeight="1" x14ac:dyDescent="0.25">
      <c r="A41" s="51">
        <v>29</v>
      </c>
      <c r="B41" s="51"/>
      <c r="C41" s="24" t="s">
        <v>187</v>
      </c>
      <c r="D41" s="7" t="s">
        <v>90</v>
      </c>
      <c r="E41" s="17" t="s">
        <v>108</v>
      </c>
      <c r="F41" s="17"/>
      <c r="G41" s="17"/>
      <c r="H41" s="22">
        <v>1</v>
      </c>
      <c r="J41" s="22">
        <v>45</v>
      </c>
    </row>
    <row r="42" spans="1:10" ht="18" customHeight="1" x14ac:dyDescent="0.25">
      <c r="A42" s="51">
        <v>30</v>
      </c>
      <c r="B42" s="51"/>
      <c r="C42" s="24" t="s">
        <v>188</v>
      </c>
      <c r="D42" s="58" t="s">
        <v>148</v>
      </c>
      <c r="E42" s="59" t="s">
        <v>226</v>
      </c>
      <c r="F42" s="17"/>
      <c r="G42" s="17"/>
      <c r="J42" s="61">
        <f>45*8</f>
        <v>360</v>
      </c>
    </row>
    <row r="43" spans="1:10" ht="34.5" customHeight="1" x14ac:dyDescent="0.25">
      <c r="A43" s="49" t="s">
        <v>174</v>
      </c>
      <c r="B43" s="49"/>
      <c r="C43" s="49"/>
      <c r="D43" s="49"/>
      <c r="E43" s="15">
        <v>4</v>
      </c>
      <c r="F43" s="16"/>
      <c r="G43" s="16"/>
      <c r="H43" s="22">
        <v>4</v>
      </c>
      <c r="I43" s="22">
        <v>30</v>
      </c>
      <c r="J43" s="22">
        <v>60</v>
      </c>
    </row>
    <row r="44" spans="1:10" ht="20.45" customHeight="1" x14ac:dyDescent="0.25">
      <c r="A44" s="51">
        <v>31</v>
      </c>
      <c r="B44" s="51"/>
      <c r="C44" s="24" t="s">
        <v>189</v>
      </c>
      <c r="D44" s="7" t="s">
        <v>133</v>
      </c>
      <c r="E44" s="31" t="s">
        <v>9</v>
      </c>
      <c r="F44" s="17"/>
      <c r="G44" s="17"/>
    </row>
    <row r="45" spans="1:10" ht="19.5" customHeight="1" x14ac:dyDescent="0.25">
      <c r="A45" s="17">
        <v>32</v>
      </c>
      <c r="B45" s="17"/>
      <c r="C45" s="24" t="s">
        <v>190</v>
      </c>
      <c r="D45" s="7" t="s">
        <v>154</v>
      </c>
      <c r="E45" s="31" t="s">
        <v>9</v>
      </c>
      <c r="F45" s="17"/>
      <c r="G45" s="17"/>
    </row>
    <row r="46" spans="1:10" ht="18" customHeight="1" x14ac:dyDescent="0.25">
      <c r="A46" s="51">
        <v>33</v>
      </c>
      <c r="B46" s="51"/>
      <c r="C46" s="17" t="s">
        <v>144</v>
      </c>
      <c r="D46" s="7" t="s">
        <v>135</v>
      </c>
      <c r="E46" s="31" t="s">
        <v>9</v>
      </c>
      <c r="F46" s="17"/>
      <c r="G46" s="17"/>
    </row>
    <row r="47" spans="1:10" ht="18" customHeight="1" x14ac:dyDescent="0.25">
      <c r="A47" s="48"/>
      <c r="B47" s="48"/>
      <c r="C47" s="16"/>
      <c r="D47" s="14" t="s">
        <v>124</v>
      </c>
      <c r="E47" s="16">
        <v>6</v>
      </c>
      <c r="F47" s="16"/>
      <c r="G47" s="16"/>
      <c r="H47" s="23">
        <f>SUM(H49:H50)</f>
        <v>6</v>
      </c>
      <c r="I47" s="23">
        <f t="shared" ref="I47:J47" si="2">SUM(I49:I50)</f>
        <v>0</v>
      </c>
      <c r="J47" s="23">
        <f t="shared" si="2"/>
        <v>630</v>
      </c>
    </row>
    <row r="48" spans="1:10" ht="18" customHeight="1" x14ac:dyDescent="0.25">
      <c r="A48" s="49" t="s">
        <v>115</v>
      </c>
      <c r="B48" s="49"/>
      <c r="C48" s="49"/>
      <c r="D48" s="49"/>
      <c r="E48" s="15">
        <v>6</v>
      </c>
      <c r="F48" s="16"/>
      <c r="G48" s="16"/>
    </row>
    <row r="49" spans="1:10" ht="18" customHeight="1" x14ac:dyDescent="0.25">
      <c r="A49" s="51">
        <v>34</v>
      </c>
      <c r="B49" s="51"/>
      <c r="C49" s="24" t="s">
        <v>191</v>
      </c>
      <c r="D49" s="7" t="s">
        <v>103</v>
      </c>
      <c r="E49" s="17" t="s">
        <v>74</v>
      </c>
      <c r="F49" s="17"/>
      <c r="G49" s="17"/>
      <c r="H49" s="22">
        <v>6</v>
      </c>
      <c r="J49" s="22">
        <v>270</v>
      </c>
    </row>
    <row r="50" spans="1:10" ht="18" customHeight="1" x14ac:dyDescent="0.25">
      <c r="A50" s="51">
        <v>35</v>
      </c>
      <c r="B50" s="51"/>
      <c r="C50" s="24" t="s">
        <v>192</v>
      </c>
      <c r="D50" s="58" t="s">
        <v>149</v>
      </c>
      <c r="E50" s="59" t="s">
        <v>226</v>
      </c>
      <c r="F50" s="17"/>
      <c r="G50" s="17"/>
      <c r="J50" s="61">
        <f>45*8</f>
        <v>360</v>
      </c>
    </row>
    <row r="51" spans="1:10" ht="18" customHeight="1" x14ac:dyDescent="0.25">
      <c r="A51" s="49" t="s">
        <v>91</v>
      </c>
      <c r="B51" s="49"/>
      <c r="C51" s="49"/>
      <c r="D51" s="49"/>
      <c r="E51" s="15">
        <v>0</v>
      </c>
      <c r="F51" s="16"/>
      <c r="G51" s="16"/>
    </row>
    <row r="52" spans="1:10" ht="18" customHeight="1" x14ac:dyDescent="0.25">
      <c r="A52" s="48" t="s">
        <v>4</v>
      </c>
      <c r="B52" s="48"/>
      <c r="C52" s="48"/>
      <c r="D52" s="48"/>
      <c r="E52" s="16">
        <v>90</v>
      </c>
      <c r="F52" s="16"/>
      <c r="G52" s="14"/>
      <c r="H52" s="23">
        <f>H47+H35+H22+H11+H3</f>
        <v>88</v>
      </c>
      <c r="I52" s="23">
        <f>I47+I35+I22+I11+I3</f>
        <v>585</v>
      </c>
      <c r="J52" s="23">
        <f>J47+J35+J22+J11+J3</f>
        <v>1350</v>
      </c>
    </row>
    <row r="54" spans="1:10" ht="29.45" customHeight="1" x14ac:dyDescent="0.25">
      <c r="G54" s="27" t="s">
        <v>150</v>
      </c>
      <c r="H54" s="28">
        <f>J52/(I52+J52)</f>
        <v>0.69767441860465118</v>
      </c>
    </row>
    <row r="58" spans="1:10" ht="28.5" customHeight="1" x14ac:dyDescent="0.25">
      <c r="C58" s="53" t="s">
        <v>204</v>
      </c>
      <c r="D58" s="53" t="s">
        <v>92</v>
      </c>
      <c r="E58" s="53" t="s">
        <v>93</v>
      </c>
      <c r="F58" s="53" t="s">
        <v>94</v>
      </c>
      <c r="G58" s="53"/>
      <c r="H58" s="53"/>
      <c r="I58" s="53"/>
    </row>
    <row r="59" spans="1:10" ht="28.5" customHeight="1" x14ac:dyDescent="0.25">
      <c r="C59" s="53"/>
      <c r="D59" s="53"/>
      <c r="E59" s="53"/>
      <c r="F59" s="53" t="s">
        <v>205</v>
      </c>
      <c r="G59" s="53" t="s">
        <v>96</v>
      </c>
      <c r="H59" s="53"/>
      <c r="I59" s="53"/>
    </row>
    <row r="60" spans="1:10" ht="28.5" customHeight="1" x14ac:dyDescent="0.25">
      <c r="C60" s="53"/>
      <c r="D60" s="53"/>
      <c r="E60" s="53"/>
      <c r="F60" s="53"/>
      <c r="G60" s="1" t="s">
        <v>97</v>
      </c>
      <c r="H60" s="1" t="s">
        <v>107</v>
      </c>
      <c r="I60" s="1" t="s">
        <v>98</v>
      </c>
    </row>
    <row r="61" spans="1:10" ht="20.45" customHeight="1" x14ac:dyDescent="0.25">
      <c r="C61" s="1" t="s">
        <v>5</v>
      </c>
      <c r="D61" s="2" t="s">
        <v>6</v>
      </c>
      <c r="E61" s="1">
        <v>28</v>
      </c>
      <c r="F61" s="1">
        <v>495</v>
      </c>
      <c r="G61" s="1">
        <v>212</v>
      </c>
      <c r="H61" s="1">
        <v>255</v>
      </c>
      <c r="I61" s="1">
        <v>28</v>
      </c>
    </row>
    <row r="62" spans="1:10" ht="20.45" customHeight="1" x14ac:dyDescent="0.25">
      <c r="A62" s="22">
        <v>1</v>
      </c>
      <c r="C62" s="10" t="s">
        <v>79</v>
      </c>
      <c r="D62" s="11" t="s">
        <v>8</v>
      </c>
      <c r="E62" s="10" t="s">
        <v>99</v>
      </c>
      <c r="F62" s="10">
        <v>75</v>
      </c>
      <c r="G62" s="10">
        <v>41</v>
      </c>
      <c r="H62" s="10">
        <v>29</v>
      </c>
      <c r="I62" s="10">
        <v>5</v>
      </c>
    </row>
    <row r="63" spans="1:10" ht="20.45" customHeight="1" x14ac:dyDescent="0.25">
      <c r="A63" s="22">
        <v>2</v>
      </c>
      <c r="C63" s="10" t="s">
        <v>80</v>
      </c>
      <c r="D63" s="11" t="s">
        <v>11</v>
      </c>
      <c r="E63" s="10" t="s">
        <v>72</v>
      </c>
      <c r="F63" s="10">
        <v>30</v>
      </c>
      <c r="G63" s="10">
        <v>18</v>
      </c>
      <c r="H63" s="10">
        <v>10</v>
      </c>
      <c r="I63" s="10">
        <v>2</v>
      </c>
    </row>
    <row r="64" spans="1:10" ht="20.45" customHeight="1" x14ac:dyDescent="0.25">
      <c r="A64" s="22">
        <v>3</v>
      </c>
      <c r="C64" s="10" t="s">
        <v>81</v>
      </c>
      <c r="D64" s="11" t="s">
        <v>14</v>
      </c>
      <c r="E64" s="10" t="s">
        <v>77</v>
      </c>
      <c r="F64" s="10">
        <v>60</v>
      </c>
      <c r="G64" s="10">
        <v>5</v>
      </c>
      <c r="H64" s="10">
        <v>51</v>
      </c>
      <c r="I64" s="10">
        <v>4</v>
      </c>
    </row>
    <row r="65" spans="1:9" ht="20.45" customHeight="1" x14ac:dyDescent="0.25">
      <c r="A65" s="22">
        <v>4</v>
      </c>
      <c r="C65" s="10" t="s">
        <v>82</v>
      </c>
      <c r="D65" s="11" t="s">
        <v>83</v>
      </c>
      <c r="E65" s="10" t="s">
        <v>99</v>
      </c>
      <c r="F65" s="10">
        <v>75</v>
      </c>
      <c r="G65" s="10">
        <v>36</v>
      </c>
      <c r="H65" s="10">
        <v>35</v>
      </c>
      <c r="I65" s="10">
        <v>4</v>
      </c>
    </row>
    <row r="66" spans="1:9" ht="20.45" customHeight="1" x14ac:dyDescent="0.25">
      <c r="A66" s="22">
        <v>5</v>
      </c>
      <c r="C66" s="10" t="s">
        <v>84</v>
      </c>
      <c r="D66" s="11" t="s">
        <v>20</v>
      </c>
      <c r="E66" s="10" t="s">
        <v>100</v>
      </c>
      <c r="F66" s="10">
        <v>75</v>
      </c>
      <c r="G66" s="10">
        <v>15</v>
      </c>
      <c r="H66" s="10">
        <v>58</v>
      </c>
      <c r="I66" s="10">
        <v>2</v>
      </c>
    </row>
    <row r="67" spans="1:9" ht="20.45" customHeight="1" x14ac:dyDescent="0.25">
      <c r="A67" s="22">
        <v>6</v>
      </c>
      <c r="C67" s="10" t="s">
        <v>85</v>
      </c>
      <c r="D67" s="11" t="s">
        <v>23</v>
      </c>
      <c r="E67" s="10" t="s">
        <v>21</v>
      </c>
      <c r="F67" s="10">
        <v>40</v>
      </c>
      <c r="G67" s="10">
        <v>14</v>
      </c>
      <c r="H67" s="10">
        <v>24</v>
      </c>
      <c r="I67" s="10">
        <v>2</v>
      </c>
    </row>
    <row r="68" spans="1:9" ht="20.45" customHeight="1" x14ac:dyDescent="0.25">
      <c r="A68" s="22">
        <v>7</v>
      </c>
      <c r="C68" s="10" t="s">
        <v>86</v>
      </c>
      <c r="D68" s="11" t="s">
        <v>25</v>
      </c>
      <c r="E68" s="10" t="s">
        <v>21</v>
      </c>
      <c r="F68" s="10">
        <v>40</v>
      </c>
      <c r="G68" s="10">
        <v>14</v>
      </c>
      <c r="H68" s="10">
        <v>24</v>
      </c>
      <c r="I68" s="10">
        <v>2</v>
      </c>
    </row>
    <row r="69" spans="1:9" ht="20.45" customHeight="1" x14ac:dyDescent="0.25">
      <c r="A69" s="22">
        <v>8</v>
      </c>
      <c r="C69" s="10" t="s">
        <v>87</v>
      </c>
      <c r="D69" s="11" t="s">
        <v>88</v>
      </c>
      <c r="E69" s="10" t="s">
        <v>9</v>
      </c>
      <c r="F69" s="10">
        <v>40</v>
      </c>
      <c r="G69" s="10">
        <v>14</v>
      </c>
      <c r="H69" s="10">
        <v>24</v>
      </c>
      <c r="I69" s="10">
        <v>2</v>
      </c>
    </row>
    <row r="70" spans="1:9" ht="20.45" customHeight="1" x14ac:dyDescent="0.25">
      <c r="A70" s="22">
        <v>9</v>
      </c>
      <c r="C70" s="10" t="s">
        <v>89</v>
      </c>
      <c r="D70" s="11" t="s">
        <v>27</v>
      </c>
      <c r="E70" s="10" t="s">
        <v>28</v>
      </c>
      <c r="F70" s="10">
        <v>60</v>
      </c>
      <c r="G70" s="10">
        <v>55</v>
      </c>
      <c r="H70" s="10"/>
      <c r="I70" s="10">
        <v>5</v>
      </c>
    </row>
    <row r="71" spans="1:9" ht="20.45" customHeight="1" x14ac:dyDescent="0.25">
      <c r="C71" s="1" t="s">
        <v>29</v>
      </c>
      <c r="D71" s="43" t="s">
        <v>68</v>
      </c>
      <c r="E71" s="1">
        <f>E72+E79+E94</f>
        <v>62</v>
      </c>
      <c r="F71" s="1">
        <f>F72+F79+F94</f>
        <v>1803</v>
      </c>
      <c r="G71" s="1">
        <f>G72+G79+G94</f>
        <v>594</v>
      </c>
      <c r="H71" s="1">
        <f>H72+H79+H94</f>
        <v>1173</v>
      </c>
      <c r="I71" s="1">
        <f>I72+I79+I94</f>
        <v>36</v>
      </c>
    </row>
    <row r="72" spans="1:9" ht="20.45" customHeight="1" x14ac:dyDescent="0.25">
      <c r="C72" s="3" t="s">
        <v>69</v>
      </c>
      <c r="D72" s="9" t="s">
        <v>70</v>
      </c>
      <c r="E72" s="3">
        <v>18</v>
      </c>
      <c r="F72" s="3">
        <f>SUM(F73:F78)</f>
        <v>285</v>
      </c>
      <c r="G72" s="3">
        <f t="shared" ref="G72:I72" si="3">SUM(G73:G78)</f>
        <v>243</v>
      </c>
      <c r="H72" s="3">
        <f t="shared" si="3"/>
        <v>30</v>
      </c>
      <c r="I72" s="3">
        <f t="shared" si="3"/>
        <v>12</v>
      </c>
    </row>
    <row r="73" spans="1:9" ht="20.45" customHeight="1" x14ac:dyDescent="0.25">
      <c r="A73" s="22">
        <v>10</v>
      </c>
      <c r="C73" s="24" t="s">
        <v>176</v>
      </c>
      <c r="D73" s="7" t="s">
        <v>136</v>
      </c>
      <c r="E73" s="40" t="s">
        <v>28</v>
      </c>
      <c r="F73" s="10">
        <f>SUM(G73:I73)</f>
        <v>60</v>
      </c>
      <c r="G73" s="10">
        <v>58</v>
      </c>
      <c r="H73" s="10"/>
      <c r="I73" s="10">
        <v>2</v>
      </c>
    </row>
    <row r="74" spans="1:9" ht="20.45" customHeight="1" x14ac:dyDescent="0.25">
      <c r="A74" s="22">
        <v>11</v>
      </c>
      <c r="C74" s="24" t="s">
        <v>201</v>
      </c>
      <c r="D74" s="7" t="s">
        <v>200</v>
      </c>
      <c r="E74" s="40" t="s">
        <v>28</v>
      </c>
      <c r="F74" s="10">
        <f t="shared" ref="F74:F78" si="4">SUM(G74:I74)</f>
        <v>60</v>
      </c>
      <c r="G74" s="10">
        <v>58</v>
      </c>
      <c r="H74" s="10"/>
      <c r="I74" s="10">
        <v>2</v>
      </c>
    </row>
    <row r="75" spans="1:9" ht="20.45" customHeight="1" x14ac:dyDescent="0.25">
      <c r="A75" s="22">
        <v>12</v>
      </c>
      <c r="C75" s="24" t="s">
        <v>177</v>
      </c>
      <c r="D75" s="25" t="s">
        <v>157</v>
      </c>
      <c r="E75" s="40" t="s">
        <v>72</v>
      </c>
      <c r="F75" s="10">
        <f t="shared" si="4"/>
        <v>30</v>
      </c>
      <c r="G75" s="10">
        <v>28</v>
      </c>
      <c r="H75" s="10"/>
      <c r="I75" s="10">
        <v>2</v>
      </c>
    </row>
    <row r="76" spans="1:9" ht="20.45" customHeight="1" x14ac:dyDescent="0.25">
      <c r="A76" s="22">
        <v>13</v>
      </c>
      <c r="C76" s="40" t="s">
        <v>140</v>
      </c>
      <c r="D76" s="7" t="s">
        <v>198</v>
      </c>
      <c r="E76" s="40" t="s">
        <v>73</v>
      </c>
      <c r="F76" s="10">
        <f t="shared" si="4"/>
        <v>45</v>
      </c>
      <c r="G76" s="10">
        <v>43</v>
      </c>
      <c r="H76" s="10"/>
      <c r="I76" s="10">
        <v>2</v>
      </c>
    </row>
    <row r="77" spans="1:9" ht="20.45" customHeight="1" x14ac:dyDescent="0.25">
      <c r="A77" s="22">
        <v>14</v>
      </c>
      <c r="C77" s="40" t="s">
        <v>139</v>
      </c>
      <c r="D77" s="7" t="s">
        <v>119</v>
      </c>
      <c r="E77" s="40" t="s">
        <v>73</v>
      </c>
      <c r="F77" s="10">
        <f t="shared" si="4"/>
        <v>45</v>
      </c>
      <c r="G77" s="10">
        <v>43</v>
      </c>
      <c r="H77" s="10"/>
      <c r="I77" s="10">
        <v>2</v>
      </c>
    </row>
    <row r="78" spans="1:9" ht="20.45" customHeight="1" x14ac:dyDescent="0.25">
      <c r="A78" s="22">
        <v>15</v>
      </c>
      <c r="C78" s="41" t="s">
        <v>147</v>
      </c>
      <c r="D78" s="25" t="s">
        <v>125</v>
      </c>
      <c r="E78" s="41" t="s">
        <v>9</v>
      </c>
      <c r="F78" s="10">
        <f t="shared" si="4"/>
        <v>45</v>
      </c>
      <c r="G78" s="10">
        <v>13</v>
      </c>
      <c r="H78" s="10">
        <v>30</v>
      </c>
      <c r="I78" s="10">
        <v>2</v>
      </c>
    </row>
    <row r="79" spans="1:9" ht="20.45" customHeight="1" x14ac:dyDescent="0.25">
      <c r="C79" s="3" t="s">
        <v>71</v>
      </c>
      <c r="D79" s="45" t="s">
        <v>101</v>
      </c>
      <c r="E79" s="3">
        <f>2+3+3+4+1+3+4+3+3+3+1+6</f>
        <v>36</v>
      </c>
      <c r="F79" s="4">
        <f>SUM(F80:F93)</f>
        <v>1338</v>
      </c>
      <c r="G79" s="4">
        <f>SUM(G80:G93)</f>
        <v>299</v>
      </c>
      <c r="H79" s="4">
        <f>SUM(H80:H93)</f>
        <v>1023</v>
      </c>
      <c r="I79" s="4">
        <f>SUM(I80:I93)</f>
        <v>16</v>
      </c>
    </row>
    <row r="80" spans="1:9" ht="20.45" customHeight="1" x14ac:dyDescent="0.25">
      <c r="A80" s="22">
        <v>16</v>
      </c>
      <c r="C80" s="24" t="s">
        <v>178</v>
      </c>
      <c r="D80" s="25" t="s">
        <v>161</v>
      </c>
      <c r="E80" s="40" t="s">
        <v>9</v>
      </c>
      <c r="F80" s="10">
        <f>SUM(G80:I80)</f>
        <v>45</v>
      </c>
      <c r="G80" s="10">
        <v>13</v>
      </c>
      <c r="H80" s="10">
        <v>30</v>
      </c>
      <c r="I80" s="10">
        <v>2</v>
      </c>
    </row>
    <row r="81" spans="1:9" ht="20.45" customHeight="1" x14ac:dyDescent="0.25">
      <c r="A81" s="22">
        <v>17</v>
      </c>
      <c r="C81" s="24" t="s">
        <v>179</v>
      </c>
      <c r="D81" s="25" t="s">
        <v>121</v>
      </c>
      <c r="E81" s="40" t="s">
        <v>18</v>
      </c>
      <c r="F81" s="10">
        <f>SUM(G81:I81)</f>
        <v>60</v>
      </c>
      <c r="G81" s="10">
        <v>28</v>
      </c>
      <c r="H81" s="10">
        <v>30</v>
      </c>
      <c r="I81" s="10">
        <v>2</v>
      </c>
    </row>
    <row r="82" spans="1:9" ht="20.45" customHeight="1" x14ac:dyDescent="0.25">
      <c r="A82" s="51">
        <v>18</v>
      </c>
      <c r="B82" s="54"/>
      <c r="C82" s="24" t="s">
        <v>180</v>
      </c>
      <c r="D82" s="25" t="s">
        <v>123</v>
      </c>
      <c r="E82" s="40" t="s">
        <v>73</v>
      </c>
      <c r="F82" s="10">
        <f t="shared" ref="F82:F93" si="5">SUM(G82:I82)</f>
        <v>45</v>
      </c>
      <c r="G82" s="10">
        <v>43</v>
      </c>
      <c r="H82" s="10"/>
      <c r="I82" s="10">
        <v>2</v>
      </c>
    </row>
    <row r="83" spans="1:9" ht="20.45" customHeight="1" x14ac:dyDescent="0.25">
      <c r="A83" s="51">
        <v>19</v>
      </c>
      <c r="B83" s="54"/>
      <c r="C83" s="40" t="s">
        <v>141</v>
      </c>
      <c r="D83" s="7" t="s">
        <v>142</v>
      </c>
      <c r="E83" s="40" t="s">
        <v>28</v>
      </c>
      <c r="F83" s="10">
        <f t="shared" si="5"/>
        <v>60</v>
      </c>
      <c r="G83" s="10">
        <v>58</v>
      </c>
      <c r="H83" s="10"/>
      <c r="I83" s="10">
        <v>2</v>
      </c>
    </row>
    <row r="84" spans="1:9" ht="20.45" customHeight="1" x14ac:dyDescent="0.25">
      <c r="A84" s="22">
        <v>20</v>
      </c>
      <c r="C84" s="24" t="s">
        <v>181</v>
      </c>
      <c r="D84" s="7" t="s">
        <v>137</v>
      </c>
      <c r="E84" s="40" t="s">
        <v>18</v>
      </c>
      <c r="F84" s="10">
        <f t="shared" si="5"/>
        <v>60</v>
      </c>
      <c r="G84" s="10">
        <v>28</v>
      </c>
      <c r="H84" s="10">
        <v>30</v>
      </c>
      <c r="I84" s="10">
        <v>2</v>
      </c>
    </row>
    <row r="85" spans="1:9" ht="30.75" customHeight="1" x14ac:dyDescent="0.25">
      <c r="A85" s="22">
        <v>21</v>
      </c>
      <c r="C85" s="24" t="s">
        <v>183</v>
      </c>
      <c r="D85" s="7" t="s">
        <v>146</v>
      </c>
      <c r="E85" s="40" t="s">
        <v>109</v>
      </c>
      <c r="F85" s="10">
        <f t="shared" si="5"/>
        <v>120</v>
      </c>
      <c r="G85" s="10"/>
      <c r="H85" s="10">
        <v>120</v>
      </c>
      <c r="I85" s="10"/>
    </row>
    <row r="86" spans="1:9" ht="20.45" customHeight="1" x14ac:dyDescent="0.25">
      <c r="A86" s="22">
        <v>22</v>
      </c>
      <c r="C86" s="24" t="s">
        <v>184</v>
      </c>
      <c r="D86" s="7" t="s">
        <v>153</v>
      </c>
      <c r="E86" s="40" t="s">
        <v>73</v>
      </c>
      <c r="F86" s="10">
        <f t="shared" si="5"/>
        <v>45</v>
      </c>
      <c r="G86" s="10">
        <v>43</v>
      </c>
      <c r="H86" s="10"/>
      <c r="I86" s="10">
        <v>2</v>
      </c>
    </row>
    <row r="87" spans="1:9" ht="20.45" customHeight="1" x14ac:dyDescent="0.25">
      <c r="A87" s="22">
        <v>23</v>
      </c>
      <c r="C87" s="24" t="s">
        <v>185</v>
      </c>
      <c r="D87" s="7" t="s">
        <v>122</v>
      </c>
      <c r="E87" s="40" t="s">
        <v>73</v>
      </c>
      <c r="F87" s="10">
        <f t="shared" si="5"/>
        <v>45</v>
      </c>
      <c r="G87" s="10">
        <v>43</v>
      </c>
      <c r="H87" s="10"/>
      <c r="I87" s="10">
        <v>2</v>
      </c>
    </row>
    <row r="88" spans="1:9" ht="20.45" customHeight="1" x14ac:dyDescent="0.25">
      <c r="A88" s="22">
        <v>24</v>
      </c>
      <c r="C88" s="24" t="s">
        <v>186</v>
      </c>
      <c r="D88" s="7" t="s">
        <v>152</v>
      </c>
      <c r="E88" s="40" t="s">
        <v>73</v>
      </c>
      <c r="F88" s="10">
        <f t="shared" si="5"/>
        <v>45</v>
      </c>
      <c r="G88" s="10">
        <v>43</v>
      </c>
      <c r="H88" s="10"/>
      <c r="I88" s="10">
        <v>2</v>
      </c>
    </row>
    <row r="89" spans="1:9" ht="20.45" customHeight="1" x14ac:dyDescent="0.25">
      <c r="A89" s="51">
        <v>25</v>
      </c>
      <c r="B89" s="54"/>
      <c r="C89" s="40" t="s">
        <v>143</v>
      </c>
      <c r="D89" s="7" t="s">
        <v>75</v>
      </c>
      <c r="E89" s="40" t="s">
        <v>108</v>
      </c>
      <c r="F89" s="10">
        <f t="shared" si="5"/>
        <v>45</v>
      </c>
      <c r="G89" s="10"/>
      <c r="H89" s="10">
        <v>45</v>
      </c>
      <c r="I89" s="10"/>
    </row>
    <row r="90" spans="1:9" ht="20.45" customHeight="1" x14ac:dyDescent="0.25">
      <c r="A90" s="22">
        <v>26</v>
      </c>
      <c r="C90" s="24" t="s">
        <v>187</v>
      </c>
      <c r="D90" s="7" t="s">
        <v>90</v>
      </c>
      <c r="E90" s="40" t="s">
        <v>108</v>
      </c>
      <c r="F90" s="10">
        <f t="shared" si="5"/>
        <v>45</v>
      </c>
      <c r="G90" s="10"/>
      <c r="H90" s="10">
        <v>45</v>
      </c>
      <c r="I90" s="10"/>
    </row>
    <row r="91" spans="1:9" ht="20.45" customHeight="1" x14ac:dyDescent="0.25">
      <c r="A91" s="22">
        <v>27</v>
      </c>
      <c r="C91" s="24" t="s">
        <v>188</v>
      </c>
      <c r="D91" s="58" t="s">
        <v>148</v>
      </c>
      <c r="E91" s="59" t="s">
        <v>226</v>
      </c>
      <c r="F91" s="60">
        <f t="shared" si="5"/>
        <v>360</v>
      </c>
      <c r="G91" s="60"/>
      <c r="H91" s="60">
        <v>360</v>
      </c>
      <c r="I91" s="10"/>
    </row>
    <row r="92" spans="1:9" ht="20.45" customHeight="1" x14ac:dyDescent="0.25">
      <c r="A92" s="22">
        <v>28</v>
      </c>
      <c r="C92" s="24" t="s">
        <v>192</v>
      </c>
      <c r="D92" s="58" t="s">
        <v>149</v>
      </c>
      <c r="E92" s="59" t="s">
        <v>226</v>
      </c>
      <c r="F92" s="60">
        <f t="shared" si="5"/>
        <v>360</v>
      </c>
      <c r="G92" s="10"/>
      <c r="H92" s="60">
        <v>360</v>
      </c>
      <c r="I92" s="10"/>
    </row>
    <row r="93" spans="1:9" ht="20.45" customHeight="1" x14ac:dyDescent="0.25">
      <c r="A93" s="22">
        <v>29</v>
      </c>
      <c r="C93" s="24" t="s">
        <v>191</v>
      </c>
      <c r="D93" s="7" t="s">
        <v>103</v>
      </c>
      <c r="E93" s="40" t="s">
        <v>74</v>
      </c>
      <c r="F93" s="10">
        <f t="shared" si="5"/>
        <v>3</v>
      </c>
      <c r="G93" s="10"/>
      <c r="H93" s="10">
        <v>3</v>
      </c>
      <c r="I93" s="10"/>
    </row>
    <row r="94" spans="1:9" ht="20.45" customHeight="1" x14ac:dyDescent="0.25">
      <c r="C94" s="3" t="s">
        <v>3</v>
      </c>
      <c r="D94" s="9" t="s">
        <v>91</v>
      </c>
      <c r="E94" s="3">
        <v>8</v>
      </c>
      <c r="F94" s="3">
        <f>SUM(F95:F98)</f>
        <v>180</v>
      </c>
      <c r="G94" s="3">
        <f t="shared" ref="G94:I94" si="6">SUM(G95:G98)</f>
        <v>52</v>
      </c>
      <c r="H94" s="3">
        <f t="shared" si="6"/>
        <v>120</v>
      </c>
      <c r="I94" s="3">
        <f t="shared" si="6"/>
        <v>8</v>
      </c>
    </row>
    <row r="95" spans="1:9" ht="20.45" customHeight="1" x14ac:dyDescent="0.25">
      <c r="A95" s="22">
        <v>30</v>
      </c>
      <c r="C95" s="40" t="s">
        <v>145</v>
      </c>
      <c r="D95" s="7" t="s">
        <v>132</v>
      </c>
      <c r="E95" s="41" t="s">
        <v>9</v>
      </c>
      <c r="F95" s="10">
        <f t="shared" ref="F95:F100" si="7">SUM(G95:I95)</f>
        <v>45</v>
      </c>
      <c r="G95" s="10">
        <v>13</v>
      </c>
      <c r="H95" s="10">
        <v>30</v>
      </c>
      <c r="I95" s="10">
        <v>2</v>
      </c>
    </row>
    <row r="96" spans="1:9" ht="20.45" customHeight="1" x14ac:dyDescent="0.25">
      <c r="A96" s="22">
        <v>31</v>
      </c>
      <c r="C96" s="24" t="s">
        <v>202</v>
      </c>
      <c r="D96" s="7" t="s">
        <v>199</v>
      </c>
      <c r="E96" s="40" t="s">
        <v>9</v>
      </c>
      <c r="F96" s="10">
        <f t="shared" si="7"/>
        <v>45</v>
      </c>
      <c r="G96" s="10">
        <v>13</v>
      </c>
      <c r="H96" s="10">
        <v>30</v>
      </c>
      <c r="I96" s="10">
        <v>2</v>
      </c>
    </row>
    <row r="97" spans="1:9" ht="20.45" customHeight="1" x14ac:dyDescent="0.25">
      <c r="A97" s="22">
        <v>32</v>
      </c>
      <c r="C97" s="24" t="s">
        <v>182</v>
      </c>
      <c r="D97" s="7" t="s">
        <v>155</v>
      </c>
      <c r="E97" s="41" t="s">
        <v>9</v>
      </c>
      <c r="F97" s="10">
        <f t="shared" si="7"/>
        <v>45</v>
      </c>
      <c r="G97" s="10">
        <v>13</v>
      </c>
      <c r="H97" s="10">
        <v>30</v>
      </c>
      <c r="I97" s="10">
        <v>2</v>
      </c>
    </row>
    <row r="98" spans="1:9" ht="20.45" customHeight="1" x14ac:dyDescent="0.25">
      <c r="A98" s="22">
        <v>33</v>
      </c>
      <c r="C98" s="24" t="s">
        <v>189</v>
      </c>
      <c r="D98" s="7" t="s">
        <v>133</v>
      </c>
      <c r="E98" s="41" t="s">
        <v>9</v>
      </c>
      <c r="F98" s="10">
        <f t="shared" si="7"/>
        <v>45</v>
      </c>
      <c r="G98" s="10">
        <v>13</v>
      </c>
      <c r="H98" s="10">
        <v>30</v>
      </c>
      <c r="I98" s="10">
        <v>2</v>
      </c>
    </row>
    <row r="99" spans="1:9" ht="20.45" customHeight="1" x14ac:dyDescent="0.25">
      <c r="A99" s="22">
        <v>34</v>
      </c>
      <c r="C99" s="24" t="s">
        <v>190</v>
      </c>
      <c r="D99" s="7" t="s">
        <v>154</v>
      </c>
      <c r="E99" s="41" t="s">
        <v>9</v>
      </c>
      <c r="F99" s="10">
        <f t="shared" si="7"/>
        <v>45</v>
      </c>
      <c r="G99" s="10">
        <v>13</v>
      </c>
      <c r="H99" s="10">
        <v>30</v>
      </c>
      <c r="I99" s="10">
        <v>2</v>
      </c>
    </row>
    <row r="100" spans="1:9" ht="20.45" customHeight="1" x14ac:dyDescent="0.25">
      <c r="A100" s="22">
        <v>35</v>
      </c>
      <c r="C100" s="40" t="s">
        <v>144</v>
      </c>
      <c r="D100" s="7" t="s">
        <v>135</v>
      </c>
      <c r="E100" s="41" t="s">
        <v>9</v>
      </c>
      <c r="F100" s="10">
        <f t="shared" si="7"/>
        <v>45</v>
      </c>
      <c r="G100" s="10">
        <v>13</v>
      </c>
      <c r="H100" s="10">
        <v>30</v>
      </c>
      <c r="I100" s="10">
        <v>2</v>
      </c>
    </row>
    <row r="101" spans="1:9" ht="20.45" customHeight="1" x14ac:dyDescent="0.25">
      <c r="C101" s="1"/>
      <c r="D101" s="2" t="s">
        <v>4</v>
      </c>
      <c r="E101" s="1">
        <f>E61+E71</f>
        <v>90</v>
      </c>
      <c r="F101" s="62">
        <f t="shared" ref="F101:I101" si="8">F61+F71</f>
        <v>2298</v>
      </c>
      <c r="G101" s="1">
        <f t="shared" si="8"/>
        <v>806</v>
      </c>
      <c r="H101" s="62">
        <f t="shared" si="8"/>
        <v>1428</v>
      </c>
      <c r="I101" s="1">
        <f t="shared" si="8"/>
        <v>64</v>
      </c>
    </row>
  </sheetData>
  <mergeCells count="51">
    <mergeCell ref="C58:C60"/>
    <mergeCell ref="A82:B82"/>
    <mergeCell ref="A83:B83"/>
    <mergeCell ref="A89:B89"/>
    <mergeCell ref="F58:I58"/>
    <mergeCell ref="G59:I59"/>
    <mergeCell ref="E58:E60"/>
    <mergeCell ref="F59:F60"/>
    <mergeCell ref="D58:D60"/>
    <mergeCell ref="A52:D52"/>
    <mergeCell ref="A1:B1"/>
    <mergeCell ref="A9:D9"/>
    <mergeCell ref="A10:B10"/>
    <mergeCell ref="A11:D11"/>
    <mergeCell ref="A12:B12"/>
    <mergeCell ref="A3:D3"/>
    <mergeCell ref="A2:B2"/>
    <mergeCell ref="A16:B16"/>
    <mergeCell ref="A15:B15"/>
    <mergeCell ref="A32:B32"/>
    <mergeCell ref="A13:B13"/>
    <mergeCell ref="A22:D22"/>
    <mergeCell ref="A20:D20"/>
    <mergeCell ref="A21:B21"/>
    <mergeCell ref="A19:B19"/>
    <mergeCell ref="A30:D30"/>
    <mergeCell ref="A31:B31"/>
    <mergeCell ref="A29:B29"/>
    <mergeCell ref="A34:B34"/>
    <mergeCell ref="A35:D35"/>
    <mergeCell ref="A46:B46"/>
    <mergeCell ref="A14:B14"/>
    <mergeCell ref="A43:D43"/>
    <mergeCell ref="A42:B42"/>
    <mergeCell ref="A41:B41"/>
    <mergeCell ref="A39:B39"/>
    <mergeCell ref="A38:B38"/>
    <mergeCell ref="A44:B44"/>
    <mergeCell ref="A37:B37"/>
    <mergeCell ref="A40:B40"/>
    <mergeCell ref="A18:B18"/>
    <mergeCell ref="A28:B28"/>
    <mergeCell ref="A27:B27"/>
    <mergeCell ref="A36:B36"/>
    <mergeCell ref="A26:B26"/>
    <mergeCell ref="A33:B33"/>
    <mergeCell ref="A51:D51"/>
    <mergeCell ref="A49:B49"/>
    <mergeCell ref="A47:B47"/>
    <mergeCell ref="A48:D48"/>
    <mergeCell ref="A50:B5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4"/>
  <sheetViews>
    <sheetView topLeftCell="A38" workbookViewId="0">
      <selection sqref="A1:F52"/>
    </sheetView>
  </sheetViews>
  <sheetFormatPr defaultColWidth="8.625" defaultRowHeight="16.5" x14ac:dyDescent="0.25"/>
  <cols>
    <col min="1" max="1" width="5.875" style="22" customWidth="1"/>
    <col min="2" max="2" width="0.625" style="22" hidden="1" customWidth="1"/>
    <col min="3" max="3" width="11.5" style="22" customWidth="1"/>
    <col min="4" max="4" width="41.625" style="22" customWidth="1"/>
    <col min="5" max="5" width="12.875" style="22" customWidth="1"/>
    <col min="6" max="6" width="24.625" style="22" customWidth="1"/>
    <col min="7" max="16384" width="8.625" style="22"/>
  </cols>
  <sheetData>
    <row r="1" spans="1:10" ht="48.95" customHeight="1" x14ac:dyDescent="0.25">
      <c r="A1" s="48" t="s">
        <v>110</v>
      </c>
      <c r="B1" s="48"/>
      <c r="C1" s="16" t="s">
        <v>138</v>
      </c>
      <c r="D1" s="16" t="s">
        <v>92</v>
      </c>
      <c r="E1" s="16" t="s">
        <v>93</v>
      </c>
      <c r="F1" s="16" t="s">
        <v>112</v>
      </c>
      <c r="G1" s="16" t="s">
        <v>113</v>
      </c>
    </row>
    <row r="2" spans="1:10" ht="18" customHeight="1" x14ac:dyDescent="0.25">
      <c r="A2" s="56"/>
      <c r="B2" s="56"/>
      <c r="C2" s="46"/>
      <c r="D2" s="47" t="s">
        <v>114</v>
      </c>
      <c r="E2" s="46">
        <v>18</v>
      </c>
      <c r="F2" s="16"/>
      <c r="G2" s="16"/>
    </row>
    <row r="3" spans="1:10" ht="18" customHeight="1" x14ac:dyDescent="0.25">
      <c r="A3" s="49" t="s">
        <v>115</v>
      </c>
      <c r="B3" s="49"/>
      <c r="C3" s="55"/>
      <c r="D3" s="49"/>
      <c r="E3" s="15">
        <v>18</v>
      </c>
      <c r="F3" s="16"/>
      <c r="G3" s="16"/>
      <c r="H3" s="23">
        <f>SUM(H4:H8)</f>
        <v>18</v>
      </c>
      <c r="I3" s="23">
        <f>SUM(I4:I8)</f>
        <v>45</v>
      </c>
      <c r="J3" s="23">
        <f>SUM(J4:J8)</f>
        <v>90</v>
      </c>
    </row>
    <row r="4" spans="1:10" ht="18" customHeight="1" x14ac:dyDescent="0.25">
      <c r="A4" s="17">
        <v>1</v>
      </c>
      <c r="B4" s="18" t="s">
        <v>82</v>
      </c>
      <c r="C4" s="17" t="s">
        <v>82</v>
      </c>
      <c r="D4" s="32" t="s">
        <v>83</v>
      </c>
      <c r="E4" s="17" t="s">
        <v>99</v>
      </c>
      <c r="F4" s="17"/>
      <c r="G4" s="17"/>
      <c r="H4" s="22">
        <v>4</v>
      </c>
    </row>
    <row r="5" spans="1:10" ht="18" customHeight="1" x14ac:dyDescent="0.25">
      <c r="A5" s="17">
        <v>2</v>
      </c>
      <c r="B5" s="18" t="s">
        <v>89</v>
      </c>
      <c r="C5" s="17" t="s">
        <v>89</v>
      </c>
      <c r="D5" s="32" t="s">
        <v>27</v>
      </c>
      <c r="E5" s="17" t="s">
        <v>28</v>
      </c>
      <c r="F5" s="17"/>
      <c r="G5" s="17"/>
      <c r="H5" s="22">
        <v>4</v>
      </c>
    </row>
    <row r="6" spans="1:10" ht="18" customHeight="1" x14ac:dyDescent="0.25">
      <c r="A6" s="42">
        <v>3</v>
      </c>
      <c r="B6" s="18" t="s">
        <v>84</v>
      </c>
      <c r="C6" s="17" t="s">
        <v>84</v>
      </c>
      <c r="D6" s="32" t="s">
        <v>20</v>
      </c>
      <c r="E6" s="17" t="s">
        <v>100</v>
      </c>
      <c r="F6" s="17"/>
      <c r="G6" s="17"/>
      <c r="H6" s="22">
        <v>4</v>
      </c>
    </row>
    <row r="7" spans="1:10" ht="18" customHeight="1" x14ac:dyDescent="0.25">
      <c r="A7" s="42">
        <v>4</v>
      </c>
      <c r="B7" s="18" t="s">
        <v>175</v>
      </c>
      <c r="C7" s="17" t="s">
        <v>206</v>
      </c>
      <c r="D7" s="32" t="s">
        <v>207</v>
      </c>
      <c r="E7" s="17" t="s">
        <v>21</v>
      </c>
      <c r="F7" s="17"/>
      <c r="G7" s="17"/>
      <c r="H7" s="22">
        <v>3</v>
      </c>
      <c r="I7" s="22">
        <v>15</v>
      </c>
      <c r="J7" s="22">
        <v>60</v>
      </c>
    </row>
    <row r="8" spans="1:10" ht="18" customHeight="1" x14ac:dyDescent="0.25">
      <c r="A8" s="42">
        <v>5</v>
      </c>
      <c r="B8" s="18" t="s">
        <v>194</v>
      </c>
      <c r="C8" s="17" t="s">
        <v>209</v>
      </c>
      <c r="D8" s="32" t="s">
        <v>208</v>
      </c>
      <c r="E8" s="17" t="s">
        <v>18</v>
      </c>
      <c r="F8" s="17"/>
      <c r="G8" s="17"/>
      <c r="H8" s="22">
        <v>3</v>
      </c>
      <c r="I8" s="22">
        <v>30</v>
      </c>
      <c r="J8" s="22">
        <v>30</v>
      </c>
    </row>
    <row r="9" spans="1:10" ht="18" customHeight="1" x14ac:dyDescent="0.25">
      <c r="A9" s="49" t="s">
        <v>91</v>
      </c>
      <c r="B9" s="49"/>
      <c r="C9" s="57"/>
      <c r="D9" s="49"/>
      <c r="E9" s="15">
        <v>0</v>
      </c>
      <c r="F9" s="16"/>
      <c r="G9" s="16"/>
    </row>
    <row r="10" spans="1:10" ht="18" customHeight="1" x14ac:dyDescent="0.25">
      <c r="A10" s="56"/>
      <c r="B10" s="56"/>
      <c r="C10" s="46"/>
      <c r="D10" s="47" t="s">
        <v>116</v>
      </c>
      <c r="E10" s="46">
        <v>21</v>
      </c>
      <c r="F10" s="16"/>
      <c r="G10" s="16"/>
    </row>
    <row r="11" spans="1:10" ht="18" customHeight="1" x14ac:dyDescent="0.25">
      <c r="A11" s="49" t="s">
        <v>115</v>
      </c>
      <c r="B11" s="49"/>
      <c r="C11" s="55"/>
      <c r="D11" s="49"/>
      <c r="E11" s="15">
        <v>21</v>
      </c>
      <c r="F11" s="16"/>
      <c r="G11" s="16"/>
      <c r="H11" s="23">
        <f>SUM(H12:H18)</f>
        <v>21</v>
      </c>
      <c r="I11" s="23">
        <f>SUM(I12:I18)</f>
        <v>60</v>
      </c>
      <c r="J11" s="23">
        <f>SUM(J12:J18)</f>
        <v>90</v>
      </c>
    </row>
    <row r="12" spans="1:10" ht="18" customHeight="1" x14ac:dyDescent="0.25">
      <c r="A12" s="17">
        <v>6</v>
      </c>
      <c r="B12" s="18" t="s">
        <v>81</v>
      </c>
      <c r="C12" s="17" t="s">
        <v>81</v>
      </c>
      <c r="D12" s="32" t="s">
        <v>14</v>
      </c>
      <c r="E12" s="17" t="s">
        <v>77</v>
      </c>
      <c r="F12" s="17"/>
      <c r="G12" s="17"/>
      <c r="H12" s="22">
        <v>2</v>
      </c>
    </row>
    <row r="13" spans="1:10" ht="18" customHeight="1" x14ac:dyDescent="0.25">
      <c r="A13" s="17">
        <v>7</v>
      </c>
      <c r="B13" s="18" t="s">
        <v>79</v>
      </c>
      <c r="C13" s="17" t="s">
        <v>79</v>
      </c>
      <c r="D13" s="32" t="s">
        <v>8</v>
      </c>
      <c r="E13" s="17" t="s">
        <v>99</v>
      </c>
      <c r="F13" s="17"/>
      <c r="G13" s="17"/>
      <c r="H13" s="22">
        <v>4</v>
      </c>
    </row>
    <row r="14" spans="1:10" ht="18" customHeight="1" x14ac:dyDescent="0.25">
      <c r="A14" s="42">
        <v>8</v>
      </c>
      <c r="B14" s="18" t="s">
        <v>85</v>
      </c>
      <c r="C14" s="17" t="s">
        <v>85</v>
      </c>
      <c r="D14" s="32" t="s">
        <v>23</v>
      </c>
      <c r="E14" s="17" t="s">
        <v>21</v>
      </c>
      <c r="F14" s="17"/>
      <c r="G14" s="17"/>
      <c r="H14" s="22">
        <v>3</v>
      </c>
    </row>
    <row r="15" spans="1:10" ht="18" customHeight="1" x14ac:dyDescent="0.25">
      <c r="A15" s="42">
        <v>9</v>
      </c>
      <c r="B15" s="18" t="s">
        <v>86</v>
      </c>
      <c r="C15" s="17" t="s">
        <v>86</v>
      </c>
      <c r="D15" s="32" t="s">
        <v>25</v>
      </c>
      <c r="E15" s="17" t="s">
        <v>21</v>
      </c>
      <c r="F15" s="17"/>
      <c r="G15" s="17"/>
      <c r="H15" s="22">
        <v>3</v>
      </c>
    </row>
    <row r="16" spans="1:10" ht="18" customHeight="1" x14ac:dyDescent="0.25">
      <c r="A16" s="42">
        <v>10</v>
      </c>
      <c r="B16" s="18" t="s">
        <v>87</v>
      </c>
      <c r="C16" s="17" t="s">
        <v>87</v>
      </c>
      <c r="D16" s="32" t="s">
        <v>88</v>
      </c>
      <c r="E16" s="17" t="s">
        <v>9</v>
      </c>
      <c r="F16" s="17"/>
      <c r="G16" s="17"/>
      <c r="H16" s="22">
        <v>2</v>
      </c>
    </row>
    <row r="17" spans="1:10" ht="18" customHeight="1" x14ac:dyDescent="0.25">
      <c r="A17" s="42">
        <v>11</v>
      </c>
      <c r="B17" s="18" t="s">
        <v>196</v>
      </c>
      <c r="C17" s="17" t="s">
        <v>210</v>
      </c>
      <c r="D17" s="32" t="s">
        <v>125</v>
      </c>
      <c r="E17" s="42" t="s">
        <v>18</v>
      </c>
      <c r="F17" s="17"/>
      <c r="G17" s="17"/>
      <c r="H17" s="22">
        <v>3</v>
      </c>
      <c r="I17" s="22">
        <v>30</v>
      </c>
      <c r="J17" s="22">
        <v>30</v>
      </c>
    </row>
    <row r="18" spans="1:10" ht="18" customHeight="1" x14ac:dyDescent="0.25">
      <c r="A18" s="42">
        <v>12</v>
      </c>
      <c r="B18" s="18" t="s">
        <v>197</v>
      </c>
      <c r="C18" s="17" t="s">
        <v>211</v>
      </c>
      <c r="D18" s="32" t="s">
        <v>193</v>
      </c>
      <c r="E18" s="17" t="s">
        <v>78</v>
      </c>
      <c r="F18" s="17"/>
      <c r="G18" s="17"/>
      <c r="H18" s="22">
        <v>4</v>
      </c>
      <c r="I18" s="22">
        <v>30</v>
      </c>
      <c r="J18" s="22">
        <v>60</v>
      </c>
    </row>
    <row r="19" spans="1:10" ht="18" customHeight="1" x14ac:dyDescent="0.25">
      <c r="A19" s="57" t="s">
        <v>91</v>
      </c>
      <c r="B19" s="57"/>
      <c r="C19" s="57"/>
      <c r="D19" s="57"/>
      <c r="E19" s="33">
        <v>0</v>
      </c>
      <c r="F19" s="29"/>
      <c r="G19" s="29"/>
    </row>
    <row r="20" spans="1:10" ht="18" customHeight="1" x14ac:dyDescent="0.25">
      <c r="A20" s="48"/>
      <c r="B20" s="48"/>
      <c r="C20" s="16"/>
      <c r="D20" s="14" t="s">
        <v>117</v>
      </c>
      <c r="E20" s="16">
        <v>23</v>
      </c>
      <c r="F20" s="16"/>
      <c r="G20" s="16"/>
    </row>
    <row r="21" spans="1:10" ht="18" customHeight="1" x14ac:dyDescent="0.25">
      <c r="A21" s="49" t="s">
        <v>115</v>
      </c>
      <c r="B21" s="49"/>
      <c r="C21" s="49"/>
      <c r="D21" s="49"/>
      <c r="E21" s="15">
        <v>19</v>
      </c>
      <c r="F21" s="16"/>
      <c r="G21" s="16"/>
      <c r="H21" s="23">
        <f>SUM(H22:H29)</f>
        <v>23</v>
      </c>
      <c r="I21" s="23">
        <f>SUM(I24:I28)</f>
        <v>195</v>
      </c>
      <c r="J21" s="23">
        <f>SUM(J24:J28)</f>
        <v>45</v>
      </c>
    </row>
    <row r="22" spans="1:10" ht="16.5" customHeight="1" x14ac:dyDescent="0.25">
      <c r="A22" s="17">
        <v>13</v>
      </c>
      <c r="B22" s="17"/>
      <c r="C22" s="24" t="s">
        <v>179</v>
      </c>
      <c r="D22" s="25" t="s">
        <v>121</v>
      </c>
      <c r="E22" s="17" t="s">
        <v>18</v>
      </c>
      <c r="F22" s="16"/>
      <c r="G22" s="16"/>
      <c r="H22" s="34">
        <v>3</v>
      </c>
      <c r="I22" s="34">
        <v>30</v>
      </c>
      <c r="J22" s="34">
        <v>30</v>
      </c>
    </row>
    <row r="23" spans="1:10" ht="18" customHeight="1" x14ac:dyDescent="0.25">
      <c r="A23" s="51">
        <v>14</v>
      </c>
      <c r="B23" s="51"/>
      <c r="C23" s="17" t="s">
        <v>80</v>
      </c>
      <c r="D23" s="7" t="s">
        <v>11</v>
      </c>
      <c r="E23" s="17" t="s">
        <v>72</v>
      </c>
      <c r="F23" s="17"/>
      <c r="G23" s="17"/>
      <c r="H23" s="22">
        <v>2</v>
      </c>
    </row>
    <row r="24" spans="1:10" ht="18" customHeight="1" x14ac:dyDescent="0.25">
      <c r="A24" s="51">
        <v>15</v>
      </c>
      <c r="B24" s="51"/>
      <c r="C24" s="17" t="s">
        <v>140</v>
      </c>
      <c r="D24" s="7" t="s">
        <v>198</v>
      </c>
      <c r="E24" s="17" t="s">
        <v>73</v>
      </c>
      <c r="F24" s="17"/>
      <c r="G24" s="17"/>
      <c r="H24" s="22">
        <v>3</v>
      </c>
      <c r="I24" s="22">
        <v>45</v>
      </c>
    </row>
    <row r="25" spans="1:10" ht="18" customHeight="1" x14ac:dyDescent="0.25">
      <c r="A25" s="51">
        <v>16</v>
      </c>
      <c r="B25" s="51"/>
      <c r="C25" s="24" t="s">
        <v>180</v>
      </c>
      <c r="D25" s="25" t="s">
        <v>123</v>
      </c>
      <c r="E25" s="17" t="s">
        <v>73</v>
      </c>
      <c r="F25" s="17"/>
      <c r="G25" s="17"/>
      <c r="H25" s="22">
        <v>3</v>
      </c>
      <c r="I25" s="22">
        <v>45</v>
      </c>
    </row>
    <row r="26" spans="1:10" ht="18" customHeight="1" x14ac:dyDescent="0.25">
      <c r="A26" s="51">
        <v>17</v>
      </c>
      <c r="B26" s="51"/>
      <c r="C26" s="17" t="s">
        <v>141</v>
      </c>
      <c r="D26" s="7" t="s">
        <v>142</v>
      </c>
      <c r="E26" s="17" t="s">
        <v>28</v>
      </c>
      <c r="F26" s="17"/>
      <c r="G26" s="17"/>
      <c r="H26" s="22">
        <v>4</v>
      </c>
      <c r="I26" s="22">
        <v>60</v>
      </c>
    </row>
    <row r="27" spans="1:10" ht="18" customHeight="1" x14ac:dyDescent="0.25">
      <c r="A27" s="51">
        <v>18</v>
      </c>
      <c r="B27" s="51"/>
      <c r="C27" s="24" t="s">
        <v>181</v>
      </c>
      <c r="D27" s="7" t="s">
        <v>137</v>
      </c>
      <c r="E27" s="17" t="s">
        <v>73</v>
      </c>
      <c r="F27" s="17"/>
      <c r="G27" s="17"/>
      <c r="H27" s="22">
        <v>3</v>
      </c>
      <c r="I27" s="22">
        <v>45</v>
      </c>
    </row>
    <row r="28" spans="1:10" ht="18" customHeight="1" x14ac:dyDescent="0.25">
      <c r="A28" s="51">
        <v>19</v>
      </c>
      <c r="B28" s="51"/>
      <c r="C28" s="17" t="s">
        <v>143</v>
      </c>
      <c r="D28" s="7" t="s">
        <v>75</v>
      </c>
      <c r="E28" s="17" t="s">
        <v>108</v>
      </c>
      <c r="F28" s="17"/>
      <c r="G28" s="17"/>
      <c r="H28" s="22">
        <v>1</v>
      </c>
      <c r="J28" s="22">
        <v>45</v>
      </c>
    </row>
    <row r="29" spans="1:10" ht="30.95" customHeight="1" x14ac:dyDescent="0.25">
      <c r="A29" s="49" t="s">
        <v>174</v>
      </c>
      <c r="B29" s="49"/>
      <c r="C29" s="49"/>
      <c r="D29" s="49"/>
      <c r="E29" s="15">
        <v>4</v>
      </c>
      <c r="F29" s="16"/>
      <c r="G29" s="16"/>
      <c r="H29" s="22">
        <v>4</v>
      </c>
      <c r="I29" s="22">
        <v>30</v>
      </c>
      <c r="J29" s="22">
        <v>60</v>
      </c>
    </row>
    <row r="30" spans="1:10" ht="18" customHeight="1" x14ac:dyDescent="0.25">
      <c r="A30" s="51">
        <v>20</v>
      </c>
      <c r="B30" s="51"/>
      <c r="C30" s="17" t="s">
        <v>145</v>
      </c>
      <c r="D30" s="7" t="s">
        <v>132</v>
      </c>
      <c r="E30" s="17" t="s">
        <v>9</v>
      </c>
      <c r="F30" s="17"/>
      <c r="G30" s="17"/>
    </row>
    <row r="31" spans="1:10" ht="18" customHeight="1" x14ac:dyDescent="0.25">
      <c r="A31" s="42">
        <v>21</v>
      </c>
      <c r="B31" s="42"/>
      <c r="C31" s="24" t="s">
        <v>178</v>
      </c>
      <c r="D31" s="25" t="s">
        <v>161</v>
      </c>
      <c r="E31" s="17" t="s">
        <v>9</v>
      </c>
      <c r="F31" s="42"/>
      <c r="G31" s="42"/>
    </row>
    <row r="32" spans="1:10" ht="18" customHeight="1" x14ac:dyDescent="0.25">
      <c r="A32" s="51">
        <v>22</v>
      </c>
      <c r="B32" s="51"/>
      <c r="C32" s="24" t="s">
        <v>182</v>
      </c>
      <c r="D32" s="7" t="s">
        <v>155</v>
      </c>
      <c r="E32" s="17" t="s">
        <v>9</v>
      </c>
      <c r="F32" s="17"/>
      <c r="G32" s="17"/>
    </row>
    <row r="33" spans="1:10" ht="18" customHeight="1" x14ac:dyDescent="0.25">
      <c r="A33" s="48"/>
      <c r="B33" s="48"/>
      <c r="C33" s="16"/>
      <c r="D33" s="14" t="s">
        <v>120</v>
      </c>
      <c r="E33" s="16">
        <v>22</v>
      </c>
      <c r="F33" s="16"/>
      <c r="G33" s="16"/>
    </row>
    <row r="34" spans="1:10" ht="18" customHeight="1" x14ac:dyDescent="0.25">
      <c r="A34" s="49" t="s">
        <v>115</v>
      </c>
      <c r="B34" s="49"/>
      <c r="C34" s="49"/>
      <c r="D34" s="49"/>
      <c r="E34" s="15">
        <v>18</v>
      </c>
      <c r="F34" s="16"/>
      <c r="G34" s="16"/>
      <c r="H34" s="23">
        <f ca="1">SUM(H23:H43)</f>
        <v>22</v>
      </c>
      <c r="I34" s="23">
        <f ca="1">SUM(I23:I43)</f>
        <v>195</v>
      </c>
      <c r="J34" s="23">
        <f ca="1">SUM(J23:J43)</f>
        <v>495</v>
      </c>
    </row>
    <row r="35" spans="1:10" ht="18" customHeight="1" x14ac:dyDescent="0.25">
      <c r="A35" s="51">
        <v>23</v>
      </c>
      <c r="B35" s="51"/>
      <c r="C35" s="24" t="s">
        <v>195</v>
      </c>
      <c r="D35" s="32" t="s">
        <v>119</v>
      </c>
      <c r="E35" s="42" t="s">
        <v>9</v>
      </c>
      <c r="F35" s="17"/>
      <c r="G35" s="17"/>
      <c r="H35" s="22">
        <v>2</v>
      </c>
      <c r="I35" s="22">
        <v>15</v>
      </c>
      <c r="J35" s="22">
        <v>30</v>
      </c>
    </row>
    <row r="36" spans="1:10" ht="18" customHeight="1" x14ac:dyDescent="0.25">
      <c r="A36" s="17">
        <v>24</v>
      </c>
      <c r="B36" s="17"/>
      <c r="C36" s="24" t="s">
        <v>177</v>
      </c>
      <c r="D36" s="25" t="s">
        <v>157</v>
      </c>
      <c r="E36" s="17" t="s">
        <v>72</v>
      </c>
      <c r="F36" s="17"/>
      <c r="G36" s="17"/>
      <c r="H36" s="22">
        <v>2</v>
      </c>
      <c r="I36" s="22">
        <v>30</v>
      </c>
    </row>
    <row r="37" spans="1:10" ht="29.1" customHeight="1" x14ac:dyDescent="0.25">
      <c r="A37" s="51">
        <v>25</v>
      </c>
      <c r="B37" s="51"/>
      <c r="C37" s="24" t="s">
        <v>183</v>
      </c>
      <c r="D37" s="7" t="s">
        <v>146</v>
      </c>
      <c r="E37" s="17" t="s">
        <v>109</v>
      </c>
      <c r="F37" s="17"/>
      <c r="G37" s="17"/>
      <c r="H37" s="22">
        <v>4</v>
      </c>
      <c r="J37" s="22">
        <v>120</v>
      </c>
    </row>
    <row r="38" spans="1:10" ht="18" customHeight="1" x14ac:dyDescent="0.25">
      <c r="A38" s="51">
        <v>26</v>
      </c>
      <c r="B38" s="51"/>
      <c r="C38" s="24" t="s">
        <v>184</v>
      </c>
      <c r="D38" s="7" t="s">
        <v>153</v>
      </c>
      <c r="E38" s="17" t="s">
        <v>73</v>
      </c>
      <c r="F38" s="17"/>
      <c r="G38" s="17"/>
      <c r="H38" s="22">
        <v>3</v>
      </c>
      <c r="I38" s="22">
        <v>45</v>
      </c>
    </row>
    <row r="39" spans="1:10" ht="24" customHeight="1" x14ac:dyDescent="0.25">
      <c r="A39" s="51">
        <v>27</v>
      </c>
      <c r="B39" s="51"/>
      <c r="C39" s="24" t="s">
        <v>185</v>
      </c>
      <c r="D39" s="7" t="s">
        <v>122</v>
      </c>
      <c r="E39" s="17" t="s">
        <v>73</v>
      </c>
      <c r="F39" s="17"/>
      <c r="G39" s="17"/>
      <c r="H39" s="22">
        <v>3</v>
      </c>
      <c r="I39" s="22">
        <v>45</v>
      </c>
    </row>
    <row r="40" spans="1:10" ht="18" customHeight="1" x14ac:dyDescent="0.25">
      <c r="A40" s="51">
        <v>28</v>
      </c>
      <c r="B40" s="51"/>
      <c r="C40" s="24" t="s">
        <v>186</v>
      </c>
      <c r="D40" s="7" t="s">
        <v>152</v>
      </c>
      <c r="E40" s="17" t="s">
        <v>73</v>
      </c>
      <c r="F40" s="17"/>
      <c r="G40" s="17"/>
      <c r="H40" s="22">
        <v>3</v>
      </c>
      <c r="I40" s="22">
        <v>45</v>
      </c>
    </row>
    <row r="41" spans="1:10" ht="18" customHeight="1" x14ac:dyDescent="0.25">
      <c r="A41" s="51">
        <v>29</v>
      </c>
      <c r="B41" s="51"/>
      <c r="C41" s="24" t="s">
        <v>187</v>
      </c>
      <c r="D41" s="7" t="s">
        <v>90</v>
      </c>
      <c r="E41" s="17" t="s">
        <v>108</v>
      </c>
      <c r="F41" s="17"/>
      <c r="G41" s="17"/>
      <c r="H41" s="22">
        <v>1</v>
      </c>
      <c r="J41" s="22">
        <v>45</v>
      </c>
    </row>
    <row r="42" spans="1:10" ht="18" customHeight="1" x14ac:dyDescent="0.25">
      <c r="A42" s="51">
        <v>30</v>
      </c>
      <c r="B42" s="51"/>
      <c r="C42" s="24" t="s">
        <v>188</v>
      </c>
      <c r="D42" s="58" t="s">
        <v>148</v>
      </c>
      <c r="E42" s="59" t="s">
        <v>226</v>
      </c>
      <c r="F42" s="17"/>
      <c r="G42" s="17"/>
      <c r="J42" s="22">
        <v>270</v>
      </c>
    </row>
    <row r="43" spans="1:10" ht="34.5" customHeight="1" x14ac:dyDescent="0.25">
      <c r="A43" s="49" t="s">
        <v>174</v>
      </c>
      <c r="B43" s="49"/>
      <c r="C43" s="49"/>
      <c r="D43" s="49"/>
      <c r="E43" s="15">
        <v>4</v>
      </c>
      <c r="F43" s="16"/>
      <c r="G43" s="16"/>
      <c r="H43" s="22">
        <v>4</v>
      </c>
      <c r="I43" s="22">
        <v>30</v>
      </c>
      <c r="J43" s="22">
        <v>60</v>
      </c>
    </row>
    <row r="44" spans="1:10" ht="20.45" customHeight="1" x14ac:dyDescent="0.25">
      <c r="A44" s="51">
        <v>31</v>
      </c>
      <c r="B44" s="51"/>
      <c r="C44" s="24" t="s">
        <v>189</v>
      </c>
      <c r="D44" s="7" t="s">
        <v>133</v>
      </c>
      <c r="E44" s="17" t="s">
        <v>9</v>
      </c>
      <c r="F44" s="17"/>
      <c r="G44" s="17"/>
    </row>
    <row r="45" spans="1:10" ht="19.5" customHeight="1" x14ac:dyDescent="0.25">
      <c r="A45" s="17">
        <v>32</v>
      </c>
      <c r="B45" s="17"/>
      <c r="C45" s="24" t="s">
        <v>190</v>
      </c>
      <c r="D45" s="7" t="s">
        <v>154</v>
      </c>
      <c r="E45" s="31" t="s">
        <v>9</v>
      </c>
      <c r="F45" s="17"/>
      <c r="G45" s="17"/>
    </row>
    <row r="46" spans="1:10" ht="18" customHeight="1" x14ac:dyDescent="0.25">
      <c r="A46" s="51">
        <v>33</v>
      </c>
      <c r="B46" s="51"/>
      <c r="C46" s="17" t="s">
        <v>144</v>
      </c>
      <c r="D46" s="7" t="s">
        <v>135</v>
      </c>
      <c r="E46" s="17" t="s">
        <v>9</v>
      </c>
      <c r="F46" s="17"/>
      <c r="G46" s="17"/>
    </row>
    <row r="47" spans="1:10" ht="18" customHeight="1" x14ac:dyDescent="0.25">
      <c r="A47" s="48"/>
      <c r="B47" s="48"/>
      <c r="C47" s="16"/>
      <c r="D47" s="14" t="s">
        <v>124</v>
      </c>
      <c r="E47" s="16">
        <v>6</v>
      </c>
      <c r="F47" s="16"/>
      <c r="G47" s="16"/>
      <c r="H47" s="23">
        <f>SUM(H49:H50)</f>
        <v>6</v>
      </c>
      <c r="I47" s="23">
        <f t="shared" ref="I47:J47" si="0">SUM(I49:I50)</f>
        <v>0</v>
      </c>
      <c r="J47" s="23">
        <f t="shared" si="0"/>
        <v>630</v>
      </c>
    </row>
    <row r="48" spans="1:10" ht="18" customHeight="1" x14ac:dyDescent="0.25">
      <c r="A48" s="49" t="s">
        <v>115</v>
      </c>
      <c r="B48" s="49"/>
      <c r="C48" s="49"/>
      <c r="D48" s="49"/>
      <c r="E48" s="15">
        <v>6</v>
      </c>
      <c r="F48" s="16"/>
      <c r="G48" s="16"/>
    </row>
    <row r="49" spans="1:10" ht="18" customHeight="1" x14ac:dyDescent="0.25">
      <c r="A49" s="51">
        <v>34</v>
      </c>
      <c r="B49" s="51"/>
      <c r="C49" s="24" t="s">
        <v>191</v>
      </c>
      <c r="D49" s="7" t="s">
        <v>103</v>
      </c>
      <c r="E49" s="17" t="s">
        <v>74</v>
      </c>
      <c r="F49" s="17"/>
      <c r="G49" s="17"/>
      <c r="H49" s="22">
        <v>6</v>
      </c>
      <c r="J49" s="22">
        <v>270</v>
      </c>
    </row>
    <row r="50" spans="1:10" ht="18" customHeight="1" x14ac:dyDescent="0.25">
      <c r="A50" s="51">
        <v>35</v>
      </c>
      <c r="B50" s="51"/>
      <c r="C50" s="24" t="s">
        <v>192</v>
      </c>
      <c r="D50" s="58" t="s">
        <v>149</v>
      </c>
      <c r="E50" s="59" t="s">
        <v>226</v>
      </c>
      <c r="F50" s="17"/>
      <c r="G50" s="17"/>
      <c r="J50" s="61">
        <f>8*45</f>
        <v>360</v>
      </c>
    </row>
    <row r="51" spans="1:10" ht="18" customHeight="1" x14ac:dyDescent="0.25">
      <c r="A51" s="49" t="s">
        <v>91</v>
      </c>
      <c r="B51" s="49"/>
      <c r="C51" s="49"/>
      <c r="D51" s="49"/>
      <c r="E51" s="15">
        <v>0</v>
      </c>
      <c r="F51" s="16"/>
      <c r="G51" s="16"/>
    </row>
    <row r="52" spans="1:10" ht="18" customHeight="1" x14ac:dyDescent="0.25">
      <c r="A52" s="48" t="s">
        <v>4</v>
      </c>
      <c r="B52" s="48"/>
      <c r="C52" s="48"/>
      <c r="D52" s="48"/>
      <c r="E52" s="16">
        <v>90</v>
      </c>
      <c r="F52" s="16"/>
      <c r="G52" s="14"/>
      <c r="H52" s="23">
        <f ca="1">H47+H34+H21+H11+H3</f>
        <v>90</v>
      </c>
      <c r="I52" s="23">
        <f ca="1">I47+I34+I21+I11+I3</f>
        <v>540</v>
      </c>
      <c r="J52" s="23">
        <f ca="1">J47+J34+J21+J11+J3</f>
        <v>1230</v>
      </c>
    </row>
    <row r="54" spans="1:10" ht="49.5" x14ac:dyDescent="0.25">
      <c r="G54" s="27" t="s">
        <v>150</v>
      </c>
      <c r="H54" s="28">
        <f ca="1">J52/(I52+J52)</f>
        <v>0.69491525423728817</v>
      </c>
    </row>
  </sheetData>
  <mergeCells count="36">
    <mergeCell ref="A52:D52"/>
    <mergeCell ref="A46:B46"/>
    <mergeCell ref="A47:B47"/>
    <mergeCell ref="A48:D48"/>
    <mergeCell ref="A49:B49"/>
    <mergeCell ref="A50:B50"/>
    <mergeCell ref="A51:D51"/>
    <mergeCell ref="A44:B44"/>
    <mergeCell ref="A32:B32"/>
    <mergeCell ref="A33:B33"/>
    <mergeCell ref="A34:D34"/>
    <mergeCell ref="A23:B23"/>
    <mergeCell ref="A37:B37"/>
    <mergeCell ref="A38:B38"/>
    <mergeCell ref="A39:B39"/>
    <mergeCell ref="A40:B40"/>
    <mergeCell ref="A41:B41"/>
    <mergeCell ref="A42:B42"/>
    <mergeCell ref="A43:D43"/>
    <mergeCell ref="A19:D19"/>
    <mergeCell ref="A20:B20"/>
    <mergeCell ref="A21:D21"/>
    <mergeCell ref="A35:B35"/>
    <mergeCell ref="A24:B24"/>
    <mergeCell ref="A25:B25"/>
    <mergeCell ref="A26:B26"/>
    <mergeCell ref="A27:B27"/>
    <mergeCell ref="A28:B28"/>
    <mergeCell ref="A29:D29"/>
    <mergeCell ref="A30:B30"/>
    <mergeCell ref="A11:D11"/>
    <mergeCell ref="A1:B1"/>
    <mergeCell ref="A2:B2"/>
    <mergeCell ref="A3:D3"/>
    <mergeCell ref="A9:D9"/>
    <mergeCell ref="A10:B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5"/>
  <sheetViews>
    <sheetView topLeftCell="A59" workbookViewId="0">
      <selection sqref="A1:E63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22.375" style="22" customWidth="1"/>
    <col min="6" max="16384" width="8.625" style="22"/>
  </cols>
  <sheetData>
    <row r="1" spans="1:9" ht="44.1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9" ht="14.45" customHeight="1" x14ac:dyDescent="0.25">
      <c r="A2" s="46"/>
      <c r="B2" s="46"/>
      <c r="C2" s="47" t="s">
        <v>114</v>
      </c>
      <c r="D2" s="46">
        <v>18</v>
      </c>
      <c r="E2" s="16"/>
      <c r="F2" s="16"/>
    </row>
    <row r="3" spans="1:9" ht="16.5" customHeight="1" x14ac:dyDescent="0.25">
      <c r="A3" s="49" t="s">
        <v>115</v>
      </c>
      <c r="B3" s="49"/>
      <c r="C3" s="49"/>
      <c r="D3" s="15">
        <v>18</v>
      </c>
      <c r="E3" s="16"/>
      <c r="F3" s="16"/>
      <c r="G3" s="23">
        <f>SUM(G4:G10)</f>
        <v>18</v>
      </c>
      <c r="H3" s="23">
        <f t="shared" ref="H3:I3" si="0">SUM(H4:H10)</f>
        <v>15</v>
      </c>
      <c r="I3" s="23">
        <f t="shared" si="0"/>
        <v>30</v>
      </c>
    </row>
    <row r="4" spans="1:9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</row>
    <row r="5" spans="1:9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</row>
    <row r="6" spans="1:9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</row>
    <row r="7" spans="1:9" ht="14.45" customHeight="1" x14ac:dyDescent="0.25">
      <c r="A7" s="17">
        <v>4</v>
      </c>
      <c r="B7" s="17" t="s">
        <v>7</v>
      </c>
      <c r="C7" s="7" t="s">
        <v>8</v>
      </c>
      <c r="D7" s="17" t="s">
        <v>9</v>
      </c>
      <c r="E7" s="17"/>
      <c r="F7" s="17"/>
      <c r="G7" s="22">
        <v>2</v>
      </c>
    </row>
    <row r="8" spans="1:9" ht="19.5" customHeight="1" x14ac:dyDescent="0.25">
      <c r="A8" s="17">
        <v>5</v>
      </c>
      <c r="B8" s="17" t="s">
        <v>10</v>
      </c>
      <c r="C8" s="7" t="s">
        <v>11</v>
      </c>
      <c r="D8" s="17" t="s">
        <v>12</v>
      </c>
      <c r="E8" s="17"/>
      <c r="F8" s="17"/>
      <c r="G8" s="22">
        <v>1</v>
      </c>
    </row>
    <row r="9" spans="1:9" ht="14.45" customHeight="1" x14ac:dyDescent="0.25">
      <c r="A9" s="17">
        <v>6</v>
      </c>
      <c r="B9" s="17" t="s">
        <v>13</v>
      </c>
      <c r="C9" s="7" t="s">
        <v>14</v>
      </c>
      <c r="D9" s="17" t="s">
        <v>15</v>
      </c>
      <c r="E9" s="17"/>
      <c r="F9" s="17"/>
      <c r="G9" s="22">
        <v>1</v>
      </c>
    </row>
    <row r="10" spans="1:9" ht="14.45" customHeight="1" x14ac:dyDescent="0.25">
      <c r="A10" s="17">
        <v>7</v>
      </c>
      <c r="B10" s="17" t="s">
        <v>212</v>
      </c>
      <c r="C10" s="7" t="s">
        <v>119</v>
      </c>
      <c r="D10" s="17" t="s">
        <v>9</v>
      </c>
      <c r="E10" s="17"/>
      <c r="F10" s="17"/>
      <c r="G10" s="22">
        <v>2</v>
      </c>
      <c r="H10" s="22">
        <v>15</v>
      </c>
      <c r="I10" s="22">
        <v>30</v>
      </c>
    </row>
    <row r="11" spans="1:9" ht="16.5" customHeight="1" x14ac:dyDescent="0.25">
      <c r="A11" s="49" t="s">
        <v>91</v>
      </c>
      <c r="B11" s="49"/>
      <c r="C11" s="49"/>
      <c r="D11" s="15">
        <v>0</v>
      </c>
      <c r="E11" s="16"/>
      <c r="F11" s="16"/>
      <c r="G11" s="23">
        <f>SUM(G12:G20)</f>
        <v>24</v>
      </c>
      <c r="H11" s="23">
        <f t="shared" ref="H11:I11" si="1">SUM(H12:H20)</f>
        <v>45</v>
      </c>
      <c r="I11" s="23">
        <f t="shared" si="1"/>
        <v>90</v>
      </c>
    </row>
    <row r="12" spans="1:9" ht="14.45" customHeight="1" x14ac:dyDescent="0.25">
      <c r="A12" s="46"/>
      <c r="B12" s="46"/>
      <c r="C12" s="47" t="s">
        <v>116</v>
      </c>
      <c r="D12" s="46">
        <v>24</v>
      </c>
      <c r="E12" s="16"/>
      <c r="F12" s="16"/>
    </row>
    <row r="13" spans="1:9" ht="16.5" customHeight="1" x14ac:dyDescent="0.25">
      <c r="A13" s="49" t="s">
        <v>115</v>
      </c>
      <c r="B13" s="49"/>
      <c r="C13" s="49"/>
      <c r="D13" s="15">
        <v>24</v>
      </c>
      <c r="E13" s="16"/>
      <c r="F13" s="16"/>
    </row>
    <row r="14" spans="1:9" ht="14.45" customHeight="1" x14ac:dyDescent="0.25">
      <c r="A14" s="17">
        <v>8</v>
      </c>
      <c r="B14" s="17" t="s">
        <v>16</v>
      </c>
      <c r="C14" s="7" t="s">
        <v>17</v>
      </c>
      <c r="D14" s="17" t="s">
        <v>18</v>
      </c>
      <c r="E14" s="17"/>
      <c r="F14" s="17"/>
      <c r="G14" s="22">
        <v>3</v>
      </c>
    </row>
    <row r="15" spans="1:9" ht="14.45" customHeight="1" x14ac:dyDescent="0.25">
      <c r="A15" s="17">
        <v>9</v>
      </c>
      <c r="B15" s="17" t="s">
        <v>33</v>
      </c>
      <c r="C15" s="7" t="s">
        <v>34</v>
      </c>
      <c r="D15" s="17" t="s">
        <v>28</v>
      </c>
      <c r="E15" s="17"/>
      <c r="F15" s="17"/>
      <c r="G15" s="22">
        <v>4</v>
      </c>
    </row>
    <row r="16" spans="1:9" ht="14.45" customHeight="1" x14ac:dyDescent="0.25">
      <c r="A16" s="17">
        <v>10</v>
      </c>
      <c r="B16" s="17" t="s">
        <v>43</v>
      </c>
      <c r="C16" s="7" t="s">
        <v>44</v>
      </c>
      <c r="D16" s="17" t="s">
        <v>28</v>
      </c>
      <c r="E16" s="17"/>
      <c r="F16" s="17"/>
      <c r="G16" s="22">
        <v>4</v>
      </c>
    </row>
    <row r="17" spans="1:9" ht="14.45" customHeight="1" x14ac:dyDescent="0.25">
      <c r="A17" s="17">
        <v>11</v>
      </c>
      <c r="B17" s="17" t="s">
        <v>53</v>
      </c>
      <c r="C17" s="7" t="s">
        <v>54</v>
      </c>
      <c r="D17" s="17" t="s">
        <v>28</v>
      </c>
      <c r="E17" s="17"/>
      <c r="F17" s="17"/>
      <c r="G17" s="22">
        <v>4</v>
      </c>
    </row>
    <row r="18" spans="1:9" ht="14.45" customHeight="1" x14ac:dyDescent="0.25">
      <c r="A18" s="17">
        <v>12</v>
      </c>
      <c r="B18" s="17" t="s">
        <v>19</v>
      </c>
      <c r="C18" s="7" t="s">
        <v>20</v>
      </c>
      <c r="D18" s="17" t="s">
        <v>21</v>
      </c>
      <c r="E18" s="17"/>
      <c r="F18" s="17"/>
      <c r="G18" s="22">
        <v>3</v>
      </c>
    </row>
    <row r="19" spans="1:9" ht="14.45" customHeight="1" x14ac:dyDescent="0.25">
      <c r="A19" s="17">
        <v>13</v>
      </c>
      <c r="B19" s="17" t="s">
        <v>213</v>
      </c>
      <c r="C19" s="7" t="s">
        <v>208</v>
      </c>
      <c r="D19" s="17" t="s">
        <v>18</v>
      </c>
      <c r="E19" s="17"/>
      <c r="F19" s="17"/>
      <c r="G19" s="22">
        <v>3</v>
      </c>
      <c r="H19" s="22">
        <v>30</v>
      </c>
      <c r="I19" s="22">
        <v>30</v>
      </c>
    </row>
    <row r="20" spans="1:9" ht="14.45" customHeight="1" x14ac:dyDescent="0.25">
      <c r="A20" s="17">
        <v>14</v>
      </c>
      <c r="B20" s="17" t="s">
        <v>214</v>
      </c>
      <c r="C20" s="7" t="s">
        <v>207</v>
      </c>
      <c r="D20" s="17" t="s">
        <v>21</v>
      </c>
      <c r="E20" s="17"/>
      <c r="F20" s="17"/>
      <c r="G20" s="22">
        <v>3</v>
      </c>
      <c r="H20" s="22">
        <v>15</v>
      </c>
      <c r="I20" s="22">
        <v>60</v>
      </c>
    </row>
    <row r="21" spans="1:9" ht="16.5" customHeight="1" x14ac:dyDescent="0.25">
      <c r="A21" s="49" t="s">
        <v>91</v>
      </c>
      <c r="B21" s="49"/>
      <c r="C21" s="49"/>
      <c r="D21" s="15">
        <v>0</v>
      </c>
      <c r="E21" s="16"/>
      <c r="F21" s="14"/>
    </row>
    <row r="22" spans="1:9" ht="14.45" customHeight="1" x14ac:dyDescent="0.25">
      <c r="A22" s="29"/>
      <c r="B22" s="29"/>
      <c r="C22" s="30" t="s">
        <v>117</v>
      </c>
      <c r="D22" s="29">
        <v>23</v>
      </c>
      <c r="E22" s="29"/>
      <c r="F22" s="29"/>
    </row>
    <row r="23" spans="1:9" ht="14.45" customHeight="1" x14ac:dyDescent="0.25">
      <c r="A23" s="49" t="s">
        <v>115</v>
      </c>
      <c r="B23" s="49"/>
      <c r="C23" s="49"/>
      <c r="D23" s="15">
        <v>23</v>
      </c>
      <c r="E23" s="17"/>
      <c r="F23" s="17"/>
      <c r="G23" s="23">
        <f>SUM(G24:G29)</f>
        <v>23</v>
      </c>
      <c r="H23" s="23">
        <f>SUM(H24:H29)</f>
        <v>105</v>
      </c>
      <c r="I23" s="23">
        <f>SUM(I24:I29)</f>
        <v>0</v>
      </c>
    </row>
    <row r="24" spans="1:9" ht="14.45" customHeight="1" x14ac:dyDescent="0.25">
      <c r="A24" s="17">
        <v>15</v>
      </c>
      <c r="B24" s="17" t="s">
        <v>59</v>
      </c>
      <c r="C24" s="7" t="s">
        <v>60</v>
      </c>
      <c r="D24" s="17" t="s">
        <v>28</v>
      </c>
      <c r="E24" s="17"/>
      <c r="F24" s="17"/>
      <c r="G24" s="22">
        <v>4</v>
      </c>
    </row>
    <row r="25" spans="1:9" ht="14.45" customHeight="1" x14ac:dyDescent="0.25">
      <c r="A25" s="17">
        <v>16</v>
      </c>
      <c r="B25" s="17" t="s">
        <v>35</v>
      </c>
      <c r="C25" s="7" t="s">
        <v>36</v>
      </c>
      <c r="D25" s="17" t="s">
        <v>28</v>
      </c>
      <c r="E25" s="17"/>
      <c r="F25" s="17"/>
      <c r="G25" s="22">
        <v>4</v>
      </c>
    </row>
    <row r="26" spans="1:9" ht="14.45" customHeight="1" x14ac:dyDescent="0.25">
      <c r="A26" s="17">
        <v>17</v>
      </c>
      <c r="B26" s="17" t="s">
        <v>45</v>
      </c>
      <c r="C26" s="7" t="s">
        <v>46</v>
      </c>
      <c r="D26" s="17" t="s">
        <v>28</v>
      </c>
      <c r="E26" s="17"/>
      <c r="F26" s="17"/>
      <c r="G26" s="22">
        <v>4</v>
      </c>
    </row>
    <row r="27" spans="1:9" ht="14.45" customHeight="1" x14ac:dyDescent="0.25">
      <c r="A27" s="17">
        <v>18</v>
      </c>
      <c r="B27" s="17" t="s">
        <v>55</v>
      </c>
      <c r="C27" s="7" t="s">
        <v>56</v>
      </c>
      <c r="D27" s="17" t="s">
        <v>28</v>
      </c>
      <c r="E27" s="17"/>
      <c r="F27" s="17"/>
      <c r="G27" s="22">
        <v>4</v>
      </c>
    </row>
    <row r="28" spans="1:9" ht="14.45" customHeight="1" x14ac:dyDescent="0.25">
      <c r="A28" s="17">
        <v>19</v>
      </c>
      <c r="B28" s="17" t="s">
        <v>158</v>
      </c>
      <c r="C28" s="7" t="s">
        <v>136</v>
      </c>
      <c r="D28" s="17" t="s">
        <v>28</v>
      </c>
      <c r="E28" s="17"/>
      <c r="F28" s="17"/>
      <c r="G28" s="22">
        <v>4</v>
      </c>
      <c r="H28" s="22">
        <v>60</v>
      </c>
    </row>
    <row r="29" spans="1:9" ht="14.45" customHeight="1" x14ac:dyDescent="0.25">
      <c r="A29" s="17">
        <v>20</v>
      </c>
      <c r="B29" s="17" t="s">
        <v>163</v>
      </c>
      <c r="C29" s="7" t="s">
        <v>137</v>
      </c>
      <c r="D29" s="17" t="s">
        <v>73</v>
      </c>
      <c r="E29" s="17"/>
      <c r="F29" s="17"/>
      <c r="G29" s="22">
        <v>3</v>
      </c>
      <c r="H29" s="22">
        <v>45</v>
      </c>
    </row>
    <row r="30" spans="1:9" ht="14.45" customHeight="1" x14ac:dyDescent="0.25">
      <c r="A30" s="49" t="s">
        <v>91</v>
      </c>
      <c r="B30" s="49"/>
      <c r="C30" s="49"/>
      <c r="D30" s="15">
        <v>0</v>
      </c>
      <c r="E30" s="16"/>
      <c r="F30" s="16"/>
    </row>
    <row r="31" spans="1:9" ht="14.45" customHeight="1" x14ac:dyDescent="0.25">
      <c r="A31" s="16"/>
      <c r="B31" s="16"/>
      <c r="C31" s="14" t="s">
        <v>120</v>
      </c>
      <c r="D31" s="16">
        <v>25</v>
      </c>
      <c r="E31" s="16"/>
      <c r="F31" s="16"/>
    </row>
    <row r="32" spans="1:9" ht="14.45" customHeight="1" x14ac:dyDescent="0.25">
      <c r="A32" s="49" t="s">
        <v>115</v>
      </c>
      <c r="B32" s="49"/>
      <c r="C32" s="49"/>
      <c r="D32" s="15">
        <v>25</v>
      </c>
      <c r="E32" s="16"/>
      <c r="F32" s="16"/>
      <c r="G32" s="23">
        <f>SUM(G33:G39)</f>
        <v>25</v>
      </c>
      <c r="H32" s="23">
        <f>SUM(H33:H39)</f>
        <v>120</v>
      </c>
      <c r="I32" s="23">
        <f>SUM(I33:I39)</f>
        <v>30</v>
      </c>
    </row>
    <row r="33" spans="1:9" ht="14.45" customHeight="1" x14ac:dyDescent="0.25">
      <c r="A33" s="17">
        <v>21</v>
      </c>
      <c r="B33" s="17" t="s">
        <v>61</v>
      </c>
      <c r="C33" s="7" t="s">
        <v>62</v>
      </c>
      <c r="D33" s="17" t="s">
        <v>28</v>
      </c>
      <c r="E33" s="17"/>
      <c r="F33" s="17"/>
      <c r="G33" s="22">
        <v>4</v>
      </c>
    </row>
    <row r="34" spans="1:9" ht="14.45" customHeight="1" x14ac:dyDescent="0.25">
      <c r="A34" s="17">
        <v>22</v>
      </c>
      <c r="B34" s="17" t="s">
        <v>57</v>
      </c>
      <c r="C34" s="7" t="s">
        <v>58</v>
      </c>
      <c r="D34" s="17" t="s">
        <v>28</v>
      </c>
      <c r="E34" s="17"/>
      <c r="F34" s="17"/>
      <c r="G34" s="22">
        <v>4</v>
      </c>
    </row>
    <row r="35" spans="1:9" ht="14.45" customHeight="1" x14ac:dyDescent="0.25">
      <c r="A35" s="17">
        <v>23</v>
      </c>
      <c r="B35" s="17" t="s">
        <v>37</v>
      </c>
      <c r="C35" s="7" t="s">
        <v>38</v>
      </c>
      <c r="D35" s="17" t="s">
        <v>28</v>
      </c>
      <c r="E35" s="17"/>
      <c r="F35" s="17"/>
      <c r="G35" s="22">
        <v>4</v>
      </c>
    </row>
    <row r="36" spans="1:9" ht="14.45" customHeight="1" x14ac:dyDescent="0.25">
      <c r="A36" s="17">
        <v>24</v>
      </c>
      <c r="B36" s="17" t="s">
        <v>47</v>
      </c>
      <c r="C36" s="7" t="s">
        <v>48</v>
      </c>
      <c r="D36" s="17" t="s">
        <v>28</v>
      </c>
      <c r="E36" s="17"/>
      <c r="F36" s="17"/>
      <c r="G36" s="22">
        <v>4</v>
      </c>
    </row>
    <row r="37" spans="1:9" ht="14.45" customHeight="1" x14ac:dyDescent="0.25">
      <c r="A37" s="17">
        <v>25</v>
      </c>
      <c r="B37" s="17" t="s">
        <v>118</v>
      </c>
      <c r="C37" s="7" t="s">
        <v>198</v>
      </c>
      <c r="D37" s="17" t="s">
        <v>73</v>
      </c>
      <c r="E37" s="17"/>
      <c r="F37" s="17"/>
      <c r="G37" s="22">
        <v>3</v>
      </c>
      <c r="H37" s="22">
        <v>45</v>
      </c>
    </row>
    <row r="38" spans="1:9" ht="14.45" customHeight="1" x14ac:dyDescent="0.25">
      <c r="A38" s="17">
        <v>26</v>
      </c>
      <c r="B38" s="24" t="s">
        <v>165</v>
      </c>
      <c r="C38" s="7" t="s">
        <v>121</v>
      </c>
      <c r="D38" s="17" t="s">
        <v>18</v>
      </c>
      <c r="E38" s="17"/>
      <c r="F38" s="17"/>
      <c r="G38" s="22">
        <v>3</v>
      </c>
      <c r="H38" s="22">
        <v>30</v>
      </c>
      <c r="I38" s="22">
        <v>30</v>
      </c>
    </row>
    <row r="39" spans="1:9" ht="33" x14ac:dyDescent="0.25">
      <c r="A39" s="17">
        <v>27</v>
      </c>
      <c r="B39" s="24" t="s">
        <v>184</v>
      </c>
      <c r="C39" s="7" t="s">
        <v>153</v>
      </c>
      <c r="D39" s="42" t="s">
        <v>73</v>
      </c>
      <c r="E39" s="17"/>
      <c r="F39" s="17"/>
      <c r="G39" s="22">
        <v>3</v>
      </c>
      <c r="H39" s="22">
        <v>45</v>
      </c>
    </row>
    <row r="40" spans="1:9" ht="14.45" customHeight="1" x14ac:dyDescent="0.25">
      <c r="A40" s="49" t="s">
        <v>91</v>
      </c>
      <c r="B40" s="49"/>
      <c r="C40" s="49"/>
      <c r="D40" s="15">
        <v>0</v>
      </c>
      <c r="E40" s="16"/>
      <c r="F40" s="16"/>
    </row>
    <row r="41" spans="1:9" ht="14.45" customHeight="1" x14ac:dyDescent="0.25">
      <c r="A41" s="16"/>
      <c r="B41" s="16"/>
      <c r="C41" s="14" t="s">
        <v>124</v>
      </c>
      <c r="D41" s="16">
        <v>25</v>
      </c>
      <c r="E41" s="16"/>
      <c r="F41" s="16"/>
    </row>
    <row r="42" spans="1:9" ht="14.45" customHeight="1" x14ac:dyDescent="0.25">
      <c r="A42" s="49" t="s">
        <v>115</v>
      </c>
      <c r="B42" s="49"/>
      <c r="C42" s="49"/>
      <c r="D42" s="15">
        <v>25</v>
      </c>
      <c r="E42" s="16"/>
      <c r="F42" s="16"/>
      <c r="G42" s="23">
        <f>SUM(G43:G49)</f>
        <v>25</v>
      </c>
      <c r="H42" s="23">
        <f t="shared" ref="H42:I42" si="2">SUM(H43:H49)</f>
        <v>105</v>
      </c>
      <c r="I42" s="23">
        <f t="shared" si="2"/>
        <v>0</v>
      </c>
    </row>
    <row r="43" spans="1:9" ht="14.45" customHeight="1" x14ac:dyDescent="0.25">
      <c r="A43" s="17">
        <v>28</v>
      </c>
      <c r="B43" s="17" t="s">
        <v>63</v>
      </c>
      <c r="C43" s="7" t="s">
        <v>64</v>
      </c>
      <c r="D43" s="17" t="s">
        <v>28</v>
      </c>
      <c r="E43" s="17"/>
      <c r="F43" s="17"/>
      <c r="G43" s="22">
        <v>4</v>
      </c>
    </row>
    <row r="44" spans="1:9" ht="14.45" customHeight="1" x14ac:dyDescent="0.25">
      <c r="A44" s="17">
        <v>29</v>
      </c>
      <c r="B44" s="17" t="s">
        <v>49</v>
      </c>
      <c r="C44" s="7" t="s">
        <v>50</v>
      </c>
      <c r="D44" s="17" t="s">
        <v>28</v>
      </c>
      <c r="E44" s="17"/>
      <c r="F44" s="17"/>
      <c r="G44" s="22">
        <v>4</v>
      </c>
    </row>
    <row r="45" spans="1:9" ht="14.45" customHeight="1" x14ac:dyDescent="0.25">
      <c r="A45" s="17">
        <v>30</v>
      </c>
      <c r="B45" s="17" t="s">
        <v>39</v>
      </c>
      <c r="C45" s="7" t="s">
        <v>40</v>
      </c>
      <c r="D45" s="17" t="s">
        <v>106</v>
      </c>
      <c r="E45" s="17"/>
      <c r="F45" s="17"/>
      <c r="G45" s="22">
        <v>5</v>
      </c>
    </row>
    <row r="46" spans="1:9" ht="14.45" customHeight="1" x14ac:dyDescent="0.25">
      <c r="A46" s="17">
        <v>31</v>
      </c>
      <c r="B46" s="17" t="s">
        <v>22</v>
      </c>
      <c r="C46" s="7" t="s">
        <v>23</v>
      </c>
      <c r="D46" s="17" t="s">
        <v>21</v>
      </c>
      <c r="E46" s="17"/>
      <c r="F46" s="17"/>
      <c r="G46" s="22">
        <v>3</v>
      </c>
    </row>
    <row r="47" spans="1:9" ht="14.45" customHeight="1" x14ac:dyDescent="0.25">
      <c r="A47" s="17">
        <v>32</v>
      </c>
      <c r="B47" s="17" t="s">
        <v>24</v>
      </c>
      <c r="C47" s="7" t="s">
        <v>25</v>
      </c>
      <c r="D47" s="17" t="s">
        <v>9</v>
      </c>
      <c r="E47" s="17"/>
      <c r="F47" s="17"/>
      <c r="G47" s="22">
        <v>2</v>
      </c>
    </row>
    <row r="48" spans="1:9" ht="14.45" customHeight="1" x14ac:dyDescent="0.25">
      <c r="A48" s="17">
        <v>33</v>
      </c>
      <c r="B48" s="17" t="s">
        <v>167</v>
      </c>
      <c r="C48" s="25" t="s">
        <v>142</v>
      </c>
      <c r="D48" s="17" t="s">
        <v>28</v>
      </c>
      <c r="E48" s="17"/>
      <c r="F48" s="17"/>
      <c r="G48" s="22">
        <v>4</v>
      </c>
      <c r="H48" s="22">
        <v>60</v>
      </c>
    </row>
    <row r="49" spans="1:9" ht="14.45" customHeight="1" x14ac:dyDescent="0.25">
      <c r="A49" s="17">
        <v>34</v>
      </c>
      <c r="B49" s="17" t="s">
        <v>164</v>
      </c>
      <c r="C49" s="26" t="s">
        <v>123</v>
      </c>
      <c r="D49" s="17" t="s">
        <v>73</v>
      </c>
      <c r="E49" s="17"/>
      <c r="F49" s="17"/>
      <c r="G49" s="22">
        <v>3</v>
      </c>
      <c r="H49" s="22">
        <v>45</v>
      </c>
    </row>
    <row r="50" spans="1:9" ht="14.45" customHeight="1" x14ac:dyDescent="0.25">
      <c r="A50" s="49" t="s">
        <v>91</v>
      </c>
      <c r="B50" s="49"/>
      <c r="C50" s="49"/>
      <c r="D50" s="15">
        <v>0</v>
      </c>
      <c r="E50" s="16"/>
      <c r="F50" s="16"/>
    </row>
    <row r="51" spans="1:9" ht="14.45" customHeight="1" x14ac:dyDescent="0.25">
      <c r="A51" s="16"/>
      <c r="B51" s="16"/>
      <c r="C51" s="14" t="s">
        <v>126</v>
      </c>
      <c r="D51" s="16">
        <v>24</v>
      </c>
      <c r="E51" s="16"/>
      <c r="F51" s="16"/>
    </row>
    <row r="52" spans="1:9" ht="14.45" customHeight="1" x14ac:dyDescent="0.25">
      <c r="A52" s="49" t="s">
        <v>115</v>
      </c>
      <c r="B52" s="49"/>
      <c r="C52" s="49"/>
      <c r="D52" s="15">
        <v>19</v>
      </c>
      <c r="E52" s="16"/>
      <c r="F52" s="16"/>
      <c r="G52" s="23">
        <f>SUM(G53:G59)</f>
        <v>24</v>
      </c>
      <c r="H52" s="23">
        <f t="shared" ref="H52:I52" si="3">SUM(H53:H59)</f>
        <v>30</v>
      </c>
      <c r="I52" s="23">
        <f t="shared" si="3"/>
        <v>855</v>
      </c>
    </row>
    <row r="53" spans="1:9" ht="14.45" customHeight="1" x14ac:dyDescent="0.25">
      <c r="A53" s="17">
        <v>35</v>
      </c>
      <c r="B53" s="17" t="s">
        <v>65</v>
      </c>
      <c r="C53" s="7" t="s">
        <v>66</v>
      </c>
      <c r="D53" s="17" t="s">
        <v>28</v>
      </c>
      <c r="E53" s="17"/>
      <c r="F53" s="17"/>
      <c r="G53" s="22">
        <v>4</v>
      </c>
    </row>
    <row r="54" spans="1:9" ht="14.45" customHeight="1" x14ac:dyDescent="0.25">
      <c r="A54" s="17">
        <v>36</v>
      </c>
      <c r="B54" s="17" t="s">
        <v>41</v>
      </c>
      <c r="C54" s="7" t="s">
        <v>42</v>
      </c>
      <c r="D54" s="17" t="s">
        <v>106</v>
      </c>
      <c r="E54" s="17"/>
      <c r="F54" s="17"/>
      <c r="G54" s="22">
        <v>5</v>
      </c>
    </row>
    <row r="55" spans="1:9" ht="36" customHeight="1" x14ac:dyDescent="0.25">
      <c r="A55" s="17">
        <v>37</v>
      </c>
      <c r="B55" s="17" t="s">
        <v>169</v>
      </c>
      <c r="C55" s="7" t="s">
        <v>127</v>
      </c>
      <c r="D55" s="17" t="s">
        <v>109</v>
      </c>
      <c r="E55" s="17"/>
      <c r="F55" s="17"/>
      <c r="G55" s="22">
        <v>4</v>
      </c>
      <c r="I55" s="22">
        <v>120</v>
      </c>
    </row>
    <row r="56" spans="1:9" ht="14.45" customHeight="1" x14ac:dyDescent="0.25">
      <c r="A56" s="17">
        <v>38</v>
      </c>
      <c r="B56" s="17" t="s">
        <v>128</v>
      </c>
      <c r="C56" s="7" t="s">
        <v>102</v>
      </c>
      <c r="D56" s="17" t="s">
        <v>108</v>
      </c>
      <c r="E56" s="17"/>
      <c r="F56" s="17"/>
      <c r="G56" s="22">
        <v>1</v>
      </c>
      <c r="I56" s="22">
        <v>45</v>
      </c>
    </row>
    <row r="57" spans="1:9" ht="14.45" customHeight="1" x14ac:dyDescent="0.25">
      <c r="A57" s="17">
        <v>39</v>
      </c>
      <c r="B57" s="17" t="s">
        <v>170</v>
      </c>
      <c r="C57" s="7" t="s">
        <v>129</v>
      </c>
      <c r="D57" s="17" t="s">
        <v>74</v>
      </c>
      <c r="E57" s="17"/>
      <c r="F57" s="17"/>
      <c r="G57" s="22">
        <v>6</v>
      </c>
      <c r="I57" s="22">
        <f>G57*45</f>
        <v>270</v>
      </c>
    </row>
    <row r="58" spans="1:9" ht="14.45" customHeight="1" x14ac:dyDescent="0.25">
      <c r="A58" s="17">
        <v>40</v>
      </c>
      <c r="B58" s="17" t="s">
        <v>171</v>
      </c>
      <c r="C58" s="58" t="s">
        <v>130</v>
      </c>
      <c r="D58" s="59" t="s">
        <v>226</v>
      </c>
      <c r="E58" s="17"/>
      <c r="F58" s="17"/>
      <c r="I58" s="61">
        <f>8*45</f>
        <v>360</v>
      </c>
    </row>
    <row r="59" spans="1:9" ht="14.45" customHeight="1" x14ac:dyDescent="0.25">
      <c r="A59" s="49" t="s">
        <v>174</v>
      </c>
      <c r="B59" s="49"/>
      <c r="C59" s="49"/>
      <c r="D59" s="15">
        <v>4</v>
      </c>
      <c r="E59" s="16"/>
      <c r="F59" s="16"/>
      <c r="G59" s="22">
        <v>4</v>
      </c>
      <c r="H59" s="22">
        <v>30</v>
      </c>
      <c r="I59" s="22">
        <v>60</v>
      </c>
    </row>
    <row r="60" spans="1:9" ht="14.45" customHeight="1" x14ac:dyDescent="0.25">
      <c r="A60" s="17">
        <v>41</v>
      </c>
      <c r="B60" s="17" t="s">
        <v>131</v>
      </c>
      <c r="C60" s="7" t="s">
        <v>132</v>
      </c>
      <c r="D60" s="17" t="s">
        <v>9</v>
      </c>
      <c r="E60" s="16"/>
      <c r="F60" s="17"/>
    </row>
    <row r="61" spans="1:9" ht="33.950000000000003" customHeight="1" x14ac:dyDescent="0.25">
      <c r="A61" s="17">
        <v>42</v>
      </c>
      <c r="B61" s="17" t="s">
        <v>173</v>
      </c>
      <c r="C61" s="7" t="s">
        <v>133</v>
      </c>
      <c r="D61" s="17" t="s">
        <v>9</v>
      </c>
      <c r="E61" s="17"/>
      <c r="F61" s="17"/>
    </row>
    <row r="62" spans="1:9" ht="14.45" customHeight="1" x14ac:dyDescent="0.25">
      <c r="A62" s="17">
        <v>43</v>
      </c>
      <c r="B62" s="17" t="s">
        <v>134</v>
      </c>
      <c r="C62" s="7" t="s">
        <v>135</v>
      </c>
      <c r="D62" s="17" t="s">
        <v>9</v>
      </c>
      <c r="E62" s="16"/>
      <c r="F62" s="17"/>
    </row>
    <row r="63" spans="1:9" ht="14.45" customHeight="1" x14ac:dyDescent="0.25">
      <c r="A63" s="48" t="s">
        <v>4</v>
      </c>
      <c r="B63" s="48"/>
      <c r="C63" s="48"/>
      <c r="D63" s="16">
        <v>139</v>
      </c>
      <c r="E63" s="16"/>
      <c r="F63" s="14"/>
      <c r="G63" s="23">
        <f>G52+G42+G32+G23+G11+G3</f>
        <v>139</v>
      </c>
      <c r="H63" s="23">
        <f>H52+H42+H32+H23+H11+H3</f>
        <v>420</v>
      </c>
      <c r="I63" s="23">
        <f>I52+I42+I32+I23+I11+I3</f>
        <v>1005</v>
      </c>
    </row>
    <row r="65" spans="6:7" ht="49.5" x14ac:dyDescent="0.25">
      <c r="F65" s="27" t="s">
        <v>150</v>
      </c>
      <c r="G65" s="28">
        <f>I63/(I63+H63)</f>
        <v>0.70526315789473681</v>
      </c>
    </row>
  </sheetData>
  <mergeCells count="13">
    <mergeCell ref="A63:C63"/>
    <mergeCell ref="A32:C32"/>
    <mergeCell ref="A40:C40"/>
    <mergeCell ref="A42:C42"/>
    <mergeCell ref="A50:C50"/>
    <mergeCell ref="A52:C52"/>
    <mergeCell ref="A59:C59"/>
    <mergeCell ref="A30:C30"/>
    <mergeCell ref="A3:C3"/>
    <mergeCell ref="A11:C11"/>
    <mergeCell ref="A13:C13"/>
    <mergeCell ref="A21:C21"/>
    <mergeCell ref="A23:C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65"/>
  <sheetViews>
    <sheetView tabSelected="1" topLeftCell="A47" workbookViewId="0">
      <selection sqref="A1:F63"/>
    </sheetView>
  </sheetViews>
  <sheetFormatPr defaultColWidth="8.625" defaultRowHeight="16.5" x14ac:dyDescent="0.25"/>
  <cols>
    <col min="1" max="1" width="5.625" style="22" customWidth="1"/>
    <col min="2" max="2" width="10.125" style="22" customWidth="1"/>
    <col min="3" max="3" width="31.375" style="22" customWidth="1"/>
    <col min="4" max="4" width="11" style="22" customWidth="1"/>
    <col min="5" max="5" width="13.5" style="22" customWidth="1"/>
    <col min="6" max="16384" width="8.625" style="22"/>
  </cols>
  <sheetData>
    <row r="1" spans="1:9" ht="71.25" customHeight="1" x14ac:dyDescent="0.25">
      <c r="A1" s="16" t="s">
        <v>110</v>
      </c>
      <c r="B1" s="16" t="s">
        <v>111</v>
      </c>
      <c r="C1" s="16" t="s">
        <v>92</v>
      </c>
      <c r="D1" s="16" t="s">
        <v>93</v>
      </c>
      <c r="E1" s="16" t="s">
        <v>112</v>
      </c>
      <c r="F1" s="16" t="s">
        <v>113</v>
      </c>
    </row>
    <row r="2" spans="1:9" ht="14.45" customHeight="1" x14ac:dyDescent="0.25">
      <c r="A2" s="46"/>
      <c r="B2" s="46"/>
      <c r="C2" s="47" t="s">
        <v>114</v>
      </c>
      <c r="D2" s="46">
        <v>18</v>
      </c>
      <c r="E2" s="16"/>
      <c r="F2" s="16"/>
    </row>
    <row r="3" spans="1:9" ht="16.5" customHeight="1" x14ac:dyDescent="0.25">
      <c r="A3" s="49" t="s">
        <v>115</v>
      </c>
      <c r="B3" s="49"/>
      <c r="C3" s="49"/>
      <c r="D3" s="15">
        <v>18</v>
      </c>
      <c r="E3" s="16"/>
      <c r="F3" s="16"/>
      <c r="G3" s="23">
        <f>SUM(G4:G10)</f>
        <v>18</v>
      </c>
      <c r="H3" s="23">
        <f t="shared" ref="H3:I3" si="0">SUM(H4:H10)</f>
        <v>15</v>
      </c>
      <c r="I3" s="23">
        <f t="shared" si="0"/>
        <v>30</v>
      </c>
    </row>
    <row r="4" spans="1:9" ht="14.45" customHeight="1" x14ac:dyDescent="0.25">
      <c r="A4" s="17">
        <v>1</v>
      </c>
      <c r="B4" s="17" t="s">
        <v>51</v>
      </c>
      <c r="C4" s="7" t="s">
        <v>52</v>
      </c>
      <c r="D4" s="17" t="s">
        <v>28</v>
      </c>
      <c r="E4" s="17"/>
      <c r="F4" s="17"/>
      <c r="G4" s="22">
        <v>4</v>
      </c>
    </row>
    <row r="5" spans="1:9" ht="14.45" customHeight="1" x14ac:dyDescent="0.25">
      <c r="A5" s="17">
        <v>2</v>
      </c>
      <c r="B5" s="17" t="s">
        <v>31</v>
      </c>
      <c r="C5" s="7" t="s">
        <v>32</v>
      </c>
      <c r="D5" s="17" t="s">
        <v>28</v>
      </c>
      <c r="E5" s="17"/>
      <c r="F5" s="17"/>
      <c r="G5" s="22">
        <v>4</v>
      </c>
    </row>
    <row r="6" spans="1:9" ht="14.45" customHeight="1" x14ac:dyDescent="0.25">
      <c r="A6" s="17">
        <v>3</v>
      </c>
      <c r="B6" s="17" t="s">
        <v>26</v>
      </c>
      <c r="C6" s="7" t="s">
        <v>27</v>
      </c>
      <c r="D6" s="17" t="s">
        <v>28</v>
      </c>
      <c r="E6" s="17"/>
      <c r="F6" s="17"/>
      <c r="G6" s="22">
        <v>4</v>
      </c>
    </row>
    <row r="7" spans="1:9" ht="14.45" customHeight="1" x14ac:dyDescent="0.25">
      <c r="A7" s="17">
        <v>4</v>
      </c>
      <c r="B7" s="17" t="s">
        <v>7</v>
      </c>
      <c r="C7" s="7" t="s">
        <v>8</v>
      </c>
      <c r="D7" s="17" t="s">
        <v>9</v>
      </c>
      <c r="E7" s="17"/>
      <c r="F7" s="17"/>
      <c r="G7" s="22">
        <v>2</v>
      </c>
    </row>
    <row r="8" spans="1:9" ht="19.5" customHeight="1" x14ac:dyDescent="0.25">
      <c r="A8" s="17">
        <v>5</v>
      </c>
      <c r="B8" s="17" t="s">
        <v>10</v>
      </c>
      <c r="C8" s="7" t="s">
        <v>11</v>
      </c>
      <c r="D8" s="17" t="s">
        <v>12</v>
      </c>
      <c r="E8" s="17"/>
      <c r="F8" s="17"/>
      <c r="G8" s="22">
        <v>1</v>
      </c>
    </row>
    <row r="9" spans="1:9" ht="14.45" customHeight="1" x14ac:dyDescent="0.25">
      <c r="A9" s="17">
        <v>6</v>
      </c>
      <c r="B9" s="17" t="s">
        <v>13</v>
      </c>
      <c r="C9" s="7" t="s">
        <v>14</v>
      </c>
      <c r="D9" s="17" t="s">
        <v>15</v>
      </c>
      <c r="E9" s="17"/>
      <c r="F9" s="17"/>
      <c r="G9" s="22">
        <v>1</v>
      </c>
    </row>
    <row r="10" spans="1:9" ht="14.45" customHeight="1" x14ac:dyDescent="0.25">
      <c r="A10" s="17">
        <v>7</v>
      </c>
      <c r="B10" s="42" t="s">
        <v>212</v>
      </c>
      <c r="C10" s="7" t="s">
        <v>119</v>
      </c>
      <c r="D10" s="42" t="s">
        <v>9</v>
      </c>
      <c r="E10" s="17"/>
      <c r="F10" s="17"/>
      <c r="G10" s="22">
        <v>2</v>
      </c>
      <c r="H10" s="22">
        <v>15</v>
      </c>
      <c r="I10" s="22">
        <v>30</v>
      </c>
    </row>
    <row r="11" spans="1:9" ht="16.5" customHeight="1" x14ac:dyDescent="0.25">
      <c r="A11" s="49" t="s">
        <v>91</v>
      </c>
      <c r="B11" s="49"/>
      <c r="C11" s="49"/>
      <c r="D11" s="15">
        <v>0</v>
      </c>
      <c r="E11" s="16"/>
      <c r="F11" s="16"/>
      <c r="G11" s="23">
        <f>SUM(G12:G20)</f>
        <v>24</v>
      </c>
      <c r="H11" s="23">
        <f t="shared" ref="H11:I11" si="1">SUM(H12:H20)</f>
        <v>45</v>
      </c>
      <c r="I11" s="23">
        <f t="shared" si="1"/>
        <v>90</v>
      </c>
    </row>
    <row r="12" spans="1:9" ht="14.45" customHeight="1" x14ac:dyDescent="0.25">
      <c r="A12" s="46"/>
      <c r="B12" s="46"/>
      <c r="C12" s="47" t="s">
        <v>116</v>
      </c>
      <c r="D12" s="46">
        <v>24</v>
      </c>
      <c r="E12" s="16"/>
      <c r="F12" s="16"/>
    </row>
    <row r="13" spans="1:9" ht="16.5" customHeight="1" x14ac:dyDescent="0.25">
      <c r="A13" s="49" t="s">
        <v>115</v>
      </c>
      <c r="B13" s="49"/>
      <c r="C13" s="49"/>
      <c r="D13" s="15">
        <v>24</v>
      </c>
      <c r="E13" s="16"/>
      <c r="F13" s="16"/>
    </row>
    <row r="14" spans="1:9" ht="14.45" customHeight="1" x14ac:dyDescent="0.25">
      <c r="A14" s="17">
        <v>8</v>
      </c>
      <c r="B14" s="17" t="s">
        <v>16</v>
      </c>
      <c r="C14" s="7" t="s">
        <v>17</v>
      </c>
      <c r="D14" s="17" t="s">
        <v>18</v>
      </c>
      <c r="E14" s="17"/>
      <c r="F14" s="17"/>
      <c r="G14" s="22">
        <v>3</v>
      </c>
    </row>
    <row r="15" spans="1:9" ht="14.45" customHeight="1" x14ac:dyDescent="0.25">
      <c r="A15" s="17">
        <v>9</v>
      </c>
      <c r="B15" s="17" t="s">
        <v>33</v>
      </c>
      <c r="C15" s="7" t="s">
        <v>34</v>
      </c>
      <c r="D15" s="17" t="s">
        <v>28</v>
      </c>
      <c r="E15" s="17"/>
      <c r="F15" s="17"/>
      <c r="G15" s="22">
        <v>4</v>
      </c>
    </row>
    <row r="16" spans="1:9" ht="14.45" customHeight="1" x14ac:dyDescent="0.25">
      <c r="A16" s="17">
        <v>10</v>
      </c>
      <c r="B16" s="17" t="s">
        <v>43</v>
      </c>
      <c r="C16" s="7" t="s">
        <v>44</v>
      </c>
      <c r="D16" s="17" t="s">
        <v>28</v>
      </c>
      <c r="E16" s="17"/>
      <c r="F16" s="17"/>
      <c r="G16" s="22">
        <v>4</v>
      </c>
    </row>
    <row r="17" spans="1:9" ht="14.45" customHeight="1" x14ac:dyDescent="0.25">
      <c r="A17" s="17">
        <v>11</v>
      </c>
      <c r="B17" s="17" t="s">
        <v>53</v>
      </c>
      <c r="C17" s="7" t="s">
        <v>54</v>
      </c>
      <c r="D17" s="17" t="s">
        <v>28</v>
      </c>
      <c r="E17" s="17"/>
      <c r="F17" s="17"/>
      <c r="G17" s="22">
        <v>4</v>
      </c>
    </row>
    <row r="18" spans="1:9" ht="14.45" customHeight="1" x14ac:dyDescent="0.25">
      <c r="A18" s="17">
        <v>12</v>
      </c>
      <c r="B18" s="17" t="s">
        <v>19</v>
      </c>
      <c r="C18" s="7" t="s">
        <v>20</v>
      </c>
      <c r="D18" s="17" t="s">
        <v>21</v>
      </c>
      <c r="E18" s="17"/>
      <c r="F18" s="17"/>
      <c r="G18" s="22">
        <v>3</v>
      </c>
    </row>
    <row r="19" spans="1:9" ht="14.45" customHeight="1" x14ac:dyDescent="0.25">
      <c r="A19" s="17">
        <v>13</v>
      </c>
      <c r="B19" s="17" t="s">
        <v>213</v>
      </c>
      <c r="C19" s="7" t="s">
        <v>208</v>
      </c>
      <c r="D19" s="17" t="s">
        <v>18</v>
      </c>
      <c r="E19" s="17"/>
      <c r="F19" s="17"/>
      <c r="G19" s="22">
        <v>3</v>
      </c>
      <c r="H19" s="22">
        <v>30</v>
      </c>
      <c r="I19" s="22">
        <v>30</v>
      </c>
    </row>
    <row r="20" spans="1:9" ht="14.45" customHeight="1" x14ac:dyDescent="0.25">
      <c r="A20" s="17">
        <v>14</v>
      </c>
      <c r="B20" s="17" t="s">
        <v>214</v>
      </c>
      <c r="C20" s="7" t="s">
        <v>207</v>
      </c>
      <c r="D20" s="17" t="s">
        <v>21</v>
      </c>
      <c r="E20" s="17"/>
      <c r="F20" s="17"/>
      <c r="G20" s="22">
        <v>3</v>
      </c>
      <c r="H20" s="22">
        <v>15</v>
      </c>
      <c r="I20" s="22">
        <v>60</v>
      </c>
    </row>
    <row r="21" spans="1:9" ht="16.5" customHeight="1" x14ac:dyDescent="0.25">
      <c r="A21" s="49" t="s">
        <v>91</v>
      </c>
      <c r="B21" s="49"/>
      <c r="C21" s="49"/>
      <c r="D21" s="15">
        <v>0</v>
      </c>
      <c r="E21" s="16"/>
      <c r="F21" s="14"/>
    </row>
    <row r="22" spans="1:9" ht="14.45" customHeight="1" x14ac:dyDescent="0.25">
      <c r="A22" s="46"/>
      <c r="B22" s="46"/>
      <c r="C22" s="47" t="s">
        <v>117</v>
      </c>
      <c r="D22" s="46">
        <v>23</v>
      </c>
      <c r="E22" s="16"/>
      <c r="F22" s="16"/>
    </row>
    <row r="23" spans="1:9" ht="16.5" customHeight="1" x14ac:dyDescent="0.25">
      <c r="A23" s="49" t="s">
        <v>115</v>
      </c>
      <c r="B23" s="49"/>
      <c r="C23" s="49"/>
      <c r="D23" s="35">
        <v>23</v>
      </c>
      <c r="E23" s="17"/>
      <c r="F23" s="17"/>
      <c r="G23" s="23">
        <f>SUM(G24:G29)</f>
        <v>23</v>
      </c>
      <c r="H23" s="23">
        <f>SUM(H24:H29)</f>
        <v>45</v>
      </c>
      <c r="I23" s="23">
        <f>SUM(I24:I29)</f>
        <v>120</v>
      </c>
    </row>
    <row r="24" spans="1:9" ht="14.45" customHeight="1" x14ac:dyDescent="0.25">
      <c r="A24" s="17">
        <v>15</v>
      </c>
      <c r="B24" s="17" t="s">
        <v>59</v>
      </c>
      <c r="C24" s="36" t="s">
        <v>60</v>
      </c>
      <c r="D24" s="17" t="s">
        <v>28</v>
      </c>
      <c r="E24" s="19"/>
      <c r="F24" s="17"/>
      <c r="G24" s="22">
        <v>4</v>
      </c>
    </row>
    <row r="25" spans="1:9" ht="14.45" customHeight="1" x14ac:dyDescent="0.25">
      <c r="A25" s="17">
        <v>16</v>
      </c>
      <c r="B25" s="17" t="s">
        <v>35</v>
      </c>
      <c r="C25" s="36" t="s">
        <v>36</v>
      </c>
      <c r="D25" s="17" t="s">
        <v>28</v>
      </c>
      <c r="E25" s="19"/>
      <c r="F25" s="17"/>
      <c r="G25" s="22">
        <v>4</v>
      </c>
    </row>
    <row r="26" spans="1:9" ht="14.45" customHeight="1" x14ac:dyDescent="0.25">
      <c r="A26" s="17">
        <v>17</v>
      </c>
      <c r="B26" s="17" t="s">
        <v>45</v>
      </c>
      <c r="C26" s="36" t="s">
        <v>46</v>
      </c>
      <c r="D26" s="17" t="s">
        <v>28</v>
      </c>
      <c r="E26" s="19"/>
      <c r="F26" s="17"/>
      <c r="G26" s="22">
        <v>4</v>
      </c>
    </row>
    <row r="27" spans="1:9" ht="14.45" customHeight="1" x14ac:dyDescent="0.25">
      <c r="A27" s="17">
        <v>18</v>
      </c>
      <c r="B27" s="17" t="s">
        <v>55</v>
      </c>
      <c r="C27" s="36" t="s">
        <v>56</v>
      </c>
      <c r="D27" s="17" t="s">
        <v>28</v>
      </c>
      <c r="E27" s="19"/>
      <c r="F27" s="17"/>
      <c r="G27" s="22">
        <v>4</v>
      </c>
    </row>
    <row r="28" spans="1:9" ht="14.45" customHeight="1" x14ac:dyDescent="0.25">
      <c r="A28" s="17">
        <v>19</v>
      </c>
      <c r="B28" s="17" t="s">
        <v>216</v>
      </c>
      <c r="C28" s="36" t="s">
        <v>215</v>
      </c>
      <c r="D28" s="17" t="s">
        <v>21</v>
      </c>
      <c r="E28" s="37"/>
      <c r="F28" s="17"/>
      <c r="G28" s="22">
        <v>3</v>
      </c>
      <c r="H28" s="22">
        <v>15</v>
      </c>
      <c r="I28" s="22">
        <v>60</v>
      </c>
    </row>
    <row r="29" spans="1:9" ht="14.45" customHeight="1" x14ac:dyDescent="0.25">
      <c r="A29" s="17">
        <v>20</v>
      </c>
      <c r="B29" s="17" t="s">
        <v>217</v>
      </c>
      <c r="C29" s="36" t="s">
        <v>218</v>
      </c>
      <c r="D29" s="17" t="s">
        <v>78</v>
      </c>
      <c r="E29" s="19" t="s">
        <v>219</v>
      </c>
      <c r="F29" s="17"/>
      <c r="G29" s="22">
        <v>4</v>
      </c>
      <c r="H29" s="22">
        <v>30</v>
      </c>
      <c r="I29" s="22">
        <v>60</v>
      </c>
    </row>
    <row r="30" spans="1:9" ht="16.5" customHeight="1" x14ac:dyDescent="0.25">
      <c r="A30" s="49" t="s">
        <v>91</v>
      </c>
      <c r="B30" s="49"/>
      <c r="C30" s="49"/>
      <c r="D30" s="33"/>
      <c r="E30" s="16"/>
      <c r="F30" s="16"/>
    </row>
    <row r="31" spans="1:9" ht="14.45" customHeight="1" x14ac:dyDescent="0.25">
      <c r="A31" s="46"/>
      <c r="B31" s="46"/>
      <c r="C31" s="47" t="s">
        <v>120</v>
      </c>
      <c r="D31" s="46">
        <v>25</v>
      </c>
      <c r="E31" s="16"/>
      <c r="F31" s="16"/>
    </row>
    <row r="32" spans="1:9" ht="16.5" customHeight="1" x14ac:dyDescent="0.25">
      <c r="A32" s="49" t="s">
        <v>115</v>
      </c>
      <c r="B32" s="49"/>
      <c r="C32" s="49"/>
      <c r="D32" s="35">
        <v>25</v>
      </c>
      <c r="E32" s="16"/>
      <c r="F32" s="16"/>
      <c r="G32" s="23">
        <f>SUM(G33:G39)</f>
        <v>25</v>
      </c>
      <c r="H32" s="23">
        <f>SUM(H33:H39)</f>
        <v>45</v>
      </c>
      <c r="I32" s="23">
        <f>SUM(I33:I39)</f>
        <v>180</v>
      </c>
    </row>
    <row r="33" spans="1:9" ht="14.45" customHeight="1" x14ac:dyDescent="0.25">
      <c r="A33" s="17">
        <v>21</v>
      </c>
      <c r="B33" s="17" t="s">
        <v>61</v>
      </c>
      <c r="C33" s="36" t="s">
        <v>62</v>
      </c>
      <c r="D33" s="17" t="s">
        <v>28</v>
      </c>
      <c r="E33" s="19"/>
      <c r="F33" s="17"/>
      <c r="G33" s="22">
        <v>4</v>
      </c>
    </row>
    <row r="34" spans="1:9" ht="14.45" customHeight="1" x14ac:dyDescent="0.25">
      <c r="A34" s="17">
        <v>22</v>
      </c>
      <c r="B34" s="17" t="s">
        <v>57</v>
      </c>
      <c r="C34" s="36" t="s">
        <v>58</v>
      </c>
      <c r="D34" s="17" t="s">
        <v>28</v>
      </c>
      <c r="E34" s="19"/>
      <c r="F34" s="17"/>
      <c r="G34" s="22">
        <v>4</v>
      </c>
    </row>
    <row r="35" spans="1:9" ht="14.45" customHeight="1" x14ac:dyDescent="0.25">
      <c r="A35" s="17">
        <v>23</v>
      </c>
      <c r="B35" s="17" t="s">
        <v>37</v>
      </c>
      <c r="C35" s="36" t="s">
        <v>38</v>
      </c>
      <c r="D35" s="17" t="s">
        <v>28</v>
      </c>
      <c r="E35" s="19"/>
      <c r="F35" s="17"/>
      <c r="G35" s="22">
        <v>4</v>
      </c>
    </row>
    <row r="36" spans="1:9" ht="14.45" customHeight="1" x14ac:dyDescent="0.25">
      <c r="A36" s="17">
        <v>24</v>
      </c>
      <c r="B36" s="17" t="s">
        <v>47</v>
      </c>
      <c r="C36" s="36" t="s">
        <v>48</v>
      </c>
      <c r="D36" s="17" t="s">
        <v>28</v>
      </c>
      <c r="E36" s="19"/>
      <c r="F36" s="17"/>
      <c r="G36" s="22">
        <v>4</v>
      </c>
    </row>
    <row r="37" spans="1:9" ht="33" x14ac:dyDescent="0.25">
      <c r="A37" s="17">
        <v>25</v>
      </c>
      <c r="B37" s="17" t="s">
        <v>220</v>
      </c>
      <c r="C37" s="36" t="s">
        <v>221</v>
      </c>
      <c r="D37" s="17" t="s">
        <v>21</v>
      </c>
      <c r="E37" s="19" t="s">
        <v>222</v>
      </c>
      <c r="F37" s="17"/>
      <c r="G37" s="22">
        <v>3</v>
      </c>
      <c r="H37" s="22">
        <v>15</v>
      </c>
      <c r="I37" s="22">
        <v>60</v>
      </c>
    </row>
    <row r="38" spans="1:9" ht="14.45" customHeight="1" x14ac:dyDescent="0.25">
      <c r="A38" s="17">
        <v>26</v>
      </c>
      <c r="B38" s="17" t="s">
        <v>223</v>
      </c>
      <c r="C38" s="36" t="s">
        <v>198</v>
      </c>
      <c r="D38" s="42" t="s">
        <v>21</v>
      </c>
      <c r="E38" s="37"/>
      <c r="F38" s="17"/>
      <c r="G38" s="22">
        <v>3</v>
      </c>
      <c r="H38" s="22">
        <v>15</v>
      </c>
      <c r="I38" s="22">
        <v>60</v>
      </c>
    </row>
    <row r="39" spans="1:9" ht="32.1" customHeight="1" x14ac:dyDescent="0.25">
      <c r="A39" s="17">
        <v>27</v>
      </c>
      <c r="B39" s="17" t="s">
        <v>224</v>
      </c>
      <c r="C39" s="36" t="s">
        <v>225</v>
      </c>
      <c r="D39" s="42" t="s">
        <v>21</v>
      </c>
      <c r="E39" s="19"/>
      <c r="F39" s="17"/>
      <c r="G39" s="22">
        <v>3</v>
      </c>
      <c r="H39" s="22">
        <v>15</v>
      </c>
      <c r="I39" s="22">
        <v>60</v>
      </c>
    </row>
    <row r="40" spans="1:9" ht="16.5" customHeight="1" x14ac:dyDescent="0.25">
      <c r="A40" s="49" t="s">
        <v>91</v>
      </c>
      <c r="B40" s="49"/>
      <c r="C40" s="49"/>
      <c r="D40" s="33">
        <v>0</v>
      </c>
      <c r="E40" s="16"/>
      <c r="F40" s="16"/>
    </row>
    <row r="41" spans="1:9" ht="14.45" customHeight="1" x14ac:dyDescent="0.25">
      <c r="A41" s="29"/>
      <c r="B41" s="29"/>
      <c r="C41" s="30" t="s">
        <v>124</v>
      </c>
      <c r="D41" s="29">
        <v>25</v>
      </c>
      <c r="E41" s="29"/>
      <c r="F41" s="29"/>
    </row>
    <row r="42" spans="1:9" ht="14.45" customHeight="1" x14ac:dyDescent="0.25">
      <c r="A42" s="49" t="s">
        <v>115</v>
      </c>
      <c r="B42" s="49"/>
      <c r="C42" s="49"/>
      <c r="D42" s="15">
        <v>25</v>
      </c>
      <c r="E42" s="16"/>
      <c r="F42" s="16"/>
      <c r="G42" s="23">
        <f>SUM(G43:G49)</f>
        <v>25</v>
      </c>
      <c r="H42" s="23">
        <f t="shared" ref="H42:I42" si="2">SUM(H43:H49)</f>
        <v>105</v>
      </c>
      <c r="I42" s="23">
        <f t="shared" si="2"/>
        <v>0</v>
      </c>
    </row>
    <row r="43" spans="1:9" ht="14.45" customHeight="1" x14ac:dyDescent="0.25">
      <c r="A43" s="17">
        <v>28</v>
      </c>
      <c r="B43" s="17" t="s">
        <v>63</v>
      </c>
      <c r="C43" s="7" t="s">
        <v>64</v>
      </c>
      <c r="D43" s="17" t="s">
        <v>28</v>
      </c>
      <c r="E43" s="17"/>
      <c r="F43" s="17"/>
      <c r="G43" s="22">
        <v>4</v>
      </c>
    </row>
    <row r="44" spans="1:9" ht="14.45" customHeight="1" x14ac:dyDescent="0.25">
      <c r="A44" s="17">
        <v>29</v>
      </c>
      <c r="B44" s="17" t="s">
        <v>49</v>
      </c>
      <c r="C44" s="7" t="s">
        <v>50</v>
      </c>
      <c r="D44" s="17" t="s">
        <v>28</v>
      </c>
      <c r="E44" s="17"/>
      <c r="F44" s="17"/>
      <c r="G44" s="22">
        <v>4</v>
      </c>
    </row>
    <row r="45" spans="1:9" ht="14.45" customHeight="1" x14ac:dyDescent="0.25">
      <c r="A45" s="17">
        <v>30</v>
      </c>
      <c r="B45" s="17" t="s">
        <v>39</v>
      </c>
      <c r="C45" s="7" t="s">
        <v>40</v>
      </c>
      <c r="D45" s="17" t="s">
        <v>106</v>
      </c>
      <c r="E45" s="17"/>
      <c r="F45" s="17"/>
      <c r="G45" s="22">
        <v>5</v>
      </c>
    </row>
    <row r="46" spans="1:9" ht="14.45" customHeight="1" x14ac:dyDescent="0.25">
      <c r="A46" s="17">
        <v>31</v>
      </c>
      <c r="B46" s="17" t="s">
        <v>22</v>
      </c>
      <c r="C46" s="7" t="s">
        <v>23</v>
      </c>
      <c r="D46" s="17" t="s">
        <v>21</v>
      </c>
      <c r="E46" s="17"/>
      <c r="F46" s="17"/>
      <c r="G46" s="22">
        <v>3</v>
      </c>
    </row>
    <row r="47" spans="1:9" ht="14.45" customHeight="1" x14ac:dyDescent="0.25">
      <c r="A47" s="17">
        <v>32</v>
      </c>
      <c r="B47" s="17" t="s">
        <v>24</v>
      </c>
      <c r="C47" s="7" t="s">
        <v>25</v>
      </c>
      <c r="D47" s="17" t="s">
        <v>9</v>
      </c>
      <c r="E47" s="17"/>
      <c r="F47" s="17"/>
      <c r="G47" s="22">
        <v>2</v>
      </c>
    </row>
    <row r="48" spans="1:9" ht="14.45" customHeight="1" x14ac:dyDescent="0.25">
      <c r="A48" s="17">
        <v>33</v>
      </c>
      <c r="B48" s="17" t="s">
        <v>167</v>
      </c>
      <c r="C48" s="25" t="s">
        <v>142</v>
      </c>
      <c r="D48" s="17" t="s">
        <v>28</v>
      </c>
      <c r="E48" s="17"/>
      <c r="F48" s="17"/>
      <c r="G48" s="22">
        <v>4</v>
      </c>
      <c r="H48" s="22">
        <v>60</v>
      </c>
    </row>
    <row r="49" spans="1:9" ht="14.45" customHeight="1" x14ac:dyDescent="0.25">
      <c r="A49" s="17">
        <v>34</v>
      </c>
      <c r="B49" s="42" t="s">
        <v>164</v>
      </c>
      <c r="C49" s="26" t="s">
        <v>123</v>
      </c>
      <c r="D49" s="42" t="s">
        <v>73</v>
      </c>
      <c r="E49" s="17"/>
      <c r="F49" s="17"/>
      <c r="G49" s="22">
        <v>3</v>
      </c>
      <c r="H49" s="22">
        <v>45</v>
      </c>
    </row>
    <row r="50" spans="1:9" ht="14.45" customHeight="1" x14ac:dyDescent="0.25">
      <c r="A50" s="49" t="s">
        <v>91</v>
      </c>
      <c r="B50" s="49"/>
      <c r="C50" s="49"/>
      <c r="D50" s="15">
        <v>0</v>
      </c>
      <c r="E50" s="16"/>
      <c r="F50" s="16"/>
    </row>
    <row r="51" spans="1:9" ht="14.45" customHeight="1" x14ac:dyDescent="0.25">
      <c r="A51" s="16"/>
      <c r="B51" s="16"/>
      <c r="C51" s="14" t="s">
        <v>126</v>
      </c>
      <c r="D51" s="16">
        <v>24</v>
      </c>
      <c r="E51" s="16"/>
      <c r="F51" s="16"/>
    </row>
    <row r="52" spans="1:9" ht="14.45" customHeight="1" x14ac:dyDescent="0.25">
      <c r="A52" s="49" t="s">
        <v>115</v>
      </c>
      <c r="B52" s="49"/>
      <c r="C52" s="49"/>
      <c r="D52" s="15">
        <v>19</v>
      </c>
      <c r="E52" s="16"/>
      <c r="F52" s="16"/>
      <c r="G52" s="23">
        <f>SUM(G53:G59)</f>
        <v>24</v>
      </c>
      <c r="H52" s="23">
        <f t="shared" ref="H52:I52" si="3">SUM(H53:H59)</f>
        <v>30</v>
      </c>
      <c r="I52" s="23">
        <f t="shared" si="3"/>
        <v>855</v>
      </c>
    </row>
    <row r="53" spans="1:9" ht="14.45" customHeight="1" x14ac:dyDescent="0.25">
      <c r="A53" s="17">
        <v>35</v>
      </c>
      <c r="B53" s="17" t="s">
        <v>65</v>
      </c>
      <c r="C53" s="7" t="s">
        <v>66</v>
      </c>
      <c r="D53" s="17" t="s">
        <v>28</v>
      </c>
      <c r="E53" s="17"/>
      <c r="F53" s="17"/>
      <c r="G53" s="22">
        <v>4</v>
      </c>
    </row>
    <row r="54" spans="1:9" ht="14.45" customHeight="1" x14ac:dyDescent="0.25">
      <c r="A54" s="17">
        <v>36</v>
      </c>
      <c r="B54" s="17" t="s">
        <v>41</v>
      </c>
      <c r="C54" s="7" t="s">
        <v>42</v>
      </c>
      <c r="D54" s="17" t="s">
        <v>106</v>
      </c>
      <c r="E54" s="17"/>
      <c r="F54" s="17"/>
      <c r="G54" s="22">
        <v>5</v>
      </c>
    </row>
    <row r="55" spans="1:9" ht="36" customHeight="1" x14ac:dyDescent="0.25">
      <c r="A55" s="17">
        <v>37</v>
      </c>
      <c r="B55" s="17" t="s">
        <v>169</v>
      </c>
      <c r="C55" s="7" t="s">
        <v>127</v>
      </c>
      <c r="D55" s="17" t="s">
        <v>109</v>
      </c>
      <c r="E55" s="17"/>
      <c r="F55" s="17"/>
      <c r="G55" s="22">
        <v>4</v>
      </c>
      <c r="I55" s="22">
        <v>120</v>
      </c>
    </row>
    <row r="56" spans="1:9" ht="14.45" customHeight="1" x14ac:dyDescent="0.25">
      <c r="A56" s="17">
        <v>38</v>
      </c>
      <c r="B56" s="17" t="s">
        <v>128</v>
      </c>
      <c r="C56" s="7" t="s">
        <v>102</v>
      </c>
      <c r="D56" s="17" t="s">
        <v>108</v>
      </c>
      <c r="E56" s="17"/>
      <c r="F56" s="17"/>
      <c r="G56" s="22">
        <v>1</v>
      </c>
      <c r="I56" s="22">
        <v>45</v>
      </c>
    </row>
    <row r="57" spans="1:9" ht="14.45" customHeight="1" x14ac:dyDescent="0.25">
      <c r="A57" s="17">
        <v>39</v>
      </c>
      <c r="B57" s="17" t="s">
        <v>170</v>
      </c>
      <c r="C57" s="7" t="s">
        <v>129</v>
      </c>
      <c r="D57" s="17" t="s">
        <v>74</v>
      </c>
      <c r="E57" s="17"/>
      <c r="F57" s="17"/>
      <c r="G57" s="22">
        <v>6</v>
      </c>
      <c r="I57" s="22">
        <f>G57*45</f>
        <v>270</v>
      </c>
    </row>
    <row r="58" spans="1:9" ht="14.45" customHeight="1" x14ac:dyDescent="0.25">
      <c r="A58" s="17">
        <v>40</v>
      </c>
      <c r="B58" s="17" t="s">
        <v>171</v>
      </c>
      <c r="C58" s="58" t="s">
        <v>130</v>
      </c>
      <c r="D58" s="59" t="s">
        <v>226</v>
      </c>
      <c r="E58" s="17"/>
      <c r="F58" s="17"/>
      <c r="I58" s="61">
        <f>8*45</f>
        <v>360</v>
      </c>
    </row>
    <row r="59" spans="1:9" ht="14.45" customHeight="1" x14ac:dyDescent="0.25">
      <c r="A59" s="49" t="s">
        <v>174</v>
      </c>
      <c r="B59" s="49"/>
      <c r="C59" s="49"/>
      <c r="D59" s="15">
        <v>4</v>
      </c>
      <c r="E59" s="16"/>
      <c r="F59" s="16"/>
      <c r="G59" s="22">
        <v>4</v>
      </c>
      <c r="H59" s="22">
        <v>30</v>
      </c>
      <c r="I59" s="22">
        <v>60</v>
      </c>
    </row>
    <row r="60" spans="1:9" ht="14.45" customHeight="1" x14ac:dyDescent="0.25">
      <c r="A60" s="17">
        <v>41</v>
      </c>
      <c r="B60" s="17" t="s">
        <v>131</v>
      </c>
      <c r="C60" s="7" t="s">
        <v>132</v>
      </c>
      <c r="D60" s="17" t="s">
        <v>9</v>
      </c>
      <c r="E60" s="16"/>
      <c r="F60" s="17"/>
    </row>
    <row r="61" spans="1:9" ht="33.950000000000003" customHeight="1" x14ac:dyDescent="0.25">
      <c r="A61" s="17">
        <v>42</v>
      </c>
      <c r="B61" s="17" t="s">
        <v>173</v>
      </c>
      <c r="C61" s="7" t="s">
        <v>133</v>
      </c>
      <c r="D61" s="17" t="s">
        <v>9</v>
      </c>
      <c r="E61" s="17"/>
      <c r="F61" s="17"/>
    </row>
    <row r="62" spans="1:9" ht="14.45" customHeight="1" x14ac:dyDescent="0.25">
      <c r="A62" s="17">
        <v>43</v>
      </c>
      <c r="B62" s="17" t="s">
        <v>134</v>
      </c>
      <c r="C62" s="7" t="s">
        <v>135</v>
      </c>
      <c r="D62" s="17" t="s">
        <v>9</v>
      </c>
      <c r="E62" s="16"/>
      <c r="F62" s="17"/>
    </row>
    <row r="63" spans="1:9" ht="14.45" customHeight="1" x14ac:dyDescent="0.25">
      <c r="A63" s="48" t="s">
        <v>4</v>
      </c>
      <c r="B63" s="48"/>
      <c r="C63" s="48"/>
      <c r="D63" s="16">
        <v>139</v>
      </c>
      <c r="E63" s="16"/>
      <c r="F63" s="14"/>
      <c r="G63" s="23">
        <f>G52+G42+G32+G23+G11+G3</f>
        <v>139</v>
      </c>
      <c r="H63" s="23">
        <f>H52+H42+H32+H23+H11+H3</f>
        <v>285</v>
      </c>
      <c r="I63" s="23">
        <f>I52+I42+I32+I23+I11+I3</f>
        <v>1275</v>
      </c>
    </row>
    <row r="65" spans="6:7" x14ac:dyDescent="0.25">
      <c r="F65" s="27"/>
      <c r="G65" s="28"/>
    </row>
  </sheetData>
  <mergeCells count="13">
    <mergeCell ref="A63:C63"/>
    <mergeCell ref="A32:C32"/>
    <mergeCell ref="A40:C40"/>
    <mergeCell ref="A42:C42"/>
    <mergeCell ref="A50:C50"/>
    <mergeCell ref="A52:C52"/>
    <mergeCell ref="A59:C59"/>
    <mergeCell ref="A30:C30"/>
    <mergeCell ref="A3:C3"/>
    <mergeCell ref="A11:C11"/>
    <mergeCell ref="A13:C13"/>
    <mergeCell ref="A21:C21"/>
    <mergeCell ref="A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TMDT 21T2</vt:lpstr>
      <vt:lpstr>TMDT 21T4</vt:lpstr>
      <vt:lpstr>TMDT 21C1</vt:lpstr>
      <vt:lpstr>TMDT 20C1-Giu 2hk</vt:lpstr>
      <vt:lpstr>TMDT 20T4 - Giu 2hk</vt:lpstr>
      <vt:lpstr>TMDT 19T4-giu 4HK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Administrator</cp:lastModifiedBy>
  <dcterms:created xsi:type="dcterms:W3CDTF">2020-06-13T12:39:42Z</dcterms:created>
  <dcterms:modified xsi:type="dcterms:W3CDTF">2021-08-05T04:36:13Z</dcterms:modified>
</cp:coreProperties>
</file>