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HUY HOANG\OneDrive\Máy tính\báo cáo\"/>
    </mc:Choice>
  </mc:AlternateContent>
  <xr:revisionPtr revIDLastSave="0" documentId="13_ncr:1_{F4206188-86FF-4FD4-BB22-C8E31B7D86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D7" i="1"/>
  <c r="A7" i="1" s="1"/>
  <c r="F3" i="1"/>
  <c r="L7" i="1"/>
  <c r="D8" i="1" l="1"/>
  <c r="D9" i="1" s="1"/>
  <c r="S7" i="1"/>
  <c r="O7" i="1"/>
  <c r="K7" i="1"/>
  <c r="G7" i="1"/>
  <c r="C7" i="1"/>
  <c r="R7" i="1"/>
  <c r="N7" i="1"/>
  <c r="J7" i="1"/>
  <c r="F7" i="1"/>
  <c r="Q7" i="1"/>
  <c r="M7" i="1"/>
  <c r="I7" i="1"/>
  <c r="E7" i="1"/>
  <c r="P7" i="1"/>
  <c r="T7" i="1"/>
  <c r="H7" i="1"/>
  <c r="D10" i="1" l="1"/>
  <c r="D11" i="1"/>
  <c r="A8" i="1"/>
  <c r="A9" i="1" s="1"/>
  <c r="S8" i="1"/>
  <c r="O8" i="1"/>
  <c r="K8" i="1"/>
  <c r="G8" i="1"/>
  <c r="C8" i="1"/>
  <c r="R8" i="1"/>
  <c r="N8" i="1"/>
  <c r="J8" i="1"/>
  <c r="F8" i="1"/>
  <c r="Q8" i="1"/>
  <c r="M8" i="1"/>
  <c r="I8" i="1"/>
  <c r="E8" i="1"/>
  <c r="P8" i="1"/>
  <c r="L8" i="1"/>
  <c r="H8" i="1"/>
  <c r="T8" i="1"/>
  <c r="S9" i="1" l="1"/>
  <c r="O9" i="1"/>
  <c r="K9" i="1"/>
  <c r="G9" i="1"/>
  <c r="C9" i="1"/>
  <c r="R9" i="1"/>
  <c r="N9" i="1"/>
  <c r="J9" i="1"/>
  <c r="F9" i="1"/>
  <c r="Q9" i="1"/>
  <c r="M9" i="1"/>
  <c r="I9" i="1"/>
  <c r="E9" i="1"/>
  <c r="L9" i="1"/>
  <c r="H9" i="1"/>
  <c r="T9" i="1"/>
  <c r="P9" i="1"/>
  <c r="A10" i="1"/>
  <c r="D12" i="1"/>
  <c r="D14" i="1"/>
  <c r="D13" i="1"/>
  <c r="A11" i="1" l="1"/>
  <c r="S10" i="1"/>
  <c r="O10" i="1"/>
  <c r="K10" i="1"/>
  <c r="G10" i="1"/>
  <c r="C10" i="1"/>
  <c r="R10" i="1"/>
  <c r="N10" i="1"/>
  <c r="J10" i="1"/>
  <c r="F10" i="1"/>
  <c r="Q10" i="1"/>
  <c r="M10" i="1"/>
  <c r="I10" i="1"/>
  <c r="E10" i="1"/>
  <c r="H10" i="1"/>
  <c r="T10" i="1"/>
  <c r="P10" i="1"/>
  <c r="L10" i="1"/>
  <c r="D15" i="1"/>
  <c r="D16" i="1" l="1"/>
  <c r="S11" i="1"/>
  <c r="O11" i="1"/>
  <c r="K11" i="1"/>
  <c r="G11" i="1"/>
  <c r="C11" i="1"/>
  <c r="R11" i="1"/>
  <c r="N11" i="1"/>
  <c r="J11" i="1"/>
  <c r="F11" i="1"/>
  <c r="Q11" i="1"/>
  <c r="M11" i="1"/>
  <c r="I11" i="1"/>
  <c r="E11" i="1"/>
  <c r="T11" i="1"/>
  <c r="P11" i="1"/>
  <c r="L11" i="1"/>
  <c r="H11" i="1"/>
  <c r="A12" i="1"/>
  <c r="D17" i="1" l="1"/>
  <c r="S12" i="1"/>
  <c r="O12" i="1"/>
  <c r="K12" i="1"/>
  <c r="G12" i="1"/>
  <c r="C12" i="1"/>
  <c r="R12" i="1"/>
  <c r="N12" i="1"/>
  <c r="J12" i="1"/>
  <c r="F12" i="1"/>
  <c r="Q12" i="1"/>
  <c r="M12" i="1"/>
  <c r="I12" i="1"/>
  <c r="E12" i="1"/>
  <c r="T12" i="1"/>
  <c r="P12" i="1"/>
  <c r="L12" i="1"/>
  <c r="H12" i="1"/>
  <c r="A13" i="1"/>
  <c r="D18" i="1"/>
  <c r="D19" i="1" s="1"/>
  <c r="D20" i="1" s="1"/>
  <c r="S13" i="1" l="1"/>
  <c r="O13" i="1"/>
  <c r="K13" i="1"/>
  <c r="G13" i="1"/>
  <c r="C13" i="1"/>
  <c r="R13" i="1"/>
  <c r="N13" i="1"/>
  <c r="J13" i="1"/>
  <c r="F13" i="1"/>
  <c r="Q13" i="1"/>
  <c r="M13" i="1"/>
  <c r="I13" i="1"/>
  <c r="E13" i="1"/>
  <c r="T13" i="1"/>
  <c r="P13" i="1"/>
  <c r="L13" i="1"/>
  <c r="H13" i="1"/>
  <c r="A14" i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S14" i="1" l="1"/>
  <c r="O14" i="1"/>
  <c r="K14" i="1"/>
  <c r="G14" i="1"/>
  <c r="C14" i="1"/>
  <c r="R14" i="1"/>
  <c r="N14" i="1"/>
  <c r="J14" i="1"/>
  <c r="F14" i="1"/>
  <c r="Q14" i="1"/>
  <c r="M14" i="1"/>
  <c r="I14" i="1"/>
  <c r="E14" i="1"/>
  <c r="T14" i="1"/>
  <c r="P14" i="1"/>
  <c r="L14" i="1"/>
  <c r="H14" i="1"/>
  <c r="A15" i="1"/>
  <c r="S15" i="1" l="1"/>
  <c r="O15" i="1"/>
  <c r="K15" i="1"/>
  <c r="G15" i="1"/>
  <c r="C15" i="1"/>
  <c r="R15" i="1"/>
  <c r="N15" i="1"/>
  <c r="J15" i="1"/>
  <c r="F15" i="1"/>
  <c r="Q15" i="1"/>
  <c r="M15" i="1"/>
  <c r="I15" i="1"/>
  <c r="E15" i="1"/>
  <c r="T15" i="1"/>
  <c r="P15" i="1"/>
  <c r="L15" i="1"/>
  <c r="H15" i="1"/>
  <c r="A16" i="1"/>
  <c r="A17" i="1" l="1"/>
  <c r="S16" i="1"/>
  <c r="O16" i="1"/>
  <c r="K16" i="1"/>
  <c r="G16" i="1"/>
  <c r="C16" i="1"/>
  <c r="R16" i="1"/>
  <c r="N16" i="1"/>
  <c r="J16" i="1"/>
  <c r="F16" i="1"/>
  <c r="Q16" i="1"/>
  <c r="M16" i="1"/>
  <c r="I16" i="1"/>
  <c r="E16" i="1"/>
  <c r="T16" i="1"/>
  <c r="P16" i="1"/>
  <c r="L16" i="1"/>
  <c r="H16" i="1"/>
  <c r="S17" i="1" l="1"/>
  <c r="O17" i="1"/>
  <c r="K17" i="1"/>
  <c r="G17" i="1"/>
  <c r="C17" i="1"/>
  <c r="R17" i="1"/>
  <c r="N17" i="1"/>
  <c r="J17" i="1"/>
  <c r="F17" i="1"/>
  <c r="Q17" i="1"/>
  <c r="M17" i="1"/>
  <c r="I17" i="1"/>
  <c r="E17" i="1"/>
  <c r="T17" i="1"/>
  <c r="P17" i="1"/>
  <c r="L17" i="1"/>
  <c r="H17" i="1"/>
  <c r="A18" i="1"/>
  <c r="S18" i="1" l="1"/>
  <c r="O18" i="1"/>
  <c r="K18" i="1"/>
  <c r="G18" i="1"/>
  <c r="C18" i="1"/>
  <c r="R18" i="1"/>
  <c r="N18" i="1"/>
  <c r="J18" i="1"/>
  <c r="F18" i="1"/>
  <c r="Q18" i="1"/>
  <c r="M18" i="1"/>
  <c r="I18" i="1"/>
  <c r="E18" i="1"/>
  <c r="T18" i="1"/>
  <c r="P18" i="1"/>
  <c r="L18" i="1"/>
  <c r="H18" i="1"/>
  <c r="A19" i="1"/>
  <c r="S19" i="1" l="1"/>
  <c r="O19" i="1"/>
  <c r="K19" i="1"/>
  <c r="G19" i="1"/>
  <c r="C19" i="1"/>
  <c r="R19" i="1"/>
  <c r="N19" i="1"/>
  <c r="J19" i="1"/>
  <c r="F19" i="1"/>
  <c r="Q19" i="1"/>
  <c r="M19" i="1"/>
  <c r="I19" i="1"/>
  <c r="E19" i="1"/>
  <c r="T19" i="1"/>
  <c r="P19" i="1"/>
  <c r="L19" i="1"/>
  <c r="H19" i="1"/>
  <c r="A20" i="1"/>
  <c r="S20" i="1" l="1"/>
  <c r="O20" i="1"/>
  <c r="K20" i="1"/>
  <c r="G20" i="1"/>
  <c r="C20" i="1"/>
  <c r="R20" i="1"/>
  <c r="N20" i="1"/>
  <c r="J20" i="1"/>
  <c r="F20" i="1"/>
  <c r="Q20" i="1"/>
  <c r="M20" i="1"/>
  <c r="I20" i="1"/>
  <c r="E20" i="1"/>
  <c r="T20" i="1"/>
  <c r="P20" i="1"/>
  <c r="L20" i="1"/>
  <c r="H20" i="1"/>
  <c r="A21" i="1"/>
  <c r="A22" i="1" l="1"/>
  <c r="S21" i="1"/>
  <c r="O21" i="1"/>
  <c r="K21" i="1"/>
  <c r="G21" i="1"/>
  <c r="C21" i="1"/>
  <c r="R21" i="1"/>
  <c r="N21" i="1"/>
  <c r="J21" i="1"/>
  <c r="F21" i="1"/>
  <c r="Q21" i="1"/>
  <c r="M21" i="1"/>
  <c r="I21" i="1"/>
  <c r="E21" i="1"/>
  <c r="T21" i="1"/>
  <c r="P21" i="1"/>
  <c r="L21" i="1"/>
  <c r="H21" i="1"/>
  <c r="S22" i="1" l="1"/>
  <c r="O22" i="1"/>
  <c r="K22" i="1"/>
  <c r="G22" i="1"/>
  <c r="C22" i="1"/>
  <c r="R22" i="1"/>
  <c r="N22" i="1"/>
  <c r="J22" i="1"/>
  <c r="F22" i="1"/>
  <c r="Q22" i="1"/>
  <c r="M22" i="1"/>
  <c r="I22" i="1"/>
  <c r="E22" i="1"/>
  <c r="T22" i="1"/>
  <c r="P22" i="1"/>
  <c r="L22" i="1"/>
  <c r="H22" i="1"/>
  <c r="A23" i="1"/>
  <c r="A24" i="1" l="1"/>
  <c r="S23" i="1"/>
  <c r="O23" i="1"/>
  <c r="K23" i="1"/>
  <c r="G23" i="1"/>
  <c r="C23" i="1"/>
  <c r="R23" i="1"/>
  <c r="N23" i="1"/>
  <c r="J23" i="1"/>
  <c r="F23" i="1"/>
  <c r="Q23" i="1"/>
  <c r="M23" i="1"/>
  <c r="I23" i="1"/>
  <c r="E23" i="1"/>
  <c r="T23" i="1"/>
  <c r="P23" i="1"/>
  <c r="L23" i="1"/>
  <c r="H23" i="1"/>
  <c r="Q24" i="1" l="1"/>
  <c r="T24" i="1"/>
  <c r="O24" i="1"/>
  <c r="K24" i="1"/>
  <c r="G24" i="1"/>
  <c r="C24" i="1"/>
  <c r="S24" i="1"/>
  <c r="N24" i="1"/>
  <c r="J24" i="1"/>
  <c r="F24" i="1"/>
  <c r="R24" i="1"/>
  <c r="M24" i="1"/>
  <c r="I24" i="1"/>
  <c r="E24" i="1"/>
  <c r="P24" i="1"/>
  <c r="L24" i="1"/>
  <c r="H24" i="1"/>
  <c r="A25" i="1"/>
  <c r="R25" i="1" l="1"/>
  <c r="N25" i="1"/>
  <c r="J25" i="1"/>
  <c r="Q25" i="1"/>
  <c r="M25" i="1"/>
  <c r="I25" i="1"/>
  <c r="E25" i="1"/>
  <c r="T25" i="1"/>
  <c r="P25" i="1"/>
  <c r="L25" i="1"/>
  <c r="H25" i="1"/>
  <c r="K25" i="1"/>
  <c r="G25" i="1"/>
  <c r="S25" i="1"/>
  <c r="F25" i="1"/>
  <c r="O25" i="1"/>
  <c r="C25" i="1"/>
  <c r="A26" i="1"/>
  <c r="R26" i="1" l="1"/>
  <c r="N26" i="1"/>
  <c r="J26" i="1"/>
  <c r="F26" i="1"/>
  <c r="Q26" i="1"/>
  <c r="M26" i="1"/>
  <c r="I26" i="1"/>
  <c r="E26" i="1"/>
  <c r="T26" i="1"/>
  <c r="P26" i="1"/>
  <c r="L26" i="1"/>
  <c r="H26" i="1"/>
  <c r="G26" i="1"/>
  <c r="S26" i="1"/>
  <c r="C26" i="1"/>
  <c r="O26" i="1"/>
  <c r="K26" i="1"/>
  <c r="A27" i="1"/>
  <c r="R27" i="1" l="1"/>
  <c r="N27" i="1"/>
  <c r="J27" i="1"/>
  <c r="F27" i="1"/>
  <c r="Q27" i="1"/>
  <c r="M27" i="1"/>
  <c r="I27" i="1"/>
  <c r="E27" i="1"/>
  <c r="T27" i="1"/>
  <c r="P27" i="1"/>
  <c r="L27" i="1"/>
  <c r="H27" i="1"/>
  <c r="S27" i="1"/>
  <c r="C27" i="1"/>
  <c r="O27" i="1"/>
  <c r="K27" i="1"/>
  <c r="G27" i="1"/>
  <c r="A28" i="1"/>
  <c r="R28" i="1" l="1"/>
  <c r="N28" i="1"/>
  <c r="J28" i="1"/>
  <c r="F28" i="1"/>
  <c r="Q28" i="1"/>
  <c r="M28" i="1"/>
  <c r="I28" i="1"/>
  <c r="E28" i="1"/>
  <c r="T28" i="1"/>
  <c r="P28" i="1"/>
  <c r="L28" i="1"/>
  <c r="H28" i="1"/>
  <c r="O28" i="1"/>
  <c r="K28" i="1"/>
  <c r="G28" i="1"/>
  <c r="S28" i="1"/>
  <c r="C28" i="1"/>
  <c r="A29" i="1"/>
  <c r="R29" i="1" l="1"/>
  <c r="N29" i="1"/>
  <c r="J29" i="1"/>
  <c r="F29" i="1"/>
  <c r="Q29" i="1"/>
  <c r="M29" i="1"/>
  <c r="I29" i="1"/>
  <c r="E29" i="1"/>
  <c r="T29" i="1"/>
  <c r="P29" i="1"/>
  <c r="L29" i="1"/>
  <c r="H29" i="1"/>
  <c r="K29" i="1"/>
  <c r="G29" i="1"/>
  <c r="S29" i="1"/>
  <c r="C29" i="1"/>
  <c r="O29" i="1"/>
  <c r="A30" i="1"/>
  <c r="R30" i="1" l="1"/>
  <c r="N30" i="1"/>
  <c r="J30" i="1"/>
  <c r="F30" i="1"/>
  <c r="Q30" i="1"/>
  <c r="M30" i="1"/>
  <c r="I30" i="1"/>
  <c r="E30" i="1"/>
  <c r="T30" i="1"/>
  <c r="P30" i="1"/>
  <c r="L30" i="1"/>
  <c r="H30" i="1"/>
  <c r="G30" i="1"/>
  <c r="S30" i="1"/>
  <c r="C30" i="1"/>
  <c r="O30" i="1"/>
  <c r="K30" i="1"/>
  <c r="A31" i="1"/>
  <c r="R31" i="1" l="1"/>
  <c r="N31" i="1"/>
  <c r="J31" i="1"/>
  <c r="F31" i="1"/>
  <c r="Q31" i="1"/>
  <c r="M31" i="1"/>
  <c r="I31" i="1"/>
  <c r="E31" i="1"/>
  <c r="T31" i="1"/>
  <c r="P31" i="1"/>
  <c r="L31" i="1"/>
  <c r="H31" i="1"/>
  <c r="S31" i="1"/>
  <c r="C31" i="1"/>
  <c r="O31" i="1"/>
  <c r="K31" i="1"/>
  <c r="G31" i="1"/>
  <c r="A32" i="1"/>
  <c r="R32" i="1" l="1"/>
  <c r="N32" i="1"/>
  <c r="J32" i="1"/>
  <c r="F32" i="1"/>
  <c r="Q32" i="1"/>
  <c r="M32" i="1"/>
  <c r="I32" i="1"/>
  <c r="E32" i="1"/>
  <c r="T32" i="1"/>
  <c r="P32" i="1"/>
  <c r="L32" i="1"/>
  <c r="H32" i="1"/>
  <c r="O32" i="1"/>
  <c r="K32" i="1"/>
  <c r="G32" i="1"/>
  <c r="S32" i="1"/>
  <c r="C32" i="1"/>
  <c r="A33" i="1"/>
  <c r="R33" i="1" l="1"/>
  <c r="N33" i="1"/>
  <c r="J33" i="1"/>
  <c r="F33" i="1"/>
  <c r="Q33" i="1"/>
  <c r="M33" i="1"/>
  <c r="I33" i="1"/>
  <c r="E33" i="1"/>
  <c r="T33" i="1"/>
  <c r="P33" i="1"/>
  <c r="L33" i="1"/>
  <c r="H33" i="1"/>
  <c r="K33" i="1"/>
  <c r="G33" i="1"/>
  <c r="S33" i="1"/>
  <c r="C33" i="1"/>
  <c r="O33" i="1"/>
  <c r="A34" i="1"/>
  <c r="R34" i="1" l="1"/>
  <c r="N34" i="1"/>
  <c r="J34" i="1"/>
  <c r="F34" i="1"/>
  <c r="Q34" i="1"/>
  <c r="M34" i="1"/>
  <c r="I34" i="1"/>
  <c r="E34" i="1"/>
  <c r="T34" i="1"/>
  <c r="P34" i="1"/>
  <c r="L34" i="1"/>
  <c r="H34" i="1"/>
  <c r="G34" i="1"/>
  <c r="S34" i="1"/>
  <c r="C34" i="1"/>
  <c r="O34" i="1"/>
  <c r="K34" i="1"/>
  <c r="A35" i="1"/>
  <c r="R35" i="1" l="1"/>
  <c r="N35" i="1"/>
  <c r="J35" i="1"/>
  <c r="F35" i="1"/>
  <c r="Q35" i="1"/>
  <c r="M35" i="1"/>
  <c r="I35" i="1"/>
  <c r="E35" i="1"/>
  <c r="T35" i="1"/>
  <c r="P35" i="1"/>
  <c r="L35" i="1"/>
  <c r="H35" i="1"/>
  <c r="S35" i="1"/>
  <c r="C35" i="1"/>
  <c r="O35" i="1"/>
  <c r="K35" i="1"/>
  <c r="G35" i="1"/>
  <c r="A36" i="1"/>
  <c r="R36" i="1" l="1"/>
  <c r="N36" i="1"/>
  <c r="J36" i="1"/>
  <c r="F36" i="1"/>
  <c r="Q36" i="1"/>
  <c r="M36" i="1"/>
  <c r="I36" i="1"/>
  <c r="E36" i="1"/>
  <c r="T36" i="1"/>
  <c r="P36" i="1"/>
  <c r="L36" i="1"/>
  <c r="H36" i="1"/>
  <c r="O36" i="1"/>
  <c r="K36" i="1"/>
  <c r="G36" i="1"/>
  <c r="S36" i="1"/>
  <c r="C36" i="1"/>
  <c r="A37" i="1"/>
  <c r="A38" i="1" l="1"/>
  <c r="R37" i="1"/>
  <c r="N37" i="1"/>
  <c r="J37" i="1"/>
  <c r="F37" i="1"/>
  <c r="Q37" i="1"/>
  <c r="T37" i="1"/>
  <c r="P37" i="1"/>
  <c r="L37" i="1"/>
  <c r="M37" i="1"/>
  <c r="G37" i="1"/>
  <c r="K37" i="1"/>
  <c r="E37" i="1"/>
  <c r="S37" i="1"/>
  <c r="I37" i="1"/>
  <c r="O37" i="1"/>
  <c r="H37" i="1"/>
  <c r="C37" i="1"/>
  <c r="R38" i="1" l="1"/>
  <c r="N38" i="1"/>
  <c r="J38" i="1"/>
  <c r="F38" i="1"/>
  <c r="Q38" i="1"/>
  <c r="M38" i="1"/>
  <c r="I38" i="1"/>
  <c r="E38" i="1"/>
  <c r="T38" i="1"/>
  <c r="P38" i="1"/>
  <c r="L38" i="1"/>
  <c r="H38" i="1"/>
  <c r="G38" i="1"/>
  <c r="S38" i="1"/>
  <c r="C38" i="1"/>
  <c r="O38" i="1"/>
  <c r="K38" i="1"/>
  <c r="A39" i="1"/>
  <c r="A40" i="1" l="1"/>
  <c r="R39" i="1"/>
  <c r="N39" i="1"/>
  <c r="J39" i="1"/>
  <c r="F39" i="1"/>
  <c r="Q39" i="1"/>
  <c r="M39" i="1"/>
  <c r="I39" i="1"/>
  <c r="E39" i="1"/>
  <c r="T39" i="1"/>
  <c r="P39" i="1"/>
  <c r="L39" i="1"/>
  <c r="H39" i="1"/>
  <c r="S39" i="1"/>
  <c r="C39" i="1"/>
  <c r="O39" i="1"/>
  <c r="K39" i="1"/>
  <c r="G39" i="1"/>
  <c r="R40" i="1" l="1"/>
  <c r="N40" i="1"/>
  <c r="J40" i="1"/>
  <c r="F40" i="1"/>
  <c r="Q40" i="1"/>
  <c r="M40" i="1"/>
  <c r="I40" i="1"/>
  <c r="E40" i="1"/>
  <c r="T40" i="1"/>
  <c r="P40" i="1"/>
  <c r="L40" i="1"/>
  <c r="H40" i="1"/>
  <c r="O40" i="1"/>
  <c r="K40" i="1"/>
  <c r="G40" i="1"/>
  <c r="S40" i="1"/>
  <c r="C40" i="1"/>
  <c r="A41" i="1"/>
  <c r="R41" i="1" l="1"/>
  <c r="N41" i="1"/>
  <c r="J41" i="1"/>
  <c r="F41" i="1"/>
  <c r="Q41" i="1"/>
  <c r="M41" i="1"/>
  <c r="I41" i="1"/>
  <c r="E41" i="1"/>
  <c r="T41" i="1"/>
  <c r="P41" i="1"/>
  <c r="L41" i="1"/>
  <c r="H41" i="1"/>
  <c r="K41" i="1"/>
  <c r="G41" i="1"/>
  <c r="S41" i="1"/>
  <c r="C41" i="1"/>
  <c r="O41" i="1"/>
  <c r="A42" i="1"/>
  <c r="R42" i="1" l="1"/>
  <c r="N42" i="1"/>
  <c r="J42" i="1"/>
  <c r="F42" i="1"/>
  <c r="Q42" i="1"/>
  <c r="M42" i="1"/>
  <c r="I42" i="1"/>
  <c r="E42" i="1"/>
  <c r="T42" i="1"/>
  <c r="P42" i="1"/>
  <c r="L42" i="1"/>
  <c r="H42" i="1"/>
  <c r="G42" i="1"/>
  <c r="S42" i="1"/>
  <c r="C42" i="1"/>
  <c r="O42" i="1"/>
  <c r="K42" i="1"/>
  <c r="A43" i="1"/>
  <c r="R43" i="1" l="1"/>
  <c r="N43" i="1"/>
  <c r="J43" i="1"/>
  <c r="F43" i="1"/>
  <c r="Q43" i="1"/>
  <c r="M43" i="1"/>
  <c r="I43" i="1"/>
  <c r="E43" i="1"/>
  <c r="T43" i="1"/>
  <c r="P43" i="1"/>
  <c r="L43" i="1"/>
  <c r="H43" i="1"/>
  <c r="S43" i="1"/>
  <c r="C43" i="1"/>
  <c r="O43" i="1"/>
  <c r="K43" i="1"/>
  <c r="G43" i="1"/>
  <c r="A44" i="1"/>
  <c r="R44" i="1" l="1"/>
  <c r="N44" i="1"/>
  <c r="J44" i="1"/>
  <c r="F44" i="1"/>
  <c r="Q44" i="1"/>
  <c r="M44" i="1"/>
  <c r="I44" i="1"/>
  <c r="E44" i="1"/>
  <c r="T44" i="1"/>
  <c r="P44" i="1"/>
  <c r="L44" i="1"/>
  <c r="H44" i="1"/>
  <c r="O44" i="1"/>
  <c r="K44" i="1"/>
  <c r="G44" i="1"/>
  <c r="C44" i="1"/>
  <c r="S44" i="1"/>
  <c r="A45" i="1"/>
  <c r="R45" i="1" l="1"/>
  <c r="N45" i="1"/>
  <c r="J45" i="1"/>
  <c r="F45" i="1"/>
  <c r="Q45" i="1"/>
  <c r="M45" i="1"/>
  <c r="I45" i="1"/>
  <c r="E45" i="1"/>
  <c r="T45" i="1"/>
  <c r="P45" i="1"/>
  <c r="L45" i="1"/>
  <c r="H45" i="1"/>
  <c r="K45" i="1"/>
  <c r="G45" i="1"/>
  <c r="S45" i="1"/>
  <c r="C45" i="1"/>
  <c r="O45" i="1"/>
  <c r="A46" i="1"/>
  <c r="T46" i="1" l="1"/>
  <c r="P46" i="1"/>
  <c r="L46" i="1"/>
  <c r="H46" i="1"/>
  <c r="S46" i="1"/>
  <c r="O46" i="1"/>
  <c r="K46" i="1"/>
  <c r="G46" i="1"/>
  <c r="C46" i="1"/>
  <c r="R46" i="1"/>
  <c r="J46" i="1"/>
  <c r="Q46" i="1"/>
  <c r="I46" i="1"/>
  <c r="N46" i="1"/>
  <c r="F46" i="1"/>
  <c r="M46" i="1"/>
  <c r="E46" i="1"/>
  <c r="A47" i="1"/>
  <c r="A48" i="1" l="1"/>
  <c r="T47" i="1"/>
  <c r="P47" i="1"/>
  <c r="L47" i="1"/>
  <c r="H47" i="1"/>
  <c r="S47" i="1"/>
  <c r="O47" i="1"/>
  <c r="K47" i="1"/>
  <c r="G47" i="1"/>
  <c r="C47" i="1"/>
  <c r="N47" i="1"/>
  <c r="F47" i="1"/>
  <c r="M47" i="1"/>
  <c r="E47" i="1"/>
  <c r="R47" i="1"/>
  <c r="J47" i="1"/>
  <c r="Q47" i="1"/>
  <c r="I47" i="1"/>
  <c r="T48" i="1" l="1"/>
  <c r="P48" i="1"/>
  <c r="L48" i="1"/>
  <c r="H48" i="1"/>
  <c r="S48" i="1"/>
  <c r="O48" i="1"/>
  <c r="K48" i="1"/>
  <c r="G48" i="1"/>
  <c r="C48" i="1"/>
  <c r="R48" i="1"/>
  <c r="J48" i="1"/>
  <c r="Q48" i="1"/>
  <c r="I48" i="1"/>
  <c r="N48" i="1"/>
  <c r="F48" i="1"/>
  <c r="E48" i="1"/>
  <c r="M48" i="1"/>
  <c r="A49" i="1"/>
  <c r="A50" i="1" l="1"/>
  <c r="T49" i="1"/>
  <c r="P49" i="1"/>
  <c r="L49" i="1"/>
  <c r="H49" i="1"/>
  <c r="S49" i="1"/>
  <c r="O49" i="1"/>
  <c r="K49" i="1"/>
  <c r="G49" i="1"/>
  <c r="C49" i="1"/>
  <c r="N49" i="1"/>
  <c r="F49" i="1"/>
  <c r="M49" i="1"/>
  <c r="E49" i="1"/>
  <c r="R49" i="1"/>
  <c r="J49" i="1"/>
  <c r="Q49" i="1"/>
  <c r="I49" i="1"/>
  <c r="T50" i="1" l="1"/>
  <c r="P50" i="1"/>
  <c r="L50" i="1"/>
  <c r="H50" i="1"/>
  <c r="S50" i="1"/>
  <c r="O50" i="1"/>
  <c r="K50" i="1"/>
  <c r="G50" i="1"/>
  <c r="C50" i="1"/>
  <c r="R50" i="1"/>
  <c r="J50" i="1"/>
  <c r="Q50" i="1"/>
  <c r="I50" i="1"/>
  <c r="N50" i="1"/>
  <c r="F50" i="1"/>
  <c r="M50" i="1"/>
  <c r="E50" i="1"/>
  <c r="A51" i="1"/>
  <c r="T51" i="1" l="1"/>
  <c r="P51" i="1"/>
  <c r="L51" i="1"/>
  <c r="H51" i="1"/>
  <c r="S51" i="1"/>
  <c r="O51" i="1"/>
  <c r="K51" i="1"/>
  <c r="G51" i="1"/>
  <c r="C51" i="1"/>
  <c r="N51" i="1"/>
  <c r="F51" i="1"/>
  <c r="M51" i="1"/>
  <c r="E51" i="1"/>
  <c r="R51" i="1"/>
  <c r="J51" i="1"/>
  <c r="I51" i="1"/>
  <c r="Q51" i="1"/>
  <c r="A52" i="1"/>
  <c r="T52" i="1" l="1"/>
  <c r="P52" i="1"/>
  <c r="L52" i="1"/>
  <c r="H52" i="1"/>
  <c r="S52" i="1"/>
  <c r="O52" i="1"/>
  <c r="K52" i="1"/>
  <c r="G52" i="1"/>
  <c r="C52" i="1"/>
  <c r="R52" i="1"/>
  <c r="J52" i="1"/>
  <c r="Q52" i="1"/>
  <c r="I52" i="1"/>
  <c r="N52" i="1"/>
  <c r="F52" i="1"/>
  <c r="M52" i="1"/>
  <c r="E52" i="1"/>
  <c r="A53" i="1"/>
  <c r="T53" i="1" l="1"/>
  <c r="P53" i="1"/>
  <c r="L53" i="1"/>
  <c r="H53" i="1"/>
  <c r="S53" i="1"/>
  <c r="O53" i="1"/>
  <c r="K53" i="1"/>
  <c r="G53" i="1"/>
  <c r="C53" i="1"/>
  <c r="N53" i="1"/>
  <c r="F53" i="1"/>
  <c r="M53" i="1"/>
  <c r="E53" i="1"/>
  <c r="R53" i="1"/>
  <c r="J53" i="1"/>
  <c r="Q53" i="1"/>
  <c r="I53" i="1"/>
  <c r="A54" i="1"/>
  <c r="T54" i="1" l="1"/>
  <c r="P54" i="1"/>
  <c r="L54" i="1"/>
  <c r="H54" i="1"/>
  <c r="S54" i="1"/>
  <c r="O54" i="1"/>
  <c r="K54" i="1"/>
  <c r="G54" i="1"/>
  <c r="C54" i="1"/>
  <c r="R54" i="1"/>
  <c r="J54" i="1"/>
  <c r="Q54" i="1"/>
  <c r="I54" i="1"/>
  <c r="N54" i="1"/>
  <c r="F54" i="1"/>
  <c r="M54" i="1"/>
  <c r="E54" i="1"/>
  <c r="A55" i="1"/>
  <c r="T55" i="1" l="1"/>
  <c r="P55" i="1"/>
  <c r="L55" i="1"/>
  <c r="H55" i="1"/>
  <c r="S55" i="1"/>
  <c r="O55" i="1"/>
  <c r="K55" i="1"/>
  <c r="G55" i="1"/>
  <c r="C55" i="1"/>
  <c r="N55" i="1"/>
  <c r="F55" i="1"/>
  <c r="M55" i="1"/>
  <c r="E55" i="1"/>
  <c r="R55" i="1"/>
  <c r="J55" i="1"/>
  <c r="Q55" i="1"/>
  <c r="I55" i="1"/>
  <c r="A56" i="1"/>
  <c r="T56" i="1" l="1"/>
  <c r="P56" i="1"/>
  <c r="L56" i="1"/>
  <c r="H56" i="1"/>
  <c r="S56" i="1"/>
  <c r="O56" i="1"/>
  <c r="K56" i="1"/>
  <c r="G56" i="1"/>
  <c r="C56" i="1"/>
  <c r="R56" i="1"/>
  <c r="J56" i="1"/>
  <c r="Q56" i="1"/>
  <c r="I56" i="1"/>
  <c r="N56" i="1"/>
  <c r="F56" i="1"/>
  <c r="E56" i="1"/>
  <c r="M56" i="1"/>
  <c r="A57" i="1"/>
  <c r="A58" i="1" l="1"/>
  <c r="T57" i="1"/>
  <c r="P57" i="1"/>
  <c r="L57" i="1"/>
  <c r="H57" i="1"/>
  <c r="S57" i="1"/>
  <c r="O57" i="1"/>
  <c r="K57" i="1"/>
  <c r="G57" i="1"/>
  <c r="C57" i="1"/>
  <c r="N57" i="1"/>
  <c r="F57" i="1"/>
  <c r="M57" i="1"/>
  <c r="E57" i="1"/>
  <c r="R57" i="1"/>
  <c r="J57" i="1"/>
  <c r="Q57" i="1"/>
  <c r="I57" i="1"/>
  <c r="T58" i="1" l="1"/>
  <c r="P58" i="1"/>
  <c r="L58" i="1"/>
  <c r="H58" i="1"/>
  <c r="S58" i="1"/>
  <c r="O58" i="1"/>
  <c r="K58" i="1"/>
  <c r="G58" i="1"/>
  <c r="C58" i="1"/>
  <c r="R58" i="1"/>
  <c r="J58" i="1"/>
  <c r="Q58" i="1"/>
  <c r="I58" i="1"/>
  <c r="N58" i="1"/>
  <c r="F58" i="1"/>
  <c r="M58" i="1"/>
  <c r="E58" i="1"/>
  <c r="A59" i="1"/>
  <c r="A60" i="1" l="1"/>
  <c r="A61" i="1" s="1"/>
  <c r="T59" i="1"/>
  <c r="P59" i="1"/>
  <c r="L59" i="1"/>
  <c r="H59" i="1"/>
  <c r="S59" i="1"/>
  <c r="O59" i="1"/>
  <c r="K59" i="1"/>
  <c r="G59" i="1"/>
  <c r="C59" i="1"/>
  <c r="N59" i="1"/>
  <c r="F59" i="1"/>
  <c r="M59" i="1"/>
  <c r="E59" i="1"/>
  <c r="R59" i="1"/>
  <c r="J59" i="1"/>
  <c r="I59" i="1"/>
  <c r="Q59" i="1"/>
  <c r="T60" i="1" l="1"/>
  <c r="P60" i="1"/>
  <c r="L60" i="1"/>
  <c r="H60" i="1"/>
  <c r="S60" i="1"/>
  <c r="O60" i="1"/>
  <c r="K60" i="1"/>
  <c r="G60" i="1"/>
  <c r="C60" i="1"/>
  <c r="R60" i="1"/>
  <c r="J60" i="1"/>
  <c r="Q60" i="1"/>
  <c r="I60" i="1"/>
  <c r="N60" i="1"/>
  <c r="F60" i="1"/>
  <c r="M60" i="1"/>
  <c r="E60" i="1"/>
  <c r="A62" i="1"/>
  <c r="T61" i="1" l="1"/>
  <c r="P61" i="1"/>
  <c r="L61" i="1"/>
  <c r="H61" i="1"/>
  <c r="S61" i="1"/>
  <c r="O61" i="1"/>
  <c r="K61" i="1"/>
  <c r="G61" i="1"/>
  <c r="C61" i="1"/>
  <c r="N61" i="1"/>
  <c r="F61" i="1"/>
  <c r="M61" i="1"/>
  <c r="E61" i="1"/>
  <c r="R61" i="1"/>
  <c r="J61" i="1"/>
  <c r="Q61" i="1"/>
  <c r="I61" i="1"/>
  <c r="T62" i="1" l="1"/>
  <c r="P62" i="1"/>
  <c r="L62" i="1"/>
  <c r="H62" i="1"/>
  <c r="S62" i="1"/>
  <c r="O62" i="1"/>
  <c r="K62" i="1"/>
  <c r="G62" i="1"/>
  <c r="C62" i="1"/>
  <c r="R62" i="1"/>
  <c r="J62" i="1"/>
  <c r="Q62" i="1"/>
  <c r="I62" i="1"/>
  <c r="N62" i="1"/>
  <c r="F62" i="1"/>
  <c r="M62" i="1"/>
  <c r="E62" i="1"/>
</calcChain>
</file>

<file path=xl/sharedStrings.xml><?xml version="1.0" encoding="utf-8"?>
<sst xmlns="http://schemas.openxmlformats.org/spreadsheetml/2006/main" count="31" uniqueCount="31">
  <si>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</si>
  <si>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</si>
  <si>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</si>
  <si>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</si>
  <si>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</si>
  <si>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20C1-CNÔ13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</si>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</sst>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E4E30E8E-92AA-4A02-99E6-056684C05AF8}"/>
            </a:ext>
          </a:extLst>
        </xdr:cNvPr>
        <xdr:cNvCxnSpPr>
          <a:cxnSpLocks noChangeShapeType="1"/>
        </xdr:cNvCxnSpPr>
      </xdr:nvCxnSpPr>
      <xdr:spPr bwMode="auto">
        <a:xfrm flipV="1">
          <a:off x="123063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.%20K.DLUC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1"/>
      <sheetName val="19C1-CNÔ2"/>
      <sheetName val="19C1-CNÔ3"/>
      <sheetName val="19C1-CNÔ4"/>
      <sheetName val="19C1-CNÔ5"/>
      <sheetName val="19C1-CNÔ6"/>
      <sheetName val="19C1-CNÔ7"/>
      <sheetName val="19C1-CNÔ8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3">
          <cell r="D3" t="str">
            <v>20C1-CNÔ13</v>
          </cell>
        </row>
        <row r="7">
          <cell r="A7">
            <v>6674</v>
          </cell>
        </row>
        <row r="8">
          <cell r="A8">
            <v>6675</v>
          </cell>
        </row>
        <row r="9">
          <cell r="A9">
            <v>6676</v>
          </cell>
        </row>
        <row r="10">
          <cell r="A10">
            <v>6677</v>
          </cell>
        </row>
        <row r="11">
          <cell r="A11">
            <v>6678</v>
          </cell>
        </row>
        <row r="12">
          <cell r="A12">
            <v>6679</v>
          </cell>
        </row>
        <row r="13">
          <cell r="A13">
            <v>6680</v>
          </cell>
        </row>
        <row r="14">
          <cell r="A14">
            <v>6681</v>
          </cell>
        </row>
        <row r="15">
          <cell r="A15">
            <v>6682</v>
          </cell>
        </row>
        <row r="16">
          <cell r="A16">
            <v>6683</v>
          </cell>
        </row>
        <row r="17">
          <cell r="A17">
            <v>6684</v>
          </cell>
        </row>
        <row r="18">
          <cell r="A18">
            <v>6685</v>
          </cell>
        </row>
        <row r="19">
          <cell r="A19">
            <v>6686</v>
          </cell>
        </row>
        <row r="20">
          <cell r="A20">
            <v>6687</v>
          </cell>
        </row>
        <row r="21">
          <cell r="A21">
            <v>6688</v>
          </cell>
        </row>
        <row r="22">
          <cell r="A22">
            <v>6689</v>
          </cell>
        </row>
        <row r="23">
          <cell r="A23">
            <v>6690</v>
          </cell>
        </row>
        <row r="24">
          <cell r="A24">
            <v>6691</v>
          </cell>
        </row>
        <row r="25">
          <cell r="A25">
            <v>6692</v>
          </cell>
        </row>
        <row r="26">
          <cell r="A26">
            <v>6693</v>
          </cell>
        </row>
        <row r="27">
          <cell r="A27">
            <v>6694</v>
          </cell>
        </row>
        <row r="28">
          <cell r="A28">
            <v>6695</v>
          </cell>
        </row>
        <row r="29">
          <cell r="A29">
            <v>6696</v>
          </cell>
        </row>
        <row r="30">
          <cell r="A30">
            <v>6697</v>
          </cell>
        </row>
        <row r="31">
          <cell r="A31">
            <v>6698</v>
          </cell>
        </row>
        <row r="32">
          <cell r="A32">
            <v>6699</v>
          </cell>
        </row>
        <row r="33">
          <cell r="A33">
            <v>6700</v>
          </cell>
        </row>
        <row r="34">
          <cell r="A34">
            <v>6701</v>
          </cell>
        </row>
        <row r="35">
          <cell r="A35">
            <v>6702</v>
          </cell>
        </row>
        <row r="36">
          <cell r="A36">
            <v>6703</v>
          </cell>
        </row>
        <row r="37">
          <cell r="A37">
            <v>6704</v>
          </cell>
        </row>
        <row r="38">
          <cell r="A38">
            <v>6705</v>
          </cell>
        </row>
        <row r="39">
          <cell r="A39">
            <v>6706</v>
          </cell>
        </row>
        <row r="40">
          <cell r="A40">
            <v>6707</v>
          </cell>
        </row>
        <row r="41">
          <cell r="A41">
            <v>6708</v>
          </cell>
        </row>
        <row r="42">
          <cell r="A42">
            <v>6709</v>
          </cell>
        </row>
        <row r="43">
          <cell r="A43">
            <v>6710</v>
          </cell>
        </row>
        <row r="44">
          <cell r="A44">
            <v>6711</v>
          </cell>
        </row>
        <row r="45">
          <cell r="A45">
            <v>6712</v>
          </cell>
        </row>
        <row r="46">
          <cell r="A46">
            <v>6713</v>
          </cell>
        </row>
        <row r="47">
          <cell r="A47">
            <v>6714</v>
          </cell>
        </row>
        <row r="48">
          <cell r="A48">
            <v>6715</v>
          </cell>
        </row>
        <row r="49">
          <cell r="A49">
            <v>6716</v>
          </cell>
        </row>
        <row r="50">
          <cell r="A50">
            <v>6717</v>
          </cell>
        </row>
        <row r="51">
          <cell r="A51">
            <v>6718</v>
          </cell>
        </row>
        <row r="52">
          <cell r="A52">
            <v>6719</v>
          </cell>
        </row>
        <row r="53">
          <cell r="A53">
            <v>6720</v>
          </cell>
        </row>
        <row r="54">
          <cell r="A54">
            <v>6721</v>
          </cell>
        </row>
        <row r="55">
          <cell r="A55">
            <v>6722</v>
          </cell>
        </row>
        <row r="56">
          <cell r="A56">
            <v>6723</v>
          </cell>
        </row>
        <row r="57">
          <cell r="A57">
            <v>6724</v>
          </cell>
        </row>
        <row r="58">
          <cell r="A58">
            <v>6725</v>
          </cell>
        </row>
        <row r="59">
          <cell r="A59">
            <v>6726</v>
          </cell>
        </row>
        <row r="60">
          <cell r="A60">
            <v>6727</v>
          </cell>
        </row>
        <row r="61">
          <cell r="A61">
            <v>6728</v>
          </cell>
        </row>
        <row r="62">
          <cell r="A62">
            <v>6729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2"/>
  <sheetViews>
    <sheetView tabSelected="1" workbookViewId="0">
      <selection sqref="A1:XFD1048576"/>
    </sheetView>
  </sheetViews>
  <sheetFormatPr defaultRowHeight="15" x14ac:dyDescent="0.25"/>
  <cols>
    <col min="1" max="1" width="5" style="15" bestFit="1" customWidth="1"/>
    <col min="2" max="2" width="5.85546875" style="24" customWidth="1"/>
    <col min="3" max="3" width="12" style="15" customWidth="1"/>
    <col min="4" max="4" width="18.42578125" style="15" customWidth="1"/>
    <col min="5" max="5" width="21" style="14" customWidth="1"/>
    <col min="6" max="6" width="6.140625" style="14" customWidth="1"/>
    <col min="7" max="7" width="9.140625" style="14"/>
    <col min="8" max="8" width="11.5703125" style="14" customWidth="1"/>
    <col min="9" max="9" width="15.140625" style="14" customWidth="1"/>
    <col min="10" max="10" width="17.85546875" style="14" customWidth="1"/>
    <col min="11" max="11" width="18.140625" style="14" customWidth="1"/>
    <col min="12" max="12" width="8" style="14" customWidth="1"/>
    <col min="13" max="13" width="9.7109375" style="14" customWidth="1"/>
    <col min="14" max="14" width="17.28515625" style="14" customWidth="1"/>
    <col min="15" max="17" width="14.5703125" style="14" customWidth="1"/>
    <col min="18" max="18" width="23.85546875" style="14" customWidth="1"/>
    <col min="19" max="19" width="11.5703125" style="14" customWidth="1"/>
    <col min="20" max="20" width="17.5703125" style="14" customWidth="1"/>
    <col min="21" max="21" width="12.5703125" style="14" customWidth="1"/>
    <col min="22" max="22" width="18.28515625" style="14" customWidth="1"/>
    <col min="23" max="23" width="6.85546875" style="14" customWidth="1"/>
    <col min="24" max="256" width="9.140625" style="14"/>
    <col min="257" max="257" width="5" style="14" bestFit="1" customWidth="1"/>
    <col min="258" max="258" width="5.85546875" style="14" customWidth="1"/>
    <col min="259" max="259" width="12" style="14" customWidth="1"/>
    <col min="260" max="260" width="18.42578125" style="14" customWidth="1"/>
    <col min="261" max="261" width="21" style="14" customWidth="1"/>
    <col min="262" max="262" width="6.140625" style="14" customWidth="1"/>
    <col min="263" max="263" width="9.140625" style="14"/>
    <col min="264" max="264" width="11.5703125" style="14" customWidth="1"/>
    <col min="265" max="265" width="15.140625" style="14" customWidth="1"/>
    <col min="266" max="266" width="17.85546875" style="14" customWidth="1"/>
    <col min="267" max="267" width="18.140625" style="14" customWidth="1"/>
    <col min="268" max="268" width="8" style="14" customWidth="1"/>
    <col min="269" max="269" width="9.7109375" style="14" customWidth="1"/>
    <col min="270" max="270" width="17.28515625" style="14" customWidth="1"/>
    <col min="271" max="273" width="14.5703125" style="14" customWidth="1"/>
    <col min="274" max="274" width="23.85546875" style="14" customWidth="1"/>
    <col min="275" max="275" width="11.5703125" style="14" customWidth="1"/>
    <col min="276" max="276" width="17.5703125" style="14" customWidth="1"/>
    <col min="277" max="277" width="12.5703125" style="14" customWidth="1"/>
    <col min="278" max="278" width="18.28515625" style="14" customWidth="1"/>
    <col min="279" max="279" width="6.85546875" style="14" customWidth="1"/>
    <col min="280" max="512" width="9.140625" style="14"/>
    <col min="513" max="513" width="5" style="14" bestFit="1" customWidth="1"/>
    <col min="514" max="514" width="5.85546875" style="14" customWidth="1"/>
    <col min="515" max="515" width="12" style="14" customWidth="1"/>
    <col min="516" max="516" width="18.42578125" style="14" customWidth="1"/>
    <col min="517" max="517" width="21" style="14" customWidth="1"/>
    <col min="518" max="518" width="6.140625" style="14" customWidth="1"/>
    <col min="519" max="519" width="9.140625" style="14"/>
    <col min="520" max="520" width="11.5703125" style="14" customWidth="1"/>
    <col min="521" max="521" width="15.140625" style="14" customWidth="1"/>
    <col min="522" max="522" width="17.85546875" style="14" customWidth="1"/>
    <col min="523" max="523" width="18.140625" style="14" customWidth="1"/>
    <col min="524" max="524" width="8" style="14" customWidth="1"/>
    <col min="525" max="525" width="9.7109375" style="14" customWidth="1"/>
    <col min="526" max="526" width="17.28515625" style="14" customWidth="1"/>
    <col min="527" max="529" width="14.5703125" style="14" customWidth="1"/>
    <col min="530" max="530" width="23.85546875" style="14" customWidth="1"/>
    <col min="531" max="531" width="11.5703125" style="14" customWidth="1"/>
    <col min="532" max="532" width="17.5703125" style="14" customWidth="1"/>
    <col min="533" max="533" width="12.5703125" style="14" customWidth="1"/>
    <col min="534" max="534" width="18.28515625" style="14" customWidth="1"/>
    <col min="535" max="535" width="6.85546875" style="14" customWidth="1"/>
    <col min="536" max="768" width="9.140625" style="14"/>
    <col min="769" max="769" width="5" style="14" bestFit="1" customWidth="1"/>
    <col min="770" max="770" width="5.85546875" style="14" customWidth="1"/>
    <col min="771" max="771" width="12" style="14" customWidth="1"/>
    <col min="772" max="772" width="18.42578125" style="14" customWidth="1"/>
    <col min="773" max="773" width="21" style="14" customWidth="1"/>
    <col min="774" max="774" width="6.140625" style="14" customWidth="1"/>
    <col min="775" max="775" width="9.140625" style="14"/>
    <col min="776" max="776" width="11.5703125" style="14" customWidth="1"/>
    <col min="777" max="777" width="15.140625" style="14" customWidth="1"/>
    <col min="778" max="778" width="17.85546875" style="14" customWidth="1"/>
    <col min="779" max="779" width="18.140625" style="14" customWidth="1"/>
    <col min="780" max="780" width="8" style="14" customWidth="1"/>
    <col min="781" max="781" width="9.7109375" style="14" customWidth="1"/>
    <col min="782" max="782" width="17.28515625" style="14" customWidth="1"/>
    <col min="783" max="785" width="14.5703125" style="14" customWidth="1"/>
    <col min="786" max="786" width="23.85546875" style="14" customWidth="1"/>
    <col min="787" max="787" width="11.5703125" style="14" customWidth="1"/>
    <col min="788" max="788" width="17.5703125" style="14" customWidth="1"/>
    <col min="789" max="789" width="12.5703125" style="14" customWidth="1"/>
    <col min="790" max="790" width="18.28515625" style="14" customWidth="1"/>
    <col min="791" max="791" width="6.85546875" style="14" customWidth="1"/>
    <col min="792" max="1024" width="9.140625" style="14"/>
    <col min="1025" max="1025" width="5" style="14" bestFit="1" customWidth="1"/>
    <col min="1026" max="1026" width="5.85546875" style="14" customWidth="1"/>
    <col min="1027" max="1027" width="12" style="14" customWidth="1"/>
    <col min="1028" max="1028" width="18.42578125" style="14" customWidth="1"/>
    <col min="1029" max="1029" width="21" style="14" customWidth="1"/>
    <col min="1030" max="1030" width="6.140625" style="14" customWidth="1"/>
    <col min="1031" max="1031" width="9.140625" style="14"/>
    <col min="1032" max="1032" width="11.5703125" style="14" customWidth="1"/>
    <col min="1033" max="1033" width="15.140625" style="14" customWidth="1"/>
    <col min="1034" max="1034" width="17.85546875" style="14" customWidth="1"/>
    <col min="1035" max="1035" width="18.140625" style="14" customWidth="1"/>
    <col min="1036" max="1036" width="8" style="14" customWidth="1"/>
    <col min="1037" max="1037" width="9.7109375" style="14" customWidth="1"/>
    <col min="1038" max="1038" width="17.28515625" style="14" customWidth="1"/>
    <col min="1039" max="1041" width="14.5703125" style="14" customWidth="1"/>
    <col min="1042" max="1042" width="23.85546875" style="14" customWidth="1"/>
    <col min="1043" max="1043" width="11.5703125" style="14" customWidth="1"/>
    <col min="1044" max="1044" width="17.5703125" style="14" customWidth="1"/>
    <col min="1045" max="1045" width="12.5703125" style="14" customWidth="1"/>
    <col min="1046" max="1046" width="18.28515625" style="14" customWidth="1"/>
    <col min="1047" max="1047" width="6.85546875" style="14" customWidth="1"/>
    <col min="1048" max="1280" width="9.140625" style="14"/>
    <col min="1281" max="1281" width="5" style="14" bestFit="1" customWidth="1"/>
    <col min="1282" max="1282" width="5.85546875" style="14" customWidth="1"/>
    <col min="1283" max="1283" width="12" style="14" customWidth="1"/>
    <col min="1284" max="1284" width="18.42578125" style="14" customWidth="1"/>
    <col min="1285" max="1285" width="21" style="14" customWidth="1"/>
    <col min="1286" max="1286" width="6.140625" style="14" customWidth="1"/>
    <col min="1287" max="1287" width="9.140625" style="14"/>
    <col min="1288" max="1288" width="11.5703125" style="14" customWidth="1"/>
    <col min="1289" max="1289" width="15.140625" style="14" customWidth="1"/>
    <col min="1290" max="1290" width="17.85546875" style="14" customWidth="1"/>
    <col min="1291" max="1291" width="18.140625" style="14" customWidth="1"/>
    <col min="1292" max="1292" width="8" style="14" customWidth="1"/>
    <col min="1293" max="1293" width="9.7109375" style="14" customWidth="1"/>
    <col min="1294" max="1294" width="17.28515625" style="14" customWidth="1"/>
    <col min="1295" max="1297" width="14.5703125" style="14" customWidth="1"/>
    <col min="1298" max="1298" width="23.85546875" style="14" customWidth="1"/>
    <col min="1299" max="1299" width="11.5703125" style="14" customWidth="1"/>
    <col min="1300" max="1300" width="17.5703125" style="14" customWidth="1"/>
    <col min="1301" max="1301" width="12.5703125" style="14" customWidth="1"/>
    <col min="1302" max="1302" width="18.28515625" style="14" customWidth="1"/>
    <col min="1303" max="1303" width="6.85546875" style="14" customWidth="1"/>
    <col min="1304" max="1536" width="9.140625" style="14"/>
    <col min="1537" max="1537" width="5" style="14" bestFit="1" customWidth="1"/>
    <col min="1538" max="1538" width="5.85546875" style="14" customWidth="1"/>
    <col min="1539" max="1539" width="12" style="14" customWidth="1"/>
    <col min="1540" max="1540" width="18.42578125" style="14" customWidth="1"/>
    <col min="1541" max="1541" width="21" style="14" customWidth="1"/>
    <col min="1542" max="1542" width="6.140625" style="14" customWidth="1"/>
    <col min="1543" max="1543" width="9.140625" style="14"/>
    <col min="1544" max="1544" width="11.5703125" style="14" customWidth="1"/>
    <col min="1545" max="1545" width="15.140625" style="14" customWidth="1"/>
    <col min="1546" max="1546" width="17.85546875" style="14" customWidth="1"/>
    <col min="1547" max="1547" width="18.140625" style="14" customWidth="1"/>
    <col min="1548" max="1548" width="8" style="14" customWidth="1"/>
    <col min="1549" max="1549" width="9.7109375" style="14" customWidth="1"/>
    <col min="1550" max="1550" width="17.28515625" style="14" customWidth="1"/>
    <col min="1551" max="1553" width="14.5703125" style="14" customWidth="1"/>
    <col min="1554" max="1554" width="23.85546875" style="14" customWidth="1"/>
    <col min="1555" max="1555" width="11.5703125" style="14" customWidth="1"/>
    <col min="1556" max="1556" width="17.5703125" style="14" customWidth="1"/>
    <col min="1557" max="1557" width="12.5703125" style="14" customWidth="1"/>
    <col min="1558" max="1558" width="18.28515625" style="14" customWidth="1"/>
    <col min="1559" max="1559" width="6.85546875" style="14" customWidth="1"/>
    <col min="1560" max="1792" width="9.140625" style="14"/>
    <col min="1793" max="1793" width="5" style="14" bestFit="1" customWidth="1"/>
    <col min="1794" max="1794" width="5.85546875" style="14" customWidth="1"/>
    <col min="1795" max="1795" width="12" style="14" customWidth="1"/>
    <col min="1796" max="1796" width="18.42578125" style="14" customWidth="1"/>
    <col min="1797" max="1797" width="21" style="14" customWidth="1"/>
    <col min="1798" max="1798" width="6.140625" style="14" customWidth="1"/>
    <col min="1799" max="1799" width="9.140625" style="14"/>
    <col min="1800" max="1800" width="11.5703125" style="14" customWidth="1"/>
    <col min="1801" max="1801" width="15.140625" style="14" customWidth="1"/>
    <col min="1802" max="1802" width="17.85546875" style="14" customWidth="1"/>
    <col min="1803" max="1803" width="18.140625" style="14" customWidth="1"/>
    <col min="1804" max="1804" width="8" style="14" customWidth="1"/>
    <col min="1805" max="1805" width="9.7109375" style="14" customWidth="1"/>
    <col min="1806" max="1806" width="17.28515625" style="14" customWidth="1"/>
    <col min="1807" max="1809" width="14.5703125" style="14" customWidth="1"/>
    <col min="1810" max="1810" width="23.85546875" style="14" customWidth="1"/>
    <col min="1811" max="1811" width="11.5703125" style="14" customWidth="1"/>
    <col min="1812" max="1812" width="17.5703125" style="14" customWidth="1"/>
    <col min="1813" max="1813" width="12.5703125" style="14" customWidth="1"/>
    <col min="1814" max="1814" width="18.28515625" style="14" customWidth="1"/>
    <col min="1815" max="1815" width="6.85546875" style="14" customWidth="1"/>
    <col min="1816" max="2048" width="9.140625" style="14"/>
    <col min="2049" max="2049" width="5" style="14" bestFit="1" customWidth="1"/>
    <col min="2050" max="2050" width="5.85546875" style="14" customWidth="1"/>
    <col min="2051" max="2051" width="12" style="14" customWidth="1"/>
    <col min="2052" max="2052" width="18.42578125" style="14" customWidth="1"/>
    <col min="2053" max="2053" width="21" style="14" customWidth="1"/>
    <col min="2054" max="2054" width="6.140625" style="14" customWidth="1"/>
    <col min="2055" max="2055" width="9.140625" style="14"/>
    <col min="2056" max="2056" width="11.5703125" style="14" customWidth="1"/>
    <col min="2057" max="2057" width="15.140625" style="14" customWidth="1"/>
    <col min="2058" max="2058" width="17.85546875" style="14" customWidth="1"/>
    <col min="2059" max="2059" width="18.140625" style="14" customWidth="1"/>
    <col min="2060" max="2060" width="8" style="14" customWidth="1"/>
    <col min="2061" max="2061" width="9.7109375" style="14" customWidth="1"/>
    <col min="2062" max="2062" width="17.28515625" style="14" customWidth="1"/>
    <col min="2063" max="2065" width="14.5703125" style="14" customWidth="1"/>
    <col min="2066" max="2066" width="23.85546875" style="14" customWidth="1"/>
    <col min="2067" max="2067" width="11.5703125" style="14" customWidth="1"/>
    <col min="2068" max="2068" width="17.5703125" style="14" customWidth="1"/>
    <col min="2069" max="2069" width="12.5703125" style="14" customWidth="1"/>
    <col min="2070" max="2070" width="18.28515625" style="14" customWidth="1"/>
    <col min="2071" max="2071" width="6.85546875" style="14" customWidth="1"/>
    <col min="2072" max="2304" width="9.140625" style="14"/>
    <col min="2305" max="2305" width="5" style="14" bestFit="1" customWidth="1"/>
    <col min="2306" max="2306" width="5.85546875" style="14" customWidth="1"/>
    <col min="2307" max="2307" width="12" style="14" customWidth="1"/>
    <col min="2308" max="2308" width="18.42578125" style="14" customWidth="1"/>
    <col min="2309" max="2309" width="21" style="14" customWidth="1"/>
    <col min="2310" max="2310" width="6.140625" style="14" customWidth="1"/>
    <col min="2311" max="2311" width="9.140625" style="14"/>
    <col min="2312" max="2312" width="11.5703125" style="14" customWidth="1"/>
    <col min="2313" max="2313" width="15.140625" style="14" customWidth="1"/>
    <col min="2314" max="2314" width="17.85546875" style="14" customWidth="1"/>
    <col min="2315" max="2315" width="18.140625" style="14" customWidth="1"/>
    <col min="2316" max="2316" width="8" style="14" customWidth="1"/>
    <col min="2317" max="2317" width="9.7109375" style="14" customWidth="1"/>
    <col min="2318" max="2318" width="17.28515625" style="14" customWidth="1"/>
    <col min="2319" max="2321" width="14.5703125" style="14" customWidth="1"/>
    <col min="2322" max="2322" width="23.85546875" style="14" customWidth="1"/>
    <col min="2323" max="2323" width="11.5703125" style="14" customWidth="1"/>
    <col min="2324" max="2324" width="17.5703125" style="14" customWidth="1"/>
    <col min="2325" max="2325" width="12.5703125" style="14" customWidth="1"/>
    <col min="2326" max="2326" width="18.28515625" style="14" customWidth="1"/>
    <col min="2327" max="2327" width="6.85546875" style="14" customWidth="1"/>
    <col min="2328" max="2560" width="9.140625" style="14"/>
    <col min="2561" max="2561" width="5" style="14" bestFit="1" customWidth="1"/>
    <col min="2562" max="2562" width="5.85546875" style="14" customWidth="1"/>
    <col min="2563" max="2563" width="12" style="14" customWidth="1"/>
    <col min="2564" max="2564" width="18.42578125" style="14" customWidth="1"/>
    <col min="2565" max="2565" width="21" style="14" customWidth="1"/>
    <col min="2566" max="2566" width="6.140625" style="14" customWidth="1"/>
    <col min="2567" max="2567" width="9.140625" style="14"/>
    <col min="2568" max="2568" width="11.5703125" style="14" customWidth="1"/>
    <col min="2569" max="2569" width="15.140625" style="14" customWidth="1"/>
    <col min="2570" max="2570" width="17.85546875" style="14" customWidth="1"/>
    <col min="2571" max="2571" width="18.140625" style="14" customWidth="1"/>
    <col min="2572" max="2572" width="8" style="14" customWidth="1"/>
    <col min="2573" max="2573" width="9.7109375" style="14" customWidth="1"/>
    <col min="2574" max="2574" width="17.28515625" style="14" customWidth="1"/>
    <col min="2575" max="2577" width="14.5703125" style="14" customWidth="1"/>
    <col min="2578" max="2578" width="23.85546875" style="14" customWidth="1"/>
    <col min="2579" max="2579" width="11.5703125" style="14" customWidth="1"/>
    <col min="2580" max="2580" width="17.5703125" style="14" customWidth="1"/>
    <col min="2581" max="2581" width="12.5703125" style="14" customWidth="1"/>
    <col min="2582" max="2582" width="18.28515625" style="14" customWidth="1"/>
    <col min="2583" max="2583" width="6.85546875" style="14" customWidth="1"/>
    <col min="2584" max="2816" width="9.140625" style="14"/>
    <col min="2817" max="2817" width="5" style="14" bestFit="1" customWidth="1"/>
    <col min="2818" max="2818" width="5.85546875" style="14" customWidth="1"/>
    <col min="2819" max="2819" width="12" style="14" customWidth="1"/>
    <col min="2820" max="2820" width="18.42578125" style="14" customWidth="1"/>
    <col min="2821" max="2821" width="21" style="14" customWidth="1"/>
    <col min="2822" max="2822" width="6.140625" style="14" customWidth="1"/>
    <col min="2823" max="2823" width="9.140625" style="14"/>
    <col min="2824" max="2824" width="11.5703125" style="14" customWidth="1"/>
    <col min="2825" max="2825" width="15.140625" style="14" customWidth="1"/>
    <col min="2826" max="2826" width="17.85546875" style="14" customWidth="1"/>
    <col min="2827" max="2827" width="18.140625" style="14" customWidth="1"/>
    <col min="2828" max="2828" width="8" style="14" customWidth="1"/>
    <col min="2829" max="2829" width="9.7109375" style="14" customWidth="1"/>
    <col min="2830" max="2830" width="17.28515625" style="14" customWidth="1"/>
    <col min="2831" max="2833" width="14.5703125" style="14" customWidth="1"/>
    <col min="2834" max="2834" width="23.85546875" style="14" customWidth="1"/>
    <col min="2835" max="2835" width="11.5703125" style="14" customWidth="1"/>
    <col min="2836" max="2836" width="17.5703125" style="14" customWidth="1"/>
    <col min="2837" max="2837" width="12.5703125" style="14" customWidth="1"/>
    <col min="2838" max="2838" width="18.28515625" style="14" customWidth="1"/>
    <col min="2839" max="2839" width="6.85546875" style="14" customWidth="1"/>
    <col min="2840" max="3072" width="9.140625" style="14"/>
    <col min="3073" max="3073" width="5" style="14" bestFit="1" customWidth="1"/>
    <col min="3074" max="3074" width="5.85546875" style="14" customWidth="1"/>
    <col min="3075" max="3075" width="12" style="14" customWidth="1"/>
    <col min="3076" max="3076" width="18.42578125" style="14" customWidth="1"/>
    <col min="3077" max="3077" width="21" style="14" customWidth="1"/>
    <col min="3078" max="3078" width="6.140625" style="14" customWidth="1"/>
    <col min="3079" max="3079" width="9.140625" style="14"/>
    <col min="3080" max="3080" width="11.5703125" style="14" customWidth="1"/>
    <col min="3081" max="3081" width="15.140625" style="14" customWidth="1"/>
    <col min="3082" max="3082" width="17.85546875" style="14" customWidth="1"/>
    <col min="3083" max="3083" width="18.140625" style="14" customWidth="1"/>
    <col min="3084" max="3084" width="8" style="14" customWidth="1"/>
    <col min="3085" max="3085" width="9.7109375" style="14" customWidth="1"/>
    <col min="3086" max="3086" width="17.28515625" style="14" customWidth="1"/>
    <col min="3087" max="3089" width="14.5703125" style="14" customWidth="1"/>
    <col min="3090" max="3090" width="23.85546875" style="14" customWidth="1"/>
    <col min="3091" max="3091" width="11.5703125" style="14" customWidth="1"/>
    <col min="3092" max="3092" width="17.5703125" style="14" customWidth="1"/>
    <col min="3093" max="3093" width="12.5703125" style="14" customWidth="1"/>
    <col min="3094" max="3094" width="18.28515625" style="14" customWidth="1"/>
    <col min="3095" max="3095" width="6.85546875" style="14" customWidth="1"/>
    <col min="3096" max="3328" width="9.140625" style="14"/>
    <col min="3329" max="3329" width="5" style="14" bestFit="1" customWidth="1"/>
    <col min="3330" max="3330" width="5.85546875" style="14" customWidth="1"/>
    <col min="3331" max="3331" width="12" style="14" customWidth="1"/>
    <col min="3332" max="3332" width="18.42578125" style="14" customWidth="1"/>
    <col min="3333" max="3333" width="21" style="14" customWidth="1"/>
    <col min="3334" max="3334" width="6.140625" style="14" customWidth="1"/>
    <col min="3335" max="3335" width="9.140625" style="14"/>
    <col min="3336" max="3336" width="11.5703125" style="14" customWidth="1"/>
    <col min="3337" max="3337" width="15.140625" style="14" customWidth="1"/>
    <col min="3338" max="3338" width="17.85546875" style="14" customWidth="1"/>
    <col min="3339" max="3339" width="18.140625" style="14" customWidth="1"/>
    <col min="3340" max="3340" width="8" style="14" customWidth="1"/>
    <col min="3341" max="3341" width="9.7109375" style="14" customWidth="1"/>
    <col min="3342" max="3342" width="17.28515625" style="14" customWidth="1"/>
    <col min="3343" max="3345" width="14.5703125" style="14" customWidth="1"/>
    <col min="3346" max="3346" width="23.85546875" style="14" customWidth="1"/>
    <col min="3347" max="3347" width="11.5703125" style="14" customWidth="1"/>
    <col min="3348" max="3348" width="17.5703125" style="14" customWidth="1"/>
    <col min="3349" max="3349" width="12.5703125" style="14" customWidth="1"/>
    <col min="3350" max="3350" width="18.28515625" style="14" customWidth="1"/>
    <col min="3351" max="3351" width="6.85546875" style="14" customWidth="1"/>
    <col min="3352" max="3584" width="9.140625" style="14"/>
    <col min="3585" max="3585" width="5" style="14" bestFit="1" customWidth="1"/>
    <col min="3586" max="3586" width="5.85546875" style="14" customWidth="1"/>
    <col min="3587" max="3587" width="12" style="14" customWidth="1"/>
    <col min="3588" max="3588" width="18.42578125" style="14" customWidth="1"/>
    <col min="3589" max="3589" width="21" style="14" customWidth="1"/>
    <col min="3590" max="3590" width="6.140625" style="14" customWidth="1"/>
    <col min="3591" max="3591" width="9.140625" style="14"/>
    <col min="3592" max="3592" width="11.5703125" style="14" customWidth="1"/>
    <col min="3593" max="3593" width="15.140625" style="14" customWidth="1"/>
    <col min="3594" max="3594" width="17.85546875" style="14" customWidth="1"/>
    <col min="3595" max="3595" width="18.140625" style="14" customWidth="1"/>
    <col min="3596" max="3596" width="8" style="14" customWidth="1"/>
    <col min="3597" max="3597" width="9.7109375" style="14" customWidth="1"/>
    <col min="3598" max="3598" width="17.28515625" style="14" customWidth="1"/>
    <col min="3599" max="3601" width="14.5703125" style="14" customWidth="1"/>
    <col min="3602" max="3602" width="23.85546875" style="14" customWidth="1"/>
    <col min="3603" max="3603" width="11.5703125" style="14" customWidth="1"/>
    <col min="3604" max="3604" width="17.5703125" style="14" customWidth="1"/>
    <col min="3605" max="3605" width="12.5703125" style="14" customWidth="1"/>
    <col min="3606" max="3606" width="18.28515625" style="14" customWidth="1"/>
    <col min="3607" max="3607" width="6.85546875" style="14" customWidth="1"/>
    <col min="3608" max="3840" width="9.140625" style="14"/>
    <col min="3841" max="3841" width="5" style="14" bestFit="1" customWidth="1"/>
    <col min="3842" max="3842" width="5.85546875" style="14" customWidth="1"/>
    <col min="3843" max="3843" width="12" style="14" customWidth="1"/>
    <col min="3844" max="3844" width="18.42578125" style="14" customWidth="1"/>
    <col min="3845" max="3845" width="21" style="14" customWidth="1"/>
    <col min="3846" max="3846" width="6.140625" style="14" customWidth="1"/>
    <col min="3847" max="3847" width="9.140625" style="14"/>
    <col min="3848" max="3848" width="11.5703125" style="14" customWidth="1"/>
    <col min="3849" max="3849" width="15.140625" style="14" customWidth="1"/>
    <col min="3850" max="3850" width="17.85546875" style="14" customWidth="1"/>
    <col min="3851" max="3851" width="18.140625" style="14" customWidth="1"/>
    <col min="3852" max="3852" width="8" style="14" customWidth="1"/>
    <col min="3853" max="3853" width="9.7109375" style="14" customWidth="1"/>
    <col min="3854" max="3854" width="17.28515625" style="14" customWidth="1"/>
    <col min="3855" max="3857" width="14.5703125" style="14" customWidth="1"/>
    <col min="3858" max="3858" width="23.85546875" style="14" customWidth="1"/>
    <col min="3859" max="3859" width="11.5703125" style="14" customWidth="1"/>
    <col min="3860" max="3860" width="17.5703125" style="14" customWidth="1"/>
    <col min="3861" max="3861" width="12.5703125" style="14" customWidth="1"/>
    <col min="3862" max="3862" width="18.28515625" style="14" customWidth="1"/>
    <col min="3863" max="3863" width="6.85546875" style="14" customWidth="1"/>
    <col min="3864" max="4096" width="9.140625" style="14"/>
    <col min="4097" max="4097" width="5" style="14" bestFit="1" customWidth="1"/>
    <col min="4098" max="4098" width="5.85546875" style="14" customWidth="1"/>
    <col min="4099" max="4099" width="12" style="14" customWidth="1"/>
    <col min="4100" max="4100" width="18.42578125" style="14" customWidth="1"/>
    <col min="4101" max="4101" width="21" style="14" customWidth="1"/>
    <col min="4102" max="4102" width="6.140625" style="14" customWidth="1"/>
    <col min="4103" max="4103" width="9.140625" style="14"/>
    <col min="4104" max="4104" width="11.5703125" style="14" customWidth="1"/>
    <col min="4105" max="4105" width="15.140625" style="14" customWidth="1"/>
    <col min="4106" max="4106" width="17.85546875" style="14" customWidth="1"/>
    <col min="4107" max="4107" width="18.140625" style="14" customWidth="1"/>
    <col min="4108" max="4108" width="8" style="14" customWidth="1"/>
    <col min="4109" max="4109" width="9.7109375" style="14" customWidth="1"/>
    <col min="4110" max="4110" width="17.28515625" style="14" customWidth="1"/>
    <col min="4111" max="4113" width="14.5703125" style="14" customWidth="1"/>
    <col min="4114" max="4114" width="23.85546875" style="14" customWidth="1"/>
    <col min="4115" max="4115" width="11.5703125" style="14" customWidth="1"/>
    <col min="4116" max="4116" width="17.5703125" style="14" customWidth="1"/>
    <col min="4117" max="4117" width="12.5703125" style="14" customWidth="1"/>
    <col min="4118" max="4118" width="18.28515625" style="14" customWidth="1"/>
    <col min="4119" max="4119" width="6.85546875" style="14" customWidth="1"/>
    <col min="4120" max="4352" width="9.140625" style="14"/>
    <col min="4353" max="4353" width="5" style="14" bestFit="1" customWidth="1"/>
    <col min="4354" max="4354" width="5.85546875" style="14" customWidth="1"/>
    <col min="4355" max="4355" width="12" style="14" customWidth="1"/>
    <col min="4356" max="4356" width="18.42578125" style="14" customWidth="1"/>
    <col min="4357" max="4357" width="21" style="14" customWidth="1"/>
    <col min="4358" max="4358" width="6.140625" style="14" customWidth="1"/>
    <col min="4359" max="4359" width="9.140625" style="14"/>
    <col min="4360" max="4360" width="11.5703125" style="14" customWidth="1"/>
    <col min="4361" max="4361" width="15.140625" style="14" customWidth="1"/>
    <col min="4362" max="4362" width="17.85546875" style="14" customWidth="1"/>
    <col min="4363" max="4363" width="18.140625" style="14" customWidth="1"/>
    <col min="4364" max="4364" width="8" style="14" customWidth="1"/>
    <col min="4365" max="4365" width="9.7109375" style="14" customWidth="1"/>
    <col min="4366" max="4366" width="17.28515625" style="14" customWidth="1"/>
    <col min="4367" max="4369" width="14.5703125" style="14" customWidth="1"/>
    <col min="4370" max="4370" width="23.85546875" style="14" customWidth="1"/>
    <col min="4371" max="4371" width="11.5703125" style="14" customWidth="1"/>
    <col min="4372" max="4372" width="17.5703125" style="14" customWidth="1"/>
    <col min="4373" max="4373" width="12.5703125" style="14" customWidth="1"/>
    <col min="4374" max="4374" width="18.28515625" style="14" customWidth="1"/>
    <col min="4375" max="4375" width="6.85546875" style="14" customWidth="1"/>
    <col min="4376" max="4608" width="9.140625" style="14"/>
    <col min="4609" max="4609" width="5" style="14" bestFit="1" customWidth="1"/>
    <col min="4610" max="4610" width="5.85546875" style="14" customWidth="1"/>
    <col min="4611" max="4611" width="12" style="14" customWidth="1"/>
    <col min="4612" max="4612" width="18.42578125" style="14" customWidth="1"/>
    <col min="4613" max="4613" width="21" style="14" customWidth="1"/>
    <col min="4614" max="4614" width="6.140625" style="14" customWidth="1"/>
    <col min="4615" max="4615" width="9.140625" style="14"/>
    <col min="4616" max="4616" width="11.5703125" style="14" customWidth="1"/>
    <col min="4617" max="4617" width="15.140625" style="14" customWidth="1"/>
    <col min="4618" max="4618" width="17.85546875" style="14" customWidth="1"/>
    <col min="4619" max="4619" width="18.140625" style="14" customWidth="1"/>
    <col min="4620" max="4620" width="8" style="14" customWidth="1"/>
    <col min="4621" max="4621" width="9.7109375" style="14" customWidth="1"/>
    <col min="4622" max="4622" width="17.28515625" style="14" customWidth="1"/>
    <col min="4623" max="4625" width="14.5703125" style="14" customWidth="1"/>
    <col min="4626" max="4626" width="23.85546875" style="14" customWidth="1"/>
    <col min="4627" max="4627" width="11.5703125" style="14" customWidth="1"/>
    <col min="4628" max="4628" width="17.5703125" style="14" customWidth="1"/>
    <col min="4629" max="4629" width="12.5703125" style="14" customWidth="1"/>
    <col min="4630" max="4630" width="18.28515625" style="14" customWidth="1"/>
    <col min="4631" max="4631" width="6.85546875" style="14" customWidth="1"/>
    <col min="4632" max="4864" width="9.140625" style="14"/>
    <col min="4865" max="4865" width="5" style="14" bestFit="1" customWidth="1"/>
    <col min="4866" max="4866" width="5.85546875" style="14" customWidth="1"/>
    <col min="4867" max="4867" width="12" style="14" customWidth="1"/>
    <col min="4868" max="4868" width="18.42578125" style="14" customWidth="1"/>
    <col min="4869" max="4869" width="21" style="14" customWidth="1"/>
    <col min="4870" max="4870" width="6.140625" style="14" customWidth="1"/>
    <col min="4871" max="4871" width="9.140625" style="14"/>
    <col min="4872" max="4872" width="11.5703125" style="14" customWidth="1"/>
    <col min="4873" max="4873" width="15.140625" style="14" customWidth="1"/>
    <col min="4874" max="4874" width="17.85546875" style="14" customWidth="1"/>
    <col min="4875" max="4875" width="18.140625" style="14" customWidth="1"/>
    <col min="4876" max="4876" width="8" style="14" customWidth="1"/>
    <col min="4877" max="4877" width="9.7109375" style="14" customWidth="1"/>
    <col min="4878" max="4878" width="17.28515625" style="14" customWidth="1"/>
    <col min="4879" max="4881" width="14.5703125" style="14" customWidth="1"/>
    <col min="4882" max="4882" width="23.85546875" style="14" customWidth="1"/>
    <col min="4883" max="4883" width="11.5703125" style="14" customWidth="1"/>
    <col min="4884" max="4884" width="17.5703125" style="14" customWidth="1"/>
    <col min="4885" max="4885" width="12.5703125" style="14" customWidth="1"/>
    <col min="4886" max="4886" width="18.28515625" style="14" customWidth="1"/>
    <col min="4887" max="4887" width="6.85546875" style="14" customWidth="1"/>
    <col min="4888" max="5120" width="9.140625" style="14"/>
    <col min="5121" max="5121" width="5" style="14" bestFit="1" customWidth="1"/>
    <col min="5122" max="5122" width="5.85546875" style="14" customWidth="1"/>
    <col min="5123" max="5123" width="12" style="14" customWidth="1"/>
    <col min="5124" max="5124" width="18.42578125" style="14" customWidth="1"/>
    <col min="5125" max="5125" width="21" style="14" customWidth="1"/>
    <col min="5126" max="5126" width="6.140625" style="14" customWidth="1"/>
    <col min="5127" max="5127" width="9.140625" style="14"/>
    <col min="5128" max="5128" width="11.5703125" style="14" customWidth="1"/>
    <col min="5129" max="5129" width="15.140625" style="14" customWidth="1"/>
    <col min="5130" max="5130" width="17.85546875" style="14" customWidth="1"/>
    <col min="5131" max="5131" width="18.140625" style="14" customWidth="1"/>
    <col min="5132" max="5132" width="8" style="14" customWidth="1"/>
    <col min="5133" max="5133" width="9.7109375" style="14" customWidth="1"/>
    <col min="5134" max="5134" width="17.28515625" style="14" customWidth="1"/>
    <col min="5135" max="5137" width="14.5703125" style="14" customWidth="1"/>
    <col min="5138" max="5138" width="23.85546875" style="14" customWidth="1"/>
    <col min="5139" max="5139" width="11.5703125" style="14" customWidth="1"/>
    <col min="5140" max="5140" width="17.5703125" style="14" customWidth="1"/>
    <col min="5141" max="5141" width="12.5703125" style="14" customWidth="1"/>
    <col min="5142" max="5142" width="18.28515625" style="14" customWidth="1"/>
    <col min="5143" max="5143" width="6.85546875" style="14" customWidth="1"/>
    <col min="5144" max="5376" width="9.140625" style="14"/>
    <col min="5377" max="5377" width="5" style="14" bestFit="1" customWidth="1"/>
    <col min="5378" max="5378" width="5.85546875" style="14" customWidth="1"/>
    <col min="5379" max="5379" width="12" style="14" customWidth="1"/>
    <col min="5380" max="5380" width="18.42578125" style="14" customWidth="1"/>
    <col min="5381" max="5381" width="21" style="14" customWidth="1"/>
    <col min="5382" max="5382" width="6.140625" style="14" customWidth="1"/>
    <col min="5383" max="5383" width="9.140625" style="14"/>
    <col min="5384" max="5384" width="11.5703125" style="14" customWidth="1"/>
    <col min="5385" max="5385" width="15.140625" style="14" customWidth="1"/>
    <col min="5386" max="5386" width="17.85546875" style="14" customWidth="1"/>
    <col min="5387" max="5387" width="18.140625" style="14" customWidth="1"/>
    <col min="5388" max="5388" width="8" style="14" customWidth="1"/>
    <col min="5389" max="5389" width="9.7109375" style="14" customWidth="1"/>
    <col min="5390" max="5390" width="17.28515625" style="14" customWidth="1"/>
    <col min="5391" max="5393" width="14.5703125" style="14" customWidth="1"/>
    <col min="5394" max="5394" width="23.85546875" style="14" customWidth="1"/>
    <col min="5395" max="5395" width="11.5703125" style="14" customWidth="1"/>
    <col min="5396" max="5396" width="17.5703125" style="14" customWidth="1"/>
    <col min="5397" max="5397" width="12.5703125" style="14" customWidth="1"/>
    <col min="5398" max="5398" width="18.28515625" style="14" customWidth="1"/>
    <col min="5399" max="5399" width="6.85546875" style="14" customWidth="1"/>
    <col min="5400" max="5632" width="9.140625" style="14"/>
    <col min="5633" max="5633" width="5" style="14" bestFit="1" customWidth="1"/>
    <col min="5634" max="5634" width="5.85546875" style="14" customWidth="1"/>
    <col min="5635" max="5635" width="12" style="14" customWidth="1"/>
    <col min="5636" max="5636" width="18.42578125" style="14" customWidth="1"/>
    <col min="5637" max="5637" width="21" style="14" customWidth="1"/>
    <col min="5638" max="5638" width="6.140625" style="14" customWidth="1"/>
    <col min="5639" max="5639" width="9.140625" style="14"/>
    <col min="5640" max="5640" width="11.5703125" style="14" customWidth="1"/>
    <col min="5641" max="5641" width="15.140625" style="14" customWidth="1"/>
    <col min="5642" max="5642" width="17.85546875" style="14" customWidth="1"/>
    <col min="5643" max="5643" width="18.140625" style="14" customWidth="1"/>
    <col min="5644" max="5644" width="8" style="14" customWidth="1"/>
    <col min="5645" max="5645" width="9.7109375" style="14" customWidth="1"/>
    <col min="5646" max="5646" width="17.28515625" style="14" customWidth="1"/>
    <col min="5647" max="5649" width="14.5703125" style="14" customWidth="1"/>
    <col min="5650" max="5650" width="23.85546875" style="14" customWidth="1"/>
    <col min="5651" max="5651" width="11.5703125" style="14" customWidth="1"/>
    <col min="5652" max="5652" width="17.5703125" style="14" customWidth="1"/>
    <col min="5653" max="5653" width="12.5703125" style="14" customWidth="1"/>
    <col min="5654" max="5654" width="18.28515625" style="14" customWidth="1"/>
    <col min="5655" max="5655" width="6.85546875" style="14" customWidth="1"/>
    <col min="5656" max="5888" width="9.140625" style="14"/>
    <col min="5889" max="5889" width="5" style="14" bestFit="1" customWidth="1"/>
    <col min="5890" max="5890" width="5.85546875" style="14" customWidth="1"/>
    <col min="5891" max="5891" width="12" style="14" customWidth="1"/>
    <col min="5892" max="5892" width="18.42578125" style="14" customWidth="1"/>
    <col min="5893" max="5893" width="21" style="14" customWidth="1"/>
    <col min="5894" max="5894" width="6.140625" style="14" customWidth="1"/>
    <col min="5895" max="5895" width="9.140625" style="14"/>
    <col min="5896" max="5896" width="11.5703125" style="14" customWidth="1"/>
    <col min="5897" max="5897" width="15.140625" style="14" customWidth="1"/>
    <col min="5898" max="5898" width="17.85546875" style="14" customWidth="1"/>
    <col min="5899" max="5899" width="18.140625" style="14" customWidth="1"/>
    <col min="5900" max="5900" width="8" style="14" customWidth="1"/>
    <col min="5901" max="5901" width="9.7109375" style="14" customWidth="1"/>
    <col min="5902" max="5902" width="17.28515625" style="14" customWidth="1"/>
    <col min="5903" max="5905" width="14.5703125" style="14" customWidth="1"/>
    <col min="5906" max="5906" width="23.85546875" style="14" customWidth="1"/>
    <col min="5907" max="5907" width="11.5703125" style="14" customWidth="1"/>
    <col min="5908" max="5908" width="17.5703125" style="14" customWidth="1"/>
    <col min="5909" max="5909" width="12.5703125" style="14" customWidth="1"/>
    <col min="5910" max="5910" width="18.28515625" style="14" customWidth="1"/>
    <col min="5911" max="5911" width="6.85546875" style="14" customWidth="1"/>
    <col min="5912" max="6144" width="9.140625" style="14"/>
    <col min="6145" max="6145" width="5" style="14" bestFit="1" customWidth="1"/>
    <col min="6146" max="6146" width="5.85546875" style="14" customWidth="1"/>
    <col min="6147" max="6147" width="12" style="14" customWidth="1"/>
    <col min="6148" max="6148" width="18.42578125" style="14" customWidth="1"/>
    <col min="6149" max="6149" width="21" style="14" customWidth="1"/>
    <col min="6150" max="6150" width="6.140625" style="14" customWidth="1"/>
    <col min="6151" max="6151" width="9.140625" style="14"/>
    <col min="6152" max="6152" width="11.5703125" style="14" customWidth="1"/>
    <col min="6153" max="6153" width="15.140625" style="14" customWidth="1"/>
    <col min="6154" max="6154" width="17.85546875" style="14" customWidth="1"/>
    <col min="6155" max="6155" width="18.140625" style="14" customWidth="1"/>
    <col min="6156" max="6156" width="8" style="14" customWidth="1"/>
    <col min="6157" max="6157" width="9.7109375" style="14" customWidth="1"/>
    <col min="6158" max="6158" width="17.28515625" style="14" customWidth="1"/>
    <col min="6159" max="6161" width="14.5703125" style="14" customWidth="1"/>
    <col min="6162" max="6162" width="23.85546875" style="14" customWidth="1"/>
    <col min="6163" max="6163" width="11.5703125" style="14" customWidth="1"/>
    <col min="6164" max="6164" width="17.5703125" style="14" customWidth="1"/>
    <col min="6165" max="6165" width="12.5703125" style="14" customWidth="1"/>
    <col min="6166" max="6166" width="18.28515625" style="14" customWidth="1"/>
    <col min="6167" max="6167" width="6.85546875" style="14" customWidth="1"/>
    <col min="6168" max="6400" width="9.140625" style="14"/>
    <col min="6401" max="6401" width="5" style="14" bestFit="1" customWidth="1"/>
    <col min="6402" max="6402" width="5.85546875" style="14" customWidth="1"/>
    <col min="6403" max="6403" width="12" style="14" customWidth="1"/>
    <col min="6404" max="6404" width="18.42578125" style="14" customWidth="1"/>
    <col min="6405" max="6405" width="21" style="14" customWidth="1"/>
    <col min="6406" max="6406" width="6.140625" style="14" customWidth="1"/>
    <col min="6407" max="6407" width="9.140625" style="14"/>
    <col min="6408" max="6408" width="11.5703125" style="14" customWidth="1"/>
    <col min="6409" max="6409" width="15.140625" style="14" customWidth="1"/>
    <col min="6410" max="6410" width="17.85546875" style="14" customWidth="1"/>
    <col min="6411" max="6411" width="18.140625" style="14" customWidth="1"/>
    <col min="6412" max="6412" width="8" style="14" customWidth="1"/>
    <col min="6413" max="6413" width="9.7109375" style="14" customWidth="1"/>
    <col min="6414" max="6414" width="17.28515625" style="14" customWidth="1"/>
    <col min="6415" max="6417" width="14.5703125" style="14" customWidth="1"/>
    <col min="6418" max="6418" width="23.85546875" style="14" customWidth="1"/>
    <col min="6419" max="6419" width="11.5703125" style="14" customWidth="1"/>
    <col min="6420" max="6420" width="17.5703125" style="14" customWidth="1"/>
    <col min="6421" max="6421" width="12.5703125" style="14" customWidth="1"/>
    <col min="6422" max="6422" width="18.28515625" style="14" customWidth="1"/>
    <col min="6423" max="6423" width="6.85546875" style="14" customWidth="1"/>
    <col min="6424" max="6656" width="9.140625" style="14"/>
    <col min="6657" max="6657" width="5" style="14" bestFit="1" customWidth="1"/>
    <col min="6658" max="6658" width="5.85546875" style="14" customWidth="1"/>
    <col min="6659" max="6659" width="12" style="14" customWidth="1"/>
    <col min="6660" max="6660" width="18.42578125" style="14" customWidth="1"/>
    <col min="6661" max="6661" width="21" style="14" customWidth="1"/>
    <col min="6662" max="6662" width="6.140625" style="14" customWidth="1"/>
    <col min="6663" max="6663" width="9.140625" style="14"/>
    <col min="6664" max="6664" width="11.5703125" style="14" customWidth="1"/>
    <col min="6665" max="6665" width="15.140625" style="14" customWidth="1"/>
    <col min="6666" max="6666" width="17.85546875" style="14" customWidth="1"/>
    <col min="6667" max="6667" width="18.140625" style="14" customWidth="1"/>
    <col min="6668" max="6668" width="8" style="14" customWidth="1"/>
    <col min="6669" max="6669" width="9.7109375" style="14" customWidth="1"/>
    <col min="6670" max="6670" width="17.28515625" style="14" customWidth="1"/>
    <col min="6671" max="6673" width="14.5703125" style="14" customWidth="1"/>
    <col min="6674" max="6674" width="23.85546875" style="14" customWidth="1"/>
    <col min="6675" max="6675" width="11.5703125" style="14" customWidth="1"/>
    <col min="6676" max="6676" width="17.5703125" style="14" customWidth="1"/>
    <col min="6677" max="6677" width="12.5703125" style="14" customWidth="1"/>
    <col min="6678" max="6678" width="18.28515625" style="14" customWidth="1"/>
    <col min="6679" max="6679" width="6.85546875" style="14" customWidth="1"/>
    <col min="6680" max="6912" width="9.140625" style="14"/>
    <col min="6913" max="6913" width="5" style="14" bestFit="1" customWidth="1"/>
    <col min="6914" max="6914" width="5.85546875" style="14" customWidth="1"/>
    <col min="6915" max="6915" width="12" style="14" customWidth="1"/>
    <col min="6916" max="6916" width="18.42578125" style="14" customWidth="1"/>
    <col min="6917" max="6917" width="21" style="14" customWidth="1"/>
    <col min="6918" max="6918" width="6.140625" style="14" customWidth="1"/>
    <col min="6919" max="6919" width="9.140625" style="14"/>
    <col min="6920" max="6920" width="11.5703125" style="14" customWidth="1"/>
    <col min="6921" max="6921" width="15.140625" style="14" customWidth="1"/>
    <col min="6922" max="6922" width="17.85546875" style="14" customWidth="1"/>
    <col min="6923" max="6923" width="18.140625" style="14" customWidth="1"/>
    <col min="6924" max="6924" width="8" style="14" customWidth="1"/>
    <col min="6925" max="6925" width="9.7109375" style="14" customWidth="1"/>
    <col min="6926" max="6926" width="17.28515625" style="14" customWidth="1"/>
    <col min="6927" max="6929" width="14.5703125" style="14" customWidth="1"/>
    <col min="6930" max="6930" width="23.85546875" style="14" customWidth="1"/>
    <col min="6931" max="6931" width="11.5703125" style="14" customWidth="1"/>
    <col min="6932" max="6932" width="17.5703125" style="14" customWidth="1"/>
    <col min="6933" max="6933" width="12.5703125" style="14" customWidth="1"/>
    <col min="6934" max="6934" width="18.28515625" style="14" customWidth="1"/>
    <col min="6935" max="6935" width="6.85546875" style="14" customWidth="1"/>
    <col min="6936" max="7168" width="9.140625" style="14"/>
    <col min="7169" max="7169" width="5" style="14" bestFit="1" customWidth="1"/>
    <col min="7170" max="7170" width="5.85546875" style="14" customWidth="1"/>
    <col min="7171" max="7171" width="12" style="14" customWidth="1"/>
    <col min="7172" max="7172" width="18.42578125" style="14" customWidth="1"/>
    <col min="7173" max="7173" width="21" style="14" customWidth="1"/>
    <col min="7174" max="7174" width="6.140625" style="14" customWidth="1"/>
    <col min="7175" max="7175" width="9.140625" style="14"/>
    <col min="7176" max="7176" width="11.5703125" style="14" customWidth="1"/>
    <col min="7177" max="7177" width="15.140625" style="14" customWidth="1"/>
    <col min="7178" max="7178" width="17.85546875" style="14" customWidth="1"/>
    <col min="7179" max="7179" width="18.140625" style="14" customWidth="1"/>
    <col min="7180" max="7180" width="8" style="14" customWidth="1"/>
    <col min="7181" max="7181" width="9.7109375" style="14" customWidth="1"/>
    <col min="7182" max="7182" width="17.28515625" style="14" customWidth="1"/>
    <col min="7183" max="7185" width="14.5703125" style="14" customWidth="1"/>
    <col min="7186" max="7186" width="23.85546875" style="14" customWidth="1"/>
    <col min="7187" max="7187" width="11.5703125" style="14" customWidth="1"/>
    <col min="7188" max="7188" width="17.5703125" style="14" customWidth="1"/>
    <col min="7189" max="7189" width="12.5703125" style="14" customWidth="1"/>
    <col min="7190" max="7190" width="18.28515625" style="14" customWidth="1"/>
    <col min="7191" max="7191" width="6.85546875" style="14" customWidth="1"/>
    <col min="7192" max="7424" width="9.140625" style="14"/>
    <col min="7425" max="7425" width="5" style="14" bestFit="1" customWidth="1"/>
    <col min="7426" max="7426" width="5.85546875" style="14" customWidth="1"/>
    <col min="7427" max="7427" width="12" style="14" customWidth="1"/>
    <col min="7428" max="7428" width="18.42578125" style="14" customWidth="1"/>
    <col min="7429" max="7429" width="21" style="14" customWidth="1"/>
    <col min="7430" max="7430" width="6.140625" style="14" customWidth="1"/>
    <col min="7431" max="7431" width="9.140625" style="14"/>
    <col min="7432" max="7432" width="11.5703125" style="14" customWidth="1"/>
    <col min="7433" max="7433" width="15.140625" style="14" customWidth="1"/>
    <col min="7434" max="7434" width="17.85546875" style="14" customWidth="1"/>
    <col min="7435" max="7435" width="18.140625" style="14" customWidth="1"/>
    <col min="7436" max="7436" width="8" style="14" customWidth="1"/>
    <col min="7437" max="7437" width="9.7109375" style="14" customWidth="1"/>
    <col min="7438" max="7438" width="17.28515625" style="14" customWidth="1"/>
    <col min="7439" max="7441" width="14.5703125" style="14" customWidth="1"/>
    <col min="7442" max="7442" width="23.85546875" style="14" customWidth="1"/>
    <col min="7443" max="7443" width="11.5703125" style="14" customWidth="1"/>
    <col min="7444" max="7444" width="17.5703125" style="14" customWidth="1"/>
    <col min="7445" max="7445" width="12.5703125" style="14" customWidth="1"/>
    <col min="7446" max="7446" width="18.28515625" style="14" customWidth="1"/>
    <col min="7447" max="7447" width="6.85546875" style="14" customWidth="1"/>
    <col min="7448" max="7680" width="9.140625" style="14"/>
    <col min="7681" max="7681" width="5" style="14" bestFit="1" customWidth="1"/>
    <col min="7682" max="7682" width="5.85546875" style="14" customWidth="1"/>
    <col min="7683" max="7683" width="12" style="14" customWidth="1"/>
    <col min="7684" max="7684" width="18.42578125" style="14" customWidth="1"/>
    <col min="7685" max="7685" width="21" style="14" customWidth="1"/>
    <col min="7686" max="7686" width="6.140625" style="14" customWidth="1"/>
    <col min="7687" max="7687" width="9.140625" style="14"/>
    <col min="7688" max="7688" width="11.5703125" style="14" customWidth="1"/>
    <col min="7689" max="7689" width="15.140625" style="14" customWidth="1"/>
    <col min="7690" max="7690" width="17.85546875" style="14" customWidth="1"/>
    <col min="7691" max="7691" width="18.140625" style="14" customWidth="1"/>
    <col min="7692" max="7692" width="8" style="14" customWidth="1"/>
    <col min="7693" max="7693" width="9.7109375" style="14" customWidth="1"/>
    <col min="7694" max="7694" width="17.28515625" style="14" customWidth="1"/>
    <col min="7695" max="7697" width="14.5703125" style="14" customWidth="1"/>
    <col min="7698" max="7698" width="23.85546875" style="14" customWidth="1"/>
    <col min="7699" max="7699" width="11.5703125" style="14" customWidth="1"/>
    <col min="7700" max="7700" width="17.5703125" style="14" customWidth="1"/>
    <col min="7701" max="7701" width="12.5703125" style="14" customWidth="1"/>
    <col min="7702" max="7702" width="18.28515625" style="14" customWidth="1"/>
    <col min="7703" max="7703" width="6.85546875" style="14" customWidth="1"/>
    <col min="7704" max="7936" width="9.140625" style="14"/>
    <col min="7937" max="7937" width="5" style="14" bestFit="1" customWidth="1"/>
    <col min="7938" max="7938" width="5.85546875" style="14" customWidth="1"/>
    <col min="7939" max="7939" width="12" style="14" customWidth="1"/>
    <col min="7940" max="7940" width="18.42578125" style="14" customWidth="1"/>
    <col min="7941" max="7941" width="21" style="14" customWidth="1"/>
    <col min="7942" max="7942" width="6.140625" style="14" customWidth="1"/>
    <col min="7943" max="7943" width="9.140625" style="14"/>
    <col min="7944" max="7944" width="11.5703125" style="14" customWidth="1"/>
    <col min="7945" max="7945" width="15.140625" style="14" customWidth="1"/>
    <col min="7946" max="7946" width="17.85546875" style="14" customWidth="1"/>
    <col min="7947" max="7947" width="18.140625" style="14" customWidth="1"/>
    <col min="7948" max="7948" width="8" style="14" customWidth="1"/>
    <col min="7949" max="7949" width="9.7109375" style="14" customWidth="1"/>
    <col min="7950" max="7950" width="17.28515625" style="14" customWidth="1"/>
    <col min="7951" max="7953" width="14.5703125" style="14" customWidth="1"/>
    <col min="7954" max="7954" width="23.85546875" style="14" customWidth="1"/>
    <col min="7955" max="7955" width="11.5703125" style="14" customWidth="1"/>
    <col min="7956" max="7956" width="17.5703125" style="14" customWidth="1"/>
    <col min="7957" max="7957" width="12.5703125" style="14" customWidth="1"/>
    <col min="7958" max="7958" width="18.28515625" style="14" customWidth="1"/>
    <col min="7959" max="7959" width="6.85546875" style="14" customWidth="1"/>
    <col min="7960" max="8192" width="9.140625" style="14"/>
    <col min="8193" max="8193" width="5" style="14" bestFit="1" customWidth="1"/>
    <col min="8194" max="8194" width="5.85546875" style="14" customWidth="1"/>
    <col min="8195" max="8195" width="12" style="14" customWidth="1"/>
    <col min="8196" max="8196" width="18.42578125" style="14" customWidth="1"/>
    <col min="8197" max="8197" width="21" style="14" customWidth="1"/>
    <col min="8198" max="8198" width="6.140625" style="14" customWidth="1"/>
    <col min="8199" max="8199" width="9.140625" style="14"/>
    <col min="8200" max="8200" width="11.5703125" style="14" customWidth="1"/>
    <col min="8201" max="8201" width="15.140625" style="14" customWidth="1"/>
    <col min="8202" max="8202" width="17.85546875" style="14" customWidth="1"/>
    <col min="8203" max="8203" width="18.140625" style="14" customWidth="1"/>
    <col min="8204" max="8204" width="8" style="14" customWidth="1"/>
    <col min="8205" max="8205" width="9.7109375" style="14" customWidth="1"/>
    <col min="8206" max="8206" width="17.28515625" style="14" customWidth="1"/>
    <col min="8207" max="8209" width="14.5703125" style="14" customWidth="1"/>
    <col min="8210" max="8210" width="23.85546875" style="14" customWidth="1"/>
    <col min="8211" max="8211" width="11.5703125" style="14" customWidth="1"/>
    <col min="8212" max="8212" width="17.5703125" style="14" customWidth="1"/>
    <col min="8213" max="8213" width="12.5703125" style="14" customWidth="1"/>
    <col min="8214" max="8214" width="18.28515625" style="14" customWidth="1"/>
    <col min="8215" max="8215" width="6.85546875" style="14" customWidth="1"/>
    <col min="8216" max="8448" width="9.140625" style="14"/>
    <col min="8449" max="8449" width="5" style="14" bestFit="1" customWidth="1"/>
    <col min="8450" max="8450" width="5.85546875" style="14" customWidth="1"/>
    <col min="8451" max="8451" width="12" style="14" customWidth="1"/>
    <col min="8452" max="8452" width="18.42578125" style="14" customWidth="1"/>
    <col min="8453" max="8453" width="21" style="14" customWidth="1"/>
    <col min="8454" max="8454" width="6.140625" style="14" customWidth="1"/>
    <col min="8455" max="8455" width="9.140625" style="14"/>
    <col min="8456" max="8456" width="11.5703125" style="14" customWidth="1"/>
    <col min="8457" max="8457" width="15.140625" style="14" customWidth="1"/>
    <col min="8458" max="8458" width="17.85546875" style="14" customWidth="1"/>
    <col min="8459" max="8459" width="18.140625" style="14" customWidth="1"/>
    <col min="8460" max="8460" width="8" style="14" customWidth="1"/>
    <col min="8461" max="8461" width="9.7109375" style="14" customWidth="1"/>
    <col min="8462" max="8462" width="17.28515625" style="14" customWidth="1"/>
    <col min="8463" max="8465" width="14.5703125" style="14" customWidth="1"/>
    <col min="8466" max="8466" width="23.85546875" style="14" customWidth="1"/>
    <col min="8467" max="8467" width="11.5703125" style="14" customWidth="1"/>
    <col min="8468" max="8468" width="17.5703125" style="14" customWidth="1"/>
    <col min="8469" max="8469" width="12.5703125" style="14" customWidth="1"/>
    <col min="8470" max="8470" width="18.28515625" style="14" customWidth="1"/>
    <col min="8471" max="8471" width="6.85546875" style="14" customWidth="1"/>
    <col min="8472" max="8704" width="9.140625" style="14"/>
    <col min="8705" max="8705" width="5" style="14" bestFit="1" customWidth="1"/>
    <col min="8706" max="8706" width="5.85546875" style="14" customWidth="1"/>
    <col min="8707" max="8707" width="12" style="14" customWidth="1"/>
    <col min="8708" max="8708" width="18.42578125" style="14" customWidth="1"/>
    <col min="8709" max="8709" width="21" style="14" customWidth="1"/>
    <col min="8710" max="8710" width="6.140625" style="14" customWidth="1"/>
    <col min="8711" max="8711" width="9.140625" style="14"/>
    <col min="8712" max="8712" width="11.5703125" style="14" customWidth="1"/>
    <col min="8713" max="8713" width="15.140625" style="14" customWidth="1"/>
    <col min="8714" max="8714" width="17.85546875" style="14" customWidth="1"/>
    <col min="8715" max="8715" width="18.140625" style="14" customWidth="1"/>
    <col min="8716" max="8716" width="8" style="14" customWidth="1"/>
    <col min="8717" max="8717" width="9.7109375" style="14" customWidth="1"/>
    <col min="8718" max="8718" width="17.28515625" style="14" customWidth="1"/>
    <col min="8719" max="8721" width="14.5703125" style="14" customWidth="1"/>
    <col min="8722" max="8722" width="23.85546875" style="14" customWidth="1"/>
    <col min="8723" max="8723" width="11.5703125" style="14" customWidth="1"/>
    <col min="8724" max="8724" width="17.5703125" style="14" customWidth="1"/>
    <col min="8725" max="8725" width="12.5703125" style="14" customWidth="1"/>
    <col min="8726" max="8726" width="18.28515625" style="14" customWidth="1"/>
    <col min="8727" max="8727" width="6.85546875" style="14" customWidth="1"/>
    <col min="8728" max="8960" width="9.140625" style="14"/>
    <col min="8961" max="8961" width="5" style="14" bestFit="1" customWidth="1"/>
    <col min="8962" max="8962" width="5.85546875" style="14" customWidth="1"/>
    <col min="8963" max="8963" width="12" style="14" customWidth="1"/>
    <col min="8964" max="8964" width="18.42578125" style="14" customWidth="1"/>
    <col min="8965" max="8965" width="21" style="14" customWidth="1"/>
    <col min="8966" max="8966" width="6.140625" style="14" customWidth="1"/>
    <col min="8967" max="8967" width="9.140625" style="14"/>
    <col min="8968" max="8968" width="11.5703125" style="14" customWidth="1"/>
    <col min="8969" max="8969" width="15.140625" style="14" customWidth="1"/>
    <col min="8970" max="8970" width="17.85546875" style="14" customWidth="1"/>
    <col min="8971" max="8971" width="18.140625" style="14" customWidth="1"/>
    <col min="8972" max="8972" width="8" style="14" customWidth="1"/>
    <col min="8973" max="8973" width="9.7109375" style="14" customWidth="1"/>
    <col min="8974" max="8974" width="17.28515625" style="14" customWidth="1"/>
    <col min="8975" max="8977" width="14.5703125" style="14" customWidth="1"/>
    <col min="8978" max="8978" width="23.85546875" style="14" customWidth="1"/>
    <col min="8979" max="8979" width="11.5703125" style="14" customWidth="1"/>
    <col min="8980" max="8980" width="17.5703125" style="14" customWidth="1"/>
    <col min="8981" max="8981" width="12.5703125" style="14" customWidth="1"/>
    <col min="8982" max="8982" width="18.28515625" style="14" customWidth="1"/>
    <col min="8983" max="8983" width="6.85546875" style="14" customWidth="1"/>
    <col min="8984" max="9216" width="9.140625" style="14"/>
    <col min="9217" max="9217" width="5" style="14" bestFit="1" customWidth="1"/>
    <col min="9218" max="9218" width="5.85546875" style="14" customWidth="1"/>
    <col min="9219" max="9219" width="12" style="14" customWidth="1"/>
    <col min="9220" max="9220" width="18.42578125" style="14" customWidth="1"/>
    <col min="9221" max="9221" width="21" style="14" customWidth="1"/>
    <col min="9222" max="9222" width="6.140625" style="14" customWidth="1"/>
    <col min="9223" max="9223" width="9.140625" style="14"/>
    <col min="9224" max="9224" width="11.5703125" style="14" customWidth="1"/>
    <col min="9225" max="9225" width="15.140625" style="14" customWidth="1"/>
    <col min="9226" max="9226" width="17.85546875" style="14" customWidth="1"/>
    <col min="9227" max="9227" width="18.140625" style="14" customWidth="1"/>
    <col min="9228" max="9228" width="8" style="14" customWidth="1"/>
    <col min="9229" max="9229" width="9.7109375" style="14" customWidth="1"/>
    <col min="9230" max="9230" width="17.28515625" style="14" customWidth="1"/>
    <col min="9231" max="9233" width="14.5703125" style="14" customWidth="1"/>
    <col min="9234" max="9234" width="23.85546875" style="14" customWidth="1"/>
    <col min="9235" max="9235" width="11.5703125" style="14" customWidth="1"/>
    <col min="9236" max="9236" width="17.5703125" style="14" customWidth="1"/>
    <col min="9237" max="9237" width="12.5703125" style="14" customWidth="1"/>
    <col min="9238" max="9238" width="18.28515625" style="14" customWidth="1"/>
    <col min="9239" max="9239" width="6.85546875" style="14" customWidth="1"/>
    <col min="9240" max="9472" width="9.140625" style="14"/>
    <col min="9473" max="9473" width="5" style="14" bestFit="1" customWidth="1"/>
    <col min="9474" max="9474" width="5.85546875" style="14" customWidth="1"/>
    <col min="9475" max="9475" width="12" style="14" customWidth="1"/>
    <col min="9476" max="9476" width="18.42578125" style="14" customWidth="1"/>
    <col min="9477" max="9477" width="21" style="14" customWidth="1"/>
    <col min="9478" max="9478" width="6.140625" style="14" customWidth="1"/>
    <col min="9479" max="9479" width="9.140625" style="14"/>
    <col min="9480" max="9480" width="11.5703125" style="14" customWidth="1"/>
    <col min="9481" max="9481" width="15.140625" style="14" customWidth="1"/>
    <col min="9482" max="9482" width="17.85546875" style="14" customWidth="1"/>
    <col min="9483" max="9483" width="18.140625" style="14" customWidth="1"/>
    <col min="9484" max="9484" width="8" style="14" customWidth="1"/>
    <col min="9485" max="9485" width="9.7109375" style="14" customWidth="1"/>
    <col min="9486" max="9486" width="17.28515625" style="14" customWidth="1"/>
    <col min="9487" max="9489" width="14.5703125" style="14" customWidth="1"/>
    <col min="9490" max="9490" width="23.85546875" style="14" customWidth="1"/>
    <col min="9491" max="9491" width="11.5703125" style="14" customWidth="1"/>
    <col min="9492" max="9492" width="17.5703125" style="14" customWidth="1"/>
    <col min="9493" max="9493" width="12.5703125" style="14" customWidth="1"/>
    <col min="9494" max="9494" width="18.28515625" style="14" customWidth="1"/>
    <col min="9495" max="9495" width="6.85546875" style="14" customWidth="1"/>
    <col min="9496" max="9728" width="9.140625" style="14"/>
    <col min="9729" max="9729" width="5" style="14" bestFit="1" customWidth="1"/>
    <col min="9730" max="9730" width="5.85546875" style="14" customWidth="1"/>
    <col min="9731" max="9731" width="12" style="14" customWidth="1"/>
    <col min="9732" max="9732" width="18.42578125" style="14" customWidth="1"/>
    <col min="9733" max="9733" width="21" style="14" customWidth="1"/>
    <col min="9734" max="9734" width="6.140625" style="14" customWidth="1"/>
    <col min="9735" max="9735" width="9.140625" style="14"/>
    <col min="9736" max="9736" width="11.5703125" style="14" customWidth="1"/>
    <col min="9737" max="9737" width="15.140625" style="14" customWidth="1"/>
    <col min="9738" max="9738" width="17.85546875" style="14" customWidth="1"/>
    <col min="9739" max="9739" width="18.140625" style="14" customWidth="1"/>
    <col min="9740" max="9740" width="8" style="14" customWidth="1"/>
    <col min="9741" max="9741" width="9.7109375" style="14" customWidth="1"/>
    <col min="9742" max="9742" width="17.28515625" style="14" customWidth="1"/>
    <col min="9743" max="9745" width="14.5703125" style="14" customWidth="1"/>
    <col min="9746" max="9746" width="23.85546875" style="14" customWidth="1"/>
    <col min="9747" max="9747" width="11.5703125" style="14" customWidth="1"/>
    <col min="9748" max="9748" width="17.5703125" style="14" customWidth="1"/>
    <col min="9749" max="9749" width="12.5703125" style="14" customWidth="1"/>
    <col min="9750" max="9750" width="18.28515625" style="14" customWidth="1"/>
    <col min="9751" max="9751" width="6.85546875" style="14" customWidth="1"/>
    <col min="9752" max="9984" width="9.140625" style="14"/>
    <col min="9985" max="9985" width="5" style="14" bestFit="1" customWidth="1"/>
    <col min="9986" max="9986" width="5.85546875" style="14" customWidth="1"/>
    <col min="9987" max="9987" width="12" style="14" customWidth="1"/>
    <col min="9988" max="9988" width="18.42578125" style="14" customWidth="1"/>
    <col min="9989" max="9989" width="21" style="14" customWidth="1"/>
    <col min="9990" max="9990" width="6.140625" style="14" customWidth="1"/>
    <col min="9991" max="9991" width="9.140625" style="14"/>
    <col min="9992" max="9992" width="11.5703125" style="14" customWidth="1"/>
    <col min="9993" max="9993" width="15.140625" style="14" customWidth="1"/>
    <col min="9994" max="9994" width="17.85546875" style="14" customWidth="1"/>
    <col min="9995" max="9995" width="18.140625" style="14" customWidth="1"/>
    <col min="9996" max="9996" width="8" style="14" customWidth="1"/>
    <col min="9997" max="9997" width="9.7109375" style="14" customWidth="1"/>
    <col min="9998" max="9998" width="17.28515625" style="14" customWidth="1"/>
    <col min="9999" max="10001" width="14.5703125" style="14" customWidth="1"/>
    <col min="10002" max="10002" width="23.85546875" style="14" customWidth="1"/>
    <col min="10003" max="10003" width="11.5703125" style="14" customWidth="1"/>
    <col min="10004" max="10004" width="17.5703125" style="14" customWidth="1"/>
    <col min="10005" max="10005" width="12.5703125" style="14" customWidth="1"/>
    <col min="10006" max="10006" width="18.28515625" style="14" customWidth="1"/>
    <col min="10007" max="10007" width="6.85546875" style="14" customWidth="1"/>
    <col min="10008" max="10240" width="9.140625" style="14"/>
    <col min="10241" max="10241" width="5" style="14" bestFit="1" customWidth="1"/>
    <col min="10242" max="10242" width="5.85546875" style="14" customWidth="1"/>
    <col min="10243" max="10243" width="12" style="14" customWidth="1"/>
    <col min="10244" max="10244" width="18.42578125" style="14" customWidth="1"/>
    <col min="10245" max="10245" width="21" style="14" customWidth="1"/>
    <col min="10246" max="10246" width="6.140625" style="14" customWidth="1"/>
    <col min="10247" max="10247" width="9.140625" style="14"/>
    <col min="10248" max="10248" width="11.5703125" style="14" customWidth="1"/>
    <col min="10249" max="10249" width="15.140625" style="14" customWidth="1"/>
    <col min="10250" max="10250" width="17.85546875" style="14" customWidth="1"/>
    <col min="10251" max="10251" width="18.140625" style="14" customWidth="1"/>
    <col min="10252" max="10252" width="8" style="14" customWidth="1"/>
    <col min="10253" max="10253" width="9.7109375" style="14" customWidth="1"/>
    <col min="10254" max="10254" width="17.28515625" style="14" customWidth="1"/>
    <col min="10255" max="10257" width="14.5703125" style="14" customWidth="1"/>
    <col min="10258" max="10258" width="23.85546875" style="14" customWidth="1"/>
    <col min="10259" max="10259" width="11.5703125" style="14" customWidth="1"/>
    <col min="10260" max="10260" width="17.5703125" style="14" customWidth="1"/>
    <col min="10261" max="10261" width="12.5703125" style="14" customWidth="1"/>
    <col min="10262" max="10262" width="18.28515625" style="14" customWidth="1"/>
    <col min="10263" max="10263" width="6.85546875" style="14" customWidth="1"/>
    <col min="10264" max="10496" width="9.140625" style="14"/>
    <col min="10497" max="10497" width="5" style="14" bestFit="1" customWidth="1"/>
    <col min="10498" max="10498" width="5.85546875" style="14" customWidth="1"/>
    <col min="10499" max="10499" width="12" style="14" customWidth="1"/>
    <col min="10500" max="10500" width="18.42578125" style="14" customWidth="1"/>
    <col min="10501" max="10501" width="21" style="14" customWidth="1"/>
    <col min="10502" max="10502" width="6.140625" style="14" customWidth="1"/>
    <col min="10503" max="10503" width="9.140625" style="14"/>
    <col min="10504" max="10504" width="11.5703125" style="14" customWidth="1"/>
    <col min="10505" max="10505" width="15.140625" style="14" customWidth="1"/>
    <col min="10506" max="10506" width="17.85546875" style="14" customWidth="1"/>
    <col min="10507" max="10507" width="18.140625" style="14" customWidth="1"/>
    <col min="10508" max="10508" width="8" style="14" customWidth="1"/>
    <col min="10509" max="10509" width="9.7109375" style="14" customWidth="1"/>
    <col min="10510" max="10510" width="17.28515625" style="14" customWidth="1"/>
    <col min="10511" max="10513" width="14.5703125" style="14" customWidth="1"/>
    <col min="10514" max="10514" width="23.85546875" style="14" customWidth="1"/>
    <col min="10515" max="10515" width="11.5703125" style="14" customWidth="1"/>
    <col min="10516" max="10516" width="17.5703125" style="14" customWidth="1"/>
    <col min="10517" max="10517" width="12.5703125" style="14" customWidth="1"/>
    <col min="10518" max="10518" width="18.28515625" style="14" customWidth="1"/>
    <col min="10519" max="10519" width="6.85546875" style="14" customWidth="1"/>
    <col min="10520" max="10752" width="9.140625" style="14"/>
    <col min="10753" max="10753" width="5" style="14" bestFit="1" customWidth="1"/>
    <col min="10754" max="10754" width="5.85546875" style="14" customWidth="1"/>
    <col min="10755" max="10755" width="12" style="14" customWidth="1"/>
    <col min="10756" max="10756" width="18.42578125" style="14" customWidth="1"/>
    <col min="10757" max="10757" width="21" style="14" customWidth="1"/>
    <col min="10758" max="10758" width="6.140625" style="14" customWidth="1"/>
    <col min="10759" max="10759" width="9.140625" style="14"/>
    <col min="10760" max="10760" width="11.5703125" style="14" customWidth="1"/>
    <col min="10761" max="10761" width="15.140625" style="14" customWidth="1"/>
    <col min="10762" max="10762" width="17.85546875" style="14" customWidth="1"/>
    <col min="10763" max="10763" width="18.140625" style="14" customWidth="1"/>
    <col min="10764" max="10764" width="8" style="14" customWidth="1"/>
    <col min="10765" max="10765" width="9.7109375" style="14" customWidth="1"/>
    <col min="10766" max="10766" width="17.28515625" style="14" customWidth="1"/>
    <col min="10767" max="10769" width="14.5703125" style="14" customWidth="1"/>
    <col min="10770" max="10770" width="23.85546875" style="14" customWidth="1"/>
    <col min="10771" max="10771" width="11.5703125" style="14" customWidth="1"/>
    <col min="10772" max="10772" width="17.5703125" style="14" customWidth="1"/>
    <col min="10773" max="10773" width="12.5703125" style="14" customWidth="1"/>
    <col min="10774" max="10774" width="18.28515625" style="14" customWidth="1"/>
    <col min="10775" max="10775" width="6.85546875" style="14" customWidth="1"/>
    <col min="10776" max="11008" width="9.140625" style="14"/>
    <col min="11009" max="11009" width="5" style="14" bestFit="1" customWidth="1"/>
    <col min="11010" max="11010" width="5.85546875" style="14" customWidth="1"/>
    <col min="11011" max="11011" width="12" style="14" customWidth="1"/>
    <col min="11012" max="11012" width="18.42578125" style="14" customWidth="1"/>
    <col min="11013" max="11013" width="21" style="14" customWidth="1"/>
    <col min="11014" max="11014" width="6.140625" style="14" customWidth="1"/>
    <col min="11015" max="11015" width="9.140625" style="14"/>
    <col min="11016" max="11016" width="11.5703125" style="14" customWidth="1"/>
    <col min="11017" max="11017" width="15.140625" style="14" customWidth="1"/>
    <col min="11018" max="11018" width="17.85546875" style="14" customWidth="1"/>
    <col min="11019" max="11019" width="18.140625" style="14" customWidth="1"/>
    <col min="11020" max="11020" width="8" style="14" customWidth="1"/>
    <col min="11021" max="11021" width="9.7109375" style="14" customWidth="1"/>
    <col min="11022" max="11022" width="17.28515625" style="14" customWidth="1"/>
    <col min="11023" max="11025" width="14.5703125" style="14" customWidth="1"/>
    <col min="11026" max="11026" width="23.85546875" style="14" customWidth="1"/>
    <col min="11027" max="11027" width="11.5703125" style="14" customWidth="1"/>
    <col min="11028" max="11028" width="17.5703125" style="14" customWidth="1"/>
    <col min="11029" max="11029" width="12.5703125" style="14" customWidth="1"/>
    <col min="11030" max="11030" width="18.28515625" style="14" customWidth="1"/>
    <col min="11031" max="11031" width="6.85546875" style="14" customWidth="1"/>
    <col min="11032" max="11264" width="9.140625" style="14"/>
    <col min="11265" max="11265" width="5" style="14" bestFit="1" customWidth="1"/>
    <col min="11266" max="11266" width="5.85546875" style="14" customWidth="1"/>
    <col min="11267" max="11267" width="12" style="14" customWidth="1"/>
    <col min="11268" max="11268" width="18.42578125" style="14" customWidth="1"/>
    <col min="11269" max="11269" width="21" style="14" customWidth="1"/>
    <col min="11270" max="11270" width="6.140625" style="14" customWidth="1"/>
    <col min="11271" max="11271" width="9.140625" style="14"/>
    <col min="11272" max="11272" width="11.5703125" style="14" customWidth="1"/>
    <col min="11273" max="11273" width="15.140625" style="14" customWidth="1"/>
    <col min="11274" max="11274" width="17.85546875" style="14" customWidth="1"/>
    <col min="11275" max="11275" width="18.140625" style="14" customWidth="1"/>
    <col min="11276" max="11276" width="8" style="14" customWidth="1"/>
    <col min="11277" max="11277" width="9.7109375" style="14" customWidth="1"/>
    <col min="11278" max="11278" width="17.28515625" style="14" customWidth="1"/>
    <col min="11279" max="11281" width="14.5703125" style="14" customWidth="1"/>
    <col min="11282" max="11282" width="23.85546875" style="14" customWidth="1"/>
    <col min="11283" max="11283" width="11.5703125" style="14" customWidth="1"/>
    <col min="11284" max="11284" width="17.5703125" style="14" customWidth="1"/>
    <col min="11285" max="11285" width="12.5703125" style="14" customWidth="1"/>
    <col min="11286" max="11286" width="18.28515625" style="14" customWidth="1"/>
    <col min="11287" max="11287" width="6.85546875" style="14" customWidth="1"/>
    <col min="11288" max="11520" width="9.140625" style="14"/>
    <col min="11521" max="11521" width="5" style="14" bestFit="1" customWidth="1"/>
    <col min="11522" max="11522" width="5.85546875" style="14" customWidth="1"/>
    <col min="11523" max="11523" width="12" style="14" customWidth="1"/>
    <col min="11524" max="11524" width="18.42578125" style="14" customWidth="1"/>
    <col min="11525" max="11525" width="21" style="14" customWidth="1"/>
    <col min="11526" max="11526" width="6.140625" style="14" customWidth="1"/>
    <col min="11527" max="11527" width="9.140625" style="14"/>
    <col min="11528" max="11528" width="11.5703125" style="14" customWidth="1"/>
    <col min="11529" max="11529" width="15.140625" style="14" customWidth="1"/>
    <col min="11530" max="11530" width="17.85546875" style="14" customWidth="1"/>
    <col min="11531" max="11531" width="18.140625" style="14" customWidth="1"/>
    <col min="11532" max="11532" width="8" style="14" customWidth="1"/>
    <col min="11533" max="11533" width="9.7109375" style="14" customWidth="1"/>
    <col min="11534" max="11534" width="17.28515625" style="14" customWidth="1"/>
    <col min="11535" max="11537" width="14.5703125" style="14" customWidth="1"/>
    <col min="11538" max="11538" width="23.85546875" style="14" customWidth="1"/>
    <col min="11539" max="11539" width="11.5703125" style="14" customWidth="1"/>
    <col min="11540" max="11540" width="17.5703125" style="14" customWidth="1"/>
    <col min="11541" max="11541" width="12.5703125" style="14" customWidth="1"/>
    <col min="11542" max="11542" width="18.28515625" style="14" customWidth="1"/>
    <col min="11543" max="11543" width="6.85546875" style="14" customWidth="1"/>
    <col min="11544" max="11776" width="9.140625" style="14"/>
    <col min="11777" max="11777" width="5" style="14" bestFit="1" customWidth="1"/>
    <col min="11778" max="11778" width="5.85546875" style="14" customWidth="1"/>
    <col min="11779" max="11779" width="12" style="14" customWidth="1"/>
    <col min="11780" max="11780" width="18.42578125" style="14" customWidth="1"/>
    <col min="11781" max="11781" width="21" style="14" customWidth="1"/>
    <col min="11782" max="11782" width="6.140625" style="14" customWidth="1"/>
    <col min="11783" max="11783" width="9.140625" style="14"/>
    <col min="11784" max="11784" width="11.5703125" style="14" customWidth="1"/>
    <col min="11785" max="11785" width="15.140625" style="14" customWidth="1"/>
    <col min="11786" max="11786" width="17.85546875" style="14" customWidth="1"/>
    <col min="11787" max="11787" width="18.140625" style="14" customWidth="1"/>
    <col min="11788" max="11788" width="8" style="14" customWidth="1"/>
    <col min="11789" max="11789" width="9.7109375" style="14" customWidth="1"/>
    <col min="11790" max="11790" width="17.28515625" style="14" customWidth="1"/>
    <col min="11791" max="11793" width="14.5703125" style="14" customWidth="1"/>
    <col min="11794" max="11794" width="23.85546875" style="14" customWidth="1"/>
    <col min="11795" max="11795" width="11.5703125" style="14" customWidth="1"/>
    <col min="11796" max="11796" width="17.5703125" style="14" customWidth="1"/>
    <col min="11797" max="11797" width="12.5703125" style="14" customWidth="1"/>
    <col min="11798" max="11798" width="18.28515625" style="14" customWidth="1"/>
    <col min="11799" max="11799" width="6.85546875" style="14" customWidth="1"/>
    <col min="11800" max="12032" width="9.140625" style="14"/>
    <col min="12033" max="12033" width="5" style="14" bestFit="1" customWidth="1"/>
    <col min="12034" max="12034" width="5.85546875" style="14" customWidth="1"/>
    <col min="12035" max="12035" width="12" style="14" customWidth="1"/>
    <col min="12036" max="12036" width="18.42578125" style="14" customWidth="1"/>
    <col min="12037" max="12037" width="21" style="14" customWidth="1"/>
    <col min="12038" max="12038" width="6.140625" style="14" customWidth="1"/>
    <col min="12039" max="12039" width="9.140625" style="14"/>
    <col min="12040" max="12040" width="11.5703125" style="14" customWidth="1"/>
    <col min="12041" max="12041" width="15.140625" style="14" customWidth="1"/>
    <col min="12042" max="12042" width="17.85546875" style="14" customWidth="1"/>
    <col min="12043" max="12043" width="18.140625" style="14" customWidth="1"/>
    <col min="12044" max="12044" width="8" style="14" customWidth="1"/>
    <col min="12045" max="12045" width="9.7109375" style="14" customWidth="1"/>
    <col min="12046" max="12046" width="17.28515625" style="14" customWidth="1"/>
    <col min="12047" max="12049" width="14.5703125" style="14" customWidth="1"/>
    <col min="12050" max="12050" width="23.85546875" style="14" customWidth="1"/>
    <col min="12051" max="12051" width="11.5703125" style="14" customWidth="1"/>
    <col min="12052" max="12052" width="17.5703125" style="14" customWidth="1"/>
    <col min="12053" max="12053" width="12.5703125" style="14" customWidth="1"/>
    <col min="12054" max="12054" width="18.28515625" style="14" customWidth="1"/>
    <col min="12055" max="12055" width="6.85546875" style="14" customWidth="1"/>
    <col min="12056" max="12288" width="9.140625" style="14"/>
    <col min="12289" max="12289" width="5" style="14" bestFit="1" customWidth="1"/>
    <col min="12290" max="12290" width="5.85546875" style="14" customWidth="1"/>
    <col min="12291" max="12291" width="12" style="14" customWidth="1"/>
    <col min="12292" max="12292" width="18.42578125" style="14" customWidth="1"/>
    <col min="12293" max="12293" width="21" style="14" customWidth="1"/>
    <col min="12294" max="12294" width="6.140625" style="14" customWidth="1"/>
    <col min="12295" max="12295" width="9.140625" style="14"/>
    <col min="12296" max="12296" width="11.5703125" style="14" customWidth="1"/>
    <col min="12297" max="12297" width="15.140625" style="14" customWidth="1"/>
    <col min="12298" max="12298" width="17.85546875" style="14" customWidth="1"/>
    <col min="12299" max="12299" width="18.140625" style="14" customWidth="1"/>
    <col min="12300" max="12300" width="8" style="14" customWidth="1"/>
    <col min="12301" max="12301" width="9.7109375" style="14" customWidth="1"/>
    <col min="12302" max="12302" width="17.28515625" style="14" customWidth="1"/>
    <col min="12303" max="12305" width="14.5703125" style="14" customWidth="1"/>
    <col min="12306" max="12306" width="23.85546875" style="14" customWidth="1"/>
    <col min="12307" max="12307" width="11.5703125" style="14" customWidth="1"/>
    <col min="12308" max="12308" width="17.5703125" style="14" customWidth="1"/>
    <col min="12309" max="12309" width="12.5703125" style="14" customWidth="1"/>
    <col min="12310" max="12310" width="18.28515625" style="14" customWidth="1"/>
    <col min="12311" max="12311" width="6.85546875" style="14" customWidth="1"/>
    <col min="12312" max="12544" width="9.140625" style="14"/>
    <col min="12545" max="12545" width="5" style="14" bestFit="1" customWidth="1"/>
    <col min="12546" max="12546" width="5.85546875" style="14" customWidth="1"/>
    <col min="12547" max="12547" width="12" style="14" customWidth="1"/>
    <col min="12548" max="12548" width="18.42578125" style="14" customWidth="1"/>
    <col min="12549" max="12549" width="21" style="14" customWidth="1"/>
    <col min="12550" max="12550" width="6.140625" style="14" customWidth="1"/>
    <col min="12551" max="12551" width="9.140625" style="14"/>
    <col min="12552" max="12552" width="11.5703125" style="14" customWidth="1"/>
    <col min="12553" max="12553" width="15.140625" style="14" customWidth="1"/>
    <col min="12554" max="12554" width="17.85546875" style="14" customWidth="1"/>
    <col min="12555" max="12555" width="18.140625" style="14" customWidth="1"/>
    <col min="12556" max="12556" width="8" style="14" customWidth="1"/>
    <col min="12557" max="12557" width="9.7109375" style="14" customWidth="1"/>
    <col min="12558" max="12558" width="17.28515625" style="14" customWidth="1"/>
    <col min="12559" max="12561" width="14.5703125" style="14" customWidth="1"/>
    <col min="12562" max="12562" width="23.85546875" style="14" customWidth="1"/>
    <col min="12563" max="12563" width="11.5703125" style="14" customWidth="1"/>
    <col min="12564" max="12564" width="17.5703125" style="14" customWidth="1"/>
    <col min="12565" max="12565" width="12.5703125" style="14" customWidth="1"/>
    <col min="12566" max="12566" width="18.28515625" style="14" customWidth="1"/>
    <col min="12567" max="12567" width="6.85546875" style="14" customWidth="1"/>
    <col min="12568" max="12800" width="9.140625" style="14"/>
    <col min="12801" max="12801" width="5" style="14" bestFit="1" customWidth="1"/>
    <col min="12802" max="12802" width="5.85546875" style="14" customWidth="1"/>
    <col min="12803" max="12803" width="12" style="14" customWidth="1"/>
    <col min="12804" max="12804" width="18.42578125" style="14" customWidth="1"/>
    <col min="12805" max="12805" width="21" style="14" customWidth="1"/>
    <col min="12806" max="12806" width="6.140625" style="14" customWidth="1"/>
    <col min="12807" max="12807" width="9.140625" style="14"/>
    <col min="12808" max="12808" width="11.5703125" style="14" customWidth="1"/>
    <col min="12809" max="12809" width="15.140625" style="14" customWidth="1"/>
    <col min="12810" max="12810" width="17.85546875" style="14" customWidth="1"/>
    <col min="12811" max="12811" width="18.140625" style="14" customWidth="1"/>
    <col min="12812" max="12812" width="8" style="14" customWidth="1"/>
    <col min="12813" max="12813" width="9.7109375" style="14" customWidth="1"/>
    <col min="12814" max="12814" width="17.28515625" style="14" customWidth="1"/>
    <col min="12815" max="12817" width="14.5703125" style="14" customWidth="1"/>
    <col min="12818" max="12818" width="23.85546875" style="14" customWidth="1"/>
    <col min="12819" max="12819" width="11.5703125" style="14" customWidth="1"/>
    <col min="12820" max="12820" width="17.5703125" style="14" customWidth="1"/>
    <col min="12821" max="12821" width="12.5703125" style="14" customWidth="1"/>
    <col min="12822" max="12822" width="18.28515625" style="14" customWidth="1"/>
    <col min="12823" max="12823" width="6.85546875" style="14" customWidth="1"/>
    <col min="12824" max="13056" width="9.140625" style="14"/>
    <col min="13057" max="13057" width="5" style="14" bestFit="1" customWidth="1"/>
    <col min="13058" max="13058" width="5.85546875" style="14" customWidth="1"/>
    <col min="13059" max="13059" width="12" style="14" customWidth="1"/>
    <col min="13060" max="13060" width="18.42578125" style="14" customWidth="1"/>
    <col min="13061" max="13061" width="21" style="14" customWidth="1"/>
    <col min="13062" max="13062" width="6.140625" style="14" customWidth="1"/>
    <col min="13063" max="13063" width="9.140625" style="14"/>
    <col min="13064" max="13064" width="11.5703125" style="14" customWidth="1"/>
    <col min="13065" max="13065" width="15.140625" style="14" customWidth="1"/>
    <col min="13066" max="13066" width="17.85546875" style="14" customWidth="1"/>
    <col min="13067" max="13067" width="18.140625" style="14" customWidth="1"/>
    <col min="13068" max="13068" width="8" style="14" customWidth="1"/>
    <col min="13069" max="13069" width="9.7109375" style="14" customWidth="1"/>
    <col min="13070" max="13070" width="17.28515625" style="14" customWidth="1"/>
    <col min="13071" max="13073" width="14.5703125" style="14" customWidth="1"/>
    <col min="13074" max="13074" width="23.85546875" style="14" customWidth="1"/>
    <col min="13075" max="13075" width="11.5703125" style="14" customWidth="1"/>
    <col min="13076" max="13076" width="17.5703125" style="14" customWidth="1"/>
    <col min="13077" max="13077" width="12.5703125" style="14" customWidth="1"/>
    <col min="13078" max="13078" width="18.28515625" style="14" customWidth="1"/>
    <col min="13079" max="13079" width="6.85546875" style="14" customWidth="1"/>
    <col min="13080" max="13312" width="9.140625" style="14"/>
    <col min="13313" max="13313" width="5" style="14" bestFit="1" customWidth="1"/>
    <col min="13314" max="13314" width="5.85546875" style="14" customWidth="1"/>
    <col min="13315" max="13315" width="12" style="14" customWidth="1"/>
    <col min="13316" max="13316" width="18.42578125" style="14" customWidth="1"/>
    <col min="13317" max="13317" width="21" style="14" customWidth="1"/>
    <col min="13318" max="13318" width="6.140625" style="14" customWidth="1"/>
    <col min="13319" max="13319" width="9.140625" style="14"/>
    <col min="13320" max="13320" width="11.5703125" style="14" customWidth="1"/>
    <col min="13321" max="13321" width="15.140625" style="14" customWidth="1"/>
    <col min="13322" max="13322" width="17.85546875" style="14" customWidth="1"/>
    <col min="13323" max="13323" width="18.140625" style="14" customWidth="1"/>
    <col min="13324" max="13324" width="8" style="14" customWidth="1"/>
    <col min="13325" max="13325" width="9.7109375" style="14" customWidth="1"/>
    <col min="13326" max="13326" width="17.28515625" style="14" customWidth="1"/>
    <col min="13327" max="13329" width="14.5703125" style="14" customWidth="1"/>
    <col min="13330" max="13330" width="23.85546875" style="14" customWidth="1"/>
    <col min="13331" max="13331" width="11.5703125" style="14" customWidth="1"/>
    <col min="13332" max="13332" width="17.5703125" style="14" customWidth="1"/>
    <col min="13333" max="13333" width="12.5703125" style="14" customWidth="1"/>
    <col min="13334" max="13334" width="18.28515625" style="14" customWidth="1"/>
    <col min="13335" max="13335" width="6.85546875" style="14" customWidth="1"/>
    <col min="13336" max="13568" width="9.140625" style="14"/>
    <col min="13569" max="13569" width="5" style="14" bestFit="1" customWidth="1"/>
    <col min="13570" max="13570" width="5.85546875" style="14" customWidth="1"/>
    <col min="13571" max="13571" width="12" style="14" customWidth="1"/>
    <col min="13572" max="13572" width="18.42578125" style="14" customWidth="1"/>
    <col min="13573" max="13573" width="21" style="14" customWidth="1"/>
    <col min="13574" max="13574" width="6.140625" style="14" customWidth="1"/>
    <col min="13575" max="13575" width="9.140625" style="14"/>
    <col min="13576" max="13576" width="11.5703125" style="14" customWidth="1"/>
    <col min="13577" max="13577" width="15.140625" style="14" customWidth="1"/>
    <col min="13578" max="13578" width="17.85546875" style="14" customWidth="1"/>
    <col min="13579" max="13579" width="18.140625" style="14" customWidth="1"/>
    <col min="13580" max="13580" width="8" style="14" customWidth="1"/>
    <col min="13581" max="13581" width="9.7109375" style="14" customWidth="1"/>
    <col min="13582" max="13582" width="17.28515625" style="14" customWidth="1"/>
    <col min="13583" max="13585" width="14.5703125" style="14" customWidth="1"/>
    <col min="13586" max="13586" width="23.85546875" style="14" customWidth="1"/>
    <col min="13587" max="13587" width="11.5703125" style="14" customWidth="1"/>
    <col min="13588" max="13588" width="17.5703125" style="14" customWidth="1"/>
    <col min="13589" max="13589" width="12.5703125" style="14" customWidth="1"/>
    <col min="13590" max="13590" width="18.28515625" style="14" customWidth="1"/>
    <col min="13591" max="13591" width="6.85546875" style="14" customWidth="1"/>
    <col min="13592" max="13824" width="9.140625" style="14"/>
    <col min="13825" max="13825" width="5" style="14" bestFit="1" customWidth="1"/>
    <col min="13826" max="13826" width="5.85546875" style="14" customWidth="1"/>
    <col min="13827" max="13827" width="12" style="14" customWidth="1"/>
    <col min="13828" max="13828" width="18.42578125" style="14" customWidth="1"/>
    <col min="13829" max="13829" width="21" style="14" customWidth="1"/>
    <col min="13830" max="13830" width="6.140625" style="14" customWidth="1"/>
    <col min="13831" max="13831" width="9.140625" style="14"/>
    <col min="13832" max="13832" width="11.5703125" style="14" customWidth="1"/>
    <col min="13833" max="13833" width="15.140625" style="14" customWidth="1"/>
    <col min="13834" max="13834" width="17.85546875" style="14" customWidth="1"/>
    <col min="13835" max="13835" width="18.140625" style="14" customWidth="1"/>
    <col min="13836" max="13836" width="8" style="14" customWidth="1"/>
    <col min="13837" max="13837" width="9.7109375" style="14" customWidth="1"/>
    <col min="13838" max="13838" width="17.28515625" style="14" customWidth="1"/>
    <col min="13839" max="13841" width="14.5703125" style="14" customWidth="1"/>
    <col min="13842" max="13842" width="23.85546875" style="14" customWidth="1"/>
    <col min="13843" max="13843" width="11.5703125" style="14" customWidth="1"/>
    <col min="13844" max="13844" width="17.5703125" style="14" customWidth="1"/>
    <col min="13845" max="13845" width="12.5703125" style="14" customWidth="1"/>
    <col min="13846" max="13846" width="18.28515625" style="14" customWidth="1"/>
    <col min="13847" max="13847" width="6.85546875" style="14" customWidth="1"/>
    <col min="13848" max="14080" width="9.140625" style="14"/>
    <col min="14081" max="14081" width="5" style="14" bestFit="1" customWidth="1"/>
    <col min="14082" max="14082" width="5.85546875" style="14" customWidth="1"/>
    <col min="14083" max="14083" width="12" style="14" customWidth="1"/>
    <col min="14084" max="14084" width="18.42578125" style="14" customWidth="1"/>
    <col min="14085" max="14085" width="21" style="14" customWidth="1"/>
    <col min="14086" max="14086" width="6.140625" style="14" customWidth="1"/>
    <col min="14087" max="14087" width="9.140625" style="14"/>
    <col min="14088" max="14088" width="11.5703125" style="14" customWidth="1"/>
    <col min="14089" max="14089" width="15.140625" style="14" customWidth="1"/>
    <col min="14090" max="14090" width="17.85546875" style="14" customWidth="1"/>
    <col min="14091" max="14091" width="18.140625" style="14" customWidth="1"/>
    <col min="14092" max="14092" width="8" style="14" customWidth="1"/>
    <col min="14093" max="14093" width="9.7109375" style="14" customWidth="1"/>
    <col min="14094" max="14094" width="17.28515625" style="14" customWidth="1"/>
    <col min="14095" max="14097" width="14.5703125" style="14" customWidth="1"/>
    <col min="14098" max="14098" width="23.85546875" style="14" customWidth="1"/>
    <col min="14099" max="14099" width="11.5703125" style="14" customWidth="1"/>
    <col min="14100" max="14100" width="17.5703125" style="14" customWidth="1"/>
    <col min="14101" max="14101" width="12.5703125" style="14" customWidth="1"/>
    <col min="14102" max="14102" width="18.28515625" style="14" customWidth="1"/>
    <col min="14103" max="14103" width="6.85546875" style="14" customWidth="1"/>
    <col min="14104" max="14336" width="9.140625" style="14"/>
    <col min="14337" max="14337" width="5" style="14" bestFit="1" customWidth="1"/>
    <col min="14338" max="14338" width="5.85546875" style="14" customWidth="1"/>
    <col min="14339" max="14339" width="12" style="14" customWidth="1"/>
    <col min="14340" max="14340" width="18.42578125" style="14" customWidth="1"/>
    <col min="14341" max="14341" width="21" style="14" customWidth="1"/>
    <col min="14342" max="14342" width="6.140625" style="14" customWidth="1"/>
    <col min="14343" max="14343" width="9.140625" style="14"/>
    <col min="14344" max="14344" width="11.5703125" style="14" customWidth="1"/>
    <col min="14345" max="14345" width="15.140625" style="14" customWidth="1"/>
    <col min="14346" max="14346" width="17.85546875" style="14" customWidth="1"/>
    <col min="14347" max="14347" width="18.140625" style="14" customWidth="1"/>
    <col min="14348" max="14348" width="8" style="14" customWidth="1"/>
    <col min="14349" max="14349" width="9.7109375" style="14" customWidth="1"/>
    <col min="14350" max="14350" width="17.28515625" style="14" customWidth="1"/>
    <col min="14351" max="14353" width="14.5703125" style="14" customWidth="1"/>
    <col min="14354" max="14354" width="23.85546875" style="14" customWidth="1"/>
    <col min="14355" max="14355" width="11.5703125" style="14" customWidth="1"/>
    <col min="14356" max="14356" width="17.5703125" style="14" customWidth="1"/>
    <col min="14357" max="14357" width="12.5703125" style="14" customWidth="1"/>
    <col min="14358" max="14358" width="18.28515625" style="14" customWidth="1"/>
    <col min="14359" max="14359" width="6.85546875" style="14" customWidth="1"/>
    <col min="14360" max="14592" width="9.140625" style="14"/>
    <col min="14593" max="14593" width="5" style="14" bestFit="1" customWidth="1"/>
    <col min="14594" max="14594" width="5.85546875" style="14" customWidth="1"/>
    <col min="14595" max="14595" width="12" style="14" customWidth="1"/>
    <col min="14596" max="14596" width="18.42578125" style="14" customWidth="1"/>
    <col min="14597" max="14597" width="21" style="14" customWidth="1"/>
    <col min="14598" max="14598" width="6.140625" style="14" customWidth="1"/>
    <col min="14599" max="14599" width="9.140625" style="14"/>
    <col min="14600" max="14600" width="11.5703125" style="14" customWidth="1"/>
    <col min="14601" max="14601" width="15.140625" style="14" customWidth="1"/>
    <col min="14602" max="14602" width="17.85546875" style="14" customWidth="1"/>
    <col min="14603" max="14603" width="18.140625" style="14" customWidth="1"/>
    <col min="14604" max="14604" width="8" style="14" customWidth="1"/>
    <col min="14605" max="14605" width="9.7109375" style="14" customWidth="1"/>
    <col min="14606" max="14606" width="17.28515625" style="14" customWidth="1"/>
    <col min="14607" max="14609" width="14.5703125" style="14" customWidth="1"/>
    <col min="14610" max="14610" width="23.85546875" style="14" customWidth="1"/>
    <col min="14611" max="14611" width="11.5703125" style="14" customWidth="1"/>
    <col min="14612" max="14612" width="17.5703125" style="14" customWidth="1"/>
    <col min="14613" max="14613" width="12.5703125" style="14" customWidth="1"/>
    <col min="14614" max="14614" width="18.28515625" style="14" customWidth="1"/>
    <col min="14615" max="14615" width="6.85546875" style="14" customWidth="1"/>
    <col min="14616" max="14848" width="9.140625" style="14"/>
    <col min="14849" max="14849" width="5" style="14" bestFit="1" customWidth="1"/>
    <col min="14850" max="14850" width="5.85546875" style="14" customWidth="1"/>
    <col min="14851" max="14851" width="12" style="14" customWidth="1"/>
    <col min="14852" max="14852" width="18.42578125" style="14" customWidth="1"/>
    <col min="14853" max="14853" width="21" style="14" customWidth="1"/>
    <col min="14854" max="14854" width="6.140625" style="14" customWidth="1"/>
    <col min="14855" max="14855" width="9.140625" style="14"/>
    <col min="14856" max="14856" width="11.5703125" style="14" customWidth="1"/>
    <col min="14857" max="14857" width="15.140625" style="14" customWidth="1"/>
    <col min="14858" max="14858" width="17.85546875" style="14" customWidth="1"/>
    <col min="14859" max="14859" width="18.140625" style="14" customWidth="1"/>
    <col min="14860" max="14860" width="8" style="14" customWidth="1"/>
    <col min="14861" max="14861" width="9.7109375" style="14" customWidth="1"/>
    <col min="14862" max="14862" width="17.28515625" style="14" customWidth="1"/>
    <col min="14863" max="14865" width="14.5703125" style="14" customWidth="1"/>
    <col min="14866" max="14866" width="23.85546875" style="14" customWidth="1"/>
    <col min="14867" max="14867" width="11.5703125" style="14" customWidth="1"/>
    <col min="14868" max="14868" width="17.5703125" style="14" customWidth="1"/>
    <col min="14869" max="14869" width="12.5703125" style="14" customWidth="1"/>
    <col min="14870" max="14870" width="18.28515625" style="14" customWidth="1"/>
    <col min="14871" max="14871" width="6.85546875" style="14" customWidth="1"/>
    <col min="14872" max="15104" width="9.140625" style="14"/>
    <col min="15105" max="15105" width="5" style="14" bestFit="1" customWidth="1"/>
    <col min="15106" max="15106" width="5.85546875" style="14" customWidth="1"/>
    <col min="15107" max="15107" width="12" style="14" customWidth="1"/>
    <col min="15108" max="15108" width="18.42578125" style="14" customWidth="1"/>
    <col min="15109" max="15109" width="21" style="14" customWidth="1"/>
    <col min="15110" max="15110" width="6.140625" style="14" customWidth="1"/>
    <col min="15111" max="15111" width="9.140625" style="14"/>
    <col min="15112" max="15112" width="11.5703125" style="14" customWidth="1"/>
    <col min="15113" max="15113" width="15.140625" style="14" customWidth="1"/>
    <col min="15114" max="15114" width="17.85546875" style="14" customWidth="1"/>
    <col min="15115" max="15115" width="18.140625" style="14" customWidth="1"/>
    <col min="15116" max="15116" width="8" style="14" customWidth="1"/>
    <col min="15117" max="15117" width="9.7109375" style="14" customWidth="1"/>
    <col min="15118" max="15118" width="17.28515625" style="14" customWidth="1"/>
    <col min="15119" max="15121" width="14.5703125" style="14" customWidth="1"/>
    <col min="15122" max="15122" width="23.85546875" style="14" customWidth="1"/>
    <col min="15123" max="15123" width="11.5703125" style="14" customWidth="1"/>
    <col min="15124" max="15124" width="17.5703125" style="14" customWidth="1"/>
    <col min="15125" max="15125" width="12.5703125" style="14" customWidth="1"/>
    <col min="15126" max="15126" width="18.28515625" style="14" customWidth="1"/>
    <col min="15127" max="15127" width="6.85546875" style="14" customWidth="1"/>
    <col min="15128" max="15360" width="9.140625" style="14"/>
    <col min="15361" max="15361" width="5" style="14" bestFit="1" customWidth="1"/>
    <col min="15362" max="15362" width="5.85546875" style="14" customWidth="1"/>
    <col min="15363" max="15363" width="12" style="14" customWidth="1"/>
    <col min="15364" max="15364" width="18.42578125" style="14" customWidth="1"/>
    <col min="15365" max="15365" width="21" style="14" customWidth="1"/>
    <col min="15366" max="15366" width="6.140625" style="14" customWidth="1"/>
    <col min="15367" max="15367" width="9.140625" style="14"/>
    <col min="15368" max="15368" width="11.5703125" style="14" customWidth="1"/>
    <col min="15369" max="15369" width="15.140625" style="14" customWidth="1"/>
    <col min="15370" max="15370" width="17.85546875" style="14" customWidth="1"/>
    <col min="15371" max="15371" width="18.140625" style="14" customWidth="1"/>
    <col min="15372" max="15372" width="8" style="14" customWidth="1"/>
    <col min="15373" max="15373" width="9.7109375" style="14" customWidth="1"/>
    <col min="15374" max="15374" width="17.28515625" style="14" customWidth="1"/>
    <col min="15375" max="15377" width="14.5703125" style="14" customWidth="1"/>
    <col min="15378" max="15378" width="23.85546875" style="14" customWidth="1"/>
    <col min="15379" max="15379" width="11.5703125" style="14" customWidth="1"/>
    <col min="15380" max="15380" width="17.5703125" style="14" customWidth="1"/>
    <col min="15381" max="15381" width="12.5703125" style="14" customWidth="1"/>
    <col min="15382" max="15382" width="18.28515625" style="14" customWidth="1"/>
    <col min="15383" max="15383" width="6.85546875" style="14" customWidth="1"/>
    <col min="15384" max="15616" width="9.140625" style="14"/>
    <col min="15617" max="15617" width="5" style="14" bestFit="1" customWidth="1"/>
    <col min="15618" max="15618" width="5.85546875" style="14" customWidth="1"/>
    <col min="15619" max="15619" width="12" style="14" customWidth="1"/>
    <col min="15620" max="15620" width="18.42578125" style="14" customWidth="1"/>
    <col min="15621" max="15621" width="21" style="14" customWidth="1"/>
    <col min="15622" max="15622" width="6.140625" style="14" customWidth="1"/>
    <col min="15623" max="15623" width="9.140625" style="14"/>
    <col min="15624" max="15624" width="11.5703125" style="14" customWidth="1"/>
    <col min="15625" max="15625" width="15.140625" style="14" customWidth="1"/>
    <col min="15626" max="15626" width="17.85546875" style="14" customWidth="1"/>
    <col min="15627" max="15627" width="18.140625" style="14" customWidth="1"/>
    <col min="15628" max="15628" width="8" style="14" customWidth="1"/>
    <col min="15629" max="15629" width="9.7109375" style="14" customWidth="1"/>
    <col min="15630" max="15630" width="17.28515625" style="14" customWidth="1"/>
    <col min="15631" max="15633" width="14.5703125" style="14" customWidth="1"/>
    <col min="15634" max="15634" width="23.85546875" style="14" customWidth="1"/>
    <col min="15635" max="15635" width="11.5703125" style="14" customWidth="1"/>
    <col min="15636" max="15636" width="17.5703125" style="14" customWidth="1"/>
    <col min="15637" max="15637" width="12.5703125" style="14" customWidth="1"/>
    <col min="15638" max="15638" width="18.28515625" style="14" customWidth="1"/>
    <col min="15639" max="15639" width="6.85546875" style="14" customWidth="1"/>
    <col min="15640" max="15872" width="9.140625" style="14"/>
    <col min="15873" max="15873" width="5" style="14" bestFit="1" customWidth="1"/>
    <col min="15874" max="15874" width="5.85546875" style="14" customWidth="1"/>
    <col min="15875" max="15875" width="12" style="14" customWidth="1"/>
    <col min="15876" max="15876" width="18.42578125" style="14" customWidth="1"/>
    <col min="15877" max="15877" width="21" style="14" customWidth="1"/>
    <col min="15878" max="15878" width="6.140625" style="14" customWidth="1"/>
    <col min="15879" max="15879" width="9.140625" style="14"/>
    <col min="15880" max="15880" width="11.5703125" style="14" customWidth="1"/>
    <col min="15881" max="15881" width="15.140625" style="14" customWidth="1"/>
    <col min="15882" max="15882" width="17.85546875" style="14" customWidth="1"/>
    <col min="15883" max="15883" width="18.140625" style="14" customWidth="1"/>
    <col min="15884" max="15884" width="8" style="14" customWidth="1"/>
    <col min="15885" max="15885" width="9.7109375" style="14" customWidth="1"/>
    <col min="15886" max="15886" width="17.28515625" style="14" customWidth="1"/>
    <col min="15887" max="15889" width="14.5703125" style="14" customWidth="1"/>
    <col min="15890" max="15890" width="23.85546875" style="14" customWidth="1"/>
    <col min="15891" max="15891" width="11.5703125" style="14" customWidth="1"/>
    <col min="15892" max="15892" width="17.5703125" style="14" customWidth="1"/>
    <col min="15893" max="15893" width="12.5703125" style="14" customWidth="1"/>
    <col min="15894" max="15894" width="18.28515625" style="14" customWidth="1"/>
    <col min="15895" max="15895" width="6.85546875" style="14" customWidth="1"/>
    <col min="15896" max="16128" width="9.140625" style="14"/>
    <col min="16129" max="16129" width="5" style="14" bestFit="1" customWidth="1"/>
    <col min="16130" max="16130" width="5.85546875" style="14" customWidth="1"/>
    <col min="16131" max="16131" width="12" style="14" customWidth="1"/>
    <col min="16132" max="16132" width="18.42578125" style="14" customWidth="1"/>
    <col min="16133" max="16133" width="21" style="14" customWidth="1"/>
    <col min="16134" max="16134" width="6.140625" style="14" customWidth="1"/>
    <col min="16135" max="16135" width="9.140625" style="14"/>
    <col min="16136" max="16136" width="11.5703125" style="14" customWidth="1"/>
    <col min="16137" max="16137" width="15.140625" style="14" customWidth="1"/>
    <col min="16138" max="16138" width="17.85546875" style="14" customWidth="1"/>
    <col min="16139" max="16139" width="18.140625" style="14" customWidth="1"/>
    <col min="16140" max="16140" width="8" style="14" customWidth="1"/>
    <col min="16141" max="16141" width="9.7109375" style="14" customWidth="1"/>
    <col min="16142" max="16142" width="17.28515625" style="14" customWidth="1"/>
    <col min="16143" max="16145" width="14.5703125" style="14" customWidth="1"/>
    <col min="16146" max="16146" width="23.85546875" style="14" customWidth="1"/>
    <col min="16147" max="16147" width="11.5703125" style="14" customWidth="1"/>
    <col min="16148" max="16148" width="17.5703125" style="14" customWidth="1"/>
    <col min="16149" max="16149" width="12.5703125" style="14" customWidth="1"/>
    <col min="16150" max="16150" width="18.28515625" style="14" customWidth="1"/>
    <col min="16151" max="16151" width="6.85546875" style="14" customWidth="1"/>
    <col min="16152" max="16384" width="9.140625" style="14"/>
  </cols>
  <sheetData>
    <row r="1" spans="1:24" s="2" customFormat="1" ht="15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3" t="s">
        <v>1</v>
      </c>
      <c r="M1" s="3"/>
      <c r="N1" s="3"/>
      <c r="O1" s="3"/>
      <c r="P1" s="3"/>
      <c r="Q1" s="3"/>
      <c r="R1" s="3"/>
      <c r="S1" s="3"/>
    </row>
    <row r="2" spans="1:24" s="2" customFormat="1" ht="15.75" x14ac:dyDescent="0.25">
      <c r="A2" s="4"/>
      <c r="B2" s="5" t="s">
        <v>2</v>
      </c>
      <c r="C2" s="5"/>
      <c r="D2" s="5"/>
      <c r="E2" s="5"/>
      <c r="F2" s="5"/>
      <c r="G2" s="5"/>
      <c r="H2" s="5"/>
      <c r="I2" s="5"/>
      <c r="J2" s="5"/>
      <c r="L2" s="6" t="s">
        <v>3</v>
      </c>
      <c r="M2" s="6"/>
      <c r="N2" s="6"/>
      <c r="O2" s="6"/>
      <c r="P2" s="6"/>
      <c r="Q2" s="6"/>
      <c r="R2" s="6"/>
      <c r="S2" s="6"/>
    </row>
    <row r="3" spans="1:24" s="13" customFormat="1" ht="30" customHeight="1" x14ac:dyDescent="0.25">
      <c r="A3" s="7"/>
      <c r="B3" s="8"/>
      <c r="C3" s="9" t="s">
        <v>4</v>
      </c>
      <c r="D3" s="9" t="s">
        <v>5</v>
      </c>
      <c r="E3" s="10" t="s">
        <v>6</v>
      </c>
      <c r="F3" s="11">
        <f>COUNTIFS([1]TỔNG!$C$2:$C$12467,'[1]20C1-CNÔ13'!D3)</f>
        <v>56</v>
      </c>
      <c r="G3" s="11"/>
      <c r="H3" s="11"/>
      <c r="I3" s="12"/>
    </row>
    <row r="4" spans="1:24" ht="31.5" customHeight="1" x14ac:dyDescent="0.25">
      <c r="A4" s="5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23.25" customHeight="1" x14ac:dyDescent="0.25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35" x14ac:dyDescent="0.25">
      <c r="B6" s="18" t="s">
        <v>8</v>
      </c>
      <c r="C6" s="19" t="s">
        <v>9</v>
      </c>
      <c r="D6" s="19" t="s">
        <v>10</v>
      </c>
      <c r="E6" s="18" t="s">
        <v>11</v>
      </c>
      <c r="F6" s="18" t="s">
        <v>12</v>
      </c>
      <c r="G6" s="20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20" t="s">
        <v>20</v>
      </c>
      <c r="O6" s="20" t="s">
        <v>21</v>
      </c>
      <c r="P6" s="20" t="s">
        <v>22</v>
      </c>
      <c r="Q6" s="20" t="s">
        <v>23</v>
      </c>
      <c r="R6" s="20" t="s">
        <v>24</v>
      </c>
      <c r="S6" s="20" t="s">
        <v>25</v>
      </c>
      <c r="T6" s="20" t="s">
        <v>26</v>
      </c>
      <c r="U6" s="20" t="s">
        <v>27</v>
      </c>
      <c r="V6" s="21" t="s">
        <v>28</v>
      </c>
      <c r="W6" s="20" t="s">
        <v>29</v>
      </c>
      <c r="X6" s="20" t="s">
        <v>30</v>
      </c>
    </row>
    <row r="7" spans="1:24" ht="30" x14ac:dyDescent="0.25">
      <c r="A7" s="15">
        <f ca="1">A6+MATCH(D7,OFFSET([1]TỔNG!$C$1,'[1]20C1-CNÔ13'!A6,0,14000),0)</f>
        <v>6674</v>
      </c>
      <c r="B7" s="22">
        <v>1</v>
      </c>
      <c r="C7" s="23" t="str">
        <f ca="1">INDEX([1]TỔNG!B$1:B$65536,'[1]20C1-CNÔ13'!$A7)</f>
        <v>20004271</v>
      </c>
      <c r="D7" s="23" t="str">
        <f>IF(COUNTIFS($D$6:D6,$D$3)&lt;$F$3,$D$3,"")</f>
        <v>20C1-CNÔ13</v>
      </c>
      <c r="E7" s="22" t="str">
        <f ca="1">INDEX([1]TỔNG!D$1:D$65536,'[1]20C1-CNÔ13'!$A7)</f>
        <v>Thạch Bảo</v>
      </c>
      <c r="F7" s="22" t="str">
        <f ca="1">INDEX([1]TỔNG!E$1:E$65536,'[1]20C1-CNÔ13'!$A7)</f>
        <v>Nam</v>
      </c>
      <c r="G7" s="22" t="str">
        <f ca="1">INDEX([1]TỔNG!F$1:F$65536,'[1]20C1-CNÔ13'!$A7)</f>
        <v>Sinh viên</v>
      </c>
      <c r="H7" s="22" t="str">
        <f ca="1">INDEX([1]TỔNG!G$1:G$65536,'[1]20C1-CNÔ13'!$A7)</f>
        <v>03/04/2002</v>
      </c>
      <c r="I7" s="22" t="str">
        <f ca="1">INDEX([1]TỔNG!H$1:H$65536,'[1]20C1-CNÔ13'!$A7)</f>
        <v>0833940530</v>
      </c>
      <c r="J7" s="22" t="str">
        <f ca="1">INDEX([1]TỔNG!I$1:I$65536,'[1]20C1-CNÔ13'!$A7)</f>
        <v>079202004810</v>
      </c>
      <c r="K7" s="22" t="str">
        <f ca="1">INDEX([1]TỔNG!J$1:J$65536,'[1]20C1-CNÔ13'!$A7)</f>
        <v>SV 479 7933277113</v>
      </c>
      <c r="L7" s="22" t="str">
        <f ca="1">INDEX([1]TỔNG!M$1:M$65536,'[1]20C1-CNÔ13'!$A7)</f>
        <v>Khmer</v>
      </c>
      <c r="M7" s="22" t="str">
        <f ca="1">INDEX([1]TỔNG!N$1:N$65536,'[1]20C1-CNÔ13'!$A7)</f>
        <v>Việt Nam</v>
      </c>
      <c r="N7" s="22">
        <f ca="1">INDEX([1]TỔNG!O$1:O$65536,'[1]20C1-CNÔ13'!$A7)</f>
        <v>0</v>
      </c>
      <c r="O7" s="22" t="str">
        <f ca="1">INDEX([1]TỔNG!P$1:P$65536,'[1]20C1-CNÔ13'!$A7)</f>
        <v>Phường 12</v>
      </c>
      <c r="P7" s="22" t="str">
        <f ca="1">INDEX([1]TỔNG!Q$1:Q$65536,'[1]20C1-CNÔ13'!$A7)</f>
        <v>Quận 6</v>
      </c>
      <c r="Q7" s="22" t="str">
        <f ca="1">INDEX([1]TỔNG!R$1:R$65536,'[1]20C1-CNÔ13'!$A7)</f>
        <v>Tp. Hồ Chí Minh</v>
      </c>
      <c r="R7" s="22" t="str">
        <f ca="1">INDEX([1]TỔNG!S$1:S$65536,'[1]20C1-CNÔ13'!$A7)</f>
        <v>390 Hoàng Văn Thụ</v>
      </c>
      <c r="S7" s="22" t="str">
        <f ca="1">INDEX([1]TỔNG!T$1:T$65536,'[1]20C1-CNÔ13'!$A7)</f>
        <v>Phường 4</v>
      </c>
      <c r="T7" s="22" t="str">
        <f ca="1">INDEX([1]TỔNG!U$1:U$65536,'[1]20C1-CNÔ13'!$A7)</f>
        <v>Quận Tân Bình</v>
      </c>
      <c r="U7" s="22"/>
      <c r="V7" s="22"/>
      <c r="W7" s="22"/>
      <c r="X7" s="22"/>
    </row>
    <row r="8" spans="1:24" ht="45" x14ac:dyDescent="0.25">
      <c r="A8" s="15">
        <f ca="1">A7+MATCH(D8,OFFSET([1]TỔNG!$C$1,'[1]20C1-CNÔ13'!A7,0,100),0)</f>
        <v>6675</v>
      </c>
      <c r="B8" s="22">
        <f>B7+1</f>
        <v>2</v>
      </c>
      <c r="C8" s="23" t="str">
        <f ca="1">INDEX([1]TỔNG!B$1:B$65536,'[1]20C1-CNÔ13'!$A8)</f>
        <v>20004269</v>
      </c>
      <c r="D8" s="23" t="str">
        <f>IF(COUNTIFS($D$6:D7,$D$3)&lt;$F$3,$D$3,"")</f>
        <v>20C1-CNÔ13</v>
      </c>
      <c r="E8" s="22" t="str">
        <f ca="1">INDEX([1]TỔNG!D$1:D$65536,'[1]20C1-CNÔ13'!$A8)</f>
        <v>Trần Cao Bình</v>
      </c>
      <c r="F8" s="22" t="str">
        <f ca="1">INDEX([1]TỔNG!E$1:E$65536,'[1]20C1-CNÔ13'!$A8)</f>
        <v>Nam</v>
      </c>
      <c r="G8" s="22" t="str">
        <f ca="1">INDEX([1]TỔNG!F$1:F$65536,'[1]20C1-CNÔ13'!$A8)</f>
        <v>Sinh viên</v>
      </c>
      <c r="H8" s="22" t="str">
        <f ca="1">INDEX([1]TỔNG!G$1:G$65536,'[1]20C1-CNÔ13'!$A8)</f>
        <v>29/06/2002</v>
      </c>
      <c r="I8" s="22" t="str">
        <f ca="1">INDEX([1]TỔNG!H$1:H$65536,'[1]20C1-CNÔ13'!$A8)</f>
        <v>0916400383</v>
      </c>
      <c r="J8" s="22" t="str">
        <f ca="1">INDEX([1]TỔNG!I$1:I$65536,'[1]20C1-CNÔ13'!$A8)</f>
        <v>264548854</v>
      </c>
      <c r="K8" s="22" t="str">
        <f ca="1">INDEX([1]TỔNG!J$1:J$65536,'[1]20C1-CNÔ13'!$A8)</f>
        <v>SV 479 5820658703</v>
      </c>
      <c r="L8" s="22" t="str">
        <f ca="1">INDEX([1]TỔNG!M$1:M$65536,'[1]20C1-CNÔ13'!$A8)</f>
        <v>Kinh</v>
      </c>
      <c r="M8" s="22" t="str">
        <f ca="1">INDEX([1]TỔNG!N$1:N$65536,'[1]20C1-CNÔ13'!$A8)</f>
        <v>Việt Nam</v>
      </c>
      <c r="N8" s="22">
        <f ca="1">INDEX([1]TỔNG!O$1:O$65536,'[1]20C1-CNÔ13'!$A8)</f>
        <v>0</v>
      </c>
      <c r="O8" s="22" t="str">
        <f ca="1">INDEX([1]TỔNG!P$1:P$65536,'[1]20C1-CNÔ13'!$A8)</f>
        <v>Phường Văn Hải</v>
      </c>
      <c r="P8" s="22" t="str">
        <f ca="1">INDEX([1]TỔNG!Q$1:Q$65536,'[1]20C1-CNÔ13'!$A8)</f>
        <v>Th. phố Phan Rang -Tháp Chàm</v>
      </c>
      <c r="Q8" s="22" t="str">
        <f ca="1">INDEX([1]TỔNG!R$1:R$65536,'[1]20C1-CNÔ13'!$A8)</f>
        <v>Ninh Thuận</v>
      </c>
      <c r="R8" s="22" t="str">
        <f ca="1">INDEX([1]TỔNG!S$1:S$65536,'[1]20C1-CNÔ13'!$A8)</f>
        <v>390 Hoàng Văn Thụ</v>
      </c>
      <c r="S8" s="22" t="str">
        <f ca="1">INDEX([1]TỔNG!T$1:T$65536,'[1]20C1-CNÔ13'!$A8)</f>
        <v>Phường 4</v>
      </c>
      <c r="T8" s="22" t="str">
        <f ca="1">INDEX([1]TỔNG!U$1:U$65536,'[1]20C1-CNÔ13'!$A8)</f>
        <v>Quận Tân Bình</v>
      </c>
      <c r="U8" s="22"/>
      <c r="V8" s="22"/>
      <c r="W8" s="22"/>
      <c r="X8" s="22"/>
    </row>
    <row r="9" spans="1:24" x14ac:dyDescent="0.25">
      <c r="A9" s="15">
        <f ca="1">A8+MATCH(D9,OFFSET([1]TỔNG!$C$1,'[1]20C1-CNÔ13'!A8,0,100),0)</f>
        <v>6676</v>
      </c>
      <c r="B9" s="22">
        <f t="shared" ref="B9:B62" si="0">B8+1</f>
        <v>3</v>
      </c>
      <c r="C9" s="23" t="str">
        <f ca="1">INDEX([1]TỔNG!B$1:B$65536,'[1]20C1-CNÔ13'!$A9)</f>
        <v>20004220</v>
      </c>
      <c r="D9" s="23" t="str">
        <f>IF(COUNTIFS($D$6:D8,$D$3)&lt;$F$3,$D$3,"")</f>
        <v>20C1-CNÔ13</v>
      </c>
      <c r="E9" s="22" t="str">
        <f ca="1">INDEX([1]TỔNG!D$1:D$65536,'[1]20C1-CNÔ13'!$A9)</f>
        <v>Tô Chí Cường</v>
      </c>
      <c r="F9" s="22" t="str">
        <f ca="1">INDEX([1]TỔNG!E$1:E$65536,'[1]20C1-CNÔ13'!$A9)</f>
        <v>Nam</v>
      </c>
      <c r="G9" s="22" t="str">
        <f ca="1">INDEX([1]TỔNG!F$1:F$65536,'[1]20C1-CNÔ13'!$A9)</f>
        <v>Sinh viên</v>
      </c>
      <c r="H9" s="22" t="str">
        <f ca="1">INDEX([1]TỔNG!G$1:G$65536,'[1]20C1-CNÔ13'!$A9)</f>
        <v>12/04/2002</v>
      </c>
      <c r="I9" s="22" t="str">
        <f ca="1">INDEX([1]TỔNG!H$1:H$65536,'[1]20C1-CNÔ13'!$A9)</f>
        <v>0397757695</v>
      </c>
      <c r="J9" s="22" t="str">
        <f ca="1">INDEX([1]TỔNG!I$1:I$65536,'[1]20C1-CNÔ13'!$A9)</f>
        <v>321842994</v>
      </c>
      <c r="K9" s="22">
        <f ca="1">INDEX([1]TỔNG!J$1:J$65536,'[1]20C1-CNÔ13'!$A9)</f>
        <v>0</v>
      </c>
      <c r="L9" s="22" t="str">
        <f ca="1">INDEX([1]TỔNG!M$1:M$65536,'[1]20C1-CNÔ13'!$A9)</f>
        <v>Kinh</v>
      </c>
      <c r="M9" s="22" t="str">
        <f ca="1">INDEX([1]TỔNG!N$1:N$65536,'[1]20C1-CNÔ13'!$A9)</f>
        <v>Việt Nam</v>
      </c>
      <c r="N9" s="22">
        <f ca="1">INDEX([1]TỔNG!O$1:O$65536,'[1]20C1-CNÔ13'!$A9)</f>
        <v>0</v>
      </c>
      <c r="O9" s="22">
        <f ca="1">INDEX([1]TỔNG!P$1:P$65536,'[1]20C1-CNÔ13'!$A9)</f>
        <v>0</v>
      </c>
      <c r="P9" s="22">
        <f ca="1">INDEX([1]TỔNG!Q$1:Q$65536,'[1]20C1-CNÔ13'!$A9)</f>
        <v>0</v>
      </c>
      <c r="Q9" s="22">
        <f ca="1">INDEX([1]TỔNG!R$1:R$65536,'[1]20C1-CNÔ13'!$A9)</f>
        <v>0</v>
      </c>
      <c r="R9" s="22" t="str">
        <f ca="1">INDEX([1]TỔNG!S$1:S$65536,'[1]20C1-CNÔ13'!$A9)</f>
        <v>390 Hoàng Văn Thụ</v>
      </c>
      <c r="S9" s="22" t="str">
        <f ca="1">INDEX([1]TỔNG!T$1:T$65536,'[1]20C1-CNÔ13'!$A9)</f>
        <v>Phường 4</v>
      </c>
      <c r="T9" s="22" t="str">
        <f ca="1">INDEX([1]TỔNG!U$1:U$65536,'[1]20C1-CNÔ13'!$A9)</f>
        <v>Quận Tân Bình</v>
      </c>
      <c r="U9" s="22"/>
      <c r="V9" s="22"/>
      <c r="W9" s="22"/>
      <c r="X9" s="22"/>
    </row>
    <row r="10" spans="1:24" x14ac:dyDescent="0.25">
      <c r="A10" s="15">
        <f ca="1">A9+MATCH(D10,OFFSET([1]TỔNG!$C$1,'[1]20C1-CNÔ13'!A9,0,100),0)</f>
        <v>6677</v>
      </c>
      <c r="B10" s="22">
        <f t="shared" si="0"/>
        <v>4</v>
      </c>
      <c r="C10" s="23" t="str">
        <f ca="1">INDEX([1]TỔNG!B$1:B$65536,'[1]20C1-CNÔ13'!$A10)</f>
        <v>20004164</v>
      </c>
      <c r="D10" s="23" t="str">
        <f>IF(COUNTIFS($D$6:D9,$D$3)&lt;$F$3,$D$3,"")</f>
        <v>20C1-CNÔ13</v>
      </c>
      <c r="E10" s="22" t="str">
        <f ca="1">INDEX([1]TỔNG!D$1:D$65536,'[1]20C1-CNÔ13'!$A10)</f>
        <v>Nguyễn Hải Đăng</v>
      </c>
      <c r="F10" s="22" t="str">
        <f ca="1">INDEX([1]TỔNG!E$1:E$65536,'[1]20C1-CNÔ13'!$A10)</f>
        <v>Nam</v>
      </c>
      <c r="G10" s="22" t="str">
        <f ca="1">INDEX([1]TỔNG!F$1:F$65536,'[1]20C1-CNÔ13'!$A10)</f>
        <v>Sinh viên</v>
      </c>
      <c r="H10" s="22" t="str">
        <f ca="1">INDEX([1]TỔNG!G$1:G$65536,'[1]20C1-CNÔ13'!$A10)</f>
        <v>08/10/2002</v>
      </c>
      <c r="I10" s="22" t="str">
        <f ca="1">INDEX([1]TỔNG!H$1:H$65536,'[1]20C1-CNÔ13'!$A10)</f>
        <v>0346989421</v>
      </c>
      <c r="J10" s="22" t="str">
        <f ca="1">INDEX([1]TỔNG!I$1:I$65536,'[1]20C1-CNÔ13'!$A10)</f>
        <v>321841497</v>
      </c>
      <c r="K10" s="22" t="str">
        <f ca="1">INDEX([1]TỔNG!J$1:J$65536,'[1]20C1-CNÔ13'!$A10)</f>
        <v>SV 479 8322146905</v>
      </c>
      <c r="L10" s="22" t="str">
        <f ca="1">INDEX([1]TỔNG!M$1:M$65536,'[1]20C1-CNÔ13'!$A10)</f>
        <v>Kinh</v>
      </c>
      <c r="M10" s="22" t="str">
        <f ca="1">INDEX([1]TỔNG!N$1:N$65536,'[1]20C1-CNÔ13'!$A10)</f>
        <v>Việt Nam</v>
      </c>
      <c r="N10" s="22" t="str">
        <f ca="1">INDEX([1]TỔNG!O$1:O$65536,'[1]20C1-CNÔ13'!$A10)</f>
        <v>017/HB</v>
      </c>
      <c r="O10" s="22" t="str">
        <f ca="1">INDEX([1]TỔNG!P$1:P$65536,'[1]20C1-CNÔ13'!$A10)</f>
        <v>Xã Mỹ Hòa</v>
      </c>
      <c r="P10" s="22" t="str">
        <f ca="1">INDEX([1]TỔNG!Q$1:Q$65536,'[1]20C1-CNÔ13'!$A10)</f>
        <v>Huyện Ba Tri</v>
      </c>
      <c r="Q10" s="22" t="str">
        <f ca="1">INDEX([1]TỔNG!R$1:R$65536,'[1]20C1-CNÔ13'!$A10)</f>
        <v>Bến Tre</v>
      </c>
      <c r="R10" s="22" t="str">
        <f ca="1">INDEX([1]TỔNG!S$1:S$65536,'[1]20C1-CNÔ13'!$A10)</f>
        <v>390 Hoàng Văn Thụ</v>
      </c>
      <c r="S10" s="22" t="str">
        <f ca="1">INDEX([1]TỔNG!T$1:T$65536,'[1]20C1-CNÔ13'!$A10)</f>
        <v>Phường 4</v>
      </c>
      <c r="T10" s="22" t="str">
        <f ca="1">INDEX([1]TỔNG!U$1:U$65536,'[1]20C1-CNÔ13'!$A10)</f>
        <v>Quận Tân Bình</v>
      </c>
      <c r="U10" s="22"/>
      <c r="V10" s="22"/>
      <c r="W10" s="22"/>
      <c r="X10" s="22"/>
    </row>
    <row r="11" spans="1:24" ht="60" x14ac:dyDescent="0.25">
      <c r="A11" s="15">
        <f ca="1">A10+MATCH(D11,OFFSET([1]TỔNG!$C$1,'[1]20C1-CNÔ13'!A10,0,100),0)</f>
        <v>6678</v>
      </c>
      <c r="B11" s="22">
        <f t="shared" si="0"/>
        <v>5</v>
      </c>
      <c r="C11" s="23" t="str">
        <f ca="1">INDEX([1]TỔNG!B$1:B$65536,'[1]20C1-CNÔ13'!$A11)</f>
        <v>20004325</v>
      </c>
      <c r="D11" s="23" t="str">
        <f>IF(COUNTIFS($D$6:D10,$D$3)&lt;$F$3,$D$3,"")</f>
        <v>20C1-CNÔ13</v>
      </c>
      <c r="E11" s="22" t="str">
        <f ca="1">INDEX([1]TỔNG!D$1:D$65536,'[1]20C1-CNÔ13'!$A11)</f>
        <v>Ngô Hoàng Đôn</v>
      </c>
      <c r="F11" s="22" t="str">
        <f ca="1">INDEX([1]TỔNG!E$1:E$65536,'[1]20C1-CNÔ13'!$A11)</f>
        <v>Nam</v>
      </c>
      <c r="G11" s="22" t="str">
        <f ca="1">INDEX([1]TỔNG!F$1:F$65536,'[1]20C1-CNÔ13'!$A11)</f>
        <v>Sinh viên</v>
      </c>
      <c r="H11" s="22" t="str">
        <f ca="1">INDEX([1]TỔNG!G$1:G$65536,'[1]20C1-CNÔ13'!$A11)</f>
        <v>22/11/2002</v>
      </c>
      <c r="I11" s="22" t="str">
        <f ca="1">INDEX([1]TỔNG!H$1:H$65536,'[1]20C1-CNÔ13'!$A11)</f>
        <v>0334033186</v>
      </c>
      <c r="J11" s="22" t="str">
        <f ca="1">INDEX([1]TỔNG!I$1:I$65536,'[1]20C1-CNÔ13'!$A11)</f>
        <v>301772978</v>
      </c>
      <c r="K11" s="22" t="str">
        <f ca="1">INDEX([1]TỔNG!J$1:J$65536,'[1]20C1-CNÔ13'!$A11)</f>
        <v>SV 479 8022727518</v>
      </c>
      <c r="L11" s="22" t="str">
        <f ca="1">INDEX([1]TỔNG!M$1:M$65536,'[1]20C1-CNÔ13'!$A11)</f>
        <v>Kinh</v>
      </c>
      <c r="M11" s="22" t="str">
        <f ca="1">INDEX([1]TỔNG!N$1:N$65536,'[1]20C1-CNÔ13'!$A11)</f>
        <v>Việt Nam</v>
      </c>
      <c r="N11" s="22" t="str">
        <f ca="1">INDEX([1]TỔNG!O$1:O$65536,'[1]20C1-CNÔ13'!$A11)</f>
        <v>số nhà 319, Ấp 4, xã Phước Đông, huyện Cần Đước, tỉnh Long An</v>
      </c>
      <c r="O11" s="22">
        <f ca="1">INDEX([1]TỔNG!P$1:P$65536,'[1]20C1-CNÔ13'!$A11)</f>
        <v>0</v>
      </c>
      <c r="P11" s="22">
        <f ca="1">INDEX([1]TỔNG!Q$1:Q$65536,'[1]20C1-CNÔ13'!$A11)</f>
        <v>0</v>
      </c>
      <c r="Q11" s="22">
        <f ca="1">INDEX([1]TỔNG!R$1:R$65536,'[1]20C1-CNÔ13'!$A11)</f>
        <v>0</v>
      </c>
      <c r="R11" s="22" t="str">
        <f ca="1">INDEX([1]TỔNG!S$1:S$65536,'[1]20C1-CNÔ13'!$A11)</f>
        <v>390 Hoàng Văn Thụ</v>
      </c>
      <c r="S11" s="22" t="str">
        <f ca="1">INDEX([1]TỔNG!T$1:T$65536,'[1]20C1-CNÔ13'!$A11)</f>
        <v>Phường 4</v>
      </c>
      <c r="T11" s="22" t="str">
        <f ca="1">INDEX([1]TỔNG!U$1:U$65536,'[1]20C1-CNÔ13'!$A11)</f>
        <v>Quận Tân Bình</v>
      </c>
      <c r="U11" s="22"/>
      <c r="V11" s="22"/>
      <c r="W11" s="22"/>
      <c r="X11" s="22"/>
    </row>
    <row r="12" spans="1:24" ht="30" x14ac:dyDescent="0.25">
      <c r="A12" s="15">
        <f ca="1">A11+MATCH(D12,OFFSET([1]TỔNG!$C$1,'[1]20C1-CNÔ13'!A11,0,100),0)</f>
        <v>6679</v>
      </c>
      <c r="B12" s="22">
        <f t="shared" si="0"/>
        <v>6</v>
      </c>
      <c r="C12" s="23" t="str">
        <f ca="1">INDEX([1]TỔNG!B$1:B$65536,'[1]20C1-CNÔ13'!$A12)</f>
        <v>20004327</v>
      </c>
      <c r="D12" s="23" t="str">
        <f>IF(COUNTIFS($D$6:D11,$D$3)&lt;$F$3,$D$3,"")</f>
        <v>20C1-CNÔ13</v>
      </c>
      <c r="E12" s="22" t="str">
        <f ca="1">INDEX([1]TỔNG!D$1:D$65536,'[1]20C1-CNÔ13'!$A12)</f>
        <v>Nguyễn Khuyến Du</v>
      </c>
      <c r="F12" s="22" t="str">
        <f ca="1">INDEX([1]TỔNG!E$1:E$65536,'[1]20C1-CNÔ13'!$A12)</f>
        <v>Nam</v>
      </c>
      <c r="G12" s="22" t="str">
        <f ca="1">INDEX([1]TỔNG!F$1:F$65536,'[1]20C1-CNÔ13'!$A12)</f>
        <v>Sinh viên</v>
      </c>
      <c r="H12" s="22" t="str">
        <f ca="1">INDEX([1]TỔNG!G$1:G$65536,'[1]20C1-CNÔ13'!$A12)</f>
        <v>02/02/2002</v>
      </c>
      <c r="I12" s="22" t="str">
        <f ca="1">INDEX([1]TỔNG!H$1:H$65536,'[1]20C1-CNÔ13'!$A12)</f>
        <v>0357299374</v>
      </c>
      <c r="J12" s="22" t="str">
        <f ca="1">INDEX([1]TỔNG!I$1:I$65536,'[1]20C1-CNÔ13'!$A12)</f>
        <v>272872221</v>
      </c>
      <c r="K12" s="22" t="str">
        <f ca="1">INDEX([1]TỔNG!J$1:J$65536,'[1]20C1-CNÔ13'!$A12)</f>
        <v>SV 479 7524111311</v>
      </c>
      <c r="L12" s="22" t="str">
        <f ca="1">INDEX([1]TỔNG!M$1:M$65536,'[1]20C1-CNÔ13'!$A12)</f>
        <v>Kinh</v>
      </c>
      <c r="M12" s="22" t="str">
        <f ca="1">INDEX([1]TỔNG!N$1:N$65536,'[1]20C1-CNÔ13'!$A12)</f>
        <v>Việt Nam</v>
      </c>
      <c r="N12" s="22">
        <f ca="1">INDEX([1]TỔNG!O$1:O$65536,'[1]20C1-CNÔ13'!$A12)</f>
        <v>0</v>
      </c>
      <c r="O12" s="22" t="str">
        <f ca="1">INDEX([1]TỔNG!P$1:P$65536,'[1]20C1-CNÔ13'!$A12)</f>
        <v>Phường Xuân Hoà</v>
      </c>
      <c r="P12" s="22" t="str">
        <f ca="1">INDEX([1]TỔNG!Q$1:Q$65536,'[1]20C1-CNÔ13'!$A12)</f>
        <v>Thị xã Long Khánh</v>
      </c>
      <c r="Q12" s="22" t="str">
        <f ca="1">INDEX([1]TỔNG!R$1:R$65536,'[1]20C1-CNÔ13'!$A12)</f>
        <v>Đồng Nai</v>
      </c>
      <c r="R12" s="22" t="str">
        <f ca="1">INDEX([1]TỔNG!S$1:S$65536,'[1]20C1-CNÔ13'!$A12)</f>
        <v>390 Hoàng Văn Thụ</v>
      </c>
      <c r="S12" s="22" t="str">
        <f ca="1">INDEX([1]TỔNG!T$1:T$65536,'[1]20C1-CNÔ13'!$A12)</f>
        <v>Phường 4</v>
      </c>
      <c r="T12" s="22" t="str">
        <f ca="1">INDEX([1]TỔNG!U$1:U$65536,'[1]20C1-CNÔ13'!$A12)</f>
        <v>Quận Tân Bình</v>
      </c>
      <c r="U12" s="22"/>
      <c r="V12" s="22"/>
      <c r="W12" s="22"/>
      <c r="X12" s="22"/>
    </row>
    <row r="13" spans="1:24" x14ac:dyDescent="0.25">
      <c r="A13" s="15">
        <f ca="1">A12+MATCH(D13,OFFSET([1]TỔNG!$C$1,'[1]20C1-CNÔ13'!A12,0,100),0)</f>
        <v>6680</v>
      </c>
      <c r="B13" s="22">
        <f t="shared" si="0"/>
        <v>7</v>
      </c>
      <c r="C13" s="23" t="str">
        <f ca="1">INDEX([1]TỔNG!B$1:B$65536,'[1]20C1-CNÔ13'!$A13)</f>
        <v>20004225</v>
      </c>
      <c r="D13" s="23" t="str">
        <f>IF(COUNTIFS($D$6:D12,$D$3)&lt;$F$3,$D$3,"")</f>
        <v>20C1-CNÔ13</v>
      </c>
      <c r="E13" s="22" t="str">
        <f ca="1">INDEX([1]TỔNG!D$1:D$65536,'[1]20C1-CNÔ13'!$A13)</f>
        <v>Lê Xuân Giang</v>
      </c>
      <c r="F13" s="22" t="str">
        <f ca="1">INDEX([1]TỔNG!E$1:E$65536,'[1]20C1-CNÔ13'!$A13)</f>
        <v>Nam</v>
      </c>
      <c r="G13" s="22" t="str">
        <f ca="1">INDEX([1]TỔNG!F$1:F$65536,'[1]20C1-CNÔ13'!$A13)</f>
        <v>Sinh viên</v>
      </c>
      <c r="H13" s="22" t="str">
        <f ca="1">INDEX([1]TỔNG!G$1:G$65536,'[1]20C1-CNÔ13'!$A13)</f>
        <v>16/04/2002</v>
      </c>
      <c r="I13" s="22" t="str">
        <f ca="1">INDEX([1]TỔNG!H$1:H$65536,'[1]20C1-CNÔ13'!$A13)</f>
        <v>0355534908</v>
      </c>
      <c r="J13" s="22" t="str">
        <f ca="1">INDEX([1]TỔNG!I$1:I$65536,'[1]20C1-CNÔ13'!$A13)</f>
        <v>241983405</v>
      </c>
      <c r="K13" s="22" t="str">
        <f ca="1">INDEX([1]TỔNG!J$1:J$65536,'[1]20C1-CNÔ13'!$A13)</f>
        <v>SV 479 6623023031</v>
      </c>
      <c r="L13" s="22" t="str">
        <f ca="1">INDEX([1]TỔNG!M$1:M$65536,'[1]20C1-CNÔ13'!$A13)</f>
        <v>Kinh</v>
      </c>
      <c r="M13" s="22" t="str">
        <f ca="1">INDEX([1]TỔNG!N$1:N$65536,'[1]20C1-CNÔ13'!$A13)</f>
        <v>Việt Nam</v>
      </c>
      <c r="N13" s="22">
        <f ca="1">INDEX([1]TỔNG!O$1:O$65536,'[1]20C1-CNÔ13'!$A13)</f>
        <v>0</v>
      </c>
      <c r="O13" s="22" t="str">
        <f ca="1">INDEX([1]TỔNG!P$1:P$65536,'[1]20C1-CNÔ13'!$A13)</f>
        <v>Xã Ea Tih</v>
      </c>
      <c r="P13" s="22" t="str">
        <f ca="1">INDEX([1]TỔNG!Q$1:Q$65536,'[1]20C1-CNÔ13'!$A13)</f>
        <v>Huyện Ea Kar</v>
      </c>
      <c r="Q13" s="22" t="str">
        <f ca="1">INDEX([1]TỔNG!R$1:R$65536,'[1]20C1-CNÔ13'!$A13)</f>
        <v>Đắk Lắk</v>
      </c>
      <c r="R13" s="22" t="str">
        <f ca="1">INDEX([1]TỔNG!S$1:S$65536,'[1]20C1-CNÔ13'!$A13)</f>
        <v>390 Hoàng Văn Thụ</v>
      </c>
      <c r="S13" s="22" t="str">
        <f ca="1">INDEX([1]TỔNG!T$1:T$65536,'[1]20C1-CNÔ13'!$A13)</f>
        <v>Phường 4</v>
      </c>
      <c r="T13" s="22" t="str">
        <f ca="1">INDEX([1]TỔNG!U$1:U$65536,'[1]20C1-CNÔ13'!$A13)</f>
        <v>Quận Tân Bình</v>
      </c>
      <c r="U13" s="22"/>
      <c r="V13" s="22"/>
      <c r="W13" s="22"/>
      <c r="X13" s="22"/>
    </row>
    <row r="14" spans="1:24" ht="30" x14ac:dyDescent="0.25">
      <c r="A14" s="15">
        <f ca="1">A13+MATCH(D14,OFFSET([1]TỔNG!$C$1,'[1]20C1-CNÔ13'!A13,0,100),0)</f>
        <v>6681</v>
      </c>
      <c r="B14" s="22">
        <f t="shared" si="0"/>
        <v>8</v>
      </c>
      <c r="C14" s="23" t="str">
        <f ca="1">INDEX([1]TỔNG!B$1:B$65536,'[1]20C1-CNÔ13'!$A14)</f>
        <v>20004308</v>
      </c>
      <c r="D14" s="23" t="str">
        <f>IF(COUNTIFS($D$6:D13,$D$3)&lt;$F$3,$D$3,"")</f>
        <v>20C1-CNÔ13</v>
      </c>
      <c r="E14" s="22" t="str">
        <f ca="1">INDEX([1]TỔNG!D$1:D$65536,'[1]20C1-CNÔ13'!$A14)</f>
        <v>Nguyễn Quốc Hải</v>
      </c>
      <c r="F14" s="22" t="str">
        <f ca="1">INDEX([1]TỔNG!E$1:E$65536,'[1]20C1-CNÔ13'!$A14)</f>
        <v>Nam</v>
      </c>
      <c r="G14" s="22" t="str">
        <f ca="1">INDEX([1]TỔNG!F$1:F$65536,'[1]20C1-CNÔ13'!$A14)</f>
        <v>Sinh viên</v>
      </c>
      <c r="H14" s="22" t="str">
        <f ca="1">INDEX([1]TỔNG!G$1:G$65536,'[1]20C1-CNÔ13'!$A14)</f>
        <v>02/03/2002</v>
      </c>
      <c r="I14" s="22" t="str">
        <f ca="1">INDEX([1]TỔNG!H$1:H$65536,'[1]20C1-CNÔ13'!$A14)</f>
        <v>0909282621</v>
      </c>
      <c r="J14" s="22" t="str">
        <f ca="1">INDEX([1]TỔNG!I$1:I$65536,'[1]20C1-CNÔ13'!$A14)</f>
        <v>371998234</v>
      </c>
      <c r="K14" s="22" t="str">
        <f ca="1">INDEX([1]TỔNG!J$1:J$65536,'[1]20C1-CNÔ13'!$A14)</f>
        <v>SV 479 9124045748</v>
      </c>
      <c r="L14" s="22" t="str">
        <f ca="1">INDEX([1]TỔNG!M$1:M$65536,'[1]20C1-CNÔ13'!$A14)</f>
        <v>Kinh</v>
      </c>
      <c r="M14" s="22" t="str">
        <f ca="1">INDEX([1]TỔNG!N$1:N$65536,'[1]20C1-CNÔ13'!$A14)</f>
        <v>Việt Nam</v>
      </c>
      <c r="N14" s="22">
        <f ca="1">INDEX([1]TỔNG!O$1:O$65536,'[1]20C1-CNÔ13'!$A14)</f>
        <v>0</v>
      </c>
      <c r="O14" s="22" t="str">
        <f ca="1">INDEX([1]TỔNG!P$1:P$65536,'[1]20C1-CNÔ13'!$A14)</f>
        <v>Thị trấn Kiên Lương</v>
      </c>
      <c r="P14" s="22" t="str">
        <f ca="1">INDEX([1]TỔNG!Q$1:Q$65536,'[1]20C1-CNÔ13'!$A14)</f>
        <v>Huyện Kiên Lương</v>
      </c>
      <c r="Q14" s="22" t="str">
        <f ca="1">INDEX([1]TỔNG!R$1:R$65536,'[1]20C1-CNÔ13'!$A14)</f>
        <v>Kiên Giang</v>
      </c>
      <c r="R14" s="22" t="str">
        <f ca="1">INDEX([1]TỔNG!S$1:S$65536,'[1]20C1-CNÔ13'!$A14)</f>
        <v>390 Hoàng Văn Thụ</v>
      </c>
      <c r="S14" s="22" t="str">
        <f ca="1">INDEX([1]TỔNG!T$1:T$65536,'[1]20C1-CNÔ13'!$A14)</f>
        <v>Phường 4</v>
      </c>
      <c r="T14" s="22" t="str">
        <f ca="1">INDEX([1]TỔNG!U$1:U$65536,'[1]20C1-CNÔ13'!$A14)</f>
        <v>Quận Tân Bình</v>
      </c>
      <c r="U14" s="22"/>
      <c r="V14" s="22"/>
      <c r="W14" s="22"/>
      <c r="X14" s="22"/>
    </row>
    <row r="15" spans="1:24" ht="30" x14ac:dyDescent="0.25">
      <c r="A15" s="15">
        <f ca="1">A14+MATCH(D15,OFFSET([1]TỔNG!$C$1,'[1]20C1-CNÔ13'!A14,0,100),0)</f>
        <v>6682</v>
      </c>
      <c r="B15" s="22">
        <f t="shared" si="0"/>
        <v>9</v>
      </c>
      <c r="C15" s="23" t="str">
        <f ca="1">INDEX([1]TỔNG!B$1:B$65536,'[1]20C1-CNÔ13'!$A15)</f>
        <v>20004224</v>
      </c>
      <c r="D15" s="23" t="str">
        <f>IF(COUNTIFS($D$6:D14,$D$3)&lt;$F$3,$D$3,"")</f>
        <v>20C1-CNÔ13</v>
      </c>
      <c r="E15" s="22" t="str">
        <f ca="1">INDEX([1]TỔNG!D$1:D$65536,'[1]20C1-CNÔ13'!$A15)</f>
        <v>Nguyễn Quang Hậu</v>
      </c>
      <c r="F15" s="22" t="str">
        <f ca="1">INDEX([1]TỔNG!E$1:E$65536,'[1]20C1-CNÔ13'!$A15)</f>
        <v>Nam</v>
      </c>
      <c r="G15" s="22" t="str">
        <f ca="1">INDEX([1]TỔNG!F$1:F$65536,'[1]20C1-CNÔ13'!$A15)</f>
        <v>Sinh viên</v>
      </c>
      <c r="H15" s="22" t="str">
        <f ca="1">INDEX([1]TỔNG!G$1:G$65536,'[1]20C1-CNÔ13'!$A15)</f>
        <v>06/06/2002</v>
      </c>
      <c r="I15" s="22" t="str">
        <f ca="1">INDEX([1]TỔNG!H$1:H$65536,'[1]20C1-CNÔ13'!$A15)</f>
        <v>0918248109</v>
      </c>
      <c r="J15" s="22" t="str">
        <f ca="1">INDEX([1]TỔNG!I$1:I$65536,'[1]20C1-CNÔ13'!$A15)</f>
        <v>215600430</v>
      </c>
      <c r="K15" s="22" t="str">
        <f ca="1">INDEX([1]TỔNG!J$1:J$65536,'[1]20C1-CNÔ13'!$A15)</f>
        <v>SV 479 5221896234</v>
      </c>
      <c r="L15" s="22" t="str">
        <f ca="1">INDEX([1]TỔNG!M$1:M$65536,'[1]20C1-CNÔ13'!$A15)</f>
        <v>Kinh</v>
      </c>
      <c r="M15" s="22" t="str">
        <f ca="1">INDEX([1]TỔNG!N$1:N$65536,'[1]20C1-CNÔ13'!$A15)</f>
        <v>Việt Nam</v>
      </c>
      <c r="N15" s="22">
        <f ca="1">INDEX([1]TỔNG!O$1:O$65536,'[1]20C1-CNÔ13'!$A15)</f>
        <v>0</v>
      </c>
      <c r="O15" s="22" t="str">
        <f ca="1">INDEX([1]TỔNG!P$1:P$65536,'[1]20C1-CNÔ13'!$A15)</f>
        <v>Xã Hoài Hương</v>
      </c>
      <c r="P15" s="22" t="str">
        <f ca="1">INDEX([1]TỔNG!Q$1:Q$65536,'[1]20C1-CNÔ13'!$A15)</f>
        <v>Huyện Hoài Nhơn</v>
      </c>
      <c r="Q15" s="22" t="str">
        <f ca="1">INDEX([1]TỔNG!R$1:R$65536,'[1]20C1-CNÔ13'!$A15)</f>
        <v>Bình Định</v>
      </c>
      <c r="R15" s="22" t="str">
        <f ca="1">INDEX([1]TỔNG!S$1:S$65536,'[1]20C1-CNÔ13'!$A15)</f>
        <v>390 Hoàng Văn Thụ</v>
      </c>
      <c r="S15" s="22" t="str">
        <f ca="1">INDEX([1]TỔNG!T$1:T$65536,'[1]20C1-CNÔ13'!$A15)</f>
        <v>Phường 4</v>
      </c>
      <c r="T15" s="22" t="str">
        <f ca="1">INDEX([1]TỔNG!U$1:U$65536,'[1]20C1-CNÔ13'!$A15)</f>
        <v>Quận Tân Bình</v>
      </c>
      <c r="U15" s="22"/>
      <c r="V15" s="22"/>
      <c r="W15" s="22"/>
      <c r="X15" s="22"/>
    </row>
    <row r="16" spans="1:24" ht="30" x14ac:dyDescent="0.25">
      <c r="A16" s="15">
        <f ca="1">A15+MATCH(D16,OFFSET([1]TỔNG!$C$1,'[1]20C1-CNÔ13'!A15,0,100),0)</f>
        <v>6683</v>
      </c>
      <c r="B16" s="22">
        <f t="shared" si="0"/>
        <v>10</v>
      </c>
      <c r="C16" s="23" t="str">
        <f ca="1">INDEX([1]TỔNG!B$1:B$65536,'[1]20C1-CNÔ13'!$A16)</f>
        <v>20003503</v>
      </c>
      <c r="D16" s="23" t="str">
        <f>IF(COUNTIFS($D$6:D15,$D$3)&lt;$F$3,$D$3,"")</f>
        <v>20C1-CNÔ13</v>
      </c>
      <c r="E16" s="22" t="str">
        <f ca="1">INDEX([1]TỔNG!D$1:D$65536,'[1]20C1-CNÔ13'!$A16)</f>
        <v>Nguyễn Ngọc Hiếu</v>
      </c>
      <c r="F16" s="22" t="str">
        <f ca="1">INDEX([1]TỔNG!E$1:E$65536,'[1]20C1-CNÔ13'!$A16)</f>
        <v>Nam</v>
      </c>
      <c r="G16" s="22" t="str">
        <f ca="1">INDEX([1]TỔNG!F$1:F$65536,'[1]20C1-CNÔ13'!$A16)</f>
        <v>Sinh viên</v>
      </c>
      <c r="H16" s="22" t="str">
        <f ca="1">INDEX([1]TỔNG!G$1:G$65536,'[1]20C1-CNÔ13'!$A16)</f>
        <v>12/02/2002</v>
      </c>
      <c r="I16" s="22" t="str">
        <f ca="1">INDEX([1]TỔNG!H$1:H$65536,'[1]20C1-CNÔ13'!$A16)</f>
        <v>0386800222</v>
      </c>
      <c r="J16" s="22" t="str">
        <f ca="1">INDEX([1]TỔNG!I$1:I$65536,'[1]20C1-CNÔ13'!$A16)</f>
        <v>285823318</v>
      </c>
      <c r="K16" s="22" t="str">
        <f ca="1">INDEX([1]TỔNG!J$1:J$65536,'[1]20C1-CNÔ13'!$A16)</f>
        <v>SV 479 7021709524</v>
      </c>
      <c r="L16" s="22" t="str">
        <f ca="1">INDEX([1]TỔNG!M$1:M$65536,'[1]20C1-CNÔ13'!$A16)</f>
        <v>Kinh</v>
      </c>
      <c r="M16" s="22" t="str">
        <f ca="1">INDEX([1]TỔNG!N$1:N$65536,'[1]20C1-CNÔ13'!$A16)</f>
        <v>Việt Nam</v>
      </c>
      <c r="N16" s="22">
        <f ca="1">INDEX([1]TỔNG!O$1:O$65536,'[1]20C1-CNÔ13'!$A16)</f>
        <v>0</v>
      </c>
      <c r="O16" s="22" t="str">
        <f ca="1">INDEX([1]TỔNG!P$1:P$65536,'[1]20C1-CNÔ13'!$A16)</f>
        <v>Thị trấn Chơn Thành</v>
      </c>
      <c r="P16" s="22" t="str">
        <f ca="1">INDEX([1]TỔNG!Q$1:Q$65536,'[1]20C1-CNÔ13'!$A16)</f>
        <v>Huyện Chơn Thành</v>
      </c>
      <c r="Q16" s="22" t="str">
        <f ca="1">INDEX([1]TỔNG!R$1:R$65536,'[1]20C1-CNÔ13'!$A16)</f>
        <v>Bình Phước</v>
      </c>
      <c r="R16" s="22" t="str">
        <f ca="1">INDEX([1]TỔNG!S$1:S$65536,'[1]20C1-CNÔ13'!$A16)</f>
        <v>390 Hoàng Văn Thụ</v>
      </c>
      <c r="S16" s="22" t="str">
        <f ca="1">INDEX([1]TỔNG!T$1:T$65536,'[1]20C1-CNÔ13'!$A16)</f>
        <v>Phường 4</v>
      </c>
      <c r="T16" s="22" t="str">
        <f ca="1">INDEX([1]TỔNG!U$1:U$65536,'[1]20C1-CNÔ13'!$A16)</f>
        <v>Quận Tân Bình</v>
      </c>
      <c r="U16" s="22"/>
      <c r="V16" s="22"/>
      <c r="W16" s="22"/>
      <c r="X16" s="22"/>
    </row>
    <row r="17" spans="1:24" x14ac:dyDescent="0.25">
      <c r="A17" s="15">
        <f ca="1">A16+MATCH(D17,OFFSET([1]TỔNG!$C$1,'[1]20C1-CNÔ13'!A16,0,100),0)</f>
        <v>6684</v>
      </c>
      <c r="B17" s="22">
        <f t="shared" si="0"/>
        <v>11</v>
      </c>
      <c r="C17" s="23" t="str">
        <f ca="1">INDEX([1]TỔNG!B$1:B$65536,'[1]20C1-CNÔ13'!$A17)</f>
        <v>20004298</v>
      </c>
      <c r="D17" s="23" t="str">
        <f>IF(COUNTIFS($D$6:D16,$D$3)&lt;$F$3,$D$3,"")</f>
        <v>20C1-CNÔ13</v>
      </c>
      <c r="E17" s="22" t="str">
        <f ca="1">INDEX([1]TỔNG!D$1:D$65536,'[1]20C1-CNÔ13'!$A17)</f>
        <v>Trần Văn Hiếu</v>
      </c>
      <c r="F17" s="22" t="str">
        <f ca="1">INDEX([1]TỔNG!E$1:E$65536,'[1]20C1-CNÔ13'!$A17)</f>
        <v>Nam</v>
      </c>
      <c r="G17" s="22" t="str">
        <f ca="1">INDEX([1]TỔNG!F$1:F$65536,'[1]20C1-CNÔ13'!$A17)</f>
        <v>Sinh viên</v>
      </c>
      <c r="H17" s="22" t="str">
        <f ca="1">INDEX([1]TỔNG!G$1:G$65536,'[1]20C1-CNÔ13'!$A17)</f>
        <v>16/08/2002</v>
      </c>
      <c r="I17" s="22" t="str">
        <f ca="1">INDEX([1]TỔNG!H$1:H$65536,'[1]20C1-CNÔ13'!$A17)</f>
        <v>09140237172</v>
      </c>
      <c r="J17" s="22" t="str">
        <f ca="1">INDEX([1]TỔNG!I$1:I$65536,'[1]20C1-CNÔ13'!$A17)</f>
        <v>212816739</v>
      </c>
      <c r="K17" s="22" t="str">
        <f ca="1">INDEX([1]TỔNG!J$1:J$65536,'[1]20C1-CNÔ13'!$A17)</f>
        <v>SV 479 5120996394</v>
      </c>
      <c r="L17" s="22" t="str">
        <f ca="1">INDEX([1]TỔNG!M$1:M$65536,'[1]20C1-CNÔ13'!$A17)</f>
        <v>Kinh</v>
      </c>
      <c r="M17" s="22" t="str">
        <f ca="1">INDEX([1]TỔNG!N$1:N$65536,'[1]20C1-CNÔ13'!$A17)</f>
        <v>Việt Nam</v>
      </c>
      <c r="N17" s="22">
        <f ca="1">INDEX([1]TỔNG!O$1:O$65536,'[1]20C1-CNÔ13'!$A17)</f>
        <v>0</v>
      </c>
      <c r="O17" s="22" t="str">
        <f ca="1">INDEX([1]TỔNG!P$1:P$65536,'[1]20C1-CNÔ13'!$A17)</f>
        <v>Xã Đức Hòa</v>
      </c>
      <c r="P17" s="22" t="str">
        <f ca="1">INDEX([1]TỔNG!Q$1:Q$65536,'[1]20C1-CNÔ13'!$A17)</f>
        <v>Huyện Mộ Đức</v>
      </c>
      <c r="Q17" s="22" t="str">
        <f ca="1">INDEX([1]TỔNG!R$1:R$65536,'[1]20C1-CNÔ13'!$A17)</f>
        <v>Quảng Ngãi</v>
      </c>
      <c r="R17" s="22" t="str">
        <f ca="1">INDEX([1]TỔNG!S$1:S$65536,'[1]20C1-CNÔ13'!$A17)</f>
        <v>390 Hoàng Văn Thụ</v>
      </c>
      <c r="S17" s="22" t="str">
        <f ca="1">INDEX([1]TỔNG!T$1:T$65536,'[1]20C1-CNÔ13'!$A17)</f>
        <v>Phường 4</v>
      </c>
      <c r="T17" s="22" t="str">
        <f ca="1">INDEX([1]TỔNG!U$1:U$65536,'[1]20C1-CNÔ13'!$A17)</f>
        <v>Quận Tân Bình</v>
      </c>
      <c r="U17" s="22"/>
      <c r="V17" s="22"/>
      <c r="W17" s="22"/>
      <c r="X17" s="22"/>
    </row>
    <row r="18" spans="1:24" x14ac:dyDescent="0.25">
      <c r="A18" s="15">
        <f ca="1">A17+MATCH(D18,OFFSET([1]TỔNG!$C$1,'[1]20C1-CNÔ13'!A17,0,100),0)</f>
        <v>6685</v>
      </c>
      <c r="B18" s="22">
        <f t="shared" si="0"/>
        <v>12</v>
      </c>
      <c r="C18" s="23" t="str">
        <f ca="1">INDEX([1]TỔNG!B$1:B$65536,'[1]20C1-CNÔ13'!$A18)</f>
        <v>20004279</v>
      </c>
      <c r="D18" s="23" t="str">
        <f>IF(COUNTIFS($D$6:D17,$D$3)&lt;$F$3,$D$3,"")</f>
        <v>20C1-CNÔ13</v>
      </c>
      <c r="E18" s="22" t="str">
        <f ca="1">INDEX([1]TỔNG!D$1:D$65536,'[1]20C1-CNÔ13'!$A18)</f>
        <v>Trần Trương Hoài</v>
      </c>
      <c r="F18" s="22" t="str">
        <f ca="1">INDEX([1]TỔNG!E$1:E$65536,'[1]20C1-CNÔ13'!$A18)</f>
        <v>Nam</v>
      </c>
      <c r="G18" s="22" t="str">
        <f ca="1">INDEX([1]TỔNG!F$1:F$65536,'[1]20C1-CNÔ13'!$A18)</f>
        <v>Sinh viên</v>
      </c>
      <c r="H18" s="22" t="str">
        <f ca="1">INDEX([1]TỔNG!G$1:G$65536,'[1]20C1-CNÔ13'!$A18)</f>
        <v>31/08/2002</v>
      </c>
      <c r="I18" s="22" t="str">
        <f ca="1">INDEX([1]TỔNG!H$1:H$65536,'[1]20C1-CNÔ13'!$A18)</f>
        <v>0965367264</v>
      </c>
      <c r="J18" s="22">
        <f ca="1">INDEX([1]TỔNG!I$1:I$65536,'[1]20C1-CNÔ13'!$A18)</f>
        <v>0</v>
      </c>
      <c r="K18" s="22" t="str">
        <f ca="1">INDEX([1]TỔNG!J$1:J$65536,'[1]20C1-CNÔ13'!$A18)</f>
        <v>SV 479 5220311746</v>
      </c>
      <c r="L18" s="22" t="str">
        <f ca="1">INDEX([1]TỔNG!M$1:M$65536,'[1]20C1-CNÔ13'!$A18)</f>
        <v>Kinh</v>
      </c>
      <c r="M18" s="22" t="str">
        <f ca="1">INDEX([1]TỔNG!N$1:N$65536,'[1]20C1-CNÔ13'!$A18)</f>
        <v>Việt Nam</v>
      </c>
      <c r="N18" s="22">
        <f ca="1">INDEX([1]TỔNG!O$1:O$65536,'[1]20C1-CNÔ13'!$A18)</f>
        <v>0</v>
      </c>
      <c r="O18" s="22">
        <f ca="1">INDEX([1]TỔNG!P$1:P$65536,'[1]20C1-CNÔ13'!$A18)</f>
        <v>0</v>
      </c>
      <c r="P18" s="22">
        <f ca="1">INDEX([1]TỔNG!Q$1:Q$65536,'[1]20C1-CNÔ13'!$A18)</f>
        <v>0</v>
      </c>
      <c r="Q18" s="22">
        <f ca="1">INDEX([1]TỔNG!R$1:R$65536,'[1]20C1-CNÔ13'!$A18)</f>
        <v>0</v>
      </c>
      <c r="R18" s="22" t="str">
        <f ca="1">INDEX([1]TỔNG!S$1:S$65536,'[1]20C1-CNÔ13'!$A18)</f>
        <v>390 Hoàng Văn Thụ</v>
      </c>
      <c r="S18" s="22" t="str">
        <f ca="1">INDEX([1]TỔNG!T$1:T$65536,'[1]20C1-CNÔ13'!$A18)</f>
        <v>Phường 4</v>
      </c>
      <c r="T18" s="22" t="str">
        <f ca="1">INDEX([1]TỔNG!U$1:U$65536,'[1]20C1-CNÔ13'!$A18)</f>
        <v>Quận Tân Bình</v>
      </c>
      <c r="U18" s="22"/>
      <c r="V18" s="22"/>
      <c r="W18" s="22"/>
      <c r="X18" s="22"/>
    </row>
    <row r="19" spans="1:24" ht="30" x14ac:dyDescent="0.25">
      <c r="A19" s="15">
        <f ca="1">A18+MATCH(D19,OFFSET([1]TỔNG!$C$1,'[1]20C1-CNÔ13'!A18,0,100),0)</f>
        <v>6686</v>
      </c>
      <c r="B19" s="22">
        <f t="shared" si="0"/>
        <v>13</v>
      </c>
      <c r="C19" s="23" t="str">
        <f ca="1">INDEX([1]TỔNG!B$1:B$65536,'[1]20C1-CNÔ13'!$A19)</f>
        <v>20004241</v>
      </c>
      <c r="D19" s="23" t="str">
        <f>IF(COUNTIFS($D$6:D18,$D$3)&lt;$F$3,$D$3,"")</f>
        <v>20C1-CNÔ13</v>
      </c>
      <c r="E19" s="22" t="str">
        <f ca="1">INDEX([1]TỔNG!D$1:D$65536,'[1]20C1-CNÔ13'!$A19)</f>
        <v>Chu Văn Học</v>
      </c>
      <c r="F19" s="22" t="str">
        <f ca="1">INDEX([1]TỔNG!E$1:E$65536,'[1]20C1-CNÔ13'!$A19)</f>
        <v>Nam</v>
      </c>
      <c r="G19" s="22" t="str">
        <f ca="1">INDEX([1]TỔNG!F$1:F$65536,'[1]20C1-CNÔ13'!$A19)</f>
        <v>Sinh viên</v>
      </c>
      <c r="H19" s="22" t="str">
        <f ca="1">INDEX([1]TỔNG!G$1:G$65536,'[1]20C1-CNÔ13'!$A19)</f>
        <v>01/12/2002</v>
      </c>
      <c r="I19" s="22" t="str">
        <f ca="1">INDEX([1]TỔNG!H$1:H$65536,'[1]20C1-CNÔ13'!$A19)</f>
        <v>0971988208</v>
      </c>
      <c r="J19" s="22" t="str">
        <f ca="1">INDEX([1]TỔNG!I$1:I$65536,'[1]20C1-CNÔ13'!$A19)</f>
        <v>251247844</v>
      </c>
      <c r="K19" s="22" t="str">
        <f ca="1">INDEX([1]TỔNG!J$1:J$65536,'[1]20C1-CNÔ13'!$A19)</f>
        <v>SV 479 6822141862</v>
      </c>
      <c r="L19" s="22" t="str">
        <f ca="1">INDEX([1]TỔNG!M$1:M$65536,'[1]20C1-CNÔ13'!$A19)</f>
        <v>Kinh</v>
      </c>
      <c r="M19" s="22" t="str">
        <f ca="1">INDEX([1]TỔNG!N$1:N$65536,'[1]20C1-CNÔ13'!$A19)</f>
        <v>Việt Nam</v>
      </c>
      <c r="N19" s="22">
        <f ca="1">INDEX([1]TỔNG!O$1:O$65536,'[1]20C1-CNÔ13'!$A19)</f>
        <v>0</v>
      </c>
      <c r="O19" s="22" t="str">
        <f ca="1">INDEX([1]TỔNG!P$1:P$65536,'[1]20C1-CNÔ13'!$A19)</f>
        <v>Xã Đà Loan</v>
      </c>
      <c r="P19" s="22" t="str">
        <f ca="1">INDEX([1]TỔNG!Q$1:Q$65536,'[1]20C1-CNÔ13'!$A19)</f>
        <v>Huyện Đức Trọng</v>
      </c>
      <c r="Q19" s="22" t="str">
        <f ca="1">INDEX([1]TỔNG!R$1:R$65536,'[1]20C1-CNÔ13'!$A19)</f>
        <v>Lâm Đồng</v>
      </c>
      <c r="R19" s="22" t="str">
        <f ca="1">INDEX([1]TỔNG!S$1:S$65536,'[1]20C1-CNÔ13'!$A19)</f>
        <v>390 Hoàng Văn Thụ</v>
      </c>
      <c r="S19" s="22" t="str">
        <f ca="1">INDEX([1]TỔNG!T$1:T$65536,'[1]20C1-CNÔ13'!$A19)</f>
        <v>Phường 4</v>
      </c>
      <c r="T19" s="22" t="str">
        <f ca="1">INDEX([1]TỔNG!U$1:U$65536,'[1]20C1-CNÔ13'!$A19)</f>
        <v>Quận Tân Bình</v>
      </c>
      <c r="U19" s="22"/>
      <c r="V19" s="22"/>
      <c r="W19" s="22"/>
      <c r="X19" s="22"/>
    </row>
    <row r="20" spans="1:24" x14ac:dyDescent="0.25">
      <c r="A20" s="15">
        <f ca="1">A19+MATCH(D20,OFFSET([1]TỔNG!$C$1,'[1]20C1-CNÔ13'!A19,0,100),0)</f>
        <v>6687</v>
      </c>
      <c r="B20" s="22">
        <f t="shared" si="0"/>
        <v>14</v>
      </c>
      <c r="C20" s="23" t="str">
        <f ca="1">INDEX([1]TỔNG!B$1:B$65536,'[1]20C1-CNÔ13'!$A20)</f>
        <v>20004249</v>
      </c>
      <c r="D20" s="23" t="str">
        <f>IF(COUNTIFS($D$6:D19,$D$3)&lt;$F$3,$D$3,"")</f>
        <v>20C1-CNÔ13</v>
      </c>
      <c r="E20" s="22" t="str">
        <f ca="1">INDEX([1]TỔNG!D$1:D$65536,'[1]20C1-CNÔ13'!$A20)</f>
        <v>Thân Trọng Hợp</v>
      </c>
      <c r="F20" s="22" t="str">
        <f ca="1">INDEX([1]TỔNG!E$1:E$65536,'[1]20C1-CNÔ13'!$A20)</f>
        <v>Nam</v>
      </c>
      <c r="G20" s="22" t="str">
        <f ca="1">INDEX([1]TỔNG!F$1:F$65536,'[1]20C1-CNÔ13'!$A20)</f>
        <v>Sinh viên</v>
      </c>
      <c r="H20" s="22" t="str">
        <f ca="1">INDEX([1]TỔNG!G$1:G$65536,'[1]20C1-CNÔ13'!$A20)</f>
        <v>08/07/2002</v>
      </c>
      <c r="I20" s="22" t="str">
        <f ca="1">INDEX([1]TỔNG!H$1:H$65536,'[1]20C1-CNÔ13'!$A20)</f>
        <v>0702294451</v>
      </c>
      <c r="J20" s="22" t="str">
        <f ca="1">INDEX([1]TỔNG!I$1:I$65536,'[1]20C1-CNÔ13'!$A20)</f>
        <v>092202005351</v>
      </c>
      <c r="K20" s="22" t="str">
        <f ca="1">INDEX([1]TỔNG!J$1:J$65536,'[1]20C1-CNÔ13'!$A20)</f>
        <v>SV 479 9123275065</v>
      </c>
      <c r="L20" s="22" t="str">
        <f ca="1">INDEX([1]TỔNG!M$1:M$65536,'[1]20C1-CNÔ13'!$A20)</f>
        <v>Kinh</v>
      </c>
      <c r="M20" s="22" t="str">
        <f ca="1">INDEX([1]TỔNG!N$1:N$65536,'[1]20C1-CNÔ13'!$A20)</f>
        <v>Việt Nam</v>
      </c>
      <c r="N20" s="22">
        <f ca="1">INDEX([1]TỔNG!O$1:O$65536,'[1]20C1-CNÔ13'!$A20)</f>
        <v>0</v>
      </c>
      <c r="O20" s="22">
        <f ca="1">INDEX([1]TỔNG!P$1:P$65536,'[1]20C1-CNÔ13'!$A20)</f>
        <v>0</v>
      </c>
      <c r="P20" s="22">
        <f ca="1">INDEX([1]TỔNG!Q$1:Q$65536,'[1]20C1-CNÔ13'!$A20)</f>
        <v>0</v>
      </c>
      <c r="Q20" s="22">
        <f ca="1">INDEX([1]TỔNG!R$1:R$65536,'[1]20C1-CNÔ13'!$A20)</f>
        <v>0</v>
      </c>
      <c r="R20" s="22" t="str">
        <f ca="1">INDEX([1]TỔNG!S$1:S$65536,'[1]20C1-CNÔ13'!$A20)</f>
        <v>390 Hoàng Văn Thụ</v>
      </c>
      <c r="S20" s="22" t="str">
        <f ca="1">INDEX([1]TỔNG!T$1:T$65536,'[1]20C1-CNÔ13'!$A20)</f>
        <v>Phường 4</v>
      </c>
      <c r="T20" s="22" t="str">
        <f ca="1">INDEX([1]TỔNG!U$1:U$65536,'[1]20C1-CNÔ13'!$A20)</f>
        <v>Quận Tân Bình</v>
      </c>
      <c r="U20" s="22"/>
      <c r="V20" s="22"/>
      <c r="W20" s="22"/>
      <c r="X20" s="22"/>
    </row>
    <row r="21" spans="1:24" ht="30" x14ac:dyDescent="0.25">
      <c r="A21" s="15">
        <f ca="1">A20+MATCH(D21,OFFSET([1]TỔNG!$C$1,'[1]20C1-CNÔ13'!A20,0,100),0)</f>
        <v>6688</v>
      </c>
      <c r="B21" s="22">
        <f t="shared" si="0"/>
        <v>15</v>
      </c>
      <c r="C21" s="23" t="str">
        <f ca="1">INDEX([1]TỔNG!B$1:B$65536,'[1]20C1-CNÔ13'!$A21)</f>
        <v>20004378</v>
      </c>
      <c r="D21" s="23" t="str">
        <f>IF(COUNTIFS($D$6:D20,$D$3)&lt;$F$3,$D$3,"")</f>
        <v>20C1-CNÔ13</v>
      </c>
      <c r="E21" s="22" t="str">
        <f ca="1">INDEX([1]TỔNG!D$1:D$65536,'[1]20C1-CNÔ13'!$A21)</f>
        <v>Đào Tiến Hùng</v>
      </c>
      <c r="F21" s="22" t="str">
        <f ca="1">INDEX([1]TỔNG!E$1:E$65536,'[1]20C1-CNÔ13'!$A21)</f>
        <v>Nam</v>
      </c>
      <c r="G21" s="22" t="str">
        <f ca="1">INDEX([1]TỔNG!F$1:F$65536,'[1]20C1-CNÔ13'!$A21)</f>
        <v>Sinh viên</v>
      </c>
      <c r="H21" s="22" t="str">
        <f ca="1">INDEX([1]TỔNG!G$1:G$65536,'[1]20C1-CNÔ13'!$A21)</f>
        <v>11/12/2002</v>
      </c>
      <c r="I21" s="22" t="str">
        <f ca="1">INDEX([1]TỔNG!H$1:H$65536,'[1]20C1-CNÔ13'!$A21)</f>
        <v>0933559794</v>
      </c>
      <c r="J21" s="22" t="str">
        <f ca="1">INDEX([1]TỔNG!I$1:I$65536,'[1]20C1-CNÔ13'!$A21)</f>
        <v>079202031792</v>
      </c>
      <c r="K21" s="22">
        <f ca="1">INDEX([1]TỔNG!J$1:J$65536,'[1]20C1-CNÔ13'!$A21)</f>
        <v>0</v>
      </c>
      <c r="L21" s="22" t="str">
        <f ca="1">INDEX([1]TỔNG!M$1:M$65536,'[1]20C1-CNÔ13'!$A21)</f>
        <v>Kinh</v>
      </c>
      <c r="M21" s="22" t="str">
        <f ca="1">INDEX([1]TỔNG!N$1:N$65536,'[1]20C1-CNÔ13'!$A21)</f>
        <v>Việt Nam</v>
      </c>
      <c r="N21" s="22">
        <f ca="1">INDEX([1]TỔNG!O$1:O$65536,'[1]20C1-CNÔ13'!$A21)</f>
        <v>0</v>
      </c>
      <c r="O21" s="22" t="str">
        <f ca="1">INDEX([1]TỔNG!P$1:P$65536,'[1]20C1-CNÔ13'!$A21)</f>
        <v>Phường 24</v>
      </c>
      <c r="P21" s="22" t="str">
        <f ca="1">INDEX([1]TỔNG!Q$1:Q$65536,'[1]20C1-CNÔ13'!$A21)</f>
        <v>Quận Bình Thạnh</v>
      </c>
      <c r="Q21" s="22" t="str">
        <f ca="1">INDEX([1]TỔNG!R$1:R$65536,'[1]20C1-CNÔ13'!$A21)</f>
        <v>Tp. Hồ Chí Minh</v>
      </c>
      <c r="R21" s="22" t="str">
        <f ca="1">INDEX([1]TỔNG!S$1:S$65536,'[1]20C1-CNÔ13'!$A21)</f>
        <v>390 Hoàng Văn Thụ</v>
      </c>
      <c r="S21" s="22" t="str">
        <f ca="1">INDEX([1]TỔNG!T$1:T$65536,'[1]20C1-CNÔ13'!$A21)</f>
        <v>Phường 4</v>
      </c>
      <c r="T21" s="22" t="str">
        <f ca="1">INDEX([1]TỔNG!U$1:U$65536,'[1]20C1-CNÔ13'!$A21)</f>
        <v>Quận Tân Bình</v>
      </c>
      <c r="U21" s="22"/>
      <c r="V21" s="22"/>
      <c r="W21" s="22"/>
      <c r="X21" s="22"/>
    </row>
    <row r="22" spans="1:24" ht="60" x14ac:dyDescent="0.25">
      <c r="A22" s="15">
        <f ca="1">A21+MATCH(D22,OFFSET([1]TỔNG!$C$1,'[1]20C1-CNÔ13'!A21,0,100),0)</f>
        <v>6689</v>
      </c>
      <c r="B22" s="22">
        <f t="shared" si="0"/>
        <v>16</v>
      </c>
      <c r="C22" s="23" t="str">
        <f ca="1">INDEX([1]TỔNG!B$1:B$65536,'[1]20C1-CNÔ13'!$A22)</f>
        <v>20004310</v>
      </c>
      <c r="D22" s="23" t="str">
        <f>IF(COUNTIFS($D$6:D21,$D$3)&lt;$F$3,$D$3,"")</f>
        <v>20C1-CNÔ13</v>
      </c>
      <c r="E22" s="22" t="str">
        <f ca="1">INDEX([1]TỔNG!D$1:D$65536,'[1]20C1-CNÔ13'!$A22)</f>
        <v>Phạm Ngọc Huy</v>
      </c>
      <c r="F22" s="22" t="str">
        <f ca="1">INDEX([1]TỔNG!E$1:E$65536,'[1]20C1-CNÔ13'!$A22)</f>
        <v>Nam</v>
      </c>
      <c r="G22" s="22" t="str">
        <f ca="1">INDEX([1]TỔNG!F$1:F$65536,'[1]20C1-CNÔ13'!$A22)</f>
        <v>Sinh viên</v>
      </c>
      <c r="H22" s="22" t="str">
        <f ca="1">INDEX([1]TỔNG!G$1:G$65536,'[1]20C1-CNÔ13'!$A22)</f>
        <v>27/02/2002</v>
      </c>
      <c r="I22" s="22" t="str">
        <f ca="1">INDEX([1]TỔNG!H$1:H$65536,'[1]20C1-CNÔ13'!$A22)</f>
        <v>0823126725</v>
      </c>
      <c r="J22" s="22" t="str">
        <f ca="1">INDEX([1]TỔNG!I$1:I$65536,'[1]20C1-CNÔ13'!$A22)</f>
        <v>301810673</v>
      </c>
      <c r="K22" s="22" t="str">
        <f ca="1">INDEX([1]TỔNG!J$1:J$65536,'[1]20C1-CNÔ13'!$A22)</f>
        <v>SV 479 8023313054</v>
      </c>
      <c r="L22" s="22" t="str">
        <f ca="1">INDEX([1]TỔNG!M$1:M$65536,'[1]20C1-CNÔ13'!$A22)</f>
        <v>Kinh</v>
      </c>
      <c r="M22" s="22" t="str">
        <f ca="1">INDEX([1]TỔNG!N$1:N$65536,'[1]20C1-CNÔ13'!$A22)</f>
        <v>Việt Nam</v>
      </c>
      <c r="N22" s="22" t="str">
        <f ca="1">INDEX([1]TỔNG!O$1:O$65536,'[1]20C1-CNÔ13'!$A22)</f>
        <v>182E khu vực 5, Thị trấn Đức Hòa, huyện Đức Hoà, Tỉnh Long An</v>
      </c>
      <c r="O22" s="22">
        <f ca="1">INDEX([1]TỔNG!P$1:P$65536,'[1]20C1-CNÔ13'!$A22)</f>
        <v>0</v>
      </c>
      <c r="P22" s="22">
        <f ca="1">INDEX([1]TỔNG!Q$1:Q$65536,'[1]20C1-CNÔ13'!$A22)</f>
        <v>0</v>
      </c>
      <c r="Q22" s="22">
        <f ca="1">INDEX([1]TỔNG!R$1:R$65536,'[1]20C1-CNÔ13'!$A22)</f>
        <v>0</v>
      </c>
      <c r="R22" s="22" t="str">
        <f ca="1">INDEX([1]TỔNG!S$1:S$65536,'[1]20C1-CNÔ13'!$A22)</f>
        <v>390 Hoàng Văn Thụ</v>
      </c>
      <c r="S22" s="22" t="str">
        <f ca="1">INDEX([1]TỔNG!T$1:T$65536,'[1]20C1-CNÔ13'!$A22)</f>
        <v>Phường 4</v>
      </c>
      <c r="T22" s="22" t="str">
        <f ca="1">INDEX([1]TỔNG!U$1:U$65536,'[1]20C1-CNÔ13'!$A22)</f>
        <v>Quận Tân Bình</v>
      </c>
      <c r="U22" s="22"/>
      <c r="V22" s="22"/>
      <c r="W22" s="22"/>
      <c r="X22" s="22"/>
    </row>
    <row r="23" spans="1:24" ht="60" x14ac:dyDescent="0.25">
      <c r="A23" s="15">
        <f ca="1">A22+MATCH(D23,OFFSET([1]TỔNG!$C$1,'[1]20C1-CNÔ13'!A22,0,100),0)</f>
        <v>6690</v>
      </c>
      <c r="B23" s="22">
        <f t="shared" si="0"/>
        <v>17</v>
      </c>
      <c r="C23" s="23" t="str">
        <f ca="1">INDEX([1]TỔNG!B$1:B$65536,'[1]20C1-CNÔ13'!$A23)</f>
        <v>20004364</v>
      </c>
      <c r="D23" s="23" t="str">
        <f>IF(COUNTIFS($D$6:D22,$D$3)&lt;$F$3,$D$3,"")</f>
        <v>20C1-CNÔ13</v>
      </c>
      <c r="E23" s="22" t="str">
        <f ca="1">INDEX([1]TỔNG!D$1:D$65536,'[1]20C1-CNÔ13'!$A23)</f>
        <v>Trần Anh Huy</v>
      </c>
      <c r="F23" s="22" t="str">
        <f ca="1">INDEX([1]TỔNG!E$1:E$65536,'[1]20C1-CNÔ13'!$A23)</f>
        <v>Nam</v>
      </c>
      <c r="G23" s="22" t="str">
        <f ca="1">INDEX([1]TỔNG!F$1:F$65536,'[1]20C1-CNÔ13'!$A23)</f>
        <v>Sinh viên</v>
      </c>
      <c r="H23" s="22" t="str">
        <f ca="1">INDEX([1]TỔNG!G$1:G$65536,'[1]20C1-CNÔ13'!$A23)</f>
        <v>29/10/1999</v>
      </c>
      <c r="I23" s="22" t="str">
        <f ca="1">INDEX([1]TỔNG!H$1:H$65536,'[1]20C1-CNÔ13'!$A23)</f>
        <v>0947470313</v>
      </c>
      <c r="J23" s="22" t="str">
        <f ca="1">INDEX([1]TỔNG!I$1:I$65536,'[1]20C1-CNÔ13'!$A23)</f>
        <v>261513391</v>
      </c>
      <c r="K23" s="22" t="str">
        <f ca="1">INDEX([1]TỔNG!J$1:J$65536,'[1]20C1-CNÔ13'!$A23)</f>
        <v>SV 479 6020512075</v>
      </c>
      <c r="L23" s="22" t="str">
        <f ca="1">INDEX([1]TỔNG!M$1:M$65536,'[1]20C1-CNÔ13'!$A23)</f>
        <v>Kinh</v>
      </c>
      <c r="M23" s="22" t="str">
        <f ca="1">INDEX([1]TỔNG!N$1:N$65536,'[1]20C1-CNÔ13'!$A23)</f>
        <v>Việt Nam</v>
      </c>
      <c r="N23" s="22" t="str">
        <f ca="1">INDEX([1]TỔNG!O$1:O$65536,'[1]20C1-CNÔ13'!$A23)</f>
        <v>35 thôn Bình Long, xã Phan Rí Thành, Bắc Bình, Bình Thuận</v>
      </c>
      <c r="O23" s="22" t="str">
        <f ca="1">INDEX([1]TỔNG!P$1:P$65536,'[1]20C1-CNÔ13'!$A23)</f>
        <v>Xã Phan Rí Thành</v>
      </c>
      <c r="P23" s="22" t="str">
        <f ca="1">INDEX([1]TỔNG!Q$1:Q$65536,'[1]20C1-CNÔ13'!$A23)</f>
        <v>Huyện Bắc Bình</v>
      </c>
      <c r="Q23" s="22" t="str">
        <f ca="1">INDEX([1]TỔNG!R$1:R$65536,'[1]20C1-CNÔ13'!$A23)</f>
        <v>Bình Thuận</v>
      </c>
      <c r="R23" s="22" t="str">
        <f ca="1">INDEX([1]TỔNG!S$1:S$65536,'[1]20C1-CNÔ13'!$A23)</f>
        <v>390 Hoàng Văn Thụ</v>
      </c>
      <c r="S23" s="22" t="str">
        <f ca="1">INDEX([1]TỔNG!T$1:T$65536,'[1]20C1-CNÔ13'!$A23)</f>
        <v>Phường 4</v>
      </c>
      <c r="T23" s="22" t="str">
        <f ca="1">INDEX([1]TỔNG!U$1:U$65536,'[1]20C1-CNÔ13'!$A23)</f>
        <v>Quận Tân Bình</v>
      </c>
      <c r="U23" s="22"/>
      <c r="V23" s="22"/>
      <c r="W23" s="22"/>
      <c r="X23" s="22"/>
    </row>
    <row r="24" spans="1:24" ht="30" x14ac:dyDescent="0.25">
      <c r="A24" s="15">
        <f ca="1">A23+MATCH(D24,OFFSET([1]TỔNG!$C$1,'[1]20C1-CNÔ13'!A23,0,100),0)</f>
        <v>6691</v>
      </c>
      <c r="B24" s="22">
        <f t="shared" si="0"/>
        <v>18</v>
      </c>
      <c r="C24" s="23" t="str">
        <f ca="1">INDEX([1]TỔNG!B$1:B$65536,'[1]20C1-CNÔ13'!$A24)</f>
        <v>20004286</v>
      </c>
      <c r="D24" s="23" t="str">
        <f>IF(COUNTIFS($D$6:D23,$D$3)&lt;$F$3,$D$3,"")</f>
        <v>20C1-CNÔ13</v>
      </c>
      <c r="E24" s="22" t="str">
        <f ca="1">INDEX([1]TỔNG!D$1:D$65536,'[1]20C1-CNÔ13'!$A24)</f>
        <v>Trần Thanh Huy</v>
      </c>
      <c r="F24" s="22" t="str">
        <f ca="1">INDEX([1]TỔNG!E$1:E$65536,'[1]20C1-CNÔ13'!$A24)</f>
        <v>Nam</v>
      </c>
      <c r="G24" s="22" t="str">
        <f ca="1">INDEX([1]TỔNG!F$1:F$65536,'[1]20C1-CNÔ13'!$A24)</f>
        <v>Sinh viên</v>
      </c>
      <c r="H24" s="22" t="str">
        <f ca="1">INDEX([1]TỔNG!G$1:G$65536,'[1]20C1-CNÔ13'!$A24)</f>
        <v>03/11/2002</v>
      </c>
      <c r="I24" s="22" t="str">
        <f ca="1">INDEX([1]TỔNG!H$1:H$65536,'[1]20C1-CNÔ13'!$A24)</f>
        <v>0362823356</v>
      </c>
      <c r="J24" s="22" t="str">
        <f ca="1">INDEX([1]TỔNG!I$1:I$65536,'[1]20C1-CNÔ13'!$A24)</f>
        <v>371974736</v>
      </c>
      <c r="K24" s="22" t="str">
        <f ca="1">INDEX([1]TỔNG!J$1:J$65536,'[1]20C1-CNÔ13'!$A24)</f>
        <v>SV 479 9122130732</v>
      </c>
      <c r="L24" s="22" t="str">
        <f ca="1">INDEX([1]TỔNG!M$1:M$65536,'[1]20C1-CNÔ13'!$A24)</f>
        <v>Kinh</v>
      </c>
      <c r="M24" s="22" t="str">
        <f ca="1">INDEX([1]TỔNG!N$1:N$65536,'[1]20C1-CNÔ13'!$A24)</f>
        <v>Việt Nam</v>
      </c>
      <c r="N24" s="22">
        <f ca="1">INDEX([1]TỔNG!O$1:O$65536,'[1]20C1-CNÔ13'!$A24)</f>
        <v>0</v>
      </c>
      <c r="O24" s="22" t="str">
        <f ca="1">INDEX([1]TỔNG!P$1:P$65536,'[1]20C1-CNÔ13'!$A24)</f>
        <v>Xã Thạnh Đông A</v>
      </c>
      <c r="P24" s="22" t="str">
        <f ca="1">INDEX([1]TỔNG!Q$1:Q$65536,'[1]20C1-CNÔ13'!$A24)</f>
        <v>Huyện Tân Hiệp</v>
      </c>
      <c r="Q24" s="22" t="str">
        <f ca="1">INDEX([1]TỔNG!R$1:R$65536,'[1]20C1-CNÔ13'!$A24)</f>
        <v>Kiên Giang</v>
      </c>
      <c r="R24" s="22" t="str">
        <f ca="1">INDEX([1]TỔNG!S$1:S$65536,'[1]20C1-CNÔ13'!$A24)</f>
        <v>390 Hoàng Văn Thụ</v>
      </c>
      <c r="S24" s="22" t="str">
        <f ca="1">INDEX([1]TỔNG!T$1:T$65536,'[1]20C1-CNÔ13'!$A24)</f>
        <v>Phường 4</v>
      </c>
      <c r="T24" s="22" t="str">
        <f ca="1">INDEX([1]TỔNG!U$1:U$65536,'[1]20C1-CNÔ13'!$A24)</f>
        <v>Quận Tân Bình</v>
      </c>
      <c r="U24" s="22"/>
      <c r="V24" s="22"/>
      <c r="W24" s="22"/>
      <c r="X24" s="22"/>
    </row>
    <row r="25" spans="1:24" ht="30" x14ac:dyDescent="0.25">
      <c r="A25" s="15">
        <f ca="1">A24+MATCH(D25,OFFSET([1]TỔNG!$C$1,'[1]20C1-CNÔ13'!A24,0,100),0)</f>
        <v>6692</v>
      </c>
      <c r="B25" s="22">
        <f t="shared" si="0"/>
        <v>19</v>
      </c>
      <c r="C25" s="23" t="str">
        <f ca="1">INDEX([1]TỔNG!B$1:B$65536,'[1]20C1-CNÔ13'!$A25)</f>
        <v>20004329</v>
      </c>
      <c r="D25" s="23" t="str">
        <f>IF(COUNTIFS($D$6:D24,$D$3)&lt;$F$3,$D$3,"")</f>
        <v>20C1-CNÔ13</v>
      </c>
      <c r="E25" s="22" t="str">
        <f ca="1">INDEX([1]TỔNG!D$1:D$65536,'[1]20C1-CNÔ13'!$A25)</f>
        <v>Bùi Tuấn Khanh</v>
      </c>
      <c r="F25" s="22" t="str">
        <f ca="1">INDEX([1]TỔNG!E$1:E$65536,'[1]20C1-CNÔ13'!$A25)</f>
        <v>Nam</v>
      </c>
      <c r="G25" s="22" t="str">
        <f ca="1">INDEX([1]TỔNG!F$1:F$65536,'[1]20C1-CNÔ13'!$A25)</f>
        <v>Sinh viên</v>
      </c>
      <c r="H25" s="22" t="str">
        <f ca="1">INDEX([1]TỔNG!G$1:G$65536,'[1]20C1-CNÔ13'!$A25)</f>
        <v>20/02/2000</v>
      </c>
      <c r="I25" s="22" t="str">
        <f ca="1">INDEX([1]TỔNG!H$1:H$65536,'[1]20C1-CNÔ13'!$A25)</f>
        <v>0947426969</v>
      </c>
      <c r="J25" s="22" t="str">
        <f ca="1">INDEX([1]TỔNG!I$1:I$65536,'[1]20C1-CNÔ13'!$A25)</f>
        <v>381964059</v>
      </c>
      <c r="K25" s="22" t="str">
        <f ca="1">INDEX([1]TỔNG!J$1:J$65536,'[1]20C1-CNÔ13'!$A25)</f>
        <v>SV 479 9622848045</v>
      </c>
      <c r="L25" s="22" t="str">
        <f ca="1">INDEX([1]TỔNG!M$1:M$65536,'[1]20C1-CNÔ13'!$A25)</f>
        <v>Kinh</v>
      </c>
      <c r="M25" s="22" t="str">
        <f ca="1">INDEX([1]TỔNG!N$1:N$65536,'[1]20C1-CNÔ13'!$A25)</f>
        <v>Việt Nam</v>
      </c>
      <c r="N25" s="22">
        <f ca="1">INDEX([1]TỔNG!O$1:O$65536,'[1]20C1-CNÔ13'!$A25)</f>
        <v>0</v>
      </c>
      <c r="O25" s="22" t="str">
        <f ca="1">INDEX([1]TỔNG!P$1:P$65536,'[1]20C1-CNÔ13'!$A25)</f>
        <v>Xã Tân Hưng</v>
      </c>
      <c r="P25" s="22" t="str">
        <f ca="1">INDEX([1]TỔNG!Q$1:Q$65536,'[1]20C1-CNÔ13'!$A25)</f>
        <v>Huyện Cái Nước</v>
      </c>
      <c r="Q25" s="22" t="str">
        <f ca="1">INDEX([1]TỔNG!R$1:R$65536,'[1]20C1-CNÔ13'!$A25)</f>
        <v>Cà Mau</v>
      </c>
      <c r="R25" s="22" t="str">
        <f ca="1">INDEX([1]TỔNG!S$1:S$65536,'[1]20C1-CNÔ13'!$A25)</f>
        <v>390 Hoàng Văn Thụ</v>
      </c>
      <c r="S25" s="22" t="str">
        <f ca="1">INDEX([1]TỔNG!T$1:T$65536,'[1]20C1-CNÔ13'!$A25)</f>
        <v>Phường 4</v>
      </c>
      <c r="T25" s="22" t="str">
        <f ca="1">INDEX([1]TỔNG!U$1:U$65536,'[1]20C1-CNÔ13'!$A25)</f>
        <v>Quận Tân Bình</v>
      </c>
      <c r="U25" s="22"/>
      <c r="V25" s="22"/>
      <c r="W25" s="22"/>
      <c r="X25" s="22"/>
    </row>
    <row r="26" spans="1:24" ht="30" x14ac:dyDescent="0.25">
      <c r="A26" s="15">
        <f ca="1">A25+MATCH(D26,OFFSET([1]TỔNG!$C$1,'[1]20C1-CNÔ13'!A25,0,100),0)</f>
        <v>6693</v>
      </c>
      <c r="B26" s="22">
        <f t="shared" si="0"/>
        <v>20</v>
      </c>
      <c r="C26" s="23" t="str">
        <f ca="1">INDEX([1]TỔNG!B$1:B$65536,'[1]20C1-CNÔ13'!$A26)</f>
        <v>20004373</v>
      </c>
      <c r="D26" s="23" t="str">
        <f>IF(COUNTIFS($D$6:D25,$D$3)&lt;$F$3,$D$3,"")</f>
        <v>20C1-CNÔ13</v>
      </c>
      <c r="E26" s="22" t="str">
        <f ca="1">INDEX([1]TỔNG!D$1:D$65536,'[1]20C1-CNÔ13'!$A26)</f>
        <v>Mai Quốc Khánh</v>
      </c>
      <c r="F26" s="22" t="str">
        <f ca="1">INDEX([1]TỔNG!E$1:E$65536,'[1]20C1-CNÔ13'!$A26)</f>
        <v>Nam</v>
      </c>
      <c r="G26" s="22" t="str">
        <f ca="1">INDEX([1]TỔNG!F$1:F$65536,'[1]20C1-CNÔ13'!$A26)</f>
        <v>Sinh viên</v>
      </c>
      <c r="H26" s="22" t="str">
        <f ca="1">INDEX([1]TỔNG!G$1:G$65536,'[1]20C1-CNÔ13'!$A26)</f>
        <v>31/08/2002</v>
      </c>
      <c r="I26" s="22" t="str">
        <f ca="1">INDEX([1]TỔNG!H$1:H$65536,'[1]20C1-CNÔ13'!$A26)</f>
        <v>0914718431</v>
      </c>
      <c r="J26" s="22" t="str">
        <f ca="1">INDEX([1]TỔNG!I$1:I$65536,'[1]20C1-CNÔ13'!$A26)</f>
        <v>301848062</v>
      </c>
      <c r="K26" s="22" t="str">
        <f ca="1">INDEX([1]TỔNG!J$1:J$65536,'[1]20C1-CNÔ13'!$A26)</f>
        <v>SV 479 8021807105</v>
      </c>
      <c r="L26" s="22" t="str">
        <f ca="1">INDEX([1]TỔNG!M$1:M$65536,'[1]20C1-CNÔ13'!$A26)</f>
        <v>Kinh</v>
      </c>
      <c r="M26" s="22" t="str">
        <f ca="1">INDEX([1]TỔNG!N$1:N$65536,'[1]20C1-CNÔ13'!$A26)</f>
        <v>Việt Nam</v>
      </c>
      <c r="N26" s="22">
        <f ca="1">INDEX([1]TỔNG!O$1:O$65536,'[1]20C1-CNÔ13'!$A26)</f>
        <v>0</v>
      </c>
      <c r="O26" s="22" t="str">
        <f ca="1">INDEX([1]TỔNG!P$1:P$65536,'[1]20C1-CNÔ13'!$A26)</f>
        <v>Thị trấn Vĩnh Hưng</v>
      </c>
      <c r="P26" s="22" t="str">
        <f ca="1">INDEX([1]TỔNG!Q$1:Q$65536,'[1]20C1-CNÔ13'!$A26)</f>
        <v>Huyện Vĩnh Hưng</v>
      </c>
      <c r="Q26" s="22" t="str">
        <f ca="1">INDEX([1]TỔNG!R$1:R$65536,'[1]20C1-CNÔ13'!$A26)</f>
        <v>Long An</v>
      </c>
      <c r="R26" s="22" t="str">
        <f ca="1">INDEX([1]TỔNG!S$1:S$65536,'[1]20C1-CNÔ13'!$A26)</f>
        <v>390 Hoàng Văn Thụ</v>
      </c>
      <c r="S26" s="22" t="str">
        <f ca="1">INDEX([1]TỔNG!T$1:T$65536,'[1]20C1-CNÔ13'!$A26)</f>
        <v>Phường 4</v>
      </c>
      <c r="T26" s="22" t="str">
        <f ca="1">INDEX([1]TỔNG!U$1:U$65536,'[1]20C1-CNÔ13'!$A26)</f>
        <v>Quận Tân Bình</v>
      </c>
      <c r="U26" s="22"/>
      <c r="V26" s="22"/>
      <c r="W26" s="22"/>
      <c r="X26" s="22"/>
    </row>
    <row r="27" spans="1:24" x14ac:dyDescent="0.25">
      <c r="A27" s="15">
        <f ca="1">A26+MATCH(D27,OFFSET([1]TỔNG!$C$1,'[1]20C1-CNÔ13'!A26,0,100),0)</f>
        <v>6694</v>
      </c>
      <c r="B27" s="22">
        <f t="shared" si="0"/>
        <v>21</v>
      </c>
      <c r="C27" s="23" t="str">
        <f ca="1">INDEX([1]TỔNG!B$1:B$65536,'[1]20C1-CNÔ13'!$A27)</f>
        <v>20004221</v>
      </c>
      <c r="D27" s="23" t="str">
        <f>IF(COUNTIFS($D$6:D26,$D$3)&lt;$F$3,$D$3,"")</f>
        <v>20C1-CNÔ13</v>
      </c>
      <c r="E27" s="22" t="str">
        <f ca="1">INDEX([1]TỔNG!D$1:D$65536,'[1]20C1-CNÔ13'!$A27)</f>
        <v>Nguyễn Trung Lâm</v>
      </c>
      <c r="F27" s="22" t="str">
        <f ca="1">INDEX([1]TỔNG!E$1:E$65536,'[1]20C1-CNÔ13'!$A27)</f>
        <v>Nam</v>
      </c>
      <c r="G27" s="22" t="str">
        <f ca="1">INDEX([1]TỔNG!F$1:F$65536,'[1]20C1-CNÔ13'!$A27)</f>
        <v>Sinh viên</v>
      </c>
      <c r="H27" s="22" t="str">
        <f ca="1">INDEX([1]TỔNG!G$1:G$65536,'[1]20C1-CNÔ13'!$A27)</f>
        <v>28/08/2002</v>
      </c>
      <c r="I27" s="22" t="str">
        <f ca="1">INDEX([1]TỔNG!H$1:H$65536,'[1]20C1-CNÔ13'!$A27)</f>
        <v>0899083760</v>
      </c>
      <c r="J27" s="22" t="str">
        <f ca="1">INDEX([1]TỔNG!I$1:I$65536,'[1]20C1-CNÔ13'!$A27)</f>
        <v>212850794</v>
      </c>
      <c r="K27" s="22" t="str">
        <f ca="1">INDEX([1]TỔNG!J$1:J$65536,'[1]20C1-CNÔ13'!$A27)</f>
        <v>SV 479 5121058148</v>
      </c>
      <c r="L27" s="22" t="str">
        <f ca="1">INDEX([1]TỔNG!M$1:M$65536,'[1]20C1-CNÔ13'!$A27)</f>
        <v>Kinh</v>
      </c>
      <c r="M27" s="22" t="str">
        <f ca="1">INDEX([1]TỔNG!N$1:N$65536,'[1]20C1-CNÔ13'!$A27)</f>
        <v>Việt Nam</v>
      </c>
      <c r="N27" s="22">
        <f ca="1">INDEX([1]TỔNG!O$1:O$65536,'[1]20C1-CNÔ13'!$A27)</f>
        <v>0</v>
      </c>
      <c r="O27" s="22">
        <f ca="1">INDEX([1]TỔNG!P$1:P$65536,'[1]20C1-CNÔ13'!$A27)</f>
        <v>0</v>
      </c>
      <c r="P27" s="22">
        <f ca="1">INDEX([1]TỔNG!Q$1:Q$65536,'[1]20C1-CNÔ13'!$A27)</f>
        <v>0</v>
      </c>
      <c r="Q27" s="22">
        <f ca="1">INDEX([1]TỔNG!R$1:R$65536,'[1]20C1-CNÔ13'!$A27)</f>
        <v>0</v>
      </c>
      <c r="R27" s="22" t="str">
        <f ca="1">INDEX([1]TỔNG!S$1:S$65536,'[1]20C1-CNÔ13'!$A27)</f>
        <v>390 Hoàng Văn Thụ</v>
      </c>
      <c r="S27" s="22" t="str">
        <f ca="1">INDEX([1]TỔNG!T$1:T$65536,'[1]20C1-CNÔ13'!$A27)</f>
        <v>Phường 4</v>
      </c>
      <c r="T27" s="22" t="str">
        <f ca="1">INDEX([1]TỔNG!U$1:U$65536,'[1]20C1-CNÔ13'!$A27)</f>
        <v>Quận Tân Bình</v>
      </c>
      <c r="U27" s="22"/>
      <c r="V27" s="22"/>
      <c r="W27" s="22"/>
      <c r="X27" s="22"/>
    </row>
    <row r="28" spans="1:24" ht="30" x14ac:dyDescent="0.25">
      <c r="A28" s="15">
        <f ca="1">A27+MATCH(D28,OFFSET([1]TỔNG!$C$1,'[1]20C1-CNÔ13'!A27,0,100),0)</f>
        <v>6695</v>
      </c>
      <c r="B28" s="22">
        <f t="shared" si="0"/>
        <v>22</v>
      </c>
      <c r="C28" s="23" t="str">
        <f ca="1">INDEX([1]TỔNG!B$1:B$65536,'[1]20C1-CNÔ13'!$A28)</f>
        <v>20004228</v>
      </c>
      <c r="D28" s="23" t="str">
        <f>IF(COUNTIFS($D$6:D27,$D$3)&lt;$F$3,$D$3,"")</f>
        <v>20C1-CNÔ13</v>
      </c>
      <c r="E28" s="22" t="str">
        <f ca="1">INDEX([1]TỔNG!D$1:D$65536,'[1]20C1-CNÔ13'!$A28)</f>
        <v>Văn Vĩnh Lâm</v>
      </c>
      <c r="F28" s="22" t="str">
        <f ca="1">INDEX([1]TỔNG!E$1:E$65536,'[1]20C1-CNÔ13'!$A28)</f>
        <v>Nam</v>
      </c>
      <c r="G28" s="22" t="str">
        <f ca="1">INDEX([1]TỔNG!F$1:F$65536,'[1]20C1-CNÔ13'!$A28)</f>
        <v>Sinh viên</v>
      </c>
      <c r="H28" s="22" t="str">
        <f ca="1">INDEX([1]TỔNG!G$1:G$65536,'[1]20C1-CNÔ13'!$A28)</f>
        <v>05/01/2001</v>
      </c>
      <c r="I28" s="22" t="str">
        <f ca="1">INDEX([1]TỔNG!H$1:H$65536,'[1]20C1-CNÔ13'!$A28)</f>
        <v>0358923606</v>
      </c>
      <c r="J28" s="22" t="str">
        <f ca="1">INDEX([1]TỔNG!I$1:I$65536,'[1]20C1-CNÔ13'!$A28)</f>
        <v>261518487</v>
      </c>
      <c r="K28" s="22" t="str">
        <f ca="1">INDEX([1]TỔNG!J$1:J$65536,'[1]20C1-CNÔ13'!$A28)</f>
        <v>SV 479 6020453379</v>
      </c>
      <c r="L28" s="22" t="str">
        <f ca="1">INDEX([1]TỔNG!M$1:M$65536,'[1]20C1-CNÔ13'!$A28)</f>
        <v>Kinh</v>
      </c>
      <c r="M28" s="22" t="str">
        <f ca="1">INDEX([1]TỔNG!N$1:N$65536,'[1]20C1-CNÔ13'!$A28)</f>
        <v>Việt Nam</v>
      </c>
      <c r="N28" s="22">
        <f ca="1">INDEX([1]TỔNG!O$1:O$65536,'[1]20C1-CNÔ13'!$A28)</f>
        <v>0</v>
      </c>
      <c r="O28" s="22" t="str">
        <f ca="1">INDEX([1]TỔNG!P$1:P$65536,'[1]20C1-CNÔ13'!$A28)</f>
        <v>Thị trấn Phan Rí Cửa</v>
      </c>
      <c r="P28" s="22" t="str">
        <f ca="1">INDEX([1]TỔNG!Q$1:Q$65536,'[1]20C1-CNÔ13'!$A28)</f>
        <v>Huyện Tuy Phong</v>
      </c>
      <c r="Q28" s="22" t="str">
        <f ca="1">INDEX([1]TỔNG!R$1:R$65536,'[1]20C1-CNÔ13'!$A28)</f>
        <v>Bình Thuận</v>
      </c>
      <c r="R28" s="22" t="str">
        <f ca="1">INDEX([1]TỔNG!S$1:S$65536,'[1]20C1-CNÔ13'!$A28)</f>
        <v>390 Hoàng Văn Thụ</v>
      </c>
      <c r="S28" s="22" t="str">
        <f ca="1">INDEX([1]TỔNG!T$1:T$65536,'[1]20C1-CNÔ13'!$A28)</f>
        <v>Phường 4</v>
      </c>
      <c r="T28" s="22" t="str">
        <f ca="1">INDEX([1]TỔNG!U$1:U$65536,'[1]20C1-CNÔ13'!$A28)</f>
        <v>Quận Tân Bình</v>
      </c>
      <c r="U28" s="22"/>
      <c r="V28" s="22"/>
      <c r="W28" s="22"/>
      <c r="X28" s="22"/>
    </row>
    <row r="29" spans="1:24" ht="30" x14ac:dyDescent="0.25">
      <c r="A29" s="15">
        <f ca="1">A28+MATCH(D29,OFFSET([1]TỔNG!$C$1,'[1]20C1-CNÔ13'!A28,0,100),0)</f>
        <v>6696</v>
      </c>
      <c r="B29" s="22">
        <f t="shared" si="0"/>
        <v>23</v>
      </c>
      <c r="C29" s="23" t="str">
        <f ca="1">INDEX([1]TỔNG!B$1:B$65536,'[1]20C1-CNÔ13'!$A29)</f>
        <v>20004376</v>
      </c>
      <c r="D29" s="23" t="str">
        <f>IF(COUNTIFS($D$6:D28,$D$3)&lt;$F$3,$D$3,"")</f>
        <v>20C1-CNÔ13</v>
      </c>
      <c r="E29" s="22" t="str">
        <f ca="1">INDEX([1]TỔNG!D$1:D$65536,'[1]20C1-CNÔ13'!$A29)</f>
        <v>Bùi Lê Đức Lịch</v>
      </c>
      <c r="F29" s="22" t="str">
        <f ca="1">INDEX([1]TỔNG!E$1:E$65536,'[1]20C1-CNÔ13'!$A29)</f>
        <v>Nam</v>
      </c>
      <c r="G29" s="22" t="str">
        <f ca="1">INDEX([1]TỔNG!F$1:F$65536,'[1]20C1-CNÔ13'!$A29)</f>
        <v>Sinh viên</v>
      </c>
      <c r="H29" s="22" t="str">
        <f ca="1">INDEX([1]TỔNG!G$1:G$65536,'[1]20C1-CNÔ13'!$A29)</f>
        <v>29/03/2002</v>
      </c>
      <c r="I29" s="22" t="str">
        <f ca="1">INDEX([1]TỔNG!H$1:H$65536,'[1]20C1-CNÔ13'!$A29)</f>
        <v>0378872859</v>
      </c>
      <c r="J29" s="22" t="str">
        <f ca="1">INDEX([1]TỔNG!I$1:I$65536,'[1]20C1-CNÔ13'!$A29)</f>
        <v>215562845</v>
      </c>
      <c r="K29" s="22" t="str">
        <f ca="1">INDEX([1]TỔNG!J$1:J$65536,'[1]20C1-CNÔ13'!$A29)</f>
        <v>SV 479 5221260321</v>
      </c>
      <c r="L29" s="22" t="str">
        <f ca="1">INDEX([1]TỔNG!M$1:M$65536,'[1]20C1-CNÔ13'!$A29)</f>
        <v>Kinh</v>
      </c>
      <c r="M29" s="22" t="str">
        <f ca="1">INDEX([1]TỔNG!N$1:N$65536,'[1]20C1-CNÔ13'!$A29)</f>
        <v>Việt Nam</v>
      </c>
      <c r="N29" s="22">
        <f ca="1">INDEX([1]TỔNG!O$1:O$65536,'[1]20C1-CNÔ13'!$A29)</f>
        <v>0</v>
      </c>
      <c r="O29" s="22" t="str">
        <f ca="1">INDEX([1]TỔNG!P$1:P$65536,'[1]20C1-CNÔ13'!$A29)</f>
        <v>Phường Nhơn Thành</v>
      </c>
      <c r="P29" s="22" t="str">
        <f ca="1">INDEX([1]TỔNG!Q$1:Q$65536,'[1]20C1-CNÔ13'!$A29)</f>
        <v>Thị xã An Nhơn</v>
      </c>
      <c r="Q29" s="22" t="str">
        <f ca="1">INDEX([1]TỔNG!R$1:R$65536,'[1]20C1-CNÔ13'!$A29)</f>
        <v>Bình Định</v>
      </c>
      <c r="R29" s="22" t="str">
        <f ca="1">INDEX([1]TỔNG!S$1:S$65536,'[1]20C1-CNÔ13'!$A29)</f>
        <v>390 Hoàng Văn Thụ</v>
      </c>
      <c r="S29" s="22" t="str">
        <f ca="1">INDEX([1]TỔNG!T$1:T$65536,'[1]20C1-CNÔ13'!$A29)</f>
        <v>Phường 4</v>
      </c>
      <c r="T29" s="22" t="str">
        <f ca="1">INDEX([1]TỔNG!U$1:U$65536,'[1]20C1-CNÔ13'!$A29)</f>
        <v>Quận Tân Bình</v>
      </c>
      <c r="U29" s="22"/>
      <c r="V29" s="22"/>
      <c r="W29" s="22"/>
      <c r="X29" s="22"/>
    </row>
    <row r="30" spans="1:24" ht="30" x14ac:dyDescent="0.25">
      <c r="A30" s="15">
        <f ca="1">A29+MATCH(D30,OFFSET([1]TỔNG!$C$1,'[1]20C1-CNÔ13'!A29,0,100),0)</f>
        <v>6697</v>
      </c>
      <c r="B30" s="22">
        <f t="shared" si="0"/>
        <v>24</v>
      </c>
      <c r="C30" s="23" t="str">
        <f ca="1">INDEX([1]TỔNG!B$1:B$65536,'[1]20C1-CNÔ13'!$A30)</f>
        <v>20004261</v>
      </c>
      <c r="D30" s="23" t="str">
        <f>IF(COUNTIFS($D$6:D29,$D$3)&lt;$F$3,$D$3,"")</f>
        <v>20C1-CNÔ13</v>
      </c>
      <c r="E30" s="22" t="str">
        <f ca="1">INDEX([1]TỔNG!D$1:D$65536,'[1]20C1-CNÔ13'!$A30)</f>
        <v>Ngô Trương Thanh Lợi</v>
      </c>
      <c r="F30" s="22" t="str">
        <f ca="1">INDEX([1]TỔNG!E$1:E$65536,'[1]20C1-CNÔ13'!$A30)</f>
        <v>Nam</v>
      </c>
      <c r="G30" s="22" t="str">
        <f ca="1">INDEX([1]TỔNG!F$1:F$65536,'[1]20C1-CNÔ13'!$A30)</f>
        <v>Sinh viên</v>
      </c>
      <c r="H30" s="22" t="str">
        <f ca="1">INDEX([1]TỔNG!G$1:G$65536,'[1]20C1-CNÔ13'!$A30)</f>
        <v>18/08/2002</v>
      </c>
      <c r="I30" s="22" t="str">
        <f ca="1">INDEX([1]TỔNG!H$1:H$65536,'[1]20C1-CNÔ13'!$A30)</f>
        <v>0902943950</v>
      </c>
      <c r="J30" s="22" t="str">
        <f ca="1">INDEX([1]TỔNG!I$1:I$65536,'[1]20C1-CNÔ13'!$A30)</f>
        <v>212848904</v>
      </c>
      <c r="K30" s="22" t="str">
        <f ca="1">INDEX([1]TỔNG!J$1:J$65536,'[1]20C1-CNÔ13'!$A30)</f>
        <v>SV 479 7933671266</v>
      </c>
      <c r="L30" s="22" t="str">
        <f ca="1">INDEX([1]TỔNG!M$1:M$65536,'[1]20C1-CNÔ13'!$A30)</f>
        <v>Kinh</v>
      </c>
      <c r="M30" s="22" t="str">
        <f ca="1">INDEX([1]TỔNG!N$1:N$65536,'[1]20C1-CNÔ13'!$A30)</f>
        <v>Việt Nam</v>
      </c>
      <c r="N30" s="22">
        <f ca="1">INDEX([1]TỔNG!O$1:O$65536,'[1]20C1-CNÔ13'!$A30)</f>
        <v>0</v>
      </c>
      <c r="O30" s="22">
        <f ca="1">INDEX([1]TỔNG!P$1:P$65536,'[1]20C1-CNÔ13'!$A30)</f>
        <v>0</v>
      </c>
      <c r="P30" s="22" t="str">
        <f ca="1">INDEX([1]TỔNG!Q$1:Q$65536,'[1]20C1-CNÔ13'!$A30)</f>
        <v>Huyện Đức Phổ</v>
      </c>
      <c r="Q30" s="22" t="str">
        <f ca="1">INDEX([1]TỔNG!R$1:R$65536,'[1]20C1-CNÔ13'!$A30)</f>
        <v>Quảng Ngãi</v>
      </c>
      <c r="R30" s="22" t="str">
        <f ca="1">INDEX([1]TỔNG!S$1:S$65536,'[1]20C1-CNÔ13'!$A30)</f>
        <v>390 Hoàng Văn Thụ</v>
      </c>
      <c r="S30" s="22" t="str">
        <f ca="1">INDEX([1]TỔNG!T$1:T$65536,'[1]20C1-CNÔ13'!$A30)</f>
        <v>Phường 4</v>
      </c>
      <c r="T30" s="22" t="str">
        <f ca="1">INDEX([1]TỔNG!U$1:U$65536,'[1]20C1-CNÔ13'!$A30)</f>
        <v>Quận Tân Bình</v>
      </c>
      <c r="U30" s="22"/>
      <c r="V30" s="22"/>
      <c r="W30" s="22"/>
      <c r="X30" s="22"/>
    </row>
    <row r="31" spans="1:24" ht="90" x14ac:dyDescent="0.25">
      <c r="A31" s="15">
        <f ca="1">A30+MATCH(D31,OFFSET([1]TỔNG!$C$1,'[1]20C1-CNÔ13'!A30,0,100),0)</f>
        <v>6698</v>
      </c>
      <c r="B31" s="22">
        <f t="shared" si="0"/>
        <v>25</v>
      </c>
      <c r="C31" s="23" t="str">
        <f ca="1">INDEX([1]TỔNG!B$1:B$65536,'[1]20C1-CNÔ13'!$A31)</f>
        <v>20004335</v>
      </c>
      <c r="D31" s="23" t="str">
        <f>IF(COUNTIFS($D$6:D30,$D$3)&lt;$F$3,$D$3,"")</f>
        <v>20C1-CNÔ13</v>
      </c>
      <c r="E31" s="22" t="str">
        <f ca="1">INDEX([1]TỔNG!D$1:D$65536,'[1]20C1-CNÔ13'!$A31)</f>
        <v>Hồ Phi Long</v>
      </c>
      <c r="F31" s="22" t="str">
        <f ca="1">INDEX([1]TỔNG!E$1:E$65536,'[1]20C1-CNÔ13'!$A31)</f>
        <v>Nam</v>
      </c>
      <c r="G31" s="22" t="str">
        <f ca="1">INDEX([1]TỔNG!F$1:F$65536,'[1]20C1-CNÔ13'!$A31)</f>
        <v>Sinh viên</v>
      </c>
      <c r="H31" s="22" t="str">
        <f ca="1">INDEX([1]TỔNG!G$1:G$65536,'[1]20C1-CNÔ13'!$A31)</f>
        <v>30/09/2002</v>
      </c>
      <c r="I31" s="22" t="str">
        <f ca="1">INDEX([1]TỔNG!H$1:H$65536,'[1]20C1-CNÔ13'!$A31)</f>
        <v>0968017803</v>
      </c>
      <c r="J31" s="22" t="str">
        <f ca="1">INDEX([1]TỔNG!I$1:I$65536,'[1]20C1-CNÔ13'!$A31)</f>
        <v>077202005013</v>
      </c>
      <c r="K31" s="22" t="str">
        <f ca="1">INDEX([1]TỔNG!J$1:J$65536,'[1]20C1-CNÔ13'!$A31)</f>
        <v>SV 479 7721723504</v>
      </c>
      <c r="L31" s="22" t="str">
        <f ca="1">INDEX([1]TỔNG!M$1:M$65536,'[1]20C1-CNÔ13'!$A31)</f>
        <v>Kinh</v>
      </c>
      <c r="M31" s="22" t="str">
        <f ca="1">INDEX([1]TỔNG!N$1:N$65536,'[1]20C1-CNÔ13'!$A31)</f>
        <v>Việt Nam</v>
      </c>
      <c r="N31" s="22" t="str">
        <f ca="1">INDEX([1]TỔNG!O$1:O$65536,'[1]20C1-CNÔ13'!$A31)</f>
        <v>Nhà số 23, tổ 47, ấp Tân Thành, xã Quảng Thành, huyện Châu Đức ,tỉnh Bà Rịa Vũng Tàu</v>
      </c>
      <c r="O31" s="22">
        <f ca="1">INDEX([1]TỔNG!P$1:P$65536,'[1]20C1-CNÔ13'!$A31)</f>
        <v>0</v>
      </c>
      <c r="P31" s="22">
        <f ca="1">INDEX([1]TỔNG!Q$1:Q$65536,'[1]20C1-CNÔ13'!$A31)</f>
        <v>0</v>
      </c>
      <c r="Q31" s="22">
        <f ca="1">INDEX([1]TỔNG!R$1:R$65536,'[1]20C1-CNÔ13'!$A31)</f>
        <v>0</v>
      </c>
      <c r="R31" s="22" t="str">
        <f ca="1">INDEX([1]TỔNG!S$1:S$65536,'[1]20C1-CNÔ13'!$A31)</f>
        <v>390 Hoàng Văn Thụ</v>
      </c>
      <c r="S31" s="22" t="str">
        <f ca="1">INDEX([1]TỔNG!T$1:T$65536,'[1]20C1-CNÔ13'!$A31)</f>
        <v>Phường 4</v>
      </c>
      <c r="T31" s="22" t="str">
        <f ca="1">INDEX([1]TỔNG!U$1:U$65536,'[1]20C1-CNÔ13'!$A31)</f>
        <v>Quận Tân Bình</v>
      </c>
      <c r="U31" s="22"/>
      <c r="V31" s="22"/>
      <c r="W31" s="22"/>
      <c r="X31" s="22"/>
    </row>
    <row r="32" spans="1:24" ht="30" x14ac:dyDescent="0.25">
      <c r="A32" s="15">
        <f ca="1">A31+MATCH(D32,OFFSET([1]TỔNG!$C$1,'[1]20C1-CNÔ13'!A31,0,100),0)</f>
        <v>6699</v>
      </c>
      <c r="B32" s="22">
        <f t="shared" si="0"/>
        <v>26</v>
      </c>
      <c r="C32" s="23" t="str">
        <f ca="1">INDEX([1]TỔNG!B$1:B$65536,'[1]20C1-CNÔ13'!$A32)</f>
        <v>20004414</v>
      </c>
      <c r="D32" s="23" t="str">
        <f>IF(COUNTIFS($D$6:D31,$D$3)&lt;$F$3,$D$3,"")</f>
        <v>20C1-CNÔ13</v>
      </c>
      <c r="E32" s="22" t="str">
        <f ca="1">INDEX([1]TỔNG!D$1:D$65536,'[1]20C1-CNÔ13'!$A32)</f>
        <v>Ngô Phi Long</v>
      </c>
      <c r="F32" s="22" t="str">
        <f ca="1">INDEX([1]TỔNG!E$1:E$65536,'[1]20C1-CNÔ13'!$A32)</f>
        <v>Nam</v>
      </c>
      <c r="G32" s="22" t="str">
        <f ca="1">INDEX([1]TỔNG!F$1:F$65536,'[1]20C1-CNÔ13'!$A32)</f>
        <v>Sinh viên</v>
      </c>
      <c r="H32" s="22" t="str">
        <f ca="1">INDEX([1]TỔNG!G$1:G$65536,'[1]20C1-CNÔ13'!$A32)</f>
        <v>11/02/2002</v>
      </c>
      <c r="I32" s="22" t="str">
        <f ca="1">INDEX([1]TỔNG!H$1:H$65536,'[1]20C1-CNÔ13'!$A32)</f>
        <v>0947362310</v>
      </c>
      <c r="J32" s="22" t="str">
        <f ca="1">INDEX([1]TỔNG!I$1:I$65536,'[1]20C1-CNÔ13'!$A32)</f>
        <v>072202001971</v>
      </c>
      <c r="K32" s="22" t="str">
        <f ca="1">INDEX([1]TỔNG!J$1:J$65536,'[1]20C1-CNÔ13'!$A32)</f>
        <v>SV 479 7221626260</v>
      </c>
      <c r="L32" s="22" t="str">
        <f ca="1">INDEX([1]TỔNG!M$1:M$65536,'[1]20C1-CNÔ13'!$A32)</f>
        <v>Kinh</v>
      </c>
      <c r="M32" s="22" t="str">
        <f ca="1">INDEX([1]TỔNG!N$1:N$65536,'[1]20C1-CNÔ13'!$A32)</f>
        <v>Việt Nam</v>
      </c>
      <c r="N32" s="22">
        <f ca="1">INDEX([1]TỔNG!O$1:O$65536,'[1]20C1-CNÔ13'!$A32)</f>
        <v>0</v>
      </c>
      <c r="O32" s="22" t="str">
        <f ca="1">INDEX([1]TỔNG!P$1:P$65536,'[1]20C1-CNÔ13'!$A32)</f>
        <v>Xã Thành Long</v>
      </c>
      <c r="P32" s="22" t="str">
        <f ca="1">INDEX([1]TỔNG!Q$1:Q$65536,'[1]20C1-CNÔ13'!$A32)</f>
        <v>Huyện Châu Thành</v>
      </c>
      <c r="Q32" s="22" t="str">
        <f ca="1">INDEX([1]TỔNG!R$1:R$65536,'[1]20C1-CNÔ13'!$A32)</f>
        <v>Tây Ninh</v>
      </c>
      <c r="R32" s="22" t="str">
        <f ca="1">INDEX([1]TỔNG!S$1:S$65536,'[1]20C1-CNÔ13'!$A32)</f>
        <v>390 Hoàng Văn Thụ</v>
      </c>
      <c r="S32" s="22" t="str">
        <f ca="1">INDEX([1]TỔNG!T$1:T$65536,'[1]20C1-CNÔ13'!$A32)</f>
        <v>Phường 4</v>
      </c>
      <c r="T32" s="22" t="str">
        <f ca="1">INDEX([1]TỔNG!U$1:U$65536,'[1]20C1-CNÔ13'!$A32)</f>
        <v>Quận Tân Bình</v>
      </c>
      <c r="U32" s="22"/>
      <c r="V32" s="22"/>
      <c r="W32" s="22"/>
      <c r="X32" s="22"/>
    </row>
    <row r="33" spans="1:24" ht="30" x14ac:dyDescent="0.25">
      <c r="A33" s="15">
        <f ca="1">A32+MATCH(D33,OFFSET([1]TỔNG!$C$1,'[1]20C1-CNÔ13'!A32,0,100),0)</f>
        <v>6700</v>
      </c>
      <c r="B33" s="22">
        <f t="shared" si="0"/>
        <v>27</v>
      </c>
      <c r="C33" s="23" t="str">
        <f ca="1">INDEX([1]TỔNG!B$1:B$65536,'[1]20C1-CNÔ13'!$A33)</f>
        <v>20004246</v>
      </c>
      <c r="D33" s="23" t="str">
        <f>IF(COUNTIFS($D$6:D32,$D$3)&lt;$F$3,$D$3,"")</f>
        <v>20C1-CNÔ13</v>
      </c>
      <c r="E33" s="22" t="str">
        <f ca="1">INDEX([1]TỔNG!D$1:D$65536,'[1]20C1-CNÔ13'!$A33)</f>
        <v>Trần Minh Luân</v>
      </c>
      <c r="F33" s="22" t="str">
        <f ca="1">INDEX([1]TỔNG!E$1:E$65536,'[1]20C1-CNÔ13'!$A33)</f>
        <v>Nam</v>
      </c>
      <c r="G33" s="22" t="str">
        <f ca="1">INDEX([1]TỔNG!F$1:F$65536,'[1]20C1-CNÔ13'!$A33)</f>
        <v>Sinh viên</v>
      </c>
      <c r="H33" s="22" t="str">
        <f ca="1">INDEX([1]TỔNG!G$1:G$65536,'[1]20C1-CNÔ13'!$A33)</f>
        <v>24/12/2001</v>
      </c>
      <c r="I33" s="22" t="str">
        <f ca="1">INDEX([1]TỔNG!H$1:H$65536,'[1]20C1-CNÔ13'!$A33)</f>
        <v>0349408792</v>
      </c>
      <c r="J33" s="22" t="str">
        <f ca="1">INDEX([1]TỔNG!I$1:I$65536,'[1]20C1-CNÔ13'!$A33)</f>
        <v>079201012471</v>
      </c>
      <c r="K33" s="22" t="str">
        <f ca="1">INDEX([1]TỔNG!J$1:J$65536,'[1]20C1-CNÔ13'!$A33)</f>
        <v>SV 479 7935190165</v>
      </c>
      <c r="L33" s="22" t="str">
        <f ca="1">INDEX([1]TỔNG!M$1:M$65536,'[1]20C1-CNÔ13'!$A33)</f>
        <v>Kinh</v>
      </c>
      <c r="M33" s="22" t="str">
        <f ca="1">INDEX([1]TỔNG!N$1:N$65536,'[1]20C1-CNÔ13'!$A33)</f>
        <v>Việt Nam</v>
      </c>
      <c r="N33" s="22">
        <f ca="1">INDEX([1]TỔNG!O$1:O$65536,'[1]20C1-CNÔ13'!$A33)</f>
        <v>0</v>
      </c>
      <c r="O33" s="22" t="str">
        <f ca="1">INDEX([1]TỔNG!P$1:P$65536,'[1]20C1-CNÔ13'!$A33)</f>
        <v>Xã Thái Mỹ</v>
      </c>
      <c r="P33" s="22" t="str">
        <f ca="1">INDEX([1]TỔNG!Q$1:Q$65536,'[1]20C1-CNÔ13'!$A33)</f>
        <v>Huyện Củ Chi</v>
      </c>
      <c r="Q33" s="22" t="str">
        <f ca="1">INDEX([1]TỔNG!R$1:R$65536,'[1]20C1-CNÔ13'!$A33)</f>
        <v>Tp. Hồ Chí Minh</v>
      </c>
      <c r="R33" s="22" t="str">
        <f ca="1">INDEX([1]TỔNG!S$1:S$65536,'[1]20C1-CNÔ13'!$A33)</f>
        <v>390 Hoàng Văn Thụ</v>
      </c>
      <c r="S33" s="22" t="str">
        <f ca="1">INDEX([1]TỔNG!T$1:T$65536,'[1]20C1-CNÔ13'!$A33)</f>
        <v>Phường 4</v>
      </c>
      <c r="T33" s="22" t="str">
        <f ca="1">INDEX([1]TỔNG!U$1:U$65536,'[1]20C1-CNÔ13'!$A33)</f>
        <v>Quận Tân Bình</v>
      </c>
      <c r="U33" s="22"/>
      <c r="V33" s="22"/>
      <c r="W33" s="22"/>
      <c r="X33" s="22"/>
    </row>
    <row r="34" spans="1:24" ht="30" x14ac:dyDescent="0.25">
      <c r="A34" s="15">
        <f ca="1">A33+MATCH(D34,OFFSET([1]TỔNG!$C$1,'[1]20C1-CNÔ13'!A33,0,100),0)</f>
        <v>6701</v>
      </c>
      <c r="B34" s="22">
        <f t="shared" si="0"/>
        <v>28</v>
      </c>
      <c r="C34" s="23" t="str">
        <f ca="1">INDEX([1]TỔNG!B$1:B$65536,'[1]20C1-CNÔ13'!$A34)</f>
        <v>20004251</v>
      </c>
      <c r="D34" s="23" t="str">
        <f>IF(COUNTIFS($D$6:D33,$D$3)&lt;$F$3,$D$3,"")</f>
        <v>20C1-CNÔ13</v>
      </c>
      <c r="E34" s="22" t="str">
        <f ca="1">INDEX([1]TỔNG!D$1:D$65536,'[1]20C1-CNÔ13'!$A34)</f>
        <v>Nguyễn Công Luận</v>
      </c>
      <c r="F34" s="22" t="str">
        <f ca="1">INDEX([1]TỔNG!E$1:E$65536,'[1]20C1-CNÔ13'!$A34)</f>
        <v>Nam</v>
      </c>
      <c r="G34" s="22" t="str">
        <f ca="1">INDEX([1]TỔNG!F$1:F$65536,'[1]20C1-CNÔ13'!$A34)</f>
        <v>Sinh viên</v>
      </c>
      <c r="H34" s="22" t="str">
        <f ca="1">INDEX([1]TỔNG!G$1:G$65536,'[1]20C1-CNÔ13'!$A34)</f>
        <v>04/09/2002</v>
      </c>
      <c r="I34" s="22" t="str">
        <f ca="1">INDEX([1]TỔNG!H$1:H$65536,'[1]20C1-CNÔ13'!$A34)</f>
        <v>0989947651</v>
      </c>
      <c r="J34" s="22" t="str">
        <f ca="1">INDEX([1]TỔNG!I$1:I$65536,'[1]20C1-CNÔ13'!$A34)</f>
        <v>077202006316</v>
      </c>
      <c r="K34" s="22">
        <f ca="1">INDEX([1]TỔNG!J$1:J$65536,'[1]20C1-CNÔ13'!$A34)</f>
        <v>0</v>
      </c>
      <c r="L34" s="22" t="str">
        <f ca="1">INDEX([1]TỔNG!M$1:M$65536,'[1]20C1-CNÔ13'!$A34)</f>
        <v>Kinh</v>
      </c>
      <c r="M34" s="22" t="str">
        <f ca="1">INDEX([1]TỔNG!N$1:N$65536,'[1]20C1-CNÔ13'!$A34)</f>
        <v>Việt Nam</v>
      </c>
      <c r="N34" s="22">
        <f ca="1">INDEX([1]TỔNG!O$1:O$65536,'[1]20C1-CNÔ13'!$A34)</f>
        <v>0</v>
      </c>
      <c r="O34" s="22">
        <f ca="1">INDEX([1]TỔNG!P$1:P$65536,'[1]20C1-CNÔ13'!$A34)</f>
        <v>0</v>
      </c>
      <c r="P34" s="22" t="str">
        <f ca="1">INDEX([1]TỔNG!Q$1:Q$65536,'[1]20C1-CNÔ13'!$A34)</f>
        <v>Thị xã Phú Mỹ</v>
      </c>
      <c r="Q34" s="22" t="str">
        <f ca="1">INDEX([1]TỔNG!R$1:R$65536,'[1]20C1-CNÔ13'!$A34)</f>
        <v>Bà Rịa-Vũng Tàu</v>
      </c>
      <c r="R34" s="22" t="str">
        <f ca="1">INDEX([1]TỔNG!S$1:S$65536,'[1]20C1-CNÔ13'!$A34)</f>
        <v>390 Hoàng Văn Thụ</v>
      </c>
      <c r="S34" s="22" t="str">
        <f ca="1">INDEX([1]TỔNG!T$1:T$65536,'[1]20C1-CNÔ13'!$A34)</f>
        <v>Phường 4</v>
      </c>
      <c r="T34" s="22" t="str">
        <f ca="1">INDEX([1]TỔNG!U$1:U$65536,'[1]20C1-CNÔ13'!$A34)</f>
        <v>Quận Tân Bình</v>
      </c>
      <c r="U34" s="22"/>
      <c r="V34" s="22"/>
      <c r="W34" s="22"/>
      <c r="X34" s="22"/>
    </row>
    <row r="35" spans="1:24" ht="30" x14ac:dyDescent="0.25">
      <c r="A35" s="15">
        <f ca="1">A34+MATCH(D35,OFFSET([1]TỔNG!$C$1,'[1]20C1-CNÔ13'!A34,0,100),0)</f>
        <v>6702</v>
      </c>
      <c r="B35" s="22">
        <f t="shared" si="0"/>
        <v>29</v>
      </c>
      <c r="C35" s="23" t="str">
        <f ca="1">INDEX([1]TỔNG!B$1:B$65536,'[1]20C1-CNÔ13'!$A35)</f>
        <v>20004289</v>
      </c>
      <c r="D35" s="23" t="str">
        <f>IF(COUNTIFS($D$6:D34,$D$3)&lt;$F$3,$D$3,"")</f>
        <v>20C1-CNÔ13</v>
      </c>
      <c r="E35" s="22" t="str">
        <f ca="1">INDEX([1]TỔNG!D$1:D$65536,'[1]20C1-CNÔ13'!$A35)</f>
        <v>Nguyễn Tấn Hoàng Minh</v>
      </c>
      <c r="F35" s="22" t="str">
        <f ca="1">INDEX([1]TỔNG!E$1:E$65536,'[1]20C1-CNÔ13'!$A35)</f>
        <v>Nam</v>
      </c>
      <c r="G35" s="22" t="str">
        <f ca="1">INDEX([1]TỔNG!F$1:F$65536,'[1]20C1-CNÔ13'!$A35)</f>
        <v>Sinh viên</v>
      </c>
      <c r="H35" s="22" t="str">
        <f ca="1">INDEX([1]TỔNG!G$1:G$65536,'[1]20C1-CNÔ13'!$A35)</f>
        <v>07/06/2001</v>
      </c>
      <c r="I35" s="22" t="str">
        <f ca="1">INDEX([1]TỔNG!H$1:H$65536,'[1]20C1-CNÔ13'!$A35)</f>
        <v>0909264631</v>
      </c>
      <c r="J35" s="22" t="str">
        <f ca="1">INDEX([1]TỔNG!I$1:I$65536,'[1]20C1-CNÔ13'!$A35)</f>
        <v>079201019961</v>
      </c>
      <c r="K35" s="22">
        <f ca="1">INDEX([1]TỔNG!J$1:J$65536,'[1]20C1-CNÔ13'!$A35)</f>
        <v>0</v>
      </c>
      <c r="L35" s="22" t="str">
        <f ca="1">INDEX([1]TỔNG!M$1:M$65536,'[1]20C1-CNÔ13'!$A35)</f>
        <v>Kinh</v>
      </c>
      <c r="M35" s="22" t="str">
        <f ca="1">INDEX([1]TỔNG!N$1:N$65536,'[1]20C1-CNÔ13'!$A35)</f>
        <v>Việt Nam</v>
      </c>
      <c r="N35" s="22">
        <f ca="1">INDEX([1]TỔNG!O$1:O$65536,'[1]20C1-CNÔ13'!$A35)</f>
        <v>0</v>
      </c>
      <c r="O35" s="22" t="str">
        <f ca="1">INDEX([1]TỔNG!P$1:P$65536,'[1]20C1-CNÔ13'!$A35)</f>
        <v>Phường Tân Tạo</v>
      </c>
      <c r="P35" s="22" t="str">
        <f ca="1">INDEX([1]TỔNG!Q$1:Q$65536,'[1]20C1-CNÔ13'!$A35)</f>
        <v>Quận Bình Tân</v>
      </c>
      <c r="Q35" s="22" t="str">
        <f ca="1">INDEX([1]TỔNG!R$1:R$65536,'[1]20C1-CNÔ13'!$A35)</f>
        <v>Tp. Hồ Chí Minh</v>
      </c>
      <c r="R35" s="22" t="str">
        <f ca="1">INDEX([1]TỔNG!S$1:S$65536,'[1]20C1-CNÔ13'!$A35)</f>
        <v>390 Hoàng Văn Thụ</v>
      </c>
      <c r="S35" s="22" t="str">
        <f ca="1">INDEX([1]TỔNG!T$1:T$65536,'[1]20C1-CNÔ13'!$A35)</f>
        <v>Phường 4</v>
      </c>
      <c r="T35" s="22" t="str">
        <f ca="1">INDEX([1]TỔNG!U$1:U$65536,'[1]20C1-CNÔ13'!$A35)</f>
        <v>Quận Tân Bình</v>
      </c>
      <c r="U35" s="22"/>
      <c r="V35" s="22"/>
      <c r="W35" s="22"/>
      <c r="X35" s="22"/>
    </row>
    <row r="36" spans="1:24" x14ac:dyDescent="0.25">
      <c r="A36" s="15">
        <f ca="1">A35+MATCH(D36,OFFSET([1]TỔNG!$C$1,'[1]20C1-CNÔ13'!A35,0,100),0)</f>
        <v>6703</v>
      </c>
      <c r="B36" s="22">
        <f t="shared" si="0"/>
        <v>30</v>
      </c>
      <c r="C36" s="23" t="str">
        <f ca="1">INDEX([1]TỔNG!B$1:B$65536,'[1]20C1-CNÔ13'!$A36)</f>
        <v>20004359</v>
      </c>
      <c r="D36" s="23" t="str">
        <f>IF(COUNTIFS($D$6:D35,$D$3)&lt;$F$3,$D$3,"")</f>
        <v>20C1-CNÔ13</v>
      </c>
      <c r="E36" s="22" t="str">
        <f ca="1">INDEX([1]TỔNG!D$1:D$65536,'[1]20C1-CNÔ13'!$A36)</f>
        <v>Nguyễn Hoàng Nam</v>
      </c>
      <c r="F36" s="22" t="str">
        <f ca="1">INDEX([1]TỔNG!E$1:E$65536,'[1]20C1-CNÔ13'!$A36)</f>
        <v>Nam</v>
      </c>
      <c r="G36" s="22" t="str">
        <f ca="1">INDEX([1]TỔNG!F$1:F$65536,'[1]20C1-CNÔ13'!$A36)</f>
        <v>Sinh viên</v>
      </c>
      <c r="H36" s="22" t="str">
        <f ca="1">INDEX([1]TỔNG!G$1:G$65536,'[1]20C1-CNÔ13'!$A36)</f>
        <v>26/03/2002</v>
      </c>
      <c r="I36" s="22" t="str">
        <f ca="1">INDEX([1]TỔNG!H$1:H$65536,'[1]20C1-CNÔ13'!$A36)</f>
        <v>0854004270</v>
      </c>
      <c r="J36" s="22" t="str">
        <f ca="1">INDEX([1]TỔNG!I$1:I$65536,'[1]20C1-CNÔ13'!$A36)</f>
        <v>072202007217</v>
      </c>
      <c r="K36" s="22" t="str">
        <f ca="1">INDEX([1]TỔNG!J$1:J$65536,'[1]20C1-CNÔ13'!$A36)</f>
        <v>SV 479 7221349320</v>
      </c>
      <c r="L36" s="22" t="str">
        <f ca="1">INDEX([1]TỔNG!M$1:M$65536,'[1]20C1-CNÔ13'!$A36)</f>
        <v>Kinh</v>
      </c>
      <c r="M36" s="22" t="str">
        <f ca="1">INDEX([1]TỔNG!N$1:N$65536,'[1]20C1-CNÔ13'!$A36)</f>
        <v>Việt Nam</v>
      </c>
      <c r="N36" s="22">
        <f ca="1">INDEX([1]TỔNG!O$1:O$65536,'[1]20C1-CNÔ13'!$A36)</f>
        <v>0</v>
      </c>
      <c r="O36" s="22">
        <f ca="1">INDEX([1]TỔNG!P$1:P$65536,'[1]20C1-CNÔ13'!$A36)</f>
        <v>0</v>
      </c>
      <c r="P36" s="22">
        <f ca="1">INDEX([1]TỔNG!Q$1:Q$65536,'[1]20C1-CNÔ13'!$A36)</f>
        <v>0</v>
      </c>
      <c r="Q36" s="22">
        <f ca="1">INDEX([1]TỔNG!R$1:R$65536,'[1]20C1-CNÔ13'!$A36)</f>
        <v>0</v>
      </c>
      <c r="R36" s="22" t="str">
        <f ca="1">INDEX([1]TỔNG!S$1:S$65536,'[1]20C1-CNÔ13'!$A36)</f>
        <v>390 Hoàng Văn Thụ</v>
      </c>
      <c r="S36" s="22" t="str">
        <f ca="1">INDEX([1]TỔNG!T$1:T$65536,'[1]20C1-CNÔ13'!$A36)</f>
        <v>Phường 4</v>
      </c>
      <c r="T36" s="22" t="str">
        <f ca="1">INDEX([1]TỔNG!U$1:U$65536,'[1]20C1-CNÔ13'!$A36)</f>
        <v>Quận Tân Bình</v>
      </c>
      <c r="U36" s="22"/>
      <c r="V36" s="22"/>
      <c r="W36" s="22"/>
      <c r="X36" s="22"/>
    </row>
    <row r="37" spans="1:24" ht="30" x14ac:dyDescent="0.25">
      <c r="A37" s="15">
        <f ca="1">A36+MATCH(D37,OFFSET([1]TỔNG!$C$1,'[1]20C1-CNÔ13'!A36,0,100),0)</f>
        <v>6704</v>
      </c>
      <c r="B37" s="22">
        <f t="shared" si="0"/>
        <v>31</v>
      </c>
      <c r="C37" s="23" t="str">
        <f ca="1">INDEX([1]TỔNG!B$1:B$65536,'[1]20C1-CNÔ13'!$A37)</f>
        <v>20005405</v>
      </c>
      <c r="D37" s="23" t="str">
        <f>IF(COUNTIFS($D$6:D36,$D$3)&lt;$F$3,$D$3,"")</f>
        <v>20C1-CNÔ13</v>
      </c>
      <c r="E37" s="22" t="str">
        <f ca="1">INDEX([1]TỔNG!D$1:D$65536,'[1]20C1-CNÔ13'!$A37)</f>
        <v>Võ Hoài Nam</v>
      </c>
      <c r="F37" s="22" t="str">
        <f ca="1">INDEX([1]TỔNG!E$1:E$65536,'[1]20C1-CNÔ13'!$A37)</f>
        <v>Nam</v>
      </c>
      <c r="G37" s="22" t="str">
        <f ca="1">INDEX([1]TỔNG!F$1:F$65536,'[1]20C1-CNÔ13'!$A37)</f>
        <v>Sinh viên</v>
      </c>
      <c r="H37" s="22" t="str">
        <f ca="1">INDEX([1]TỔNG!G$1:G$65536,'[1]20C1-CNÔ13'!$A37)</f>
        <v>12/05/2001</v>
      </c>
      <c r="I37" s="22" t="str">
        <f ca="1">INDEX([1]TỔNG!H$1:H$65536,'[1]20C1-CNÔ13'!$A37)</f>
        <v>0392286412</v>
      </c>
      <c r="J37" s="22" t="str">
        <f ca="1">INDEX([1]TỔNG!I$1:I$65536,'[1]20C1-CNÔ13'!$A37)</f>
        <v>215521492</v>
      </c>
      <c r="K37" s="22">
        <f ca="1">INDEX([1]TỔNG!J$1:J$65536,'[1]20C1-CNÔ13'!$A37)</f>
        <v>0</v>
      </c>
      <c r="L37" s="22" t="str">
        <f ca="1">INDEX([1]TỔNG!M$1:M$65536,'[1]20C1-CNÔ13'!$A37)</f>
        <v>Kinh</v>
      </c>
      <c r="M37" s="22" t="str">
        <f ca="1">INDEX([1]TỔNG!N$1:N$65536,'[1]20C1-CNÔ13'!$A37)</f>
        <v>Việt Nam</v>
      </c>
      <c r="N37" s="22">
        <f ca="1">INDEX([1]TỔNG!O$1:O$65536,'[1]20C1-CNÔ13'!$A37)</f>
        <v>0</v>
      </c>
      <c r="O37" s="22" t="str">
        <f ca="1">INDEX([1]TỔNG!P$1:P$65536,'[1]20C1-CNÔ13'!$A37)</f>
        <v>Xã Ân Tường Đông</v>
      </c>
      <c r="P37" s="22" t="str">
        <f ca="1">INDEX([1]TỔNG!Q$1:Q$65536,'[1]20C1-CNÔ13'!$A37)</f>
        <v>Huyện Hoài Ân</v>
      </c>
      <c r="Q37" s="22" t="str">
        <f ca="1">INDEX([1]TỔNG!R$1:R$65536,'[1]20C1-CNÔ13'!$A37)</f>
        <v>Bình Định</v>
      </c>
      <c r="R37" s="22" t="str">
        <f ca="1">INDEX([1]TỔNG!S$1:S$65536,'[1]20C1-CNÔ13'!$A37)</f>
        <v>390 Hoàng Văn Thụ</v>
      </c>
      <c r="S37" s="22" t="str">
        <f ca="1">INDEX([1]TỔNG!T$1:T$65536,'[1]20C1-CNÔ13'!$A37)</f>
        <v>Phường 4</v>
      </c>
      <c r="T37" s="22" t="str">
        <f ca="1">INDEX([1]TỔNG!U$1:U$65536,'[1]20C1-CNÔ13'!$A37)</f>
        <v>Quận Tân Bình</v>
      </c>
      <c r="U37" s="22"/>
      <c r="V37" s="22"/>
      <c r="W37" s="22"/>
      <c r="X37" s="22"/>
    </row>
    <row r="38" spans="1:24" ht="30" x14ac:dyDescent="0.25">
      <c r="A38" s="15">
        <f ca="1">A37+MATCH(D38,OFFSET([1]TỔNG!$C$1,'[1]20C1-CNÔ13'!A37,0,100),0)</f>
        <v>6705</v>
      </c>
      <c r="B38" s="22">
        <f t="shared" si="0"/>
        <v>32</v>
      </c>
      <c r="C38" s="23" t="str">
        <f ca="1">INDEX([1]TỔNG!B$1:B$65536,'[1]20C1-CNÔ13'!$A38)</f>
        <v>20004275</v>
      </c>
      <c r="D38" s="23" t="str">
        <f>IF(COUNTIFS($D$6:D37,$D$3)&lt;$F$3,$D$3,"")</f>
        <v>20C1-CNÔ13</v>
      </c>
      <c r="E38" s="22" t="str">
        <f ca="1">INDEX([1]TỔNG!D$1:D$65536,'[1]20C1-CNÔ13'!$A38)</f>
        <v>Nguyễn Hoàng Phúc Nguyên</v>
      </c>
      <c r="F38" s="22" t="str">
        <f ca="1">INDEX([1]TỔNG!E$1:E$65536,'[1]20C1-CNÔ13'!$A38)</f>
        <v>Nam</v>
      </c>
      <c r="G38" s="22" t="str">
        <f ca="1">INDEX([1]TỔNG!F$1:F$65536,'[1]20C1-CNÔ13'!$A38)</f>
        <v>Sinh viên</v>
      </c>
      <c r="H38" s="22" t="str">
        <f ca="1">INDEX([1]TỔNG!G$1:G$65536,'[1]20C1-CNÔ13'!$A38)</f>
        <v>25/09/2002</v>
      </c>
      <c r="I38" s="22" t="str">
        <f ca="1">INDEX([1]TỔNG!H$1:H$65536,'[1]20C1-CNÔ13'!$A38)</f>
        <v>0362006783</v>
      </c>
      <c r="J38" s="22" t="str">
        <f ca="1">INDEX([1]TỔNG!I$1:I$65536,'[1]20C1-CNÔ13'!$A38)</f>
        <v>352732075</v>
      </c>
      <c r="K38" s="22" t="str">
        <f ca="1">INDEX([1]TỔNG!J$1:J$65536,'[1]20C1-CNÔ13'!$A38)</f>
        <v>SV 479 8924363439</v>
      </c>
      <c r="L38" s="22" t="str">
        <f ca="1">INDEX([1]TỔNG!M$1:M$65536,'[1]20C1-CNÔ13'!$A38)</f>
        <v>Kinh</v>
      </c>
      <c r="M38" s="22" t="str">
        <f ca="1">INDEX([1]TỔNG!N$1:N$65536,'[1]20C1-CNÔ13'!$A38)</f>
        <v>Việt Nam</v>
      </c>
      <c r="N38" s="22">
        <f ca="1">INDEX([1]TỔNG!O$1:O$65536,'[1]20C1-CNÔ13'!$A38)</f>
        <v>0</v>
      </c>
      <c r="O38" s="22">
        <f ca="1">INDEX([1]TỔNG!P$1:P$65536,'[1]20C1-CNÔ13'!$A38)</f>
        <v>0</v>
      </c>
      <c r="P38" s="22">
        <f ca="1">INDEX([1]TỔNG!Q$1:Q$65536,'[1]20C1-CNÔ13'!$A38)</f>
        <v>0</v>
      </c>
      <c r="Q38" s="22">
        <f ca="1">INDEX([1]TỔNG!R$1:R$65536,'[1]20C1-CNÔ13'!$A38)</f>
        <v>0</v>
      </c>
      <c r="R38" s="22" t="str">
        <f ca="1">INDEX([1]TỔNG!S$1:S$65536,'[1]20C1-CNÔ13'!$A38)</f>
        <v>390 Hoàng Văn Thụ</v>
      </c>
      <c r="S38" s="22" t="str">
        <f ca="1">INDEX([1]TỔNG!T$1:T$65536,'[1]20C1-CNÔ13'!$A38)</f>
        <v>Phường 4</v>
      </c>
      <c r="T38" s="22" t="str">
        <f ca="1">INDEX([1]TỔNG!U$1:U$65536,'[1]20C1-CNÔ13'!$A38)</f>
        <v>Quận Tân Bình</v>
      </c>
      <c r="U38" s="22"/>
      <c r="V38" s="22"/>
      <c r="W38" s="22"/>
      <c r="X38" s="22"/>
    </row>
    <row r="39" spans="1:24" ht="30" x14ac:dyDescent="0.25">
      <c r="A39" s="15">
        <f ca="1">A38+MATCH(D39,OFFSET([1]TỔNG!$C$1,'[1]20C1-CNÔ13'!A38,0,100),0)</f>
        <v>6706</v>
      </c>
      <c r="B39" s="22">
        <f t="shared" si="0"/>
        <v>33</v>
      </c>
      <c r="C39" s="23" t="str">
        <f ca="1">INDEX([1]TỔNG!B$1:B$65536,'[1]20C1-CNÔ13'!$A39)</f>
        <v>20004248</v>
      </c>
      <c r="D39" s="23" t="str">
        <f>IF(COUNTIFS($D$6:D38,$D$3)&lt;$F$3,$D$3,"")</f>
        <v>20C1-CNÔ13</v>
      </c>
      <c r="E39" s="22" t="str">
        <f ca="1">INDEX([1]TỔNG!D$1:D$65536,'[1]20C1-CNÔ13'!$A39)</f>
        <v>Nguyễn Minh Nhật</v>
      </c>
      <c r="F39" s="22" t="str">
        <f ca="1">INDEX([1]TỔNG!E$1:E$65536,'[1]20C1-CNÔ13'!$A39)</f>
        <v>Nam</v>
      </c>
      <c r="G39" s="22" t="str">
        <f ca="1">INDEX([1]TỔNG!F$1:F$65536,'[1]20C1-CNÔ13'!$A39)</f>
        <v>Sinh viên</v>
      </c>
      <c r="H39" s="22" t="str">
        <f ca="1">INDEX([1]TỔNG!G$1:G$65536,'[1]20C1-CNÔ13'!$A39)</f>
        <v>16/06/2002</v>
      </c>
      <c r="I39" s="22" t="str">
        <f ca="1">INDEX([1]TỔNG!H$1:H$65536,'[1]20C1-CNÔ13'!$A39)</f>
        <v>0909922807</v>
      </c>
      <c r="J39" s="22" t="str">
        <f ca="1">INDEX([1]TỔNG!I$1:I$65536,'[1]20C1-CNÔ13'!$A39)</f>
        <v>077202000525</v>
      </c>
      <c r="K39" s="22" t="str">
        <f ca="1">INDEX([1]TỔNG!J$1:J$65536,'[1]20C1-CNÔ13'!$A39)</f>
        <v>SV 479 7722257280</v>
      </c>
      <c r="L39" s="22" t="str">
        <f ca="1">INDEX([1]TỔNG!M$1:M$65536,'[1]20C1-CNÔ13'!$A39)</f>
        <v>Kinh</v>
      </c>
      <c r="M39" s="22" t="str">
        <f ca="1">INDEX([1]TỔNG!N$1:N$65536,'[1]20C1-CNÔ13'!$A39)</f>
        <v>Việt Nam</v>
      </c>
      <c r="N39" s="22">
        <f ca="1">INDEX([1]TỔNG!O$1:O$65536,'[1]20C1-CNÔ13'!$A39)</f>
        <v>0</v>
      </c>
      <c r="O39" s="22" t="str">
        <f ca="1">INDEX([1]TỔNG!P$1:P$65536,'[1]20C1-CNÔ13'!$A39)</f>
        <v>Xã Tân Phước</v>
      </c>
      <c r="P39" s="22" t="str">
        <f ca="1">INDEX([1]TỔNG!Q$1:Q$65536,'[1]20C1-CNÔ13'!$A39)</f>
        <v>Huyện Tân Thành</v>
      </c>
      <c r="Q39" s="22" t="str">
        <f ca="1">INDEX([1]TỔNG!R$1:R$65536,'[1]20C1-CNÔ13'!$A39)</f>
        <v>Bà Rịa-Vũng Tàu</v>
      </c>
      <c r="R39" s="22" t="str">
        <f ca="1">INDEX([1]TỔNG!S$1:S$65536,'[1]20C1-CNÔ13'!$A39)</f>
        <v>390 Hoàng Văn Thụ</v>
      </c>
      <c r="S39" s="22" t="str">
        <f ca="1">INDEX([1]TỔNG!T$1:T$65536,'[1]20C1-CNÔ13'!$A39)</f>
        <v>Phường 4</v>
      </c>
      <c r="T39" s="22" t="str">
        <f ca="1">INDEX([1]TỔNG!U$1:U$65536,'[1]20C1-CNÔ13'!$A39)</f>
        <v>Quận Tân Bình</v>
      </c>
      <c r="U39" s="22"/>
      <c r="V39" s="22"/>
      <c r="W39" s="22"/>
      <c r="X39" s="22"/>
    </row>
    <row r="40" spans="1:24" x14ac:dyDescent="0.25">
      <c r="A40" s="15">
        <f ca="1">A39+MATCH(D40,OFFSET([1]TỔNG!$C$1,'[1]20C1-CNÔ13'!A39,0,100),0)</f>
        <v>6707</v>
      </c>
      <c r="B40" s="22">
        <f t="shared" si="0"/>
        <v>34</v>
      </c>
      <c r="C40" s="23" t="str">
        <f ca="1">INDEX([1]TỔNG!B$1:B$65536,'[1]20C1-CNÔ13'!$A40)</f>
        <v>20004369</v>
      </c>
      <c r="D40" s="23" t="str">
        <f>IF(COUNTIFS($D$6:D39,$D$3)&lt;$F$3,$D$3,"")</f>
        <v>20C1-CNÔ13</v>
      </c>
      <c r="E40" s="22" t="str">
        <f ca="1">INDEX([1]TỔNG!D$1:D$65536,'[1]20C1-CNÔ13'!$A40)</f>
        <v>Vương Văn Nhiều</v>
      </c>
      <c r="F40" s="22" t="str">
        <f ca="1">INDEX([1]TỔNG!E$1:E$65536,'[1]20C1-CNÔ13'!$A40)</f>
        <v>Nam</v>
      </c>
      <c r="G40" s="22" t="str">
        <f ca="1">INDEX([1]TỔNG!F$1:F$65536,'[1]20C1-CNÔ13'!$A40)</f>
        <v>Sinh viên</v>
      </c>
      <c r="H40" s="22" t="str">
        <f ca="1">INDEX([1]TỔNG!G$1:G$65536,'[1]20C1-CNÔ13'!$A40)</f>
        <v>11/05/2002</v>
      </c>
      <c r="I40" s="22" t="str">
        <f ca="1">INDEX([1]TỔNG!H$1:H$65536,'[1]20C1-CNÔ13'!$A40)</f>
        <v>0379983867</v>
      </c>
      <c r="J40" s="22" t="str">
        <f ca="1">INDEX([1]TỔNG!I$1:I$65536,'[1]20C1-CNÔ13'!$A40)</f>
        <v>371999861</v>
      </c>
      <c r="K40" s="22" t="str">
        <f ca="1">INDEX([1]TỔNG!J$1:J$65536,'[1]20C1-CNÔ13'!$A40)</f>
        <v>SV 479 9122094547</v>
      </c>
      <c r="L40" s="22" t="str">
        <f ca="1">INDEX([1]TỔNG!M$1:M$65536,'[1]20C1-CNÔ13'!$A40)</f>
        <v>Kinh</v>
      </c>
      <c r="M40" s="22" t="str">
        <f ca="1">INDEX([1]TỔNG!N$1:N$65536,'[1]20C1-CNÔ13'!$A40)</f>
        <v>Việt Nam</v>
      </c>
      <c r="N40" s="22">
        <f ca="1">INDEX([1]TỔNG!O$1:O$65536,'[1]20C1-CNÔ13'!$A40)</f>
        <v>0</v>
      </c>
      <c r="O40" s="22" t="str">
        <f ca="1">INDEX([1]TỔNG!P$1:P$65536,'[1]20C1-CNÔ13'!$A40)</f>
        <v>Xã Mỹ Lâm</v>
      </c>
      <c r="P40" s="22" t="str">
        <f ca="1">INDEX([1]TỔNG!Q$1:Q$65536,'[1]20C1-CNÔ13'!$A40)</f>
        <v>Huyện Hòn Đất</v>
      </c>
      <c r="Q40" s="22" t="str">
        <f ca="1">INDEX([1]TỔNG!R$1:R$65536,'[1]20C1-CNÔ13'!$A40)</f>
        <v>Kiên Giang</v>
      </c>
      <c r="R40" s="22" t="str">
        <f ca="1">INDEX([1]TỔNG!S$1:S$65536,'[1]20C1-CNÔ13'!$A40)</f>
        <v>390 Hoàng Văn Thụ</v>
      </c>
      <c r="S40" s="22" t="str">
        <f ca="1">INDEX([1]TỔNG!T$1:T$65536,'[1]20C1-CNÔ13'!$A40)</f>
        <v>Phường 4</v>
      </c>
      <c r="T40" s="22" t="str">
        <f ca="1">INDEX([1]TỔNG!U$1:U$65536,'[1]20C1-CNÔ13'!$A40)</f>
        <v>Quận Tân Bình</v>
      </c>
      <c r="U40" s="22"/>
      <c r="V40" s="22"/>
      <c r="W40" s="22"/>
      <c r="X40" s="22"/>
    </row>
    <row r="41" spans="1:24" ht="60" x14ac:dyDescent="0.25">
      <c r="A41" s="15">
        <f ca="1">A40+MATCH(D41,OFFSET([1]TỔNG!$C$1,'[1]20C1-CNÔ13'!A40,0,100),0)</f>
        <v>6708</v>
      </c>
      <c r="B41" s="22">
        <f t="shared" si="0"/>
        <v>35</v>
      </c>
      <c r="C41" s="23" t="str">
        <f ca="1">INDEX([1]TỔNG!B$1:B$65536,'[1]20C1-CNÔ13'!$A41)</f>
        <v>20004318</v>
      </c>
      <c r="D41" s="23" t="str">
        <f>IF(COUNTIFS($D$6:D40,$D$3)&lt;$F$3,$D$3,"")</f>
        <v>20C1-CNÔ13</v>
      </c>
      <c r="E41" s="22" t="str">
        <f ca="1">INDEX([1]TỔNG!D$1:D$65536,'[1]20C1-CNÔ13'!$A41)</f>
        <v>Nguyễn Lâm Nhựt</v>
      </c>
      <c r="F41" s="22" t="str">
        <f ca="1">INDEX([1]TỔNG!E$1:E$65536,'[1]20C1-CNÔ13'!$A41)</f>
        <v>Nam</v>
      </c>
      <c r="G41" s="22" t="str">
        <f ca="1">INDEX([1]TỔNG!F$1:F$65536,'[1]20C1-CNÔ13'!$A41)</f>
        <v>Sinh viên</v>
      </c>
      <c r="H41" s="22" t="str">
        <f ca="1">INDEX([1]TỔNG!G$1:G$65536,'[1]20C1-CNÔ13'!$A41)</f>
        <v>06/01/2002</v>
      </c>
      <c r="I41" s="22" t="str">
        <f ca="1">INDEX([1]TỔNG!H$1:H$65536,'[1]20C1-CNÔ13'!$A41)</f>
        <v>0362305032</v>
      </c>
      <c r="J41" s="22" t="str">
        <f ca="1">INDEX([1]TỔNG!I$1:I$65536,'[1]20C1-CNÔ13'!$A41)</f>
        <v>321739008</v>
      </c>
      <c r="K41" s="22" t="str">
        <f ca="1">INDEX([1]TỔNG!J$1:J$65536,'[1]20C1-CNÔ13'!$A41)</f>
        <v>SV 479 8321763873</v>
      </c>
      <c r="L41" s="22" t="str">
        <f ca="1">INDEX([1]TỔNG!M$1:M$65536,'[1]20C1-CNÔ13'!$A41)</f>
        <v>Kinh</v>
      </c>
      <c r="M41" s="22" t="str">
        <f ca="1">INDEX([1]TỔNG!N$1:N$65536,'[1]20C1-CNÔ13'!$A41)</f>
        <v>Việt Nam</v>
      </c>
      <c r="N41" s="22" t="str">
        <f ca="1">INDEX([1]TỔNG!O$1:O$65536,'[1]20C1-CNÔ13'!$A41)</f>
        <v>số 195, ấp Minh Nghĩa, xã Ngãi Đăng, huyện Mỏ Cày, tỉnh Bến Tre</v>
      </c>
      <c r="O41" s="22">
        <f ca="1">INDEX([1]TỔNG!P$1:P$65536,'[1]20C1-CNÔ13'!$A41)</f>
        <v>0</v>
      </c>
      <c r="P41" s="22">
        <f ca="1">INDEX([1]TỔNG!Q$1:Q$65536,'[1]20C1-CNÔ13'!$A41)</f>
        <v>0</v>
      </c>
      <c r="Q41" s="22">
        <f ca="1">INDEX([1]TỔNG!R$1:R$65536,'[1]20C1-CNÔ13'!$A41)</f>
        <v>0</v>
      </c>
      <c r="R41" s="22" t="str">
        <f ca="1">INDEX([1]TỔNG!S$1:S$65536,'[1]20C1-CNÔ13'!$A41)</f>
        <v>390 Hoàng Văn Thụ</v>
      </c>
      <c r="S41" s="22" t="str">
        <f ca="1">INDEX([1]TỔNG!T$1:T$65536,'[1]20C1-CNÔ13'!$A41)</f>
        <v>Phường 4</v>
      </c>
      <c r="T41" s="22" t="str">
        <f ca="1">INDEX([1]TỔNG!U$1:U$65536,'[1]20C1-CNÔ13'!$A41)</f>
        <v>Quận Tân Bình</v>
      </c>
      <c r="U41" s="22"/>
      <c r="V41" s="22"/>
      <c r="W41" s="22"/>
      <c r="X41" s="22"/>
    </row>
    <row r="42" spans="1:24" x14ac:dyDescent="0.25">
      <c r="A42" s="15">
        <f ca="1">A41+MATCH(D42,OFFSET([1]TỔNG!$C$1,'[1]20C1-CNÔ13'!A41,0,100),0)</f>
        <v>6709</v>
      </c>
      <c r="B42" s="22">
        <f t="shared" si="0"/>
        <v>36</v>
      </c>
      <c r="C42" s="23" t="str">
        <f ca="1">INDEX([1]TỔNG!B$1:B$65536,'[1]20C1-CNÔ13'!$A42)</f>
        <v>20004336</v>
      </c>
      <c r="D42" s="23" t="str">
        <f>IF(COUNTIFS($D$6:D41,$D$3)&lt;$F$3,$D$3,"")</f>
        <v>20C1-CNÔ13</v>
      </c>
      <c r="E42" s="22" t="str">
        <f ca="1">INDEX([1]TỔNG!D$1:D$65536,'[1]20C1-CNÔ13'!$A42)</f>
        <v>Huỳnh Tấn Phát</v>
      </c>
      <c r="F42" s="22" t="str">
        <f ca="1">INDEX([1]TỔNG!E$1:E$65536,'[1]20C1-CNÔ13'!$A42)</f>
        <v>Nam</v>
      </c>
      <c r="G42" s="22" t="str">
        <f ca="1">INDEX([1]TỔNG!F$1:F$65536,'[1]20C1-CNÔ13'!$A42)</f>
        <v>Sinh viên</v>
      </c>
      <c r="H42" s="22" t="str">
        <f ca="1">INDEX([1]TỔNG!G$1:G$65536,'[1]20C1-CNÔ13'!$A42)</f>
        <v>07/08/2002</v>
      </c>
      <c r="I42" s="22" t="str">
        <f ca="1">INDEX([1]TỔNG!H$1:H$65536,'[1]20C1-CNÔ13'!$A42)</f>
        <v>0939991248</v>
      </c>
      <c r="J42" s="22">
        <f ca="1">INDEX([1]TỔNG!I$1:I$65536,'[1]20C1-CNÔ13'!$A42)</f>
        <v>0</v>
      </c>
      <c r="K42" s="22" t="str">
        <f ca="1">INDEX([1]TỔNG!J$1:J$65536,'[1]20C1-CNÔ13'!$A42)</f>
        <v>SV 479 8223278844</v>
      </c>
      <c r="L42" s="22" t="str">
        <f ca="1">INDEX([1]TỔNG!M$1:M$65536,'[1]20C1-CNÔ13'!$A42)</f>
        <v>Kinh</v>
      </c>
      <c r="M42" s="22" t="str">
        <f ca="1">INDEX([1]TỔNG!N$1:N$65536,'[1]20C1-CNÔ13'!$A42)</f>
        <v>Việt Nam</v>
      </c>
      <c r="N42" s="22">
        <f ca="1">INDEX([1]TỔNG!O$1:O$65536,'[1]20C1-CNÔ13'!$A42)</f>
        <v>0</v>
      </c>
      <c r="O42" s="22">
        <f ca="1">INDEX([1]TỔNG!P$1:P$65536,'[1]20C1-CNÔ13'!$A42)</f>
        <v>0</v>
      </c>
      <c r="P42" s="22">
        <f ca="1">INDEX([1]TỔNG!Q$1:Q$65536,'[1]20C1-CNÔ13'!$A42)</f>
        <v>0</v>
      </c>
      <c r="Q42" s="22">
        <f ca="1">INDEX([1]TỔNG!R$1:R$65536,'[1]20C1-CNÔ13'!$A42)</f>
        <v>0</v>
      </c>
      <c r="R42" s="22" t="str">
        <f ca="1">INDEX([1]TỔNG!S$1:S$65536,'[1]20C1-CNÔ13'!$A42)</f>
        <v>390 Hoàng Văn Thụ</v>
      </c>
      <c r="S42" s="22" t="str">
        <f ca="1">INDEX([1]TỔNG!T$1:T$65536,'[1]20C1-CNÔ13'!$A42)</f>
        <v>Phường 4</v>
      </c>
      <c r="T42" s="22" t="str">
        <f ca="1">INDEX([1]TỔNG!U$1:U$65536,'[1]20C1-CNÔ13'!$A42)</f>
        <v>Quận Tân Bình</v>
      </c>
      <c r="U42" s="22"/>
      <c r="V42" s="22"/>
      <c r="W42" s="22"/>
      <c r="X42" s="22"/>
    </row>
    <row r="43" spans="1:24" ht="30" x14ac:dyDescent="0.25">
      <c r="A43" s="15">
        <f ca="1">A42+MATCH(D43,OFFSET([1]TỔNG!$C$1,'[1]20C1-CNÔ13'!A42,0,100),0)</f>
        <v>6710</v>
      </c>
      <c r="B43" s="22">
        <f t="shared" si="0"/>
        <v>37</v>
      </c>
      <c r="C43" s="23" t="str">
        <f ca="1">INDEX([1]TỔNG!B$1:B$65536,'[1]20C1-CNÔ13'!$A43)</f>
        <v>20004344</v>
      </c>
      <c r="D43" s="23" t="str">
        <f>IF(COUNTIFS($D$6:D42,$D$3)&lt;$F$3,$D$3,"")</f>
        <v>20C1-CNÔ13</v>
      </c>
      <c r="E43" s="22" t="str">
        <f ca="1">INDEX([1]TỔNG!D$1:D$65536,'[1]20C1-CNÔ13'!$A43)</f>
        <v>Lê Hồng Phúc</v>
      </c>
      <c r="F43" s="22" t="str">
        <f ca="1">INDEX([1]TỔNG!E$1:E$65536,'[1]20C1-CNÔ13'!$A43)</f>
        <v>Nam</v>
      </c>
      <c r="G43" s="22" t="str">
        <f ca="1">INDEX([1]TỔNG!F$1:F$65536,'[1]20C1-CNÔ13'!$A43)</f>
        <v>Sinh viên</v>
      </c>
      <c r="H43" s="22" t="str">
        <f ca="1">INDEX([1]TỔNG!G$1:G$65536,'[1]20C1-CNÔ13'!$A43)</f>
        <v>05/01/2002</v>
      </c>
      <c r="I43" s="22" t="str">
        <f ca="1">INDEX([1]TỔNG!H$1:H$65536,'[1]20C1-CNÔ13'!$A43)</f>
        <v>0377142321</v>
      </c>
      <c r="J43" s="22" t="str">
        <f ca="1">INDEX([1]TỔNG!I$1:I$65536,'[1]20C1-CNÔ13'!$A43)</f>
        <v>072202000890</v>
      </c>
      <c r="K43" s="22" t="str">
        <f ca="1">INDEX([1]TỔNG!J$1:J$65536,'[1]20C1-CNÔ13'!$A43)</f>
        <v>SV 479 7222490400</v>
      </c>
      <c r="L43" s="22" t="str">
        <f ca="1">INDEX([1]TỔNG!M$1:M$65536,'[1]20C1-CNÔ13'!$A43)</f>
        <v>Kinh</v>
      </c>
      <c r="M43" s="22" t="str">
        <f ca="1">INDEX([1]TỔNG!N$1:N$65536,'[1]20C1-CNÔ13'!$A43)</f>
        <v>Việt Nam</v>
      </c>
      <c r="N43" s="22">
        <f ca="1">INDEX([1]TỔNG!O$1:O$65536,'[1]20C1-CNÔ13'!$A43)</f>
        <v>0</v>
      </c>
      <c r="O43" s="22" t="str">
        <f ca="1">INDEX([1]TỔNG!P$1:P$65536,'[1]20C1-CNÔ13'!$A43)</f>
        <v>Xã Thạnh Bình</v>
      </c>
      <c r="P43" s="22" t="str">
        <f ca="1">INDEX([1]TỔNG!Q$1:Q$65536,'[1]20C1-CNÔ13'!$A43)</f>
        <v>Huyện Tân Biên</v>
      </c>
      <c r="Q43" s="22" t="str">
        <f ca="1">INDEX([1]TỔNG!R$1:R$65536,'[1]20C1-CNÔ13'!$A43)</f>
        <v>Tây Ninh</v>
      </c>
      <c r="R43" s="22" t="str">
        <f ca="1">INDEX([1]TỔNG!S$1:S$65536,'[1]20C1-CNÔ13'!$A43)</f>
        <v>390 Hoàng Văn Thụ</v>
      </c>
      <c r="S43" s="22" t="str">
        <f ca="1">INDEX([1]TỔNG!T$1:T$65536,'[1]20C1-CNÔ13'!$A43)</f>
        <v>Phường 4</v>
      </c>
      <c r="T43" s="22" t="str">
        <f ca="1">INDEX([1]TỔNG!U$1:U$65536,'[1]20C1-CNÔ13'!$A43)</f>
        <v>Quận Tân Bình</v>
      </c>
      <c r="U43" s="22"/>
      <c r="V43" s="22"/>
      <c r="W43" s="22"/>
      <c r="X43" s="22"/>
    </row>
    <row r="44" spans="1:24" ht="30" x14ac:dyDescent="0.25">
      <c r="A44" s="15">
        <f ca="1">A43+MATCH(D44,OFFSET([1]TỔNG!$C$1,'[1]20C1-CNÔ13'!A43,0,100),0)</f>
        <v>6711</v>
      </c>
      <c r="B44" s="22">
        <f t="shared" si="0"/>
        <v>38</v>
      </c>
      <c r="C44" s="23" t="str">
        <f ca="1">INDEX([1]TỔNG!B$1:B$65536,'[1]20C1-CNÔ13'!$A44)</f>
        <v>20004222</v>
      </c>
      <c r="D44" s="23" t="str">
        <f>IF(COUNTIFS($D$6:D43,$D$3)&lt;$F$3,$D$3,"")</f>
        <v>20C1-CNÔ13</v>
      </c>
      <c r="E44" s="22" t="str">
        <f ca="1">INDEX([1]TỔNG!D$1:D$65536,'[1]20C1-CNÔ13'!$A44)</f>
        <v>Nguyễn Hồng Phước</v>
      </c>
      <c r="F44" s="22" t="str">
        <f ca="1">INDEX([1]TỔNG!E$1:E$65536,'[1]20C1-CNÔ13'!$A44)</f>
        <v>Nam</v>
      </c>
      <c r="G44" s="22" t="str">
        <f ca="1">INDEX([1]TỔNG!F$1:F$65536,'[1]20C1-CNÔ13'!$A44)</f>
        <v>Sinh viên</v>
      </c>
      <c r="H44" s="22" t="str">
        <f ca="1">INDEX([1]TỔNG!G$1:G$65536,'[1]20C1-CNÔ13'!$A44)</f>
        <v>17/06/2002</v>
      </c>
      <c r="I44" s="22" t="str">
        <f ca="1">INDEX([1]TỔNG!H$1:H$65536,'[1]20C1-CNÔ13'!$A44)</f>
        <v>0338639662</v>
      </c>
      <c r="J44" s="22" t="str">
        <f ca="1">INDEX([1]TỔNG!I$1:I$65536,'[1]20C1-CNÔ13'!$A44)</f>
        <v>212850774</v>
      </c>
      <c r="K44" s="22" t="str">
        <f ca="1">INDEX([1]TỔNG!J$1:J$65536,'[1]20C1-CNÔ13'!$A44)</f>
        <v>SV 479 5121050062</v>
      </c>
      <c r="L44" s="22" t="str">
        <f ca="1">INDEX([1]TỔNG!M$1:M$65536,'[1]20C1-CNÔ13'!$A44)</f>
        <v>Kinh</v>
      </c>
      <c r="M44" s="22" t="str">
        <f ca="1">INDEX([1]TỔNG!N$1:N$65536,'[1]20C1-CNÔ13'!$A44)</f>
        <v>Việt Nam</v>
      </c>
      <c r="N44" s="22">
        <f ca="1">INDEX([1]TỔNG!O$1:O$65536,'[1]20C1-CNÔ13'!$A44)</f>
        <v>0</v>
      </c>
      <c r="O44" s="22">
        <f ca="1">INDEX([1]TỔNG!P$1:P$65536,'[1]20C1-CNÔ13'!$A44)</f>
        <v>0</v>
      </c>
      <c r="P44" s="22" t="str">
        <f ca="1">INDEX([1]TỔNG!Q$1:Q$65536,'[1]20C1-CNÔ13'!$A44)</f>
        <v>Huyện Đức Phổ</v>
      </c>
      <c r="Q44" s="22" t="str">
        <f ca="1">INDEX([1]TỔNG!R$1:R$65536,'[1]20C1-CNÔ13'!$A44)</f>
        <v>Quảng Ngãi</v>
      </c>
      <c r="R44" s="22" t="str">
        <f ca="1">INDEX([1]TỔNG!S$1:S$65536,'[1]20C1-CNÔ13'!$A44)</f>
        <v>390 Hoàng Văn Thụ</v>
      </c>
      <c r="S44" s="22" t="str">
        <f ca="1">INDEX([1]TỔNG!T$1:T$65536,'[1]20C1-CNÔ13'!$A44)</f>
        <v>Phường 4</v>
      </c>
      <c r="T44" s="22" t="str">
        <f ca="1">INDEX([1]TỔNG!U$1:U$65536,'[1]20C1-CNÔ13'!$A44)</f>
        <v>Quận Tân Bình</v>
      </c>
      <c r="U44" s="22"/>
      <c r="V44" s="22"/>
      <c r="W44" s="22"/>
      <c r="X44" s="22"/>
    </row>
    <row r="45" spans="1:24" x14ac:dyDescent="0.25">
      <c r="A45" s="15">
        <f ca="1">A44+MATCH(D45,OFFSET([1]TỔNG!$C$1,'[1]20C1-CNÔ13'!A44,0,100),0)</f>
        <v>6712</v>
      </c>
      <c r="B45" s="22">
        <f t="shared" si="0"/>
        <v>39</v>
      </c>
      <c r="C45" s="23" t="str">
        <f ca="1">INDEX([1]TỔNG!B$1:B$65536,'[1]20C1-CNÔ13'!$A45)</f>
        <v>20004368</v>
      </c>
      <c r="D45" s="23" t="str">
        <f>IF(COUNTIFS($D$6:D44,$D$3)&lt;$F$3,$D$3,"")</f>
        <v>20C1-CNÔ13</v>
      </c>
      <c r="E45" s="22" t="str">
        <f ca="1">INDEX([1]TỔNG!D$1:D$65536,'[1]20C1-CNÔ13'!$A45)</f>
        <v>Đỗ Trung Quân</v>
      </c>
      <c r="F45" s="22" t="str">
        <f ca="1">INDEX([1]TỔNG!E$1:E$65536,'[1]20C1-CNÔ13'!$A45)</f>
        <v>Nam</v>
      </c>
      <c r="G45" s="22" t="str">
        <f ca="1">INDEX([1]TỔNG!F$1:F$65536,'[1]20C1-CNÔ13'!$A45)</f>
        <v>Sinh viên</v>
      </c>
      <c r="H45" s="22" t="str">
        <f ca="1">INDEX([1]TỔNG!G$1:G$65536,'[1]20C1-CNÔ13'!$A45)</f>
        <v>06/11/2001</v>
      </c>
      <c r="I45" s="22" t="str">
        <f ca="1">INDEX([1]TỔNG!H$1:H$65536,'[1]20C1-CNÔ13'!$A45)</f>
        <v>0814418350</v>
      </c>
      <c r="J45" s="22" t="str">
        <f ca="1">INDEX([1]TỔNG!I$1:I$65536,'[1]20C1-CNÔ13'!$A45)</f>
        <v>372022223</v>
      </c>
      <c r="K45" s="22" t="str">
        <f ca="1">INDEX([1]TỔNG!J$1:J$65536,'[1]20C1-CNÔ13'!$A45)</f>
        <v>SV 479 9123327675</v>
      </c>
      <c r="L45" s="22" t="str">
        <f ca="1">INDEX([1]TỔNG!M$1:M$65536,'[1]20C1-CNÔ13'!$A45)</f>
        <v>Kinh</v>
      </c>
      <c r="M45" s="22" t="str">
        <f ca="1">INDEX([1]TỔNG!N$1:N$65536,'[1]20C1-CNÔ13'!$A45)</f>
        <v>Việt Nam</v>
      </c>
      <c r="N45" s="22">
        <f ca="1">INDEX([1]TỔNG!O$1:O$65536,'[1]20C1-CNÔ13'!$A45)</f>
        <v>0</v>
      </c>
      <c r="O45" s="22">
        <f ca="1">INDEX([1]TỔNG!P$1:P$65536,'[1]20C1-CNÔ13'!$A45)</f>
        <v>0</v>
      </c>
      <c r="P45" s="22" t="str">
        <f ca="1">INDEX([1]TỔNG!Q$1:Q$65536,'[1]20C1-CNÔ13'!$A45)</f>
        <v>Huyện Hòn Đất</v>
      </c>
      <c r="Q45" s="22" t="str">
        <f ca="1">INDEX([1]TỔNG!R$1:R$65536,'[1]20C1-CNÔ13'!$A45)</f>
        <v>Kiên Giang</v>
      </c>
      <c r="R45" s="22" t="str">
        <f ca="1">INDEX([1]TỔNG!S$1:S$65536,'[1]20C1-CNÔ13'!$A45)</f>
        <v>390 Hoàng Văn Thụ</v>
      </c>
      <c r="S45" s="22" t="str">
        <f ca="1">INDEX([1]TỔNG!T$1:T$65536,'[1]20C1-CNÔ13'!$A45)</f>
        <v>Phường 4</v>
      </c>
      <c r="T45" s="22" t="str">
        <f ca="1">INDEX([1]TỔNG!U$1:U$65536,'[1]20C1-CNÔ13'!$A45)</f>
        <v>Quận Tân Bình</v>
      </c>
      <c r="U45" s="22"/>
      <c r="V45" s="22"/>
      <c r="W45" s="22"/>
      <c r="X45" s="22"/>
    </row>
    <row r="46" spans="1:24" ht="30" x14ac:dyDescent="0.25">
      <c r="A46" s="15">
        <f ca="1">A45+MATCH(D46,OFFSET([1]TỔNG!$C$1,'[1]20C1-CNÔ13'!A45,0,100),0)</f>
        <v>6713</v>
      </c>
      <c r="B46" s="22">
        <f t="shared" si="0"/>
        <v>40</v>
      </c>
      <c r="C46" s="23" t="str">
        <f ca="1">INDEX([1]TỔNG!B$1:B$65536,'[1]20C1-CNÔ13'!$A46)</f>
        <v>20003240</v>
      </c>
      <c r="D46" s="23" t="str">
        <f>IF(COUNTIFS($D$6:D45,$D$3)&lt;$F$3,$D$3,"")</f>
        <v>20C1-CNÔ13</v>
      </c>
      <c r="E46" s="22" t="str">
        <f ca="1">INDEX([1]TỔNG!D$1:D$65536,'[1]20C1-CNÔ13'!$A46)</f>
        <v>Phạm Ngọc Sớm</v>
      </c>
      <c r="F46" s="22" t="str">
        <f ca="1">INDEX([1]TỔNG!E$1:E$65536,'[1]20C1-CNÔ13'!$A46)</f>
        <v>Nam</v>
      </c>
      <c r="G46" s="22" t="str">
        <f ca="1">INDEX([1]TỔNG!F$1:F$65536,'[1]20C1-CNÔ13'!$A46)</f>
        <v>Sinh viên</v>
      </c>
      <c r="H46" s="22" t="str">
        <f ca="1">INDEX([1]TỔNG!G$1:G$65536,'[1]20C1-CNÔ13'!$A46)</f>
        <v>06/03/2002</v>
      </c>
      <c r="I46" s="22" t="str">
        <f ca="1">INDEX([1]TỔNG!H$1:H$65536,'[1]20C1-CNÔ13'!$A46)</f>
        <v>0379353757</v>
      </c>
      <c r="J46" s="22" t="str">
        <f ca="1">INDEX([1]TỔNG!I$1:I$65536,'[1]20C1-CNÔ13'!$A46)</f>
        <v>072202005445</v>
      </c>
      <c r="K46" s="22" t="str">
        <f ca="1">INDEX([1]TỔNG!J$1:J$65536,'[1]20C1-CNÔ13'!$A46)</f>
        <v>SV 479 7221433411</v>
      </c>
      <c r="L46" s="22" t="str">
        <f ca="1">INDEX([1]TỔNG!M$1:M$65536,'[1]20C1-CNÔ13'!$A46)</f>
        <v>Kinh</v>
      </c>
      <c r="M46" s="22" t="str">
        <f ca="1">INDEX([1]TỔNG!N$1:N$65536,'[1]20C1-CNÔ13'!$A46)</f>
        <v>Việt Nam</v>
      </c>
      <c r="N46" s="22">
        <f ca="1">INDEX([1]TỔNG!O$1:O$65536,'[1]20C1-CNÔ13'!$A46)</f>
        <v>0</v>
      </c>
      <c r="O46" s="22" t="str">
        <f ca="1">INDEX([1]TỔNG!P$1:P$65536,'[1]20C1-CNÔ13'!$A46)</f>
        <v>Xã Tân Đông</v>
      </c>
      <c r="P46" s="22" t="str">
        <f ca="1">INDEX([1]TỔNG!Q$1:Q$65536,'[1]20C1-CNÔ13'!$A46)</f>
        <v>Huyện Tân Châu</v>
      </c>
      <c r="Q46" s="22" t="str">
        <f ca="1">INDEX([1]TỔNG!R$1:R$65536,'[1]20C1-CNÔ13'!$A46)</f>
        <v>Tây Ninh</v>
      </c>
      <c r="R46" s="22" t="str">
        <f ca="1">INDEX([1]TỔNG!S$1:S$65536,'[1]20C1-CNÔ13'!$A46)</f>
        <v>390 Hoàng Văn Thụ</v>
      </c>
      <c r="S46" s="22" t="str">
        <f ca="1">INDEX([1]TỔNG!T$1:T$65536,'[1]20C1-CNÔ13'!$A46)</f>
        <v>Phường 4</v>
      </c>
      <c r="T46" s="22" t="str">
        <f ca="1">INDEX([1]TỔNG!U$1:U$65536,'[1]20C1-CNÔ13'!$A46)</f>
        <v>Quận Tân Bình</v>
      </c>
      <c r="U46" s="22"/>
      <c r="V46" s="22"/>
      <c r="W46" s="22"/>
      <c r="X46" s="22"/>
    </row>
    <row r="47" spans="1:24" ht="30" x14ac:dyDescent="0.25">
      <c r="A47" s="15">
        <f ca="1">A46+MATCH(D47,OFFSET([1]TỔNG!$C$1,'[1]20C1-CNÔ13'!A46,0,100),0)</f>
        <v>6714</v>
      </c>
      <c r="B47" s="22">
        <f t="shared" si="0"/>
        <v>41</v>
      </c>
      <c r="C47" s="23" t="str">
        <f ca="1">INDEX([1]TỔNG!B$1:B$65536,'[1]20C1-CNÔ13'!$A47)</f>
        <v>20004374</v>
      </c>
      <c r="D47" s="23" t="str">
        <f>IF(COUNTIFS($D$6:D46,$D$3)&lt;$F$3,$D$3,"")</f>
        <v>20C1-CNÔ13</v>
      </c>
      <c r="E47" s="22" t="str">
        <f ca="1">INDEX([1]TỔNG!D$1:D$65536,'[1]20C1-CNÔ13'!$A47)</f>
        <v>Nguyễn Lam Sơn</v>
      </c>
      <c r="F47" s="22" t="str">
        <f ca="1">INDEX([1]TỔNG!E$1:E$65536,'[1]20C1-CNÔ13'!$A47)</f>
        <v>Nam</v>
      </c>
      <c r="G47" s="22" t="str">
        <f ca="1">INDEX([1]TỔNG!F$1:F$65536,'[1]20C1-CNÔ13'!$A47)</f>
        <v>Sinh viên</v>
      </c>
      <c r="H47" s="22" t="str">
        <f ca="1">INDEX([1]TỔNG!G$1:G$65536,'[1]20C1-CNÔ13'!$A47)</f>
        <v>26/10/2001</v>
      </c>
      <c r="I47" s="22" t="str">
        <f ca="1">INDEX([1]TỔNG!H$1:H$65536,'[1]20C1-CNÔ13'!$A47)</f>
        <v>0984597067</v>
      </c>
      <c r="J47" s="22" t="str">
        <f ca="1">INDEX([1]TỔNG!I$1:I$65536,'[1]20C1-CNÔ13'!$A47)</f>
        <v>251238639</v>
      </c>
      <c r="K47" s="22">
        <f ca="1">INDEX([1]TỔNG!J$1:J$65536,'[1]20C1-CNÔ13'!$A47)</f>
        <v>0</v>
      </c>
      <c r="L47" s="22" t="str">
        <f ca="1">INDEX([1]TỔNG!M$1:M$65536,'[1]20C1-CNÔ13'!$A47)</f>
        <v>Kinh</v>
      </c>
      <c r="M47" s="22" t="str">
        <f ca="1">INDEX([1]TỔNG!N$1:N$65536,'[1]20C1-CNÔ13'!$A47)</f>
        <v>Việt Nam</v>
      </c>
      <c r="N47" s="22">
        <f ca="1">INDEX([1]TỔNG!O$1:O$65536,'[1]20C1-CNÔ13'!$A47)</f>
        <v>0</v>
      </c>
      <c r="O47" s="22" t="str">
        <f ca="1">INDEX([1]TỔNG!P$1:P$65536,'[1]20C1-CNÔ13'!$A47)</f>
        <v>Xã Đinh Trang Thượng</v>
      </c>
      <c r="P47" s="22" t="str">
        <f ca="1">INDEX([1]TỔNG!Q$1:Q$65536,'[1]20C1-CNÔ13'!$A47)</f>
        <v>Huyện Di Linh</v>
      </c>
      <c r="Q47" s="22" t="str">
        <f ca="1">INDEX([1]TỔNG!R$1:R$65536,'[1]20C1-CNÔ13'!$A47)</f>
        <v>Lâm Đồng</v>
      </c>
      <c r="R47" s="22" t="str">
        <f ca="1">INDEX([1]TỔNG!S$1:S$65536,'[1]20C1-CNÔ13'!$A47)</f>
        <v>390 Hoàng Văn Thụ</v>
      </c>
      <c r="S47" s="22" t="str">
        <f ca="1">INDEX([1]TỔNG!T$1:T$65536,'[1]20C1-CNÔ13'!$A47)</f>
        <v>Phường 4</v>
      </c>
      <c r="T47" s="22" t="str">
        <f ca="1">INDEX([1]TỔNG!U$1:U$65536,'[1]20C1-CNÔ13'!$A47)</f>
        <v>Quận Tân Bình</v>
      </c>
      <c r="U47" s="22"/>
      <c r="V47" s="22"/>
      <c r="W47" s="22"/>
      <c r="X47" s="22"/>
    </row>
    <row r="48" spans="1:24" ht="30" x14ac:dyDescent="0.25">
      <c r="A48" s="15">
        <f ca="1">A47+MATCH(D48,OFFSET([1]TỔNG!$C$1,'[1]20C1-CNÔ13'!A47,0,100),0)</f>
        <v>6715</v>
      </c>
      <c r="B48" s="22">
        <f t="shared" si="0"/>
        <v>42</v>
      </c>
      <c r="C48" s="23" t="str">
        <f ca="1">INDEX([1]TỔNG!B$1:B$65536,'[1]20C1-CNÔ13'!$A48)</f>
        <v>20004312</v>
      </c>
      <c r="D48" s="23" t="str">
        <f>IF(COUNTIFS($D$6:D47,$D$3)&lt;$F$3,$D$3,"")</f>
        <v>20C1-CNÔ13</v>
      </c>
      <c r="E48" s="22" t="str">
        <f ca="1">INDEX([1]TỔNG!D$1:D$65536,'[1]20C1-CNÔ13'!$A48)</f>
        <v>Lê Xuân Tài</v>
      </c>
      <c r="F48" s="22" t="str">
        <f ca="1">INDEX([1]TỔNG!E$1:E$65536,'[1]20C1-CNÔ13'!$A48)</f>
        <v>Nam</v>
      </c>
      <c r="G48" s="22" t="str">
        <f ca="1">INDEX([1]TỔNG!F$1:F$65536,'[1]20C1-CNÔ13'!$A48)</f>
        <v>Sinh viên</v>
      </c>
      <c r="H48" s="22" t="str">
        <f ca="1">INDEX([1]TỔNG!G$1:G$65536,'[1]20C1-CNÔ13'!$A48)</f>
        <v>14/08/2002</v>
      </c>
      <c r="I48" s="22" t="str">
        <f ca="1">INDEX([1]TỔNG!H$1:H$65536,'[1]20C1-CNÔ13'!$A48)</f>
        <v>0908788649</v>
      </c>
      <c r="J48" s="22" t="str">
        <f ca="1">INDEX([1]TỔNG!I$1:I$65536,'[1]20C1-CNÔ13'!$A48)</f>
        <v>264545455</v>
      </c>
      <c r="K48" s="22" t="str">
        <f ca="1">INDEX([1]TỔNG!J$1:J$65536,'[1]20C1-CNÔ13'!$A48)</f>
        <v>SV 479 5820550494</v>
      </c>
      <c r="L48" s="22" t="str">
        <f ca="1">INDEX([1]TỔNG!M$1:M$65536,'[1]20C1-CNÔ13'!$A48)</f>
        <v>Kinh</v>
      </c>
      <c r="M48" s="22" t="str">
        <f ca="1">INDEX([1]TỔNG!N$1:N$65536,'[1]20C1-CNÔ13'!$A48)</f>
        <v>Việt Nam</v>
      </c>
      <c r="N48" s="22">
        <f ca="1">INDEX([1]TỔNG!O$1:O$65536,'[1]20C1-CNÔ13'!$A48)</f>
        <v>0</v>
      </c>
      <c r="O48" s="22" t="str">
        <f ca="1">INDEX([1]TỔNG!P$1:P$65536,'[1]20C1-CNÔ13'!$A48)</f>
        <v>Xã Cà Ná</v>
      </c>
      <c r="P48" s="22" t="str">
        <f ca="1">INDEX([1]TỔNG!Q$1:Q$65536,'[1]20C1-CNÔ13'!$A48)</f>
        <v>Huyện Thuận Nam</v>
      </c>
      <c r="Q48" s="22" t="str">
        <f ca="1">INDEX([1]TỔNG!R$1:R$65536,'[1]20C1-CNÔ13'!$A48)</f>
        <v>Ninh Thuận</v>
      </c>
      <c r="R48" s="22" t="str">
        <f ca="1">INDEX([1]TỔNG!S$1:S$65536,'[1]20C1-CNÔ13'!$A48)</f>
        <v>390 Hoàng Văn Thụ</v>
      </c>
      <c r="S48" s="22" t="str">
        <f ca="1">INDEX([1]TỔNG!T$1:T$65536,'[1]20C1-CNÔ13'!$A48)</f>
        <v>Phường 4</v>
      </c>
      <c r="T48" s="22" t="str">
        <f ca="1">INDEX([1]TỔNG!U$1:U$65536,'[1]20C1-CNÔ13'!$A48)</f>
        <v>Quận Tân Bình</v>
      </c>
      <c r="U48" s="22"/>
      <c r="V48" s="22"/>
      <c r="W48" s="22"/>
      <c r="X48" s="22"/>
    </row>
    <row r="49" spans="1:24" ht="30" x14ac:dyDescent="0.25">
      <c r="A49" s="15">
        <f ca="1">A48+MATCH(D49,OFFSET([1]TỔNG!$C$1,'[1]20C1-CNÔ13'!A48,0,100),0)</f>
        <v>6716</v>
      </c>
      <c r="B49" s="22">
        <f t="shared" si="0"/>
        <v>43</v>
      </c>
      <c r="C49" s="23" t="str">
        <f ca="1">INDEX([1]TỔNG!B$1:B$65536,'[1]20C1-CNÔ13'!$A49)</f>
        <v>20004372</v>
      </c>
      <c r="D49" s="23" t="str">
        <f>IF(COUNTIFS($D$6:D48,$D$3)&lt;$F$3,$D$3,"")</f>
        <v>20C1-CNÔ13</v>
      </c>
      <c r="E49" s="22" t="str">
        <f ca="1">INDEX([1]TỔNG!D$1:D$65536,'[1]20C1-CNÔ13'!$A49)</f>
        <v>Trương Minh Tài</v>
      </c>
      <c r="F49" s="22" t="str">
        <f ca="1">INDEX([1]TỔNG!E$1:E$65536,'[1]20C1-CNÔ13'!$A49)</f>
        <v>Nam</v>
      </c>
      <c r="G49" s="22" t="str">
        <f ca="1">INDEX([1]TỔNG!F$1:F$65536,'[1]20C1-CNÔ13'!$A49)</f>
        <v>Sinh viên</v>
      </c>
      <c r="H49" s="22" t="str">
        <f ca="1">INDEX([1]TỔNG!G$1:G$65536,'[1]20C1-CNÔ13'!$A49)</f>
        <v>06/11/2002</v>
      </c>
      <c r="I49" s="22" t="str">
        <f ca="1">INDEX([1]TỔNG!H$1:H$65536,'[1]20C1-CNÔ13'!$A49)</f>
        <v>0334507302</v>
      </c>
      <c r="J49" s="22" t="str">
        <f ca="1">INDEX([1]TỔNG!I$1:I$65536,'[1]20C1-CNÔ13'!$A49)</f>
        <v>264587037</v>
      </c>
      <c r="K49" s="22" t="str">
        <f ca="1">INDEX([1]TỔNG!J$1:J$65536,'[1]20C1-CNÔ13'!$A49)</f>
        <v>SV 479 5820222338</v>
      </c>
      <c r="L49" s="22" t="str">
        <f ca="1">INDEX([1]TỔNG!M$1:M$65536,'[1]20C1-CNÔ13'!$A49)</f>
        <v>Kinh</v>
      </c>
      <c r="M49" s="22" t="str">
        <f ca="1">INDEX([1]TỔNG!N$1:N$65536,'[1]20C1-CNÔ13'!$A49)</f>
        <v>Việt Nam</v>
      </c>
      <c r="N49" s="22">
        <f ca="1">INDEX([1]TỔNG!O$1:O$65536,'[1]20C1-CNÔ13'!$A49)</f>
        <v>0</v>
      </c>
      <c r="O49" s="22" t="str">
        <f ca="1">INDEX([1]TỔNG!P$1:P$65536,'[1]20C1-CNÔ13'!$A49)</f>
        <v>Xã Quảng Sơn</v>
      </c>
      <c r="P49" s="22" t="str">
        <f ca="1">INDEX([1]TỔNG!Q$1:Q$65536,'[1]20C1-CNÔ13'!$A49)</f>
        <v>Huyện Ninh Sơn</v>
      </c>
      <c r="Q49" s="22" t="str">
        <f ca="1">INDEX([1]TỔNG!R$1:R$65536,'[1]20C1-CNÔ13'!$A49)</f>
        <v>Ninh Thuận</v>
      </c>
      <c r="R49" s="22" t="str">
        <f ca="1">INDEX([1]TỔNG!S$1:S$65536,'[1]20C1-CNÔ13'!$A49)</f>
        <v>390 Hoàng Văn Thụ</v>
      </c>
      <c r="S49" s="22" t="str">
        <f ca="1">INDEX([1]TỔNG!T$1:T$65536,'[1]20C1-CNÔ13'!$A49)</f>
        <v>Phường 4</v>
      </c>
      <c r="T49" s="22" t="str">
        <f ca="1">INDEX([1]TỔNG!U$1:U$65536,'[1]20C1-CNÔ13'!$A49)</f>
        <v>Quận Tân Bình</v>
      </c>
      <c r="U49" s="22"/>
      <c r="V49" s="22"/>
      <c r="W49" s="22"/>
      <c r="X49" s="22"/>
    </row>
    <row r="50" spans="1:24" ht="75" x14ac:dyDescent="0.25">
      <c r="A50" s="15">
        <f ca="1">A49+MATCH(D50,OFFSET([1]TỔNG!$C$1,'[1]20C1-CNÔ13'!A49,0,100),0)</f>
        <v>6717</v>
      </c>
      <c r="B50" s="22">
        <f t="shared" si="0"/>
        <v>44</v>
      </c>
      <c r="C50" s="23" t="str">
        <f ca="1">INDEX([1]TỔNG!B$1:B$65536,'[1]20C1-CNÔ13'!$A50)</f>
        <v>20004317</v>
      </c>
      <c r="D50" s="23" t="str">
        <f>IF(COUNTIFS($D$6:D49,$D$3)&lt;$F$3,$D$3,"")</f>
        <v>20C1-CNÔ13</v>
      </c>
      <c r="E50" s="22" t="str">
        <f ca="1">INDEX([1]TỔNG!D$1:D$65536,'[1]20C1-CNÔ13'!$A50)</f>
        <v>Phan Minh Tân</v>
      </c>
      <c r="F50" s="22" t="str">
        <f ca="1">INDEX([1]TỔNG!E$1:E$65536,'[1]20C1-CNÔ13'!$A50)</f>
        <v>Nam</v>
      </c>
      <c r="G50" s="22" t="str">
        <f ca="1">INDEX([1]TỔNG!F$1:F$65536,'[1]20C1-CNÔ13'!$A50)</f>
        <v>Sinh viên</v>
      </c>
      <c r="H50" s="22" t="str">
        <f ca="1">INDEX([1]TỔNG!G$1:G$65536,'[1]20C1-CNÔ13'!$A50)</f>
        <v>07/12/2001</v>
      </c>
      <c r="I50" s="22" t="str">
        <f ca="1">INDEX([1]TỔNG!H$1:H$65536,'[1]20C1-CNÔ13'!$A50)</f>
        <v>0342300595</v>
      </c>
      <c r="J50" s="22" t="str">
        <f ca="1">INDEX([1]TỔNG!I$1:I$65536,'[1]20C1-CNÔ13'!$A50)</f>
        <v>312468565</v>
      </c>
      <c r="K50" s="22">
        <f ca="1">INDEX([1]TỔNG!J$1:J$65536,'[1]20C1-CNÔ13'!$A50)</f>
        <v>0</v>
      </c>
      <c r="L50" s="22" t="str">
        <f ca="1">INDEX([1]TỔNG!M$1:M$65536,'[1]20C1-CNÔ13'!$A50)</f>
        <v>Kinh</v>
      </c>
      <c r="M50" s="22" t="str">
        <f ca="1">INDEX([1]TỔNG!N$1:N$65536,'[1]20C1-CNÔ13'!$A50)</f>
        <v>Việt Nam</v>
      </c>
      <c r="N50" s="22" t="str">
        <f ca="1">INDEX([1]TỔNG!O$1:O$65536,'[1]20C1-CNÔ13'!$A50)</f>
        <v>118 Ấp Xóm Tựu, xã Kiểng Phước, huyện Gò Công Đông, tỉnh Tiền Giang</v>
      </c>
      <c r="O50" s="22">
        <f ca="1">INDEX([1]TỔNG!P$1:P$65536,'[1]20C1-CNÔ13'!$A50)</f>
        <v>0</v>
      </c>
      <c r="P50" s="22">
        <f ca="1">INDEX([1]TỔNG!Q$1:Q$65536,'[1]20C1-CNÔ13'!$A50)</f>
        <v>0</v>
      </c>
      <c r="Q50" s="22">
        <f ca="1">INDEX([1]TỔNG!R$1:R$65536,'[1]20C1-CNÔ13'!$A50)</f>
        <v>0</v>
      </c>
      <c r="R50" s="22" t="str">
        <f ca="1">INDEX([1]TỔNG!S$1:S$65536,'[1]20C1-CNÔ13'!$A50)</f>
        <v>390 Hoàng Văn Thụ</v>
      </c>
      <c r="S50" s="22" t="str">
        <f ca="1">INDEX([1]TỔNG!T$1:T$65536,'[1]20C1-CNÔ13'!$A50)</f>
        <v>Phường 4</v>
      </c>
      <c r="T50" s="22" t="str">
        <f ca="1">INDEX([1]TỔNG!U$1:U$65536,'[1]20C1-CNÔ13'!$A50)</f>
        <v>Quận Tân Bình</v>
      </c>
      <c r="U50" s="22"/>
      <c r="V50" s="22"/>
      <c r="W50" s="22"/>
      <c r="X50" s="22"/>
    </row>
    <row r="51" spans="1:24" ht="30" x14ac:dyDescent="0.25">
      <c r="A51" s="15">
        <f ca="1">A50+MATCH(D51,OFFSET([1]TỔNG!$C$1,'[1]20C1-CNÔ13'!A50,0,100),0)</f>
        <v>6718</v>
      </c>
      <c r="B51" s="22">
        <f t="shared" si="0"/>
        <v>45</v>
      </c>
      <c r="C51" s="23" t="str">
        <f ca="1">INDEX([1]TỔNG!B$1:B$65536,'[1]20C1-CNÔ13'!$A51)</f>
        <v>20004242</v>
      </c>
      <c r="D51" s="23" t="str">
        <f>IF(COUNTIFS($D$6:D50,$D$3)&lt;$F$3,$D$3,"")</f>
        <v>20C1-CNÔ13</v>
      </c>
      <c r="E51" s="22" t="str">
        <f ca="1">INDEX([1]TỔNG!D$1:D$65536,'[1]20C1-CNÔ13'!$A51)</f>
        <v>Ngô Hoàng Thiện</v>
      </c>
      <c r="F51" s="22" t="str">
        <f ca="1">INDEX([1]TỔNG!E$1:E$65536,'[1]20C1-CNÔ13'!$A51)</f>
        <v>Nam</v>
      </c>
      <c r="G51" s="22" t="str">
        <f ca="1">INDEX([1]TỔNG!F$1:F$65536,'[1]20C1-CNÔ13'!$A51)</f>
        <v>Sinh viên</v>
      </c>
      <c r="H51" s="22" t="str">
        <f ca="1">INDEX([1]TỔNG!G$1:G$65536,'[1]20C1-CNÔ13'!$A51)</f>
        <v>14/01/2002</v>
      </c>
      <c r="I51" s="22" t="str">
        <f ca="1">INDEX([1]TỔNG!H$1:H$65536,'[1]20C1-CNÔ13'!$A51)</f>
        <v>0334050270</v>
      </c>
      <c r="J51" s="22" t="str">
        <f ca="1">INDEX([1]TỔNG!I$1:I$65536,'[1]20C1-CNÔ13'!$A51)</f>
        <v>301737055</v>
      </c>
      <c r="K51" s="22" t="str">
        <f ca="1">INDEX([1]TỔNG!J$1:J$65536,'[1]20C1-CNÔ13'!$A51)</f>
        <v>SV 479 8022459078</v>
      </c>
      <c r="L51" s="22" t="str">
        <f ca="1">INDEX([1]TỔNG!M$1:M$65536,'[1]20C1-CNÔ13'!$A51)</f>
        <v>Kinh</v>
      </c>
      <c r="M51" s="22" t="str">
        <f ca="1">INDEX([1]TỔNG!N$1:N$65536,'[1]20C1-CNÔ13'!$A51)</f>
        <v>Việt Nam</v>
      </c>
      <c r="N51" s="22">
        <f ca="1">INDEX([1]TỔNG!O$1:O$65536,'[1]20C1-CNÔ13'!$A51)</f>
        <v>0</v>
      </c>
      <c r="O51" s="22" t="str">
        <f ca="1">INDEX([1]TỔNG!P$1:P$65536,'[1]20C1-CNÔ13'!$A51)</f>
        <v>Xã Mỹ Lạc</v>
      </c>
      <c r="P51" s="22" t="str">
        <f ca="1">INDEX([1]TỔNG!Q$1:Q$65536,'[1]20C1-CNÔ13'!$A51)</f>
        <v>Huyện Thủ Thừa</v>
      </c>
      <c r="Q51" s="22" t="str">
        <f ca="1">INDEX([1]TỔNG!R$1:R$65536,'[1]20C1-CNÔ13'!$A51)</f>
        <v>Long An</v>
      </c>
      <c r="R51" s="22" t="str">
        <f ca="1">INDEX([1]TỔNG!S$1:S$65536,'[1]20C1-CNÔ13'!$A51)</f>
        <v>390 Hoàng Văn Thụ</v>
      </c>
      <c r="S51" s="22" t="str">
        <f ca="1">INDEX([1]TỔNG!T$1:T$65536,'[1]20C1-CNÔ13'!$A51)</f>
        <v>Phường 4</v>
      </c>
      <c r="T51" s="22" t="str">
        <f ca="1">INDEX([1]TỔNG!U$1:U$65536,'[1]20C1-CNÔ13'!$A51)</f>
        <v>Quận Tân Bình</v>
      </c>
      <c r="U51" s="22"/>
      <c r="V51" s="22"/>
      <c r="W51" s="22"/>
      <c r="X51" s="22"/>
    </row>
    <row r="52" spans="1:24" x14ac:dyDescent="0.25">
      <c r="A52" s="15">
        <f ca="1">A51+MATCH(D52,OFFSET([1]TỔNG!$C$1,'[1]20C1-CNÔ13'!A51,0,100),0)</f>
        <v>6719</v>
      </c>
      <c r="B52" s="22">
        <f t="shared" si="0"/>
        <v>46</v>
      </c>
      <c r="C52" s="23" t="str">
        <f ca="1">INDEX([1]TỔNG!B$1:B$65536,'[1]20C1-CNÔ13'!$A52)</f>
        <v>20004297</v>
      </c>
      <c r="D52" s="23" t="str">
        <f>IF(COUNTIFS($D$6:D51,$D$3)&lt;$F$3,$D$3,"")</f>
        <v>20C1-CNÔ13</v>
      </c>
      <c r="E52" s="22" t="str">
        <f ca="1">INDEX([1]TỔNG!D$1:D$65536,'[1]20C1-CNÔ13'!$A52)</f>
        <v>Phạm Xuân Thịnh</v>
      </c>
      <c r="F52" s="22" t="str">
        <f ca="1">INDEX([1]TỔNG!E$1:E$65536,'[1]20C1-CNÔ13'!$A52)</f>
        <v>Nam</v>
      </c>
      <c r="G52" s="22" t="str">
        <f ca="1">INDEX([1]TỔNG!F$1:F$65536,'[1]20C1-CNÔ13'!$A52)</f>
        <v>Sinh viên</v>
      </c>
      <c r="H52" s="22" t="str">
        <f ca="1">INDEX([1]TỔNG!G$1:G$65536,'[1]20C1-CNÔ13'!$A52)</f>
        <v>31/01/2002</v>
      </c>
      <c r="I52" s="22" t="str">
        <f ca="1">INDEX([1]TỔNG!H$1:H$65536,'[1]20C1-CNÔ13'!$A52)</f>
        <v>0376517257</v>
      </c>
      <c r="J52" s="22">
        <f ca="1">INDEX([1]TỔNG!I$1:I$65536,'[1]20C1-CNÔ13'!$A52)</f>
        <v>0</v>
      </c>
      <c r="K52" s="22" t="str">
        <f ca="1">INDEX([1]TỔNG!J$1:J$65536,'[1]20C1-CNÔ13'!$A52)</f>
        <v>SV 479 8321356116</v>
      </c>
      <c r="L52" s="22" t="str">
        <f ca="1">INDEX([1]TỔNG!M$1:M$65536,'[1]20C1-CNÔ13'!$A52)</f>
        <v>Kinh</v>
      </c>
      <c r="M52" s="22" t="str">
        <f ca="1">INDEX([1]TỔNG!N$1:N$65536,'[1]20C1-CNÔ13'!$A52)</f>
        <v>Việt Nam</v>
      </c>
      <c r="N52" s="22">
        <f ca="1">INDEX([1]TỔNG!O$1:O$65536,'[1]20C1-CNÔ13'!$A52)</f>
        <v>0</v>
      </c>
      <c r="O52" s="22">
        <f ca="1">INDEX([1]TỔNG!P$1:P$65536,'[1]20C1-CNÔ13'!$A52)</f>
        <v>0</v>
      </c>
      <c r="P52" s="22">
        <f ca="1">INDEX([1]TỔNG!Q$1:Q$65536,'[1]20C1-CNÔ13'!$A52)</f>
        <v>0</v>
      </c>
      <c r="Q52" s="22">
        <f ca="1">INDEX([1]TỔNG!R$1:R$65536,'[1]20C1-CNÔ13'!$A52)</f>
        <v>0</v>
      </c>
      <c r="R52" s="22" t="str">
        <f ca="1">INDEX([1]TỔNG!S$1:S$65536,'[1]20C1-CNÔ13'!$A52)</f>
        <v>390 Hoàng Văn Thụ</v>
      </c>
      <c r="S52" s="22" t="str">
        <f ca="1">INDEX([1]TỔNG!T$1:T$65536,'[1]20C1-CNÔ13'!$A52)</f>
        <v>Phường 4</v>
      </c>
      <c r="T52" s="22" t="str">
        <f ca="1">INDEX([1]TỔNG!U$1:U$65536,'[1]20C1-CNÔ13'!$A52)</f>
        <v>Quận Tân Bình</v>
      </c>
      <c r="U52" s="22"/>
      <c r="V52" s="22"/>
      <c r="W52" s="22"/>
      <c r="X52" s="22"/>
    </row>
    <row r="53" spans="1:24" x14ac:dyDescent="0.25">
      <c r="A53" s="15">
        <f ca="1">A52+MATCH(D53,OFFSET([1]TỔNG!$C$1,'[1]20C1-CNÔ13'!A52,0,100),0)</f>
        <v>6720</v>
      </c>
      <c r="B53" s="22">
        <f t="shared" si="0"/>
        <v>47</v>
      </c>
      <c r="C53" s="23" t="str">
        <f ca="1">INDEX([1]TỔNG!B$1:B$65536,'[1]20C1-CNÔ13'!$A53)</f>
        <v>20004366</v>
      </c>
      <c r="D53" s="23" t="str">
        <f>IF(COUNTIFS($D$6:D52,$D$3)&lt;$F$3,$D$3,"")</f>
        <v>20C1-CNÔ13</v>
      </c>
      <c r="E53" s="22" t="str">
        <f ca="1">INDEX([1]TỔNG!D$1:D$65536,'[1]20C1-CNÔ13'!$A53)</f>
        <v>Văng Chí Thông</v>
      </c>
      <c r="F53" s="22" t="str">
        <f ca="1">INDEX([1]TỔNG!E$1:E$65536,'[1]20C1-CNÔ13'!$A53)</f>
        <v>Nam</v>
      </c>
      <c r="G53" s="22" t="str">
        <f ca="1">INDEX([1]TỔNG!F$1:F$65536,'[1]20C1-CNÔ13'!$A53)</f>
        <v>Sinh viên</v>
      </c>
      <c r="H53" s="22" t="str">
        <f ca="1">INDEX([1]TỔNG!G$1:G$65536,'[1]20C1-CNÔ13'!$A53)</f>
        <v>18/03/2002</v>
      </c>
      <c r="I53" s="22" t="str">
        <f ca="1">INDEX([1]TỔNG!H$1:H$65536,'[1]20C1-CNÔ13'!$A53)</f>
        <v>0389387084</v>
      </c>
      <c r="J53" s="22" t="str">
        <f ca="1">INDEX([1]TỔNG!I$1:I$65536,'[1]20C1-CNÔ13'!$A53)</f>
        <v>312519580</v>
      </c>
      <c r="K53" s="22" t="str">
        <f ca="1">INDEX([1]TỔNG!J$1:J$65536,'[1]20C1-CNÔ13'!$A53)</f>
        <v>SV 479 8222724919</v>
      </c>
      <c r="L53" s="22" t="str">
        <f ca="1">INDEX([1]TỔNG!M$1:M$65536,'[1]20C1-CNÔ13'!$A53)</f>
        <v>Kinh</v>
      </c>
      <c r="M53" s="22" t="str">
        <f ca="1">INDEX([1]TỔNG!N$1:N$65536,'[1]20C1-CNÔ13'!$A53)</f>
        <v>Việt Nam</v>
      </c>
      <c r="N53" s="22">
        <f ca="1">INDEX([1]TỔNG!O$1:O$65536,'[1]20C1-CNÔ13'!$A53)</f>
        <v>0</v>
      </c>
      <c r="O53" s="22" t="str">
        <f ca="1">INDEX([1]TỔNG!P$1:P$65536,'[1]20C1-CNÔ13'!$A53)</f>
        <v>Xã Tam Bình</v>
      </c>
      <c r="P53" s="22" t="str">
        <f ca="1">INDEX([1]TỔNG!Q$1:Q$65536,'[1]20C1-CNÔ13'!$A53)</f>
        <v>Huyện Cai Lậy</v>
      </c>
      <c r="Q53" s="22" t="str">
        <f ca="1">INDEX([1]TỔNG!R$1:R$65536,'[1]20C1-CNÔ13'!$A53)</f>
        <v>Tiền Giang</v>
      </c>
      <c r="R53" s="22" t="str">
        <f ca="1">INDEX([1]TỔNG!S$1:S$65536,'[1]20C1-CNÔ13'!$A53)</f>
        <v>390 Hoàng Văn Thụ</v>
      </c>
      <c r="S53" s="22" t="str">
        <f ca="1">INDEX([1]TỔNG!T$1:T$65536,'[1]20C1-CNÔ13'!$A53)</f>
        <v>Phường 4</v>
      </c>
      <c r="T53" s="22" t="str">
        <f ca="1">INDEX([1]TỔNG!U$1:U$65536,'[1]20C1-CNÔ13'!$A53)</f>
        <v>Quận Tân Bình</v>
      </c>
      <c r="U53" s="22"/>
      <c r="V53" s="22"/>
      <c r="W53" s="22"/>
      <c r="X53" s="22"/>
    </row>
    <row r="54" spans="1:24" ht="30" x14ac:dyDescent="0.25">
      <c r="A54" s="15">
        <f ca="1">A53+MATCH(D54,OFFSET([1]TỔNG!$C$1,'[1]20C1-CNÔ13'!A53,0,100),0)</f>
        <v>6721</v>
      </c>
      <c r="B54" s="22">
        <f t="shared" si="0"/>
        <v>48</v>
      </c>
      <c r="C54" s="23" t="str">
        <f ca="1">INDEX([1]TỔNG!B$1:B$65536,'[1]20C1-CNÔ13'!$A54)</f>
        <v>20004253</v>
      </c>
      <c r="D54" s="23" t="str">
        <f>IF(COUNTIFS($D$6:D53,$D$3)&lt;$F$3,$D$3,"")</f>
        <v>20C1-CNÔ13</v>
      </c>
      <c r="E54" s="22" t="str">
        <f ca="1">INDEX([1]TỔNG!D$1:D$65536,'[1]20C1-CNÔ13'!$A54)</f>
        <v>Nguyễn Minh Thuận</v>
      </c>
      <c r="F54" s="22" t="str">
        <f ca="1">INDEX([1]TỔNG!E$1:E$65536,'[1]20C1-CNÔ13'!$A54)</f>
        <v>Nam</v>
      </c>
      <c r="G54" s="22" t="str">
        <f ca="1">INDEX([1]TỔNG!F$1:F$65536,'[1]20C1-CNÔ13'!$A54)</f>
        <v>Sinh viên</v>
      </c>
      <c r="H54" s="22" t="str">
        <f ca="1">INDEX([1]TỔNG!G$1:G$65536,'[1]20C1-CNÔ13'!$A54)</f>
        <v>29/11/2001</v>
      </c>
      <c r="I54" s="22" t="str">
        <f ca="1">INDEX([1]TỔNG!H$1:H$65536,'[1]20C1-CNÔ13'!$A54)</f>
        <v>0332345054</v>
      </c>
      <c r="J54" s="22" t="str">
        <f ca="1">INDEX([1]TỔNG!I$1:I$65536,'[1]20C1-CNÔ13'!$A54)</f>
        <v>079201008751</v>
      </c>
      <c r="K54" s="22" t="str">
        <f ca="1">INDEX([1]TỔNG!J$1:J$65536,'[1]20C1-CNÔ13'!$A54)</f>
        <v>SV 479 7938357791</v>
      </c>
      <c r="L54" s="22" t="str">
        <f ca="1">INDEX([1]TỔNG!M$1:M$65536,'[1]20C1-CNÔ13'!$A54)</f>
        <v>Kinh</v>
      </c>
      <c r="M54" s="22" t="str">
        <f ca="1">INDEX([1]TỔNG!N$1:N$65536,'[1]20C1-CNÔ13'!$A54)</f>
        <v>Việt Nam</v>
      </c>
      <c r="N54" s="22">
        <f ca="1">INDEX([1]TỔNG!O$1:O$65536,'[1]20C1-CNÔ13'!$A54)</f>
        <v>0</v>
      </c>
      <c r="O54" s="22">
        <f ca="1">INDEX([1]TỔNG!P$1:P$65536,'[1]20C1-CNÔ13'!$A54)</f>
        <v>0</v>
      </c>
      <c r="P54" s="22" t="str">
        <f ca="1">INDEX([1]TỔNG!Q$1:Q$65536,'[1]20C1-CNÔ13'!$A54)</f>
        <v>Quận Bình Thạnh</v>
      </c>
      <c r="Q54" s="22" t="str">
        <f ca="1">INDEX([1]TỔNG!R$1:R$65536,'[1]20C1-CNÔ13'!$A54)</f>
        <v>Tp. Hồ Chí Minh</v>
      </c>
      <c r="R54" s="22" t="str">
        <f ca="1">INDEX([1]TỔNG!S$1:S$65536,'[1]20C1-CNÔ13'!$A54)</f>
        <v>390 Hoàng Văn Thụ</v>
      </c>
      <c r="S54" s="22" t="str">
        <f ca="1">INDEX([1]TỔNG!T$1:T$65536,'[1]20C1-CNÔ13'!$A54)</f>
        <v>Phường 4</v>
      </c>
      <c r="T54" s="22" t="str">
        <f ca="1">INDEX([1]TỔNG!U$1:U$65536,'[1]20C1-CNÔ13'!$A54)</f>
        <v>Quận Tân Bình</v>
      </c>
      <c r="U54" s="22"/>
      <c r="V54" s="22"/>
      <c r="W54" s="22"/>
      <c r="X54" s="22"/>
    </row>
    <row r="55" spans="1:24" ht="30" x14ac:dyDescent="0.25">
      <c r="A55" s="15">
        <f ca="1">A54+MATCH(D55,OFFSET([1]TỔNG!$C$1,'[1]20C1-CNÔ13'!A54,0,100),0)</f>
        <v>6722</v>
      </c>
      <c r="B55" s="22">
        <f t="shared" si="0"/>
        <v>49</v>
      </c>
      <c r="C55" s="23" t="str">
        <f ca="1">INDEX([1]TỔNG!B$1:B$65536,'[1]20C1-CNÔ13'!$A55)</f>
        <v>20004227</v>
      </c>
      <c r="D55" s="23" t="str">
        <f>IF(COUNTIFS($D$6:D54,$D$3)&lt;$F$3,$D$3,"")</f>
        <v>20C1-CNÔ13</v>
      </c>
      <c r="E55" s="22" t="str">
        <f ca="1">INDEX([1]TỔNG!D$1:D$65536,'[1]20C1-CNÔ13'!$A55)</f>
        <v>Trần Minh Thuận</v>
      </c>
      <c r="F55" s="22" t="str">
        <f ca="1">INDEX([1]TỔNG!E$1:E$65536,'[1]20C1-CNÔ13'!$A55)</f>
        <v>Nam</v>
      </c>
      <c r="G55" s="22" t="str">
        <f ca="1">INDEX([1]TỔNG!F$1:F$65536,'[1]20C1-CNÔ13'!$A55)</f>
        <v>Sinh viên</v>
      </c>
      <c r="H55" s="22" t="str">
        <f ca="1">INDEX([1]TỔNG!G$1:G$65536,'[1]20C1-CNÔ13'!$A55)</f>
        <v>12/01/2002</v>
      </c>
      <c r="I55" s="22" t="str">
        <f ca="1">INDEX([1]TỔNG!H$1:H$65536,'[1]20C1-CNÔ13'!$A55)</f>
        <v>0909016181</v>
      </c>
      <c r="J55" s="22" t="str">
        <f ca="1">INDEX([1]TỔNG!I$1:I$65536,'[1]20C1-CNÔ13'!$A55)</f>
        <v>075202000742</v>
      </c>
      <c r="K55" s="22" t="str">
        <f ca="1">INDEX([1]TỔNG!J$1:J$65536,'[1]20C1-CNÔ13'!$A55)</f>
        <v>SV 479 7722492190</v>
      </c>
      <c r="L55" s="22" t="str">
        <f ca="1">INDEX([1]TỔNG!M$1:M$65536,'[1]20C1-CNÔ13'!$A55)</f>
        <v>Kinh</v>
      </c>
      <c r="M55" s="22" t="str">
        <f ca="1">INDEX([1]TỔNG!N$1:N$65536,'[1]20C1-CNÔ13'!$A55)</f>
        <v>Việt Nam</v>
      </c>
      <c r="N55" s="22">
        <f ca="1">INDEX([1]TỔNG!O$1:O$65536,'[1]20C1-CNÔ13'!$A55)</f>
        <v>0</v>
      </c>
      <c r="O55" s="22" t="str">
        <f ca="1">INDEX([1]TỔNG!P$1:P$65536,'[1]20C1-CNÔ13'!$A55)</f>
        <v>Xã Quảng Thành</v>
      </c>
      <c r="P55" s="22" t="str">
        <f ca="1">INDEX([1]TỔNG!Q$1:Q$65536,'[1]20C1-CNÔ13'!$A55)</f>
        <v>Huyện Châu Đức</v>
      </c>
      <c r="Q55" s="22" t="str">
        <f ca="1">INDEX([1]TỔNG!R$1:R$65536,'[1]20C1-CNÔ13'!$A55)</f>
        <v>Bà Rịa-Vũng Tàu</v>
      </c>
      <c r="R55" s="22" t="str">
        <f ca="1">INDEX([1]TỔNG!S$1:S$65536,'[1]20C1-CNÔ13'!$A55)</f>
        <v>390 Hoàng Văn Thụ</v>
      </c>
      <c r="S55" s="22" t="str">
        <f ca="1">INDEX([1]TỔNG!T$1:T$65536,'[1]20C1-CNÔ13'!$A55)</f>
        <v>Phường 4</v>
      </c>
      <c r="T55" s="22" t="str">
        <f ca="1">INDEX([1]TỔNG!U$1:U$65536,'[1]20C1-CNÔ13'!$A55)</f>
        <v>Quận Tân Bình</v>
      </c>
      <c r="U55" s="22"/>
      <c r="V55" s="22"/>
      <c r="W55" s="22"/>
      <c r="X55" s="22"/>
    </row>
    <row r="56" spans="1:24" x14ac:dyDescent="0.25">
      <c r="A56" s="15">
        <f ca="1">A55+MATCH(D56,OFFSET([1]TỔNG!$C$1,'[1]20C1-CNÔ13'!A55,0,100),0)</f>
        <v>6723</v>
      </c>
      <c r="B56" s="22">
        <f t="shared" si="0"/>
        <v>50</v>
      </c>
      <c r="C56" s="23" t="str">
        <f ca="1">INDEX([1]TỔNG!B$1:B$65536,'[1]20C1-CNÔ13'!$A56)</f>
        <v>20004265</v>
      </c>
      <c r="D56" s="23" t="str">
        <f>IF(COUNTIFS($D$6:D55,$D$3)&lt;$F$3,$D$3,"")</f>
        <v>20C1-CNÔ13</v>
      </c>
      <c r="E56" s="22" t="str">
        <f ca="1">INDEX([1]TỔNG!D$1:D$65536,'[1]20C1-CNÔ13'!$A56)</f>
        <v>Nguyễn Minh Trí</v>
      </c>
      <c r="F56" s="22" t="str">
        <f ca="1">INDEX([1]TỔNG!E$1:E$65536,'[1]20C1-CNÔ13'!$A56)</f>
        <v>Nam</v>
      </c>
      <c r="G56" s="22" t="str">
        <f ca="1">INDEX([1]TỔNG!F$1:F$65536,'[1]20C1-CNÔ13'!$A56)</f>
        <v>Sinh viên</v>
      </c>
      <c r="H56" s="22" t="str">
        <f ca="1">INDEX([1]TỔNG!G$1:G$65536,'[1]20C1-CNÔ13'!$A56)</f>
        <v>08/12/2002</v>
      </c>
      <c r="I56" s="22" t="str">
        <f ca="1">INDEX([1]TỔNG!H$1:H$65536,'[1]20C1-CNÔ13'!$A56)</f>
        <v>0867849189</v>
      </c>
      <c r="J56" s="22" t="str">
        <f ca="1">INDEX([1]TỔNG!I$1:I$65536,'[1]20C1-CNÔ13'!$A56)</f>
        <v>077202004384</v>
      </c>
      <c r="K56" s="22" t="str">
        <f ca="1">INDEX([1]TỔNG!J$1:J$65536,'[1]20C1-CNÔ13'!$A56)</f>
        <v>SV 479 7721992372</v>
      </c>
      <c r="L56" s="22" t="str">
        <f ca="1">INDEX([1]TỔNG!M$1:M$65536,'[1]20C1-CNÔ13'!$A56)</f>
        <v>Kinh</v>
      </c>
      <c r="M56" s="22" t="str">
        <f ca="1">INDEX([1]TỔNG!N$1:N$65536,'[1]20C1-CNÔ13'!$A56)</f>
        <v>Việt Nam</v>
      </c>
      <c r="N56" s="22">
        <f ca="1">INDEX([1]TỔNG!O$1:O$65536,'[1]20C1-CNÔ13'!$A56)</f>
        <v>0</v>
      </c>
      <c r="O56" s="22">
        <f ca="1">INDEX([1]TỔNG!P$1:P$65536,'[1]20C1-CNÔ13'!$A56)</f>
        <v>0</v>
      </c>
      <c r="P56" s="22">
        <f ca="1">INDEX([1]TỔNG!Q$1:Q$65536,'[1]20C1-CNÔ13'!$A56)</f>
        <v>0</v>
      </c>
      <c r="Q56" s="22">
        <f ca="1">INDEX([1]TỔNG!R$1:R$65536,'[1]20C1-CNÔ13'!$A56)</f>
        <v>0</v>
      </c>
      <c r="R56" s="22" t="str">
        <f ca="1">INDEX([1]TỔNG!S$1:S$65536,'[1]20C1-CNÔ13'!$A56)</f>
        <v>390 Hoàng Văn Thụ</v>
      </c>
      <c r="S56" s="22" t="str">
        <f ca="1">INDEX([1]TỔNG!T$1:T$65536,'[1]20C1-CNÔ13'!$A56)</f>
        <v>Phường 4</v>
      </c>
      <c r="T56" s="22" t="str">
        <f ca="1">INDEX([1]TỔNG!U$1:U$65536,'[1]20C1-CNÔ13'!$A56)</f>
        <v>Quận Tân Bình</v>
      </c>
      <c r="U56" s="22"/>
      <c r="V56" s="22"/>
      <c r="W56" s="22"/>
      <c r="X56" s="22"/>
    </row>
    <row r="57" spans="1:24" ht="30" x14ac:dyDescent="0.25">
      <c r="A57" s="15">
        <f ca="1">A56+MATCH(D57,OFFSET([1]TỔNG!$C$1,'[1]20C1-CNÔ13'!A56,0,100),0)</f>
        <v>6724</v>
      </c>
      <c r="B57" s="22">
        <f t="shared" si="0"/>
        <v>51</v>
      </c>
      <c r="C57" s="23" t="str">
        <f ca="1">INDEX([1]TỔNG!B$1:B$65536,'[1]20C1-CNÔ13'!$A57)</f>
        <v>20004257</v>
      </c>
      <c r="D57" s="23" t="str">
        <f>IF(COUNTIFS($D$6:D56,$D$3)&lt;$F$3,$D$3,"")</f>
        <v>20C1-CNÔ13</v>
      </c>
      <c r="E57" s="22" t="str">
        <f ca="1">INDEX([1]TỔNG!D$1:D$65536,'[1]20C1-CNÔ13'!$A57)</f>
        <v>Bùi Khắc Triệu</v>
      </c>
      <c r="F57" s="22" t="str">
        <f ca="1">INDEX([1]TỔNG!E$1:E$65536,'[1]20C1-CNÔ13'!$A57)</f>
        <v>Nam</v>
      </c>
      <c r="G57" s="22" t="str">
        <f ca="1">INDEX([1]TỔNG!F$1:F$65536,'[1]20C1-CNÔ13'!$A57)</f>
        <v>Sinh viên</v>
      </c>
      <c r="H57" s="22" t="str">
        <f ca="1">INDEX([1]TỔNG!G$1:G$65536,'[1]20C1-CNÔ13'!$A57)</f>
        <v>11/02/2002</v>
      </c>
      <c r="I57" s="22" t="str">
        <f ca="1">INDEX([1]TỔNG!H$1:H$65536,'[1]20C1-CNÔ13'!$A57)</f>
        <v>0366514596</v>
      </c>
      <c r="J57" s="22" t="str">
        <f ca="1">INDEX([1]TỔNG!I$1:I$65536,'[1]20C1-CNÔ13'!$A57)</f>
        <v>261660794</v>
      </c>
      <c r="K57" s="22" t="str">
        <f ca="1">INDEX([1]TỔNG!J$1:J$65536,'[1]20C1-CNÔ13'!$A57)</f>
        <v>SV 479 6020531126</v>
      </c>
      <c r="L57" s="22" t="str">
        <f ca="1">INDEX([1]TỔNG!M$1:M$65536,'[1]20C1-CNÔ13'!$A57)</f>
        <v>Kinh</v>
      </c>
      <c r="M57" s="22" t="str">
        <f ca="1">INDEX([1]TỔNG!N$1:N$65536,'[1]20C1-CNÔ13'!$A57)</f>
        <v>Việt Nam</v>
      </c>
      <c r="N57" s="22">
        <f ca="1">INDEX([1]TỔNG!O$1:O$65536,'[1]20C1-CNÔ13'!$A57)</f>
        <v>0</v>
      </c>
      <c r="O57" s="22" t="str">
        <f ca="1">INDEX([1]TỔNG!P$1:P$65536,'[1]20C1-CNÔ13'!$A57)</f>
        <v>Xã Sông Lũy</v>
      </c>
      <c r="P57" s="22" t="str">
        <f ca="1">INDEX([1]TỔNG!Q$1:Q$65536,'[1]20C1-CNÔ13'!$A57)</f>
        <v>Huyện Bắc Bình</v>
      </c>
      <c r="Q57" s="22" t="str">
        <f ca="1">INDEX([1]TỔNG!R$1:R$65536,'[1]20C1-CNÔ13'!$A57)</f>
        <v>Bình Thuận</v>
      </c>
      <c r="R57" s="22" t="str">
        <f ca="1">INDEX([1]TỔNG!S$1:S$65536,'[1]20C1-CNÔ13'!$A57)</f>
        <v>390 Hoàng Văn Thụ</v>
      </c>
      <c r="S57" s="22" t="str">
        <f ca="1">INDEX([1]TỔNG!T$1:T$65536,'[1]20C1-CNÔ13'!$A57)</f>
        <v>Phường 4</v>
      </c>
      <c r="T57" s="22" t="str">
        <f ca="1">INDEX([1]TỔNG!U$1:U$65536,'[1]20C1-CNÔ13'!$A57)</f>
        <v>Quận Tân Bình</v>
      </c>
      <c r="U57" s="22"/>
      <c r="V57" s="22"/>
      <c r="W57" s="22"/>
      <c r="X57" s="22"/>
    </row>
    <row r="58" spans="1:24" ht="75" x14ac:dyDescent="0.25">
      <c r="A58" s="15">
        <f ca="1">A57+MATCH(D58,OFFSET([1]TỔNG!$C$1,'[1]20C1-CNÔ13'!A57,0,100),0)</f>
        <v>6725</v>
      </c>
      <c r="B58" s="22">
        <f t="shared" si="0"/>
        <v>52</v>
      </c>
      <c r="C58" s="23" t="str">
        <f ca="1">INDEX([1]TỔNG!B$1:B$65536,'[1]20C1-CNÔ13'!$A58)</f>
        <v>20004311</v>
      </c>
      <c r="D58" s="23" t="str">
        <f>IF(COUNTIFS($D$6:D57,$D$3)&lt;$F$3,$D$3,"")</f>
        <v>20C1-CNÔ13</v>
      </c>
      <c r="E58" s="22" t="str">
        <f ca="1">INDEX([1]TỔNG!D$1:D$65536,'[1]20C1-CNÔ13'!$A58)</f>
        <v>Huỳnh Tấn Trung</v>
      </c>
      <c r="F58" s="22" t="str">
        <f ca="1">INDEX([1]TỔNG!E$1:E$65536,'[1]20C1-CNÔ13'!$A58)</f>
        <v>Nam</v>
      </c>
      <c r="G58" s="22" t="str">
        <f ca="1">INDEX([1]TỔNG!F$1:F$65536,'[1]20C1-CNÔ13'!$A58)</f>
        <v>Sinh viên</v>
      </c>
      <c r="H58" s="22" t="str">
        <f ca="1">INDEX([1]TỔNG!G$1:G$65536,'[1]20C1-CNÔ13'!$A58)</f>
        <v>13/03/2002</v>
      </c>
      <c r="I58" s="22" t="str">
        <f ca="1">INDEX([1]TỔNG!H$1:H$65536,'[1]20C1-CNÔ13'!$A58)</f>
        <v>0708756294</v>
      </c>
      <c r="J58" s="22" t="str">
        <f ca="1">INDEX([1]TỔNG!I$1:I$65536,'[1]20C1-CNÔ13'!$A58)</f>
        <v>301796387</v>
      </c>
      <c r="K58" s="22" t="str">
        <f ca="1">INDEX([1]TỔNG!J$1:J$65536,'[1]20C1-CNÔ13'!$A58)</f>
        <v>SV 479 8022223597</v>
      </c>
      <c r="L58" s="22" t="str">
        <f ca="1">INDEX([1]TỔNG!M$1:M$65536,'[1]20C1-CNÔ13'!$A58)</f>
        <v>Kinh</v>
      </c>
      <c r="M58" s="22" t="str">
        <f ca="1">INDEX([1]TỔNG!N$1:N$65536,'[1]20C1-CNÔ13'!$A58)</f>
        <v>Việt Nam</v>
      </c>
      <c r="N58" s="22" t="str">
        <f ca="1">INDEX([1]TỔNG!O$1:O$65536,'[1]20C1-CNÔ13'!$A58)</f>
        <v>số nhà 436, Ấp Trám Lạc, xã Mỹ Hạnh Bắc,  huyện Đức Hòa,  tỉnh Long An</v>
      </c>
      <c r="O58" s="22">
        <f ca="1">INDEX([1]TỔNG!P$1:P$65536,'[1]20C1-CNÔ13'!$A58)</f>
        <v>0</v>
      </c>
      <c r="P58" s="22">
        <f ca="1">INDEX([1]TỔNG!Q$1:Q$65536,'[1]20C1-CNÔ13'!$A58)</f>
        <v>0</v>
      </c>
      <c r="Q58" s="22">
        <f ca="1">INDEX([1]TỔNG!R$1:R$65536,'[1]20C1-CNÔ13'!$A58)</f>
        <v>0</v>
      </c>
      <c r="R58" s="22" t="str">
        <f ca="1">INDEX([1]TỔNG!S$1:S$65536,'[1]20C1-CNÔ13'!$A58)</f>
        <v>390 Hoàng Văn Thụ</v>
      </c>
      <c r="S58" s="22" t="str">
        <f ca="1">INDEX([1]TỔNG!T$1:T$65536,'[1]20C1-CNÔ13'!$A58)</f>
        <v>Phường 4</v>
      </c>
      <c r="T58" s="22" t="str">
        <f ca="1">INDEX([1]TỔNG!U$1:U$65536,'[1]20C1-CNÔ13'!$A58)</f>
        <v>Quận Tân Bình</v>
      </c>
      <c r="U58" s="22"/>
      <c r="V58" s="22"/>
      <c r="W58" s="22"/>
      <c r="X58" s="22"/>
    </row>
    <row r="59" spans="1:24" ht="30" x14ac:dyDescent="0.25">
      <c r="A59" s="15">
        <f ca="1">A58+MATCH(D59,OFFSET([1]TỔNG!$C$1,'[1]20C1-CNÔ13'!A58,0,100),0)</f>
        <v>6726</v>
      </c>
      <c r="B59" s="22">
        <f t="shared" si="0"/>
        <v>53</v>
      </c>
      <c r="C59" s="23" t="str">
        <f ca="1">INDEX([1]TỔNG!B$1:B$65536,'[1]20C1-CNÔ13'!$A59)</f>
        <v>20004258</v>
      </c>
      <c r="D59" s="23" t="str">
        <f>IF(COUNTIFS($D$6:D58,$D$3)&lt;$F$3,$D$3,"")</f>
        <v>20C1-CNÔ13</v>
      </c>
      <c r="E59" s="22" t="str">
        <f ca="1">INDEX([1]TỔNG!D$1:D$65536,'[1]20C1-CNÔ13'!$A59)</f>
        <v>Nguyễn Đức Trung</v>
      </c>
      <c r="F59" s="22" t="str">
        <f ca="1">INDEX([1]TỔNG!E$1:E$65536,'[1]20C1-CNÔ13'!$A59)</f>
        <v>Nam</v>
      </c>
      <c r="G59" s="22" t="str">
        <f ca="1">INDEX([1]TỔNG!F$1:F$65536,'[1]20C1-CNÔ13'!$A59)</f>
        <v>Sinh viên</v>
      </c>
      <c r="H59" s="22" t="str">
        <f ca="1">INDEX([1]TỔNG!G$1:G$65536,'[1]20C1-CNÔ13'!$A59)</f>
        <v>28/09/2002</v>
      </c>
      <c r="I59" s="22" t="str">
        <f ca="1">INDEX([1]TỔNG!H$1:H$65536,'[1]20C1-CNÔ13'!$A59)</f>
        <v>0965458704</v>
      </c>
      <c r="J59" s="22" t="str">
        <f ca="1">INDEX([1]TỔNG!I$1:I$65536,'[1]20C1-CNÔ13'!$A59)</f>
        <v>251265752</v>
      </c>
      <c r="K59" s="22" t="str">
        <f ca="1">INDEX([1]TỔNG!J$1:J$65536,'[1]20C1-CNÔ13'!$A59)</f>
        <v>SV 479 6822780225</v>
      </c>
      <c r="L59" s="22" t="str">
        <f ca="1">INDEX([1]TỔNG!M$1:M$65536,'[1]20C1-CNÔ13'!$A59)</f>
        <v>Kinh</v>
      </c>
      <c r="M59" s="22" t="str">
        <f ca="1">INDEX([1]TỔNG!N$1:N$65536,'[1]20C1-CNÔ13'!$A59)</f>
        <v>Việt Nam</v>
      </c>
      <c r="N59" s="22">
        <f ca="1">INDEX([1]TỔNG!O$1:O$65536,'[1]20C1-CNÔ13'!$A59)</f>
        <v>0</v>
      </c>
      <c r="O59" s="22" t="str">
        <f ca="1">INDEX([1]TỔNG!P$1:P$65536,'[1]20C1-CNÔ13'!$A59)</f>
        <v>Xã Đạ Ploa</v>
      </c>
      <c r="P59" s="22" t="str">
        <f ca="1">INDEX([1]TỔNG!Q$1:Q$65536,'[1]20C1-CNÔ13'!$A59)</f>
        <v>Huyện Đạ Huoai</v>
      </c>
      <c r="Q59" s="22" t="str">
        <f ca="1">INDEX([1]TỔNG!R$1:R$65536,'[1]20C1-CNÔ13'!$A59)</f>
        <v>Lâm Đồng</v>
      </c>
      <c r="R59" s="22" t="str">
        <f ca="1">INDEX([1]TỔNG!S$1:S$65536,'[1]20C1-CNÔ13'!$A59)</f>
        <v>390 Hoàng Văn Thụ</v>
      </c>
      <c r="S59" s="22" t="str">
        <f ca="1">INDEX([1]TỔNG!T$1:T$65536,'[1]20C1-CNÔ13'!$A59)</f>
        <v>Phường 4</v>
      </c>
      <c r="T59" s="22" t="str">
        <f ca="1">INDEX([1]TỔNG!U$1:U$65536,'[1]20C1-CNÔ13'!$A59)</f>
        <v>Quận Tân Bình</v>
      </c>
      <c r="U59" s="22"/>
      <c r="V59" s="22"/>
      <c r="W59" s="22"/>
      <c r="X59" s="22"/>
    </row>
    <row r="60" spans="1:24" x14ac:dyDescent="0.25">
      <c r="A60" s="15">
        <f ca="1">A59+MATCH(D60,OFFSET([1]TỔNG!$C$1,'[1]20C1-CNÔ13'!A59,0,100),0)</f>
        <v>6727</v>
      </c>
      <c r="B60" s="22">
        <f t="shared" si="0"/>
        <v>54</v>
      </c>
      <c r="C60" s="23" t="str">
        <f ca="1">INDEX([1]TỔNG!B$1:B$65536,'[1]20C1-CNÔ13'!$A60)</f>
        <v>20004337</v>
      </c>
      <c r="D60" s="23" t="str">
        <f>IF(COUNTIFS($D$6:D59,$D$3)&lt;$F$3,$D$3,"")</f>
        <v>20C1-CNÔ13</v>
      </c>
      <c r="E60" s="22" t="str">
        <f ca="1">INDEX([1]TỔNG!D$1:D$65536,'[1]20C1-CNÔ13'!$A60)</f>
        <v>Nguyễn Thành Trung</v>
      </c>
      <c r="F60" s="22" t="str">
        <f ca="1">INDEX([1]TỔNG!E$1:E$65536,'[1]20C1-CNÔ13'!$A60)</f>
        <v>Nam</v>
      </c>
      <c r="G60" s="22" t="str">
        <f ca="1">INDEX([1]TỔNG!F$1:F$65536,'[1]20C1-CNÔ13'!$A60)</f>
        <v>Sinh viên</v>
      </c>
      <c r="H60" s="22" t="str">
        <f ca="1">INDEX([1]TỔNG!G$1:G$65536,'[1]20C1-CNÔ13'!$A60)</f>
        <v>27/01/2002</v>
      </c>
      <c r="I60" s="22" t="str">
        <f ca="1">INDEX([1]TỔNG!H$1:H$65536,'[1]20C1-CNÔ13'!$A60)</f>
        <v>0837423831</v>
      </c>
      <c r="J60" s="22">
        <f ca="1">INDEX([1]TỔNG!I$1:I$65536,'[1]20C1-CNÔ13'!$A60)</f>
        <v>0</v>
      </c>
      <c r="K60" s="22" t="str">
        <f ca="1">INDEX([1]TỔNG!J$1:J$65536,'[1]20C1-CNÔ13'!$A60)</f>
        <v>SV 479 8222032678</v>
      </c>
      <c r="L60" s="22" t="str">
        <f ca="1">INDEX([1]TỔNG!M$1:M$65536,'[1]20C1-CNÔ13'!$A60)</f>
        <v>Kinh</v>
      </c>
      <c r="M60" s="22" t="str">
        <f ca="1">INDEX([1]TỔNG!N$1:N$65536,'[1]20C1-CNÔ13'!$A60)</f>
        <v>Việt Nam</v>
      </c>
      <c r="N60" s="22">
        <f ca="1">INDEX([1]TỔNG!O$1:O$65536,'[1]20C1-CNÔ13'!$A60)</f>
        <v>0</v>
      </c>
      <c r="O60" s="22">
        <f ca="1">INDEX([1]TỔNG!P$1:P$65536,'[1]20C1-CNÔ13'!$A60)</f>
        <v>0</v>
      </c>
      <c r="P60" s="22">
        <f ca="1">INDEX([1]TỔNG!Q$1:Q$65536,'[1]20C1-CNÔ13'!$A60)</f>
        <v>0</v>
      </c>
      <c r="Q60" s="22">
        <f ca="1">INDEX([1]TỔNG!R$1:R$65536,'[1]20C1-CNÔ13'!$A60)</f>
        <v>0</v>
      </c>
      <c r="R60" s="22" t="str">
        <f ca="1">INDEX([1]TỔNG!S$1:S$65536,'[1]20C1-CNÔ13'!$A60)</f>
        <v>390 Hoàng Văn Thụ</v>
      </c>
      <c r="S60" s="22" t="str">
        <f ca="1">INDEX([1]TỔNG!T$1:T$65536,'[1]20C1-CNÔ13'!$A60)</f>
        <v>Phường 4</v>
      </c>
      <c r="T60" s="22" t="str">
        <f ca="1">INDEX([1]TỔNG!U$1:U$65536,'[1]20C1-CNÔ13'!$A60)</f>
        <v>Quận Tân Bình</v>
      </c>
      <c r="U60" s="22"/>
      <c r="V60" s="22"/>
      <c r="W60" s="22"/>
      <c r="X60" s="22"/>
    </row>
    <row r="61" spans="1:24" ht="30" x14ac:dyDescent="0.25">
      <c r="A61" s="15">
        <f ca="1">A60+MATCH(D61,OFFSET([1]TỔNG!$C$1,'[1]20C1-CNÔ13'!A60,0,100),0)</f>
        <v>6728</v>
      </c>
      <c r="B61" s="22">
        <f t="shared" si="0"/>
        <v>55</v>
      </c>
      <c r="C61" s="23" t="str">
        <f ca="1">INDEX([1]TỔNG!B$1:B$65536,'[1]20C1-CNÔ13'!$A61)</f>
        <v>20004293</v>
      </c>
      <c r="D61" s="23" t="str">
        <f>IF(COUNTIFS($D$6:D60,$D$3)&lt;$F$3,$D$3,"")</f>
        <v>20C1-CNÔ13</v>
      </c>
      <c r="E61" s="22" t="str">
        <f ca="1">INDEX([1]TỔNG!D$1:D$65536,'[1]20C1-CNÔ13'!$A61)</f>
        <v>Lê Quang Vinh</v>
      </c>
      <c r="F61" s="22" t="str">
        <f ca="1">INDEX([1]TỔNG!E$1:E$65536,'[1]20C1-CNÔ13'!$A61)</f>
        <v>Nam</v>
      </c>
      <c r="G61" s="22" t="str">
        <f ca="1">INDEX([1]TỔNG!F$1:F$65536,'[1]20C1-CNÔ13'!$A61)</f>
        <v>Sinh viên</v>
      </c>
      <c r="H61" s="22" t="str">
        <f ca="1">INDEX([1]TỔNG!G$1:G$65536,'[1]20C1-CNÔ13'!$A61)</f>
        <v>04/07/2000</v>
      </c>
      <c r="I61" s="22" t="str">
        <f ca="1">INDEX([1]TỔNG!H$1:H$65536,'[1]20C1-CNÔ13'!$A61)</f>
        <v>0907173607</v>
      </c>
      <c r="J61" s="22" t="str">
        <f ca="1">INDEX([1]TỔNG!I$1:I$65536,'[1]20C1-CNÔ13'!$A61)</f>
        <v>261564491</v>
      </c>
      <c r="K61" s="22" t="str">
        <f ca="1">INDEX([1]TỔNG!J$1:J$65536,'[1]20C1-CNÔ13'!$A61)</f>
        <v>SV 479 6020981388</v>
      </c>
      <c r="L61" s="22" t="str">
        <f ca="1">INDEX([1]TỔNG!M$1:M$65536,'[1]20C1-CNÔ13'!$A61)</f>
        <v>Kinh</v>
      </c>
      <c r="M61" s="22" t="str">
        <f ca="1">INDEX([1]TỔNG!N$1:N$65536,'[1]20C1-CNÔ13'!$A61)</f>
        <v>Việt Nam</v>
      </c>
      <c r="N61" s="22">
        <f ca="1">INDEX([1]TỔNG!O$1:O$65536,'[1]20C1-CNÔ13'!$A61)</f>
        <v>0</v>
      </c>
      <c r="O61" s="22" t="str">
        <f ca="1">INDEX([1]TỔNG!P$1:P$65536,'[1]20C1-CNÔ13'!$A61)</f>
        <v>Thị trấn Đức Tài</v>
      </c>
      <c r="P61" s="22" t="str">
        <f ca="1">INDEX([1]TỔNG!Q$1:Q$65536,'[1]20C1-CNÔ13'!$A61)</f>
        <v>Huyện Đức Linh</v>
      </c>
      <c r="Q61" s="22" t="str">
        <f ca="1">INDEX([1]TỔNG!R$1:R$65536,'[1]20C1-CNÔ13'!$A61)</f>
        <v>Bình Thuận</v>
      </c>
      <c r="R61" s="22" t="str">
        <f ca="1">INDEX([1]TỔNG!S$1:S$65536,'[1]20C1-CNÔ13'!$A61)</f>
        <v>390 Hoàng Văn Thụ</v>
      </c>
      <c r="S61" s="22" t="str">
        <f ca="1">INDEX([1]TỔNG!T$1:T$65536,'[1]20C1-CNÔ13'!$A61)</f>
        <v>Phường 4</v>
      </c>
      <c r="T61" s="22" t="str">
        <f ca="1">INDEX([1]TỔNG!U$1:U$65536,'[1]20C1-CNÔ13'!$A61)</f>
        <v>Quận Tân Bình</v>
      </c>
      <c r="U61" s="22"/>
      <c r="V61" s="22"/>
      <c r="W61" s="22"/>
      <c r="X61" s="22"/>
    </row>
    <row r="62" spans="1:24" ht="30" x14ac:dyDescent="0.25">
      <c r="A62" s="15">
        <f ca="1">A61+MATCH(D62,OFFSET([1]TỔNG!$C$1,'[1]20C1-CNÔ13'!A61,0,100),0)</f>
        <v>6729</v>
      </c>
      <c r="B62" s="22">
        <f t="shared" si="0"/>
        <v>56</v>
      </c>
      <c r="C62" s="23" t="str">
        <f ca="1">INDEX([1]TỔNG!B$1:B$65536,'[1]20C1-CNÔ13'!$A62)</f>
        <v>20004295</v>
      </c>
      <c r="D62" s="23" t="str">
        <f>IF(COUNTIFS($D$6:D61,$D$3)&lt;$F$3,$D$3,"")</f>
        <v>20C1-CNÔ13</v>
      </c>
      <c r="E62" s="22" t="str">
        <f ca="1">INDEX([1]TỔNG!D$1:D$65536,'[1]20C1-CNÔ13'!$A62)</f>
        <v>Đào Linh Vương</v>
      </c>
      <c r="F62" s="22" t="str">
        <f ca="1">INDEX([1]TỔNG!E$1:E$65536,'[1]20C1-CNÔ13'!$A62)</f>
        <v>Nam</v>
      </c>
      <c r="G62" s="22" t="str">
        <f ca="1">INDEX([1]TỔNG!F$1:F$65536,'[1]20C1-CNÔ13'!$A62)</f>
        <v>Sinh viên</v>
      </c>
      <c r="H62" s="22" t="str">
        <f ca="1">INDEX([1]TỔNG!G$1:G$65536,'[1]20C1-CNÔ13'!$A62)</f>
        <v>15/04/2002</v>
      </c>
      <c r="I62" s="22" t="str">
        <f ca="1">INDEX([1]TỔNG!H$1:H$65536,'[1]20C1-CNÔ13'!$A62)</f>
        <v>0344135611</v>
      </c>
      <c r="J62" s="22" t="str">
        <f ca="1">INDEX([1]TỔNG!I$1:I$65536,'[1]20C1-CNÔ13'!$A62)</f>
        <v>072202007511</v>
      </c>
      <c r="K62" s="22" t="str">
        <f ca="1">INDEX([1]TỔNG!J$1:J$65536,'[1]20C1-CNÔ13'!$A62)</f>
        <v>SV 479 7221350785</v>
      </c>
      <c r="L62" s="22" t="str">
        <f ca="1">INDEX([1]TỔNG!M$1:M$65536,'[1]20C1-CNÔ13'!$A62)</f>
        <v>Kinh</v>
      </c>
      <c r="M62" s="22" t="str">
        <f ca="1">INDEX([1]TỔNG!N$1:N$65536,'[1]20C1-CNÔ13'!$A62)</f>
        <v>Việt Nam</v>
      </c>
      <c r="N62" s="22">
        <f ca="1">INDEX([1]TỔNG!O$1:O$65536,'[1]20C1-CNÔ13'!$A62)</f>
        <v>0</v>
      </c>
      <c r="O62" s="22" t="str">
        <f ca="1">INDEX([1]TỔNG!P$1:P$65536,'[1]20C1-CNÔ13'!$A62)</f>
        <v>Thị trấn Tân Biên</v>
      </c>
      <c r="P62" s="22" t="str">
        <f ca="1">INDEX([1]TỔNG!Q$1:Q$65536,'[1]20C1-CNÔ13'!$A62)</f>
        <v>Huyện Tân Biên</v>
      </c>
      <c r="Q62" s="22" t="str">
        <f ca="1">INDEX([1]TỔNG!R$1:R$65536,'[1]20C1-CNÔ13'!$A62)</f>
        <v>Tây Ninh</v>
      </c>
      <c r="R62" s="22" t="str">
        <f ca="1">INDEX([1]TỔNG!S$1:S$65536,'[1]20C1-CNÔ13'!$A62)</f>
        <v>390 Hoàng Văn Thụ</v>
      </c>
      <c r="S62" s="22" t="str">
        <f ca="1">INDEX([1]TỔNG!T$1:T$65536,'[1]20C1-CNÔ13'!$A62)</f>
        <v>Phường 4</v>
      </c>
      <c r="T62" s="22" t="str">
        <f ca="1">INDEX([1]TỔNG!U$1:U$65536,'[1]20C1-CNÔ13'!$A62)</f>
        <v>Quận Tân Bình</v>
      </c>
      <c r="U62" s="22"/>
      <c r="V62" s="22"/>
      <c r="W62" s="22"/>
      <c r="X62" s="22"/>
    </row>
  </sheetData>
  <mergeCells count="5">
    <mergeCell ref="A1:J1"/>
    <mergeCell ref="L1:S1"/>
    <mergeCell ref="B2:J2"/>
    <mergeCell ref="L2:S2"/>
    <mergeCell ref="A4:X4"/>
  </mergeCells>
  <conditionalFormatting sqref="C7:T6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HOANG</dc:creator>
  <cp:lastModifiedBy>HUY HOANG</cp:lastModifiedBy>
  <dcterms:created xsi:type="dcterms:W3CDTF">2015-06-05T18:17:20Z</dcterms:created>
  <dcterms:modified xsi:type="dcterms:W3CDTF">2021-09-05T11:00:22Z</dcterms:modified>
</cp:coreProperties>
</file>