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7050"/>
  </bookViews>
  <sheets>
    <sheet name="19C1-CNÔ5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D7" i="1"/>
  <c r="A7" i="1" s="1"/>
  <c r="E7" i="1" s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 s="1"/>
  <c r="B26" i="1"/>
  <c r="B27" i="1" s="1"/>
  <c r="B28" i="1" s="1"/>
  <c r="B29" i="1" s="1"/>
  <c r="B30" i="1"/>
  <c r="B31" i="1" s="1"/>
  <c r="B32" i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/>
  <c r="T7" i="1" l="1"/>
  <c r="L7" i="1"/>
  <c r="P7" i="1"/>
  <c r="H7" i="1"/>
  <c r="A8" i="1"/>
  <c r="M7" i="1"/>
  <c r="F7" i="1"/>
  <c r="J7" i="1"/>
  <c r="N7" i="1"/>
  <c r="R7" i="1"/>
  <c r="C7" i="1"/>
  <c r="G7" i="1"/>
  <c r="K7" i="1"/>
  <c r="O7" i="1"/>
  <c r="S7" i="1"/>
  <c r="D8" i="1"/>
  <c r="Q7" i="1"/>
  <c r="I7" i="1"/>
  <c r="D9" i="1" l="1"/>
  <c r="F8" i="1"/>
  <c r="J8" i="1"/>
  <c r="N8" i="1"/>
  <c r="R8" i="1"/>
  <c r="C8" i="1"/>
  <c r="G8" i="1"/>
  <c r="K8" i="1"/>
  <c r="O8" i="1"/>
  <c r="S8" i="1"/>
  <c r="L8" i="1"/>
  <c r="T8" i="1"/>
  <c r="H8" i="1"/>
  <c r="P8" i="1"/>
  <c r="I8" i="1"/>
  <c r="Q8" i="1"/>
  <c r="M8" i="1"/>
  <c r="A9" i="1"/>
  <c r="E8" i="1"/>
  <c r="F9" i="1" l="1"/>
  <c r="J9" i="1"/>
  <c r="N9" i="1"/>
  <c r="R9" i="1"/>
  <c r="C9" i="1"/>
  <c r="G9" i="1"/>
  <c r="K9" i="1"/>
  <c r="O9" i="1"/>
  <c r="S9" i="1"/>
  <c r="E9" i="1"/>
  <c r="M9" i="1"/>
  <c r="I9" i="1"/>
  <c r="Q9" i="1"/>
  <c r="L9" i="1"/>
  <c r="P9" i="1"/>
  <c r="T9" i="1"/>
  <c r="H9" i="1"/>
  <c r="D10" i="1"/>
  <c r="D11" i="1" l="1"/>
  <c r="A10" i="1"/>
  <c r="F10" i="1" l="1"/>
  <c r="J10" i="1"/>
  <c r="N10" i="1"/>
  <c r="R10" i="1"/>
  <c r="C10" i="1"/>
  <c r="G10" i="1"/>
  <c r="K10" i="1"/>
  <c r="O10" i="1"/>
  <c r="S10" i="1"/>
  <c r="H10" i="1"/>
  <c r="P10" i="1"/>
  <c r="L10" i="1"/>
  <c r="T10" i="1"/>
  <c r="E10" i="1"/>
  <c r="A11" i="1"/>
  <c r="I10" i="1"/>
  <c r="M10" i="1"/>
  <c r="Q10" i="1"/>
  <c r="D13" i="1"/>
  <c r="D12" i="1"/>
  <c r="F11" i="1" l="1"/>
  <c r="J11" i="1"/>
  <c r="N11" i="1"/>
  <c r="R11" i="1"/>
  <c r="C11" i="1"/>
  <c r="G11" i="1"/>
  <c r="K11" i="1"/>
  <c r="O11" i="1"/>
  <c r="S11" i="1"/>
  <c r="I11" i="1"/>
  <c r="Q11" i="1"/>
  <c r="E11" i="1"/>
  <c r="M11" i="1"/>
  <c r="A12" i="1"/>
  <c r="L11" i="1"/>
  <c r="P11" i="1"/>
  <c r="H11" i="1"/>
  <c r="T11" i="1"/>
  <c r="D15" i="1"/>
  <c r="D16" i="1"/>
  <c r="D14" i="1"/>
  <c r="D17" i="1" l="1"/>
  <c r="F12" i="1"/>
  <c r="J12" i="1"/>
  <c r="N12" i="1"/>
  <c r="R12" i="1"/>
  <c r="C12" i="1"/>
  <c r="G12" i="1"/>
  <c r="K12" i="1"/>
  <c r="O12" i="1"/>
  <c r="S12" i="1"/>
  <c r="L12" i="1"/>
  <c r="T12" i="1"/>
  <c r="H12" i="1"/>
  <c r="P12" i="1"/>
  <c r="E12" i="1"/>
  <c r="A13" i="1"/>
  <c r="I12" i="1"/>
  <c r="Q12" i="1"/>
  <c r="M12" i="1"/>
  <c r="F13" i="1" l="1"/>
  <c r="J13" i="1"/>
  <c r="N13" i="1"/>
  <c r="R13" i="1"/>
  <c r="C13" i="1"/>
  <c r="G13" i="1"/>
  <c r="K13" i="1"/>
  <c r="O13" i="1"/>
  <c r="S13" i="1"/>
  <c r="E13" i="1"/>
  <c r="M13" i="1"/>
  <c r="A14" i="1"/>
  <c r="I13" i="1"/>
  <c r="Q13" i="1"/>
  <c r="L13" i="1"/>
  <c r="P13" i="1"/>
  <c r="T13" i="1"/>
  <c r="H13" i="1"/>
  <c r="D18" i="1"/>
  <c r="D19" i="1" l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F14" i="1"/>
  <c r="J14" i="1"/>
  <c r="N14" i="1"/>
  <c r="R14" i="1"/>
  <c r="C14" i="1"/>
  <c r="G14" i="1"/>
  <c r="K14" i="1"/>
  <c r="O14" i="1"/>
  <c r="S14" i="1"/>
  <c r="H14" i="1"/>
  <c r="P14" i="1"/>
  <c r="L14" i="1"/>
  <c r="T14" i="1"/>
  <c r="E14" i="1"/>
  <c r="A15" i="1"/>
  <c r="I14" i="1"/>
  <c r="M14" i="1"/>
  <c r="Q14" i="1"/>
  <c r="F15" i="1" l="1"/>
  <c r="J15" i="1"/>
  <c r="N15" i="1"/>
  <c r="R15" i="1"/>
  <c r="C15" i="1"/>
  <c r="G15" i="1"/>
  <c r="K15" i="1"/>
  <c r="O15" i="1"/>
  <c r="S15" i="1"/>
  <c r="I15" i="1"/>
  <c r="Q15" i="1"/>
  <c r="E15" i="1"/>
  <c r="M15" i="1"/>
  <c r="A16" i="1"/>
  <c r="L15" i="1"/>
  <c r="P15" i="1"/>
  <c r="H15" i="1"/>
  <c r="T15" i="1"/>
  <c r="F16" i="1" l="1"/>
  <c r="J16" i="1"/>
  <c r="N16" i="1"/>
  <c r="R16" i="1"/>
  <c r="C16" i="1"/>
  <c r="G16" i="1"/>
  <c r="K16" i="1"/>
  <c r="O16" i="1"/>
  <c r="S16" i="1"/>
  <c r="L16" i="1"/>
  <c r="T16" i="1"/>
  <c r="H16" i="1"/>
  <c r="P16" i="1"/>
  <c r="E16" i="1"/>
  <c r="A17" i="1"/>
  <c r="I16" i="1"/>
  <c r="M16" i="1"/>
  <c r="Q16" i="1"/>
  <c r="F17" i="1" l="1"/>
  <c r="J17" i="1"/>
  <c r="N17" i="1"/>
  <c r="R17" i="1"/>
  <c r="C17" i="1"/>
  <c r="G17" i="1"/>
  <c r="K17" i="1"/>
  <c r="O17" i="1"/>
  <c r="S17" i="1"/>
  <c r="E17" i="1"/>
  <c r="M17" i="1"/>
  <c r="A18" i="1"/>
  <c r="I17" i="1"/>
  <c r="Q17" i="1"/>
  <c r="L17" i="1"/>
  <c r="P17" i="1"/>
  <c r="H17" i="1"/>
  <c r="T17" i="1"/>
  <c r="F18" i="1" l="1"/>
  <c r="J18" i="1"/>
  <c r="N18" i="1"/>
  <c r="R18" i="1"/>
  <c r="C18" i="1"/>
  <c r="G18" i="1"/>
  <c r="K18" i="1"/>
  <c r="O18" i="1"/>
  <c r="S18" i="1"/>
  <c r="H18" i="1"/>
  <c r="P18" i="1"/>
  <c r="L18" i="1"/>
  <c r="T18" i="1"/>
  <c r="E18" i="1"/>
  <c r="A19" i="1"/>
  <c r="I18" i="1"/>
  <c r="M18" i="1"/>
  <c r="Q18" i="1"/>
  <c r="F19" i="1" l="1"/>
  <c r="J19" i="1"/>
  <c r="N19" i="1"/>
  <c r="R19" i="1"/>
  <c r="C19" i="1"/>
  <c r="G19" i="1"/>
  <c r="K19" i="1"/>
  <c r="O19" i="1"/>
  <c r="S19" i="1"/>
  <c r="I19" i="1"/>
  <c r="Q19" i="1"/>
  <c r="E19" i="1"/>
  <c r="M19" i="1"/>
  <c r="A20" i="1"/>
  <c r="L19" i="1"/>
  <c r="P19" i="1"/>
  <c r="H19" i="1"/>
  <c r="T19" i="1"/>
  <c r="F20" i="1" l="1"/>
  <c r="J20" i="1"/>
  <c r="N20" i="1"/>
  <c r="R20" i="1"/>
  <c r="C20" i="1"/>
  <c r="G20" i="1"/>
  <c r="K20" i="1"/>
  <c r="O20" i="1"/>
  <c r="S20" i="1"/>
  <c r="L20" i="1"/>
  <c r="T20" i="1"/>
  <c r="H20" i="1"/>
  <c r="P20" i="1"/>
  <c r="E20" i="1"/>
  <c r="A21" i="1"/>
  <c r="I20" i="1"/>
  <c r="Q20" i="1"/>
  <c r="M20" i="1"/>
  <c r="F21" i="1" l="1"/>
  <c r="J21" i="1"/>
  <c r="N21" i="1"/>
  <c r="R21" i="1"/>
  <c r="C21" i="1"/>
  <c r="G21" i="1"/>
  <c r="K21" i="1"/>
  <c r="O21" i="1"/>
  <c r="S21" i="1"/>
  <c r="E21" i="1"/>
  <c r="M21" i="1"/>
  <c r="A22" i="1"/>
  <c r="I21" i="1"/>
  <c r="Q21" i="1"/>
  <c r="L21" i="1"/>
  <c r="P21" i="1"/>
  <c r="T21" i="1"/>
  <c r="H21" i="1"/>
  <c r="C22" i="1" l="1"/>
  <c r="G22" i="1"/>
  <c r="K22" i="1"/>
  <c r="O22" i="1"/>
  <c r="S22" i="1"/>
  <c r="F22" i="1"/>
  <c r="L22" i="1"/>
  <c r="Q22" i="1"/>
  <c r="I22" i="1"/>
  <c r="N22" i="1"/>
  <c r="T22" i="1"/>
  <c r="E22" i="1"/>
  <c r="P22" i="1"/>
  <c r="H22" i="1"/>
  <c r="R22" i="1"/>
  <c r="A23" i="1"/>
  <c r="M22" i="1"/>
  <c r="J22" i="1"/>
  <c r="C23" i="1" l="1"/>
  <c r="G23" i="1"/>
  <c r="K23" i="1"/>
  <c r="O23" i="1"/>
  <c r="S23" i="1"/>
  <c r="H23" i="1"/>
  <c r="M23" i="1"/>
  <c r="R23" i="1"/>
  <c r="E23" i="1"/>
  <c r="J23" i="1"/>
  <c r="P23" i="1"/>
  <c r="A24" i="1"/>
  <c r="N23" i="1"/>
  <c r="F23" i="1"/>
  <c r="Q23" i="1"/>
  <c r="T23" i="1"/>
  <c r="I23" i="1"/>
  <c r="L23" i="1"/>
  <c r="C24" i="1" l="1"/>
  <c r="G24" i="1"/>
  <c r="K24" i="1"/>
  <c r="O24" i="1"/>
  <c r="S24" i="1"/>
  <c r="E24" i="1"/>
  <c r="I24" i="1"/>
  <c r="M24" i="1"/>
  <c r="Q24" i="1"/>
  <c r="A25" i="1"/>
  <c r="L24" i="1"/>
  <c r="T24" i="1"/>
  <c r="F24" i="1"/>
  <c r="N24" i="1"/>
  <c r="P24" i="1"/>
  <c r="R24" i="1"/>
  <c r="H24" i="1"/>
  <c r="J24" i="1"/>
  <c r="C25" i="1" l="1"/>
  <c r="G25" i="1"/>
  <c r="K25" i="1"/>
  <c r="O25" i="1"/>
  <c r="S25" i="1"/>
  <c r="E25" i="1"/>
  <c r="I25" i="1"/>
  <c r="M25" i="1"/>
  <c r="Q25" i="1"/>
  <c r="A26" i="1"/>
  <c r="H25" i="1"/>
  <c r="P25" i="1"/>
  <c r="J25" i="1"/>
  <c r="R25" i="1"/>
  <c r="L25" i="1"/>
  <c r="N25" i="1"/>
  <c r="F25" i="1"/>
  <c r="T25" i="1"/>
  <c r="C26" i="1" l="1"/>
  <c r="G26" i="1"/>
  <c r="K26" i="1"/>
  <c r="O26" i="1"/>
  <c r="S26" i="1"/>
  <c r="E26" i="1"/>
  <c r="I26" i="1"/>
  <c r="M26" i="1"/>
  <c r="Q26" i="1"/>
  <c r="A27" i="1"/>
  <c r="L26" i="1"/>
  <c r="T26" i="1"/>
  <c r="F26" i="1"/>
  <c r="N26" i="1"/>
  <c r="H26" i="1"/>
  <c r="J26" i="1"/>
  <c r="R26" i="1"/>
  <c r="P26" i="1"/>
  <c r="C27" i="1" l="1"/>
  <c r="G27" i="1"/>
  <c r="K27" i="1"/>
  <c r="O27" i="1"/>
  <c r="S27" i="1"/>
  <c r="E27" i="1"/>
  <c r="I27" i="1"/>
  <c r="M27" i="1"/>
  <c r="Q27" i="1"/>
  <c r="A28" i="1"/>
  <c r="H27" i="1"/>
  <c r="P27" i="1"/>
  <c r="J27" i="1"/>
  <c r="R27" i="1"/>
  <c r="T27" i="1"/>
  <c r="F27" i="1"/>
  <c r="L27" i="1"/>
  <c r="N27" i="1"/>
  <c r="C28" i="1" l="1"/>
  <c r="G28" i="1"/>
  <c r="K28" i="1"/>
  <c r="O28" i="1"/>
  <c r="S28" i="1"/>
  <c r="E28" i="1"/>
  <c r="I28" i="1"/>
  <c r="M28" i="1"/>
  <c r="Q28" i="1"/>
  <c r="A29" i="1"/>
  <c r="F28" i="1"/>
  <c r="N28" i="1"/>
  <c r="L28" i="1"/>
  <c r="P28" i="1"/>
  <c r="J28" i="1"/>
  <c r="R28" i="1"/>
  <c r="T28" i="1"/>
  <c r="H28" i="1"/>
  <c r="C29" i="1" l="1"/>
  <c r="G29" i="1"/>
  <c r="K29" i="1"/>
  <c r="O29" i="1"/>
  <c r="S29" i="1"/>
  <c r="E29" i="1"/>
  <c r="I29" i="1"/>
  <c r="M29" i="1"/>
  <c r="Q29" i="1"/>
  <c r="A30" i="1"/>
  <c r="J29" i="1"/>
  <c r="R29" i="1"/>
  <c r="N29" i="1"/>
  <c r="F29" i="1"/>
  <c r="P29" i="1"/>
  <c r="L29" i="1"/>
  <c r="T29" i="1"/>
  <c r="H29" i="1"/>
  <c r="C30" i="1" l="1"/>
  <c r="G30" i="1"/>
  <c r="K30" i="1"/>
  <c r="O30" i="1"/>
  <c r="S30" i="1"/>
  <c r="E30" i="1"/>
  <c r="I30" i="1"/>
  <c r="M30" i="1"/>
  <c r="Q30" i="1"/>
  <c r="A31" i="1"/>
  <c r="F30" i="1"/>
  <c r="N30" i="1"/>
  <c r="P30" i="1"/>
  <c r="H30" i="1"/>
  <c r="R30" i="1"/>
  <c r="L30" i="1"/>
  <c r="T30" i="1"/>
  <c r="J30" i="1"/>
  <c r="C31" i="1" l="1"/>
  <c r="G31" i="1"/>
  <c r="K31" i="1"/>
  <c r="O31" i="1"/>
  <c r="S31" i="1"/>
  <c r="E31" i="1"/>
  <c r="I31" i="1"/>
  <c r="M31" i="1"/>
  <c r="Q31" i="1"/>
  <c r="A32" i="1"/>
  <c r="J31" i="1"/>
  <c r="R31" i="1"/>
  <c r="F31" i="1"/>
  <c r="P31" i="1"/>
  <c r="H31" i="1"/>
  <c r="T31" i="1"/>
  <c r="N31" i="1"/>
  <c r="L31" i="1"/>
  <c r="C32" i="1" l="1"/>
  <c r="E32" i="1"/>
  <c r="F32" i="1"/>
  <c r="J32" i="1"/>
  <c r="N32" i="1"/>
  <c r="R32" i="1"/>
  <c r="G32" i="1"/>
  <c r="L32" i="1"/>
  <c r="Q32" i="1"/>
  <c r="H32" i="1"/>
  <c r="M32" i="1"/>
  <c r="S32" i="1"/>
  <c r="K32" i="1"/>
  <c r="A33" i="1"/>
  <c r="O32" i="1"/>
  <c r="P32" i="1"/>
  <c r="I32" i="1"/>
  <c r="T32" i="1"/>
  <c r="F33" i="1" l="1"/>
  <c r="J33" i="1"/>
  <c r="N33" i="1"/>
  <c r="R33" i="1"/>
  <c r="C33" i="1"/>
  <c r="H33" i="1"/>
  <c r="M33" i="1"/>
  <c r="S33" i="1"/>
  <c r="I33" i="1"/>
  <c r="O33" i="1"/>
  <c r="T33" i="1"/>
  <c r="L33" i="1"/>
  <c r="E33" i="1"/>
  <c r="P33" i="1"/>
  <c r="G33" i="1"/>
  <c r="Q33" i="1"/>
  <c r="K33" i="1"/>
  <c r="A34" i="1"/>
  <c r="F34" i="1" l="1"/>
  <c r="J34" i="1"/>
  <c r="N34" i="1"/>
  <c r="R34" i="1"/>
  <c r="I34" i="1"/>
  <c r="O34" i="1"/>
  <c r="T34" i="1"/>
  <c r="E34" i="1"/>
  <c r="K34" i="1"/>
  <c r="P34" i="1"/>
  <c r="A35" i="1"/>
  <c r="C34" i="1"/>
  <c r="M34" i="1"/>
  <c r="G34" i="1"/>
  <c r="Q34" i="1"/>
  <c r="H34" i="1"/>
  <c r="S34" i="1"/>
  <c r="L34" i="1"/>
  <c r="F35" i="1" l="1"/>
  <c r="J35" i="1"/>
  <c r="N35" i="1"/>
  <c r="R35" i="1"/>
  <c r="E35" i="1"/>
  <c r="K35" i="1"/>
  <c r="P35" i="1"/>
  <c r="A36" i="1"/>
  <c r="G35" i="1"/>
  <c r="L35" i="1"/>
  <c r="Q35" i="1"/>
  <c r="O35" i="1"/>
  <c r="H35" i="1"/>
  <c r="S35" i="1"/>
  <c r="I35" i="1"/>
  <c r="T35" i="1"/>
  <c r="C35" i="1"/>
  <c r="M35" i="1"/>
  <c r="F36" i="1" l="1"/>
  <c r="J36" i="1"/>
  <c r="N36" i="1"/>
  <c r="R36" i="1"/>
  <c r="G36" i="1"/>
  <c r="L36" i="1"/>
  <c r="Q36" i="1"/>
  <c r="C36" i="1"/>
  <c r="H36" i="1"/>
  <c r="M36" i="1"/>
  <c r="S36" i="1"/>
  <c r="E36" i="1"/>
  <c r="P36" i="1"/>
  <c r="I36" i="1"/>
  <c r="T36" i="1"/>
  <c r="K36" i="1"/>
  <c r="A37" i="1"/>
  <c r="O36" i="1"/>
  <c r="F37" i="1" l="1"/>
  <c r="J37" i="1"/>
  <c r="N37" i="1"/>
  <c r="R37" i="1"/>
  <c r="C37" i="1"/>
  <c r="H37" i="1"/>
  <c r="M37" i="1"/>
  <c r="S37" i="1"/>
  <c r="I37" i="1"/>
  <c r="O37" i="1"/>
  <c r="T37" i="1"/>
  <c r="G37" i="1"/>
  <c r="Q37" i="1"/>
  <c r="K37" i="1"/>
  <c r="A38" i="1"/>
  <c r="L37" i="1"/>
  <c r="E37" i="1"/>
  <c r="P37" i="1"/>
  <c r="F38" i="1" l="1"/>
  <c r="J38" i="1"/>
  <c r="N38" i="1"/>
  <c r="R38" i="1"/>
  <c r="I38" i="1"/>
  <c r="O38" i="1"/>
  <c r="T38" i="1"/>
  <c r="E38" i="1"/>
  <c r="K38" i="1"/>
  <c r="P38" i="1"/>
  <c r="A39" i="1"/>
  <c r="H38" i="1"/>
  <c r="S38" i="1"/>
  <c r="L38" i="1"/>
  <c r="C38" i="1"/>
  <c r="M38" i="1"/>
  <c r="G38" i="1"/>
  <c r="Q38" i="1"/>
  <c r="F39" i="1" l="1"/>
  <c r="J39" i="1"/>
  <c r="N39" i="1"/>
  <c r="R39" i="1"/>
  <c r="E39" i="1"/>
  <c r="K39" i="1"/>
  <c r="P39" i="1"/>
  <c r="A40" i="1"/>
  <c r="G39" i="1"/>
  <c r="L39" i="1"/>
  <c r="Q39" i="1"/>
  <c r="I39" i="1"/>
  <c r="T39" i="1"/>
  <c r="C39" i="1"/>
  <c r="M39" i="1"/>
  <c r="O39" i="1"/>
  <c r="H39" i="1"/>
  <c r="S39" i="1"/>
  <c r="F40" i="1" l="1"/>
  <c r="J40" i="1"/>
  <c r="N40" i="1"/>
  <c r="R40" i="1"/>
  <c r="G40" i="1"/>
  <c r="L40" i="1"/>
  <c r="Q40" i="1"/>
  <c r="C40" i="1"/>
  <c r="H40" i="1"/>
  <c r="M40" i="1"/>
  <c r="S40" i="1"/>
  <c r="K40" i="1"/>
  <c r="A41" i="1"/>
  <c r="O40" i="1"/>
  <c r="E40" i="1"/>
  <c r="P40" i="1"/>
  <c r="I40" i="1"/>
  <c r="T40" i="1"/>
  <c r="F41" i="1" l="1"/>
  <c r="J41" i="1"/>
  <c r="C41" i="1"/>
  <c r="H41" i="1"/>
  <c r="M41" i="1"/>
  <c r="Q41" i="1"/>
  <c r="A42" i="1"/>
  <c r="I41" i="1"/>
  <c r="N41" i="1"/>
  <c r="R41" i="1"/>
  <c r="L41" i="1"/>
  <c r="T41" i="1"/>
  <c r="E41" i="1"/>
  <c r="O41" i="1"/>
  <c r="G41" i="1"/>
  <c r="P41" i="1"/>
  <c r="K41" i="1"/>
  <c r="S41" i="1"/>
  <c r="E42" i="1" l="1"/>
  <c r="I42" i="1"/>
  <c r="M42" i="1"/>
  <c r="Q42" i="1"/>
  <c r="A43" i="1"/>
  <c r="F42" i="1"/>
  <c r="J42" i="1"/>
  <c r="N42" i="1"/>
  <c r="R42" i="1"/>
  <c r="H42" i="1"/>
  <c r="P42" i="1"/>
  <c r="C42" i="1"/>
  <c r="K42" i="1"/>
  <c r="S42" i="1"/>
  <c r="L42" i="1"/>
  <c r="T42" i="1"/>
  <c r="G42" i="1"/>
  <c r="O42" i="1"/>
  <c r="E43" i="1" l="1"/>
  <c r="I43" i="1"/>
  <c r="M43" i="1"/>
  <c r="Q43" i="1"/>
  <c r="A44" i="1"/>
  <c r="F43" i="1"/>
  <c r="J43" i="1"/>
  <c r="N43" i="1"/>
  <c r="R43" i="1"/>
  <c r="L43" i="1"/>
  <c r="T43" i="1"/>
  <c r="G43" i="1"/>
  <c r="O43" i="1"/>
  <c r="H43" i="1"/>
  <c r="P43" i="1"/>
  <c r="C43" i="1"/>
  <c r="K43" i="1"/>
  <c r="S43" i="1"/>
  <c r="E44" i="1" l="1"/>
  <c r="I44" i="1"/>
  <c r="M44" i="1"/>
  <c r="Q44" i="1"/>
  <c r="A45" i="1"/>
  <c r="F44" i="1"/>
  <c r="J44" i="1"/>
  <c r="N44" i="1"/>
  <c r="R44" i="1"/>
  <c r="H44" i="1"/>
  <c r="P44" i="1"/>
  <c r="C44" i="1"/>
  <c r="K44" i="1"/>
  <c r="S44" i="1"/>
  <c r="L44" i="1"/>
  <c r="T44" i="1"/>
  <c r="G44" i="1"/>
  <c r="O44" i="1"/>
  <c r="E45" i="1" l="1"/>
  <c r="I45" i="1"/>
  <c r="M45" i="1"/>
  <c r="Q45" i="1"/>
  <c r="A46" i="1"/>
  <c r="F45" i="1"/>
  <c r="J45" i="1"/>
  <c r="N45" i="1"/>
  <c r="R45" i="1"/>
  <c r="L45" i="1"/>
  <c r="G45" i="1"/>
  <c r="O45" i="1"/>
  <c r="H45" i="1"/>
  <c r="P45" i="1"/>
  <c r="C45" i="1"/>
  <c r="K45" i="1"/>
  <c r="S45" i="1"/>
  <c r="T45" i="1"/>
  <c r="E46" i="1" l="1"/>
  <c r="I46" i="1"/>
  <c r="M46" i="1"/>
  <c r="Q46" i="1"/>
  <c r="A47" i="1"/>
  <c r="F46" i="1"/>
  <c r="J46" i="1"/>
  <c r="N46" i="1"/>
  <c r="R46" i="1"/>
  <c r="H46" i="1"/>
  <c r="P46" i="1"/>
  <c r="C46" i="1"/>
  <c r="K46" i="1"/>
  <c r="S46" i="1"/>
  <c r="L46" i="1"/>
  <c r="T46" i="1"/>
  <c r="G46" i="1"/>
  <c r="O46" i="1"/>
  <c r="E47" i="1" l="1"/>
  <c r="I47" i="1"/>
  <c r="M47" i="1"/>
  <c r="Q47" i="1"/>
  <c r="A48" i="1"/>
  <c r="F47" i="1"/>
  <c r="J47" i="1"/>
  <c r="N47" i="1"/>
  <c r="R47" i="1"/>
  <c r="G47" i="1"/>
  <c r="O47" i="1"/>
  <c r="H47" i="1"/>
  <c r="P47" i="1"/>
  <c r="C47" i="1"/>
  <c r="K47" i="1"/>
  <c r="S47" i="1"/>
  <c r="L47" i="1"/>
  <c r="T47" i="1"/>
  <c r="E48" i="1" l="1"/>
  <c r="I48" i="1"/>
  <c r="M48" i="1"/>
  <c r="Q48" i="1"/>
  <c r="A49" i="1"/>
  <c r="F48" i="1"/>
  <c r="J48" i="1"/>
  <c r="N48" i="1"/>
  <c r="R48" i="1"/>
  <c r="C48" i="1"/>
  <c r="K48" i="1"/>
  <c r="S48" i="1"/>
  <c r="L48" i="1"/>
  <c r="T48" i="1"/>
  <c r="G48" i="1"/>
  <c r="O48" i="1"/>
  <c r="H48" i="1"/>
  <c r="P48" i="1"/>
  <c r="E49" i="1" l="1"/>
  <c r="I49" i="1"/>
  <c r="M49" i="1"/>
  <c r="Q49" i="1"/>
  <c r="A50" i="1"/>
  <c r="F49" i="1"/>
  <c r="J49" i="1"/>
  <c r="N49" i="1"/>
  <c r="R49" i="1"/>
  <c r="L49" i="1"/>
  <c r="T49" i="1"/>
  <c r="G49" i="1"/>
  <c r="O49" i="1"/>
  <c r="H49" i="1"/>
  <c r="P49" i="1"/>
  <c r="C49" i="1"/>
  <c r="K49" i="1"/>
  <c r="S49" i="1"/>
  <c r="E50" i="1" l="1"/>
  <c r="I50" i="1"/>
  <c r="M50" i="1"/>
  <c r="Q50" i="1"/>
  <c r="A51" i="1"/>
  <c r="F50" i="1"/>
  <c r="J50" i="1"/>
  <c r="N50" i="1"/>
  <c r="R50" i="1"/>
  <c r="H50" i="1"/>
  <c r="P50" i="1"/>
  <c r="C50" i="1"/>
  <c r="K50" i="1"/>
  <c r="S50" i="1"/>
  <c r="G50" i="1"/>
  <c r="O50" i="1"/>
  <c r="T50" i="1"/>
  <c r="L50" i="1"/>
  <c r="E51" i="1" l="1"/>
  <c r="I51" i="1"/>
  <c r="M51" i="1"/>
  <c r="Q51" i="1"/>
  <c r="A52" i="1"/>
  <c r="F51" i="1"/>
  <c r="J51" i="1"/>
  <c r="N51" i="1"/>
  <c r="R51" i="1"/>
  <c r="G51" i="1"/>
  <c r="O51" i="1"/>
  <c r="C51" i="1"/>
  <c r="K51" i="1"/>
  <c r="S51" i="1"/>
  <c r="L51" i="1"/>
  <c r="T51" i="1"/>
  <c r="H51" i="1"/>
  <c r="P51" i="1"/>
  <c r="E52" i="1" l="1"/>
  <c r="I52" i="1"/>
  <c r="M52" i="1"/>
  <c r="Q52" i="1"/>
  <c r="A53" i="1"/>
  <c r="F52" i="1"/>
  <c r="J52" i="1"/>
  <c r="N52" i="1"/>
  <c r="R52" i="1"/>
  <c r="C52" i="1"/>
  <c r="K52" i="1"/>
  <c r="S52" i="1"/>
  <c r="G52" i="1"/>
  <c r="O52" i="1"/>
  <c r="H52" i="1"/>
  <c r="L52" i="1"/>
  <c r="P52" i="1"/>
  <c r="T52" i="1"/>
  <c r="E53" i="1" l="1"/>
  <c r="I53" i="1"/>
  <c r="M53" i="1"/>
  <c r="Q53" i="1"/>
  <c r="A54" i="1"/>
  <c r="F53" i="1"/>
  <c r="J53" i="1"/>
  <c r="N53" i="1"/>
  <c r="R53" i="1"/>
  <c r="G53" i="1"/>
  <c r="O53" i="1"/>
  <c r="C53" i="1"/>
  <c r="K53" i="1"/>
  <c r="S53" i="1"/>
  <c r="T53" i="1"/>
  <c r="H53" i="1"/>
  <c r="L53" i="1"/>
  <c r="P53" i="1"/>
  <c r="E54" i="1" l="1"/>
  <c r="I54" i="1"/>
  <c r="M54" i="1"/>
  <c r="Q54" i="1"/>
  <c r="A55" i="1"/>
  <c r="F54" i="1"/>
  <c r="J54" i="1"/>
  <c r="N54" i="1"/>
  <c r="R54" i="1"/>
  <c r="C54" i="1"/>
  <c r="K54" i="1"/>
  <c r="S54" i="1"/>
  <c r="G54" i="1"/>
  <c r="O54" i="1"/>
  <c r="P54" i="1"/>
  <c r="T54" i="1"/>
  <c r="H54" i="1"/>
  <c r="L54" i="1"/>
  <c r="E55" i="1" l="1"/>
  <c r="I55" i="1"/>
  <c r="M55" i="1"/>
  <c r="Q55" i="1"/>
  <c r="A56" i="1"/>
  <c r="F55" i="1"/>
  <c r="J55" i="1"/>
  <c r="N55" i="1"/>
  <c r="R55" i="1"/>
  <c r="G55" i="1"/>
  <c r="O55" i="1"/>
  <c r="C55" i="1"/>
  <c r="K55" i="1"/>
  <c r="S55" i="1"/>
  <c r="L55" i="1"/>
  <c r="P55" i="1"/>
  <c r="T55" i="1"/>
  <c r="H55" i="1"/>
  <c r="E56" i="1" l="1"/>
  <c r="I56" i="1"/>
  <c r="M56" i="1"/>
  <c r="Q56" i="1"/>
  <c r="A57" i="1"/>
  <c r="F56" i="1"/>
  <c r="J56" i="1"/>
  <c r="N56" i="1"/>
  <c r="R56" i="1"/>
  <c r="C56" i="1"/>
  <c r="K56" i="1"/>
  <c r="S56" i="1"/>
  <c r="G56" i="1"/>
  <c r="O56" i="1"/>
  <c r="H56" i="1"/>
  <c r="L56" i="1"/>
  <c r="P56" i="1"/>
  <c r="T56" i="1"/>
  <c r="E57" i="1" l="1"/>
  <c r="I57" i="1"/>
  <c r="M57" i="1"/>
  <c r="Q57" i="1"/>
  <c r="A58" i="1"/>
  <c r="F57" i="1"/>
  <c r="J57" i="1"/>
  <c r="N57" i="1"/>
  <c r="R57" i="1"/>
  <c r="G57" i="1"/>
  <c r="O57" i="1"/>
  <c r="C57" i="1"/>
  <c r="K57" i="1"/>
  <c r="S57" i="1"/>
  <c r="T57" i="1"/>
  <c r="H57" i="1"/>
  <c r="L57" i="1"/>
  <c r="P57" i="1"/>
  <c r="E58" i="1" l="1"/>
  <c r="I58" i="1"/>
  <c r="M58" i="1"/>
  <c r="Q58" i="1"/>
  <c r="A59" i="1"/>
  <c r="F58" i="1"/>
  <c r="J58" i="1"/>
  <c r="N58" i="1"/>
  <c r="R58" i="1"/>
  <c r="C58" i="1"/>
  <c r="K58" i="1"/>
  <c r="S58" i="1"/>
  <c r="G58" i="1"/>
  <c r="O58" i="1"/>
  <c r="P58" i="1"/>
  <c r="T58" i="1"/>
  <c r="H58" i="1"/>
  <c r="L58" i="1"/>
  <c r="E59" i="1" l="1"/>
  <c r="I59" i="1"/>
  <c r="M59" i="1"/>
  <c r="Q59" i="1"/>
  <c r="A60" i="1"/>
  <c r="F59" i="1"/>
  <c r="J59" i="1"/>
  <c r="N59" i="1"/>
  <c r="R59" i="1"/>
  <c r="G59" i="1"/>
  <c r="O59" i="1"/>
  <c r="C59" i="1"/>
  <c r="K59" i="1"/>
  <c r="S59" i="1"/>
  <c r="L59" i="1"/>
  <c r="P59" i="1"/>
  <c r="T59" i="1"/>
  <c r="H59" i="1"/>
  <c r="E60" i="1" l="1"/>
  <c r="I60" i="1"/>
  <c r="M60" i="1"/>
  <c r="Q60" i="1"/>
  <c r="A61" i="1"/>
  <c r="F60" i="1"/>
  <c r="J60" i="1"/>
  <c r="N60" i="1"/>
  <c r="R60" i="1"/>
  <c r="C60" i="1"/>
  <c r="K60" i="1"/>
  <c r="S60" i="1"/>
  <c r="G60" i="1"/>
  <c r="O60" i="1"/>
  <c r="H60" i="1"/>
  <c r="L60" i="1"/>
  <c r="P60" i="1"/>
  <c r="T60" i="1"/>
  <c r="E61" i="1" l="1"/>
  <c r="I61" i="1"/>
  <c r="M61" i="1"/>
  <c r="Q61" i="1"/>
  <c r="A62" i="1"/>
  <c r="F61" i="1"/>
  <c r="J61" i="1"/>
  <c r="N61" i="1"/>
  <c r="R61" i="1"/>
  <c r="G61" i="1"/>
  <c r="O61" i="1"/>
  <c r="C61" i="1"/>
  <c r="K61" i="1"/>
  <c r="S61" i="1"/>
  <c r="T61" i="1"/>
  <c r="H61" i="1"/>
  <c r="L61" i="1"/>
  <c r="P61" i="1"/>
  <c r="E62" i="1" l="1"/>
  <c r="I62" i="1"/>
  <c r="M62" i="1"/>
  <c r="Q62" i="1"/>
  <c r="A63" i="1"/>
  <c r="F62" i="1"/>
  <c r="J62" i="1"/>
  <c r="N62" i="1"/>
  <c r="R62" i="1"/>
  <c r="C62" i="1"/>
  <c r="K62" i="1"/>
  <c r="S62" i="1"/>
  <c r="G62" i="1"/>
  <c r="O62" i="1"/>
  <c r="P62" i="1"/>
  <c r="H62" i="1"/>
  <c r="L62" i="1"/>
  <c r="T62" i="1"/>
  <c r="E63" i="1" l="1"/>
  <c r="I63" i="1"/>
  <c r="M63" i="1"/>
  <c r="Q63" i="1"/>
  <c r="F63" i="1"/>
  <c r="J63" i="1"/>
  <c r="N63" i="1"/>
  <c r="R63" i="1"/>
  <c r="G63" i="1"/>
  <c r="O63" i="1"/>
  <c r="A64" i="1"/>
  <c r="C63" i="1"/>
  <c r="K63" i="1"/>
  <c r="S63" i="1"/>
  <c r="L63" i="1"/>
  <c r="T63" i="1"/>
  <c r="H63" i="1"/>
  <c r="P63" i="1"/>
  <c r="C64" i="1" l="1"/>
  <c r="G64" i="1"/>
  <c r="K64" i="1"/>
  <c r="O64" i="1"/>
  <c r="S64" i="1"/>
  <c r="I64" i="1"/>
  <c r="N64" i="1"/>
  <c r="T64" i="1"/>
  <c r="F64" i="1"/>
  <c r="L64" i="1"/>
  <c r="Q64" i="1"/>
  <c r="H64" i="1"/>
  <c r="M64" i="1"/>
  <c r="R64" i="1"/>
  <c r="E64" i="1"/>
  <c r="J64" i="1"/>
  <c r="P64" i="1"/>
</calcChain>
</file>

<file path=xl/sharedStrings.xml><?xml version="1.0" encoding="utf-8"?>
<sst xmlns="http://schemas.openxmlformats.org/spreadsheetml/2006/main" count="31" uniqueCount="31">
  <si>
    <t>Đã tiêm mũi 2 (Ghi rõ ngày tháng năm TIÊM)</t>
  </si>
  <si>
    <t>Đã tiêm mũi 1 (Ghi rõ ngày tháng năm TIÊM)</t>
  </si>
  <si>
    <t>Chưa tiêm</t>
  </si>
  <si>
    <t>Nhóm
đối
tượng</t>
  </si>
  <si>
    <t>Quận 
huyện
làm việc</t>
  </si>
  <si>
    <t>Phường 
xã 
làm việc</t>
  </si>
  <si>
    <t>Địa chỉ làm việc (số nhà, đường)</t>
  </si>
  <si>
    <t>Tỉnh/TP</t>
  </si>
  <si>
    <t>Quận/
Huyện</t>
  </si>
  <si>
    <t>Xã/ 
Phường</t>
  </si>
  <si>
    <t>Số nhà/ Tổ</t>
  </si>
  <si>
    <t>Quốc tịch</t>
  </si>
  <si>
    <t>Dân tộc</t>
  </si>
  <si>
    <t>Số thẻ BHYT</t>
  </si>
  <si>
    <t>Số CMT/ CCCD</t>
  </si>
  <si>
    <t>Số điện thoại</t>
  </si>
  <si>
    <t>Ngày sinh/
Năm sinh</t>
  </si>
  <si>
    <t>Nghề nghiệp
/vị trí 
công việc</t>
  </si>
  <si>
    <t>Giới tính</t>
  </si>
  <si>
    <t>Họ và tên</t>
  </si>
  <si>
    <t>Tên lớp</t>
  </si>
  <si>
    <t>Mã HS-SV</t>
  </si>
  <si>
    <t>Stt</t>
  </si>
  <si>
    <t>MẪU THỐNG KÊ TÌNH HÌNH TIÊM VẮC XIN NGỪA COVID -19 CỦA HSSV</t>
  </si>
  <si>
    <t>Số hàng</t>
  </si>
  <si>
    <t>19C1-CNÔ5</t>
  </si>
  <si>
    <t>Lớp</t>
  </si>
  <si>
    <t>Độc lập - Tự do - Hạnh phúc</t>
  </si>
  <si>
    <t>TRƯỜNG CAO ĐẢNG LÝ TỰ TRỌNG THÀNH PHỐ HỒ CHÍ MINH</t>
  </si>
  <si>
    <t>CỘNG HOÀ XÃ HỘI CHỦ NGHĨA VIỆT NAM</t>
  </si>
  <si>
    <t>ỦY BAN NHÂN DÂN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</si>
</sst>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647700</xdr:colOff>
      <xdr:row>1</xdr:row>
      <xdr:rowOff>196850</xdr:rowOff>
    </xdr:from>
    <xdr:to>
      <xdr:col>16</xdr:col>
      <xdr:colOff>438150</xdr:colOff>
      <xdr:row>1</xdr:row>
      <xdr:rowOff>196850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9525000" y="368300"/>
          <a:ext cx="10731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Documents\Zalo%20Received%20Files\4.%20K.DLUC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NÔ6"/>
      <sheetName val="19C1-CNÔ7"/>
      <sheetName val="19C1-CNÔ8"/>
      <sheetName val="19C1-CNÔ9"/>
      <sheetName val="19C3-CNÔ1"/>
      <sheetName val="19C3-CNÔ2"/>
      <sheetName val="19C4-CNÔ1"/>
      <sheetName val="20C1-CNÔ1"/>
      <sheetName val="20C1-CNÔ2"/>
      <sheetName val="20C1-CNÔ3"/>
      <sheetName val="20C1-CNÔ4"/>
      <sheetName val="20C1-CNÔ5"/>
      <sheetName val="20C1-CNÔ6"/>
      <sheetName val="20C1-CNÔ7"/>
      <sheetName val="20C1-CNÔ8"/>
      <sheetName val="20C1-CNÔ9"/>
      <sheetName val="20C1-CNÔ10"/>
      <sheetName val="20C1-CNÔ11"/>
      <sheetName val="20C1-CNÔ12"/>
      <sheetName val="20C1-CNÔ13"/>
      <sheetName val="20C1-CNÔ14"/>
      <sheetName val="20C3-CNÔ1"/>
      <sheetName val="20C3-CNÔ2"/>
      <sheetName val="20C3-CNÔ3"/>
      <sheetName val="20C5-CNÔ1"/>
      <sheetName val="20C6-CNÔ1"/>
      <sheetName val="20C6-CNÔ2"/>
      <sheetName val="20C6-CNÔ3"/>
      <sheetName val="20C6-CNÔ4"/>
      <sheetName val="19C2-CNÔ1"/>
      <sheetName val="19C2-CNÔ2"/>
      <sheetName val="19C2-CNÔ3"/>
      <sheetName val="20C2-CNÔ1"/>
      <sheetName val="20C2-CNÔ2"/>
      <sheetName val="20C2-CNÔ3"/>
      <sheetName val="19T2-CNÔ1"/>
      <sheetName val="18T4-CNÔ1"/>
      <sheetName val="18T4-CNÔ2"/>
      <sheetName val="18T4-CNÔ3"/>
      <sheetName val="18T4-CNÔ4"/>
      <sheetName val="18T4-CNÔ5"/>
      <sheetName val="19T4-CNÔ1"/>
      <sheetName val="19T4-CNÔ2"/>
      <sheetName val="19T4-CNÔ3"/>
      <sheetName val="19T4-CNÔ4"/>
      <sheetName val="19T4-CNÔ5"/>
      <sheetName val="20T4-CNÔ1"/>
      <sheetName val="20T4-CNÔ2"/>
      <sheetName val="20T4-CNÔ3"/>
      <sheetName val="20T4-CNÔ4"/>
      <sheetName val="20T4-CNÔ5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64"/>
  <sheetViews>
    <sheetView tabSelected="1" topLeftCell="A58" zoomScale="87" workbookViewId="0">
      <selection activeCell="A35" sqref="A35:X64"/>
    </sheetView>
  </sheetViews>
  <sheetFormatPr defaultColWidth="9.08984375" defaultRowHeight="14" x14ac:dyDescent="0.3"/>
  <cols>
    <col min="1" max="1" width="5" style="2" bestFit="1" customWidth="1"/>
    <col min="2" max="2" width="5.81640625" style="3" customWidth="1"/>
    <col min="3" max="3" width="12" style="2" customWidth="1"/>
    <col min="4" max="4" width="18.453125" style="2" customWidth="1"/>
    <col min="5" max="5" width="21" style="1" customWidth="1"/>
    <col min="6" max="6" width="6.08984375" style="1" customWidth="1"/>
    <col min="7" max="7" width="9.08984375" style="1" customWidth="1"/>
    <col min="8" max="8" width="11.54296875" style="1" customWidth="1"/>
    <col min="9" max="9" width="15.08984375" style="1" customWidth="1"/>
    <col min="10" max="10" width="17.81640625" style="1" customWidth="1"/>
    <col min="11" max="11" width="18.08984375" style="1" customWidth="1"/>
    <col min="12" max="12" width="8" style="1" customWidth="1"/>
    <col min="13" max="13" width="9.7265625" style="1" customWidth="1"/>
    <col min="14" max="14" width="17.26953125" style="1" customWidth="1"/>
    <col min="15" max="17" width="14.54296875" style="1" customWidth="1"/>
    <col min="18" max="18" width="23.81640625" style="1" customWidth="1"/>
    <col min="19" max="19" width="11.54296875" style="1" customWidth="1"/>
    <col min="20" max="20" width="17.54296875" style="1" customWidth="1"/>
    <col min="21" max="21" width="12.54296875" style="1" customWidth="1"/>
    <col min="22" max="22" width="18.26953125" style="1" customWidth="1"/>
    <col min="23" max="23" width="6.81640625" style="1" customWidth="1"/>
    <col min="24" max="16384" width="9.08984375" style="1"/>
  </cols>
  <sheetData>
    <row r="1" spans="1:24" s="20" customFormat="1" ht="15.75" customHeight="1" x14ac:dyDescent="0.35">
      <c r="A1" s="24" t="s">
        <v>30</v>
      </c>
      <c r="B1" s="24"/>
      <c r="C1" s="24"/>
      <c r="D1" s="24"/>
      <c r="E1" s="24"/>
      <c r="F1" s="24"/>
      <c r="G1" s="24"/>
      <c r="H1" s="24"/>
      <c r="I1" s="24"/>
      <c r="J1" s="24"/>
      <c r="L1" s="23" t="s">
        <v>29</v>
      </c>
      <c r="M1" s="23"/>
      <c r="N1" s="23"/>
      <c r="O1" s="23"/>
      <c r="P1" s="23"/>
      <c r="Q1" s="23"/>
      <c r="R1" s="23"/>
      <c r="S1" s="23"/>
    </row>
    <row r="2" spans="1:24" s="20" customFormat="1" ht="15.5" x14ac:dyDescent="0.35">
      <c r="A2" s="22"/>
      <c r="B2" s="12" t="s">
        <v>28</v>
      </c>
      <c r="C2" s="12"/>
      <c r="D2" s="12"/>
      <c r="E2" s="12"/>
      <c r="F2" s="12"/>
      <c r="G2" s="12"/>
      <c r="H2" s="12"/>
      <c r="I2" s="12"/>
      <c r="J2" s="12"/>
      <c r="L2" s="21" t="s">
        <v>27</v>
      </c>
      <c r="M2" s="21"/>
      <c r="N2" s="21"/>
      <c r="O2" s="21"/>
      <c r="P2" s="21"/>
      <c r="Q2" s="21"/>
      <c r="R2" s="21"/>
      <c r="S2" s="21"/>
    </row>
    <row r="3" spans="1:24" s="13" customFormat="1" ht="30" customHeight="1" x14ac:dyDescent="0.35">
      <c r="A3" s="19"/>
      <c r="B3" s="18"/>
      <c r="C3" s="17" t="s">
        <v>26</v>
      </c>
      <c r="D3" s="17" t="s">
        <v>25</v>
      </c>
      <c r="E3" s="16" t="s">
        <v>24</v>
      </c>
      <c r="F3" s="15">
        <f>COUNTIFS([1]TỔNG!$C$2:$C$12467,'19C1-CNÔ5'!D3)</f>
        <v>58</v>
      </c>
      <c r="G3" s="15"/>
      <c r="H3" s="15"/>
      <c r="I3" s="14"/>
    </row>
    <row r="4" spans="1:24" ht="31.5" customHeight="1" x14ac:dyDescent="0.3">
      <c r="A4" s="12" t="s">
        <v>23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23.25" customHeight="1" x14ac:dyDescent="0.3">
      <c r="B5" s="10"/>
      <c r="C5" s="11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26" x14ac:dyDescent="0.3">
      <c r="B6" s="8" t="s">
        <v>22</v>
      </c>
      <c r="C6" s="9" t="s">
        <v>21</v>
      </c>
      <c r="D6" s="9" t="s">
        <v>20</v>
      </c>
      <c r="E6" s="8" t="s">
        <v>19</v>
      </c>
      <c r="F6" s="8" t="s">
        <v>18</v>
      </c>
      <c r="G6" s="6" t="s">
        <v>17</v>
      </c>
      <c r="H6" s="8" t="s">
        <v>16</v>
      </c>
      <c r="I6" s="8" t="s">
        <v>15</v>
      </c>
      <c r="J6" s="8" t="s">
        <v>14</v>
      </c>
      <c r="K6" s="8" t="s">
        <v>13</v>
      </c>
      <c r="L6" s="8" t="s">
        <v>12</v>
      </c>
      <c r="M6" s="8" t="s">
        <v>11</v>
      </c>
      <c r="N6" s="6" t="s">
        <v>10</v>
      </c>
      <c r="O6" s="6" t="s">
        <v>9</v>
      </c>
      <c r="P6" s="6" t="s">
        <v>8</v>
      </c>
      <c r="Q6" s="6" t="s">
        <v>7</v>
      </c>
      <c r="R6" s="6" t="s">
        <v>6</v>
      </c>
      <c r="S6" s="6" t="s">
        <v>5</v>
      </c>
      <c r="T6" s="6" t="s">
        <v>4</v>
      </c>
      <c r="U6" s="6" t="s">
        <v>3</v>
      </c>
      <c r="V6" s="7" t="s">
        <v>2</v>
      </c>
      <c r="W6" s="6" t="s">
        <v>1</v>
      </c>
      <c r="X6" s="6" t="s">
        <v>0</v>
      </c>
    </row>
    <row r="7" spans="1:24" ht="28" x14ac:dyDescent="0.3">
      <c r="A7" s="2">
        <f ca="1">A6+MATCH(D7,OFFSET([1]TỔNG!$C$1,'19C1-CNÔ5'!A6,0,14000),0)</f>
        <v>3091</v>
      </c>
      <c r="B7" s="4">
        <v>1</v>
      </c>
      <c r="C7" s="5" t="str">
        <f ca="1">INDEX([1]TỔNG!B$1:B$65536,'19C1-CNÔ5'!$A7)</f>
        <v>19002122</v>
      </c>
      <c r="D7" s="5" t="str">
        <f>IF(COUNTIFS($D$6:D6,$D$3)&lt;$F$3,$D$3,"")</f>
        <v>19C1-CNÔ5</v>
      </c>
      <c r="E7" s="4" t="str">
        <f ca="1">INDEX([1]TỔNG!D$1:D$65536,'19C1-CNÔ5'!$A7)</f>
        <v>Phạm Thái Ân</v>
      </c>
      <c r="F7" s="4" t="str">
        <f ca="1">INDEX([1]TỔNG!E$1:E$65536,'19C1-CNÔ5'!$A7)</f>
        <v>Nam</v>
      </c>
      <c r="G7" s="4" t="str">
        <f ca="1">INDEX([1]TỔNG!F$1:F$65536,'19C1-CNÔ5'!$A7)</f>
        <v>Sinh viên</v>
      </c>
      <c r="H7" s="4" t="str">
        <f ca="1">INDEX([1]TỔNG!G$1:G$65536,'19C1-CNÔ5'!$A7)</f>
        <v>19/01/2001</v>
      </c>
      <c r="I7" s="4" t="str">
        <f ca="1">INDEX([1]TỔNG!H$1:H$65536,'19C1-CNÔ5'!$A7)</f>
        <v>0944066376</v>
      </c>
      <c r="J7" s="4" t="str">
        <f ca="1">INDEX([1]TỔNG!I$1:I$65536,'19C1-CNÔ5'!$A7)</f>
        <v>301776849</v>
      </c>
      <c r="K7" s="4" t="str">
        <f ca="1">INDEX([1]TỔNG!J$1:J$65536,'19C1-CNÔ5'!$A7)</f>
        <v>SV 479 8022050408</v>
      </c>
      <c r="L7" s="4" t="str">
        <f ca="1">INDEX([1]TỔNG!M$1:M$65536,'19C1-CNÔ5'!$A7)</f>
        <v>Kinh</v>
      </c>
      <c r="M7" s="4" t="str">
        <f ca="1">INDEX([1]TỔNG!N$1:N$65536,'19C1-CNÔ5'!$A7)</f>
        <v>Việt Nam</v>
      </c>
      <c r="N7" s="4">
        <f ca="1">INDEX([1]TỔNG!O$1:O$65536,'19C1-CNÔ5'!$A7)</f>
        <v>0</v>
      </c>
      <c r="O7" s="4" t="str">
        <f ca="1">INDEX([1]TỔNG!P$1:P$65536,'19C1-CNÔ5'!$A7)</f>
        <v>Xã Hòa Khánh Tây</v>
      </c>
      <c r="P7" s="4" t="str">
        <f ca="1">INDEX([1]TỔNG!Q$1:Q$65536,'19C1-CNÔ5'!$A7)</f>
        <v>Huyện Đức Hoà</v>
      </c>
      <c r="Q7" s="4" t="str">
        <f ca="1">INDEX([1]TỔNG!R$1:R$65536,'19C1-CNÔ5'!$A7)</f>
        <v>Long An</v>
      </c>
      <c r="R7" s="4" t="str">
        <f ca="1">INDEX([1]TỔNG!S$1:S$65536,'19C1-CNÔ5'!$A7)</f>
        <v>390 Hoàng Văn Thụ</v>
      </c>
      <c r="S7" s="4" t="str">
        <f ca="1">INDEX([1]TỔNG!T$1:T$65536,'19C1-CNÔ5'!$A7)</f>
        <v>Phường 4</v>
      </c>
      <c r="T7" s="4" t="str">
        <f ca="1">INDEX([1]TỔNG!U$1:U$65536,'19C1-CNÔ5'!$A7)</f>
        <v>Quận Tân Bình</v>
      </c>
      <c r="U7" s="4"/>
      <c r="V7" s="4"/>
      <c r="W7" s="4"/>
      <c r="X7" s="4"/>
    </row>
    <row r="8" spans="1:24" ht="28" x14ac:dyDescent="0.3">
      <c r="A8" s="2">
        <f ca="1">A7+MATCH(D8,OFFSET([1]TỔNG!$C$1,'19C1-CNÔ5'!A7,0,100),0)</f>
        <v>3092</v>
      </c>
      <c r="B8" s="4">
        <f>B7+1</f>
        <v>2</v>
      </c>
      <c r="C8" s="5" t="str">
        <f ca="1">INDEX([1]TỔNG!B$1:B$65536,'19C1-CNÔ5'!$A8)</f>
        <v>19002095</v>
      </c>
      <c r="D8" s="5" t="str">
        <f>IF(COUNTIFS($D$6:D7,$D$3)&lt;$F$3,$D$3,"")</f>
        <v>19C1-CNÔ5</v>
      </c>
      <c r="E8" s="4" t="str">
        <f ca="1">INDEX([1]TỔNG!D$1:D$65536,'19C1-CNÔ5'!$A8)</f>
        <v>Nguyễn Văn Bình</v>
      </c>
      <c r="F8" s="4" t="str">
        <f ca="1">INDEX([1]TỔNG!E$1:E$65536,'19C1-CNÔ5'!$A8)</f>
        <v>Nam</v>
      </c>
      <c r="G8" s="4" t="str">
        <f ca="1">INDEX([1]TỔNG!F$1:F$65536,'19C1-CNÔ5'!$A8)</f>
        <v>Sinh viên</v>
      </c>
      <c r="H8" s="4" t="str">
        <f ca="1">INDEX([1]TỔNG!G$1:G$65536,'19C1-CNÔ5'!$A8)</f>
        <v>24/06/2001</v>
      </c>
      <c r="I8" s="4" t="str">
        <f ca="1">INDEX([1]TỔNG!H$1:H$65536,'19C1-CNÔ5'!$A8)</f>
        <v>0866738928</v>
      </c>
      <c r="J8" s="4" t="str">
        <f ca="1">INDEX([1]TỔNG!I$1:I$65536,'19C1-CNÔ5'!$A8)</f>
        <v>036201012094</v>
      </c>
      <c r="K8" s="4">
        <f ca="1">INDEX([1]TỔNG!J$1:J$65536,'19C1-CNÔ5'!$A8)</f>
        <v>0</v>
      </c>
      <c r="L8" s="4" t="str">
        <f ca="1">INDEX([1]TỔNG!M$1:M$65536,'19C1-CNÔ5'!$A8)</f>
        <v>Kinh</v>
      </c>
      <c r="M8" s="4" t="str">
        <f ca="1">INDEX([1]TỔNG!N$1:N$65536,'19C1-CNÔ5'!$A8)</f>
        <v>Việt Nam</v>
      </c>
      <c r="N8" s="4">
        <f ca="1">INDEX([1]TỔNG!O$1:O$65536,'19C1-CNÔ5'!$A8)</f>
        <v>0</v>
      </c>
      <c r="O8" s="4" t="str">
        <f ca="1">INDEX([1]TỔNG!P$1:P$65536,'19C1-CNÔ5'!$A8)</f>
        <v>Xã Phước Tỉnh</v>
      </c>
      <c r="P8" s="4" t="str">
        <f ca="1">INDEX([1]TỔNG!Q$1:Q$65536,'19C1-CNÔ5'!$A8)</f>
        <v>Huyện Long Điền</v>
      </c>
      <c r="Q8" s="4" t="str">
        <f ca="1">INDEX([1]TỔNG!R$1:R$65536,'19C1-CNÔ5'!$A8)</f>
        <v>Bà Rịa-Vũng Tàu</v>
      </c>
      <c r="R8" s="4" t="str">
        <f ca="1">INDEX([1]TỔNG!S$1:S$65536,'19C1-CNÔ5'!$A8)</f>
        <v>390 Hoàng Văn Thụ</v>
      </c>
      <c r="S8" s="4" t="str">
        <f ca="1">INDEX([1]TỔNG!T$1:T$65536,'19C1-CNÔ5'!$A8)</f>
        <v>Phường 4</v>
      </c>
      <c r="T8" s="4" t="str">
        <f ca="1">INDEX([1]TỔNG!U$1:U$65536,'19C1-CNÔ5'!$A8)</f>
        <v>Quận Tân Bình</v>
      </c>
      <c r="U8" s="4"/>
      <c r="V8" s="4"/>
      <c r="W8" s="4"/>
      <c r="X8" s="4"/>
    </row>
    <row r="9" spans="1:24" ht="28" x14ac:dyDescent="0.3">
      <c r="A9" s="2">
        <f ca="1">A8+MATCH(D9,OFFSET([1]TỔNG!$C$1,'19C1-CNÔ5'!A8,0,100),0)</f>
        <v>3093</v>
      </c>
      <c r="B9" s="4">
        <f>B8+1</f>
        <v>3</v>
      </c>
      <c r="C9" s="5" t="str">
        <f ca="1">INDEX([1]TỔNG!B$1:B$65536,'19C1-CNÔ5'!$A9)</f>
        <v>19002210</v>
      </c>
      <c r="D9" s="5" t="str">
        <f>IF(COUNTIFS($D$6:D8,$D$3)&lt;$F$3,$D$3,"")</f>
        <v>19C1-CNÔ5</v>
      </c>
      <c r="E9" s="4" t="str">
        <f ca="1">INDEX([1]TỔNG!D$1:D$65536,'19C1-CNÔ5'!$A9)</f>
        <v>Hồ Thế Dân</v>
      </c>
      <c r="F9" s="4" t="str">
        <f ca="1">INDEX([1]TỔNG!E$1:E$65536,'19C1-CNÔ5'!$A9)</f>
        <v>Nam</v>
      </c>
      <c r="G9" s="4" t="str">
        <f ca="1">INDEX([1]TỔNG!F$1:F$65536,'19C1-CNÔ5'!$A9)</f>
        <v>Sinh viên</v>
      </c>
      <c r="H9" s="4" t="str">
        <f ca="1">INDEX([1]TỔNG!G$1:G$65536,'19C1-CNÔ5'!$A9)</f>
        <v>05/08/2001</v>
      </c>
      <c r="I9" s="4" t="str">
        <f ca="1">INDEX([1]TỔNG!H$1:H$65536,'19C1-CNÔ5'!$A9)</f>
        <v>0376873601</v>
      </c>
      <c r="J9" s="4" t="str">
        <f ca="1">INDEX([1]TỔNG!I$1:I$65536,'19C1-CNÔ5'!$A9)</f>
        <v>079201008199</v>
      </c>
      <c r="K9" s="4" t="str">
        <f ca="1">INDEX([1]TỔNG!J$1:J$65536,'19C1-CNÔ5'!$A9)</f>
        <v>SV 479 7935246751</v>
      </c>
      <c r="L9" s="4" t="str">
        <f ca="1">INDEX([1]TỔNG!M$1:M$65536,'19C1-CNÔ5'!$A9)</f>
        <v>Kinh</v>
      </c>
      <c r="M9" s="4" t="str">
        <f ca="1">INDEX([1]TỔNG!N$1:N$65536,'19C1-CNÔ5'!$A9)</f>
        <v>Việt Nam</v>
      </c>
      <c r="N9" s="4">
        <f ca="1">INDEX([1]TỔNG!O$1:O$65536,'19C1-CNÔ5'!$A9)</f>
        <v>0</v>
      </c>
      <c r="O9" s="4" t="str">
        <f ca="1">INDEX([1]TỔNG!P$1:P$65536,'19C1-CNÔ5'!$A9)</f>
        <v>Xã Hòa Phú</v>
      </c>
      <c r="P9" s="4" t="str">
        <f ca="1">INDEX([1]TỔNG!Q$1:Q$65536,'19C1-CNÔ5'!$A9)</f>
        <v>Huyện Củ Chi</v>
      </c>
      <c r="Q9" s="4" t="str">
        <f ca="1">INDEX([1]TỔNG!R$1:R$65536,'19C1-CNÔ5'!$A9)</f>
        <v>Tp. Hồ Chí Minh</v>
      </c>
      <c r="R9" s="4" t="str">
        <f ca="1">INDEX([1]TỔNG!S$1:S$65536,'19C1-CNÔ5'!$A9)</f>
        <v>390 Hoàng Văn Thụ</v>
      </c>
      <c r="S9" s="4" t="str">
        <f ca="1">INDEX([1]TỔNG!T$1:T$65536,'19C1-CNÔ5'!$A9)</f>
        <v>Phường 4</v>
      </c>
      <c r="T9" s="4" t="str">
        <f ca="1">INDEX([1]TỔNG!U$1:U$65536,'19C1-CNÔ5'!$A9)</f>
        <v>Quận Tân Bình</v>
      </c>
      <c r="U9" s="4"/>
      <c r="V9" s="4"/>
      <c r="W9" s="4"/>
      <c r="X9" s="4"/>
    </row>
    <row r="10" spans="1:24" ht="28" x14ac:dyDescent="0.3">
      <c r="A10" s="2">
        <f ca="1">A9+MATCH(D10,OFFSET([1]TỔNG!$C$1,'19C1-CNÔ5'!A9,0,100),0)</f>
        <v>3094</v>
      </c>
      <c r="B10" s="4">
        <f>B9+1</f>
        <v>4</v>
      </c>
      <c r="C10" s="5" t="str">
        <f ca="1">INDEX([1]TỔNG!B$1:B$65536,'19C1-CNÔ5'!$A10)</f>
        <v>19002208</v>
      </c>
      <c r="D10" s="5" t="str">
        <f>IF(COUNTIFS($D$6:D9,$D$3)&lt;$F$3,$D$3,"")</f>
        <v>19C1-CNÔ5</v>
      </c>
      <c r="E10" s="4" t="str">
        <f ca="1">INDEX([1]TỔNG!D$1:D$65536,'19C1-CNÔ5'!$A10)</f>
        <v>Nguyễn Văn Đẳng</v>
      </c>
      <c r="F10" s="4" t="str">
        <f ca="1">INDEX([1]TỔNG!E$1:E$65536,'19C1-CNÔ5'!$A10)</f>
        <v>Nam</v>
      </c>
      <c r="G10" s="4" t="str">
        <f ca="1">INDEX([1]TỔNG!F$1:F$65536,'19C1-CNÔ5'!$A10)</f>
        <v>Sinh viên</v>
      </c>
      <c r="H10" s="4" t="str">
        <f ca="1">INDEX([1]TỔNG!G$1:G$65536,'19C1-CNÔ5'!$A10)</f>
        <v>08/11/2001</v>
      </c>
      <c r="I10" s="4" t="str">
        <f ca="1">INDEX([1]TỔNG!H$1:H$65536,'19C1-CNÔ5'!$A10)</f>
        <v>0395520039</v>
      </c>
      <c r="J10" s="4" t="str">
        <f ca="1">INDEX([1]TỔNG!I$1:I$65536,'19C1-CNÔ5'!$A10)</f>
        <v>301784654</v>
      </c>
      <c r="K10" s="4" t="str">
        <f ca="1">INDEX([1]TỔNG!J$1:J$65536,'19C1-CNÔ5'!$A10)</f>
        <v>SV 479 8021940267</v>
      </c>
      <c r="L10" s="4" t="str">
        <f ca="1">INDEX([1]TỔNG!M$1:M$65536,'19C1-CNÔ5'!$A10)</f>
        <v>Kinh</v>
      </c>
      <c r="M10" s="4" t="str">
        <f ca="1">INDEX([1]TỔNG!N$1:N$65536,'19C1-CNÔ5'!$A10)</f>
        <v>Việt Nam</v>
      </c>
      <c r="N10" s="4">
        <f ca="1">INDEX([1]TỔNG!O$1:O$65536,'19C1-CNÔ5'!$A10)</f>
        <v>0</v>
      </c>
      <c r="O10" s="4" t="str">
        <f ca="1">INDEX([1]TỔNG!P$1:P$65536,'19C1-CNÔ5'!$A10)</f>
        <v>Thị trấn Thạnh Hóa</v>
      </c>
      <c r="P10" s="4" t="str">
        <f ca="1">INDEX([1]TỔNG!Q$1:Q$65536,'19C1-CNÔ5'!$A10)</f>
        <v>Huyện Thạnh Hoá</v>
      </c>
      <c r="Q10" s="4" t="str">
        <f ca="1">INDEX([1]TỔNG!R$1:R$65536,'19C1-CNÔ5'!$A10)</f>
        <v>Long An</v>
      </c>
      <c r="R10" s="4" t="str">
        <f ca="1">INDEX([1]TỔNG!S$1:S$65536,'19C1-CNÔ5'!$A10)</f>
        <v>390 Hoàng Văn Thụ</v>
      </c>
      <c r="S10" s="4" t="str">
        <f ca="1">INDEX([1]TỔNG!T$1:T$65536,'19C1-CNÔ5'!$A10)</f>
        <v>Phường 4</v>
      </c>
      <c r="T10" s="4" t="str">
        <f ca="1">INDEX([1]TỔNG!U$1:U$65536,'19C1-CNÔ5'!$A10)</f>
        <v>Quận Tân Bình</v>
      </c>
      <c r="U10" s="4"/>
      <c r="V10" s="4"/>
      <c r="W10" s="4"/>
      <c r="X10" s="4"/>
    </row>
    <row r="11" spans="1:24" ht="28" x14ac:dyDescent="0.3">
      <c r="A11" s="2">
        <f ca="1">A10+MATCH(D11,OFFSET([1]TỔNG!$C$1,'19C1-CNÔ5'!A10,0,100),0)</f>
        <v>3095</v>
      </c>
      <c r="B11" s="4">
        <f>B10+1</f>
        <v>5</v>
      </c>
      <c r="C11" s="5" t="str">
        <f ca="1">INDEX([1]TỔNG!B$1:B$65536,'19C1-CNÔ5'!$A11)</f>
        <v>19002155</v>
      </c>
      <c r="D11" s="5" t="str">
        <f>IF(COUNTIFS($D$6:D10,$D$3)&lt;$F$3,$D$3,"")</f>
        <v>19C1-CNÔ5</v>
      </c>
      <c r="E11" s="4" t="str">
        <f ca="1">INDEX([1]TỔNG!D$1:D$65536,'19C1-CNÔ5'!$A11)</f>
        <v>Nguyễn Công Đoàn</v>
      </c>
      <c r="F11" s="4" t="str">
        <f ca="1">INDEX([1]TỔNG!E$1:E$65536,'19C1-CNÔ5'!$A11)</f>
        <v>Nam</v>
      </c>
      <c r="G11" s="4" t="str">
        <f ca="1">INDEX([1]TỔNG!F$1:F$65536,'19C1-CNÔ5'!$A11)</f>
        <v>Sinh viên</v>
      </c>
      <c r="H11" s="4" t="str">
        <f ca="1">INDEX([1]TỔNG!G$1:G$65536,'19C1-CNÔ5'!$A11)</f>
        <v>01/01/2001</v>
      </c>
      <c r="I11" s="4" t="str">
        <f ca="1">INDEX([1]TỔNG!H$1:H$65536,'19C1-CNÔ5'!$A11)</f>
        <v>0966574399</v>
      </c>
      <c r="J11" s="4" t="str">
        <f ca="1">INDEX([1]TỔNG!I$1:I$65536,'19C1-CNÔ5'!$A11)</f>
        <v>371953638</v>
      </c>
      <c r="K11" s="4" t="str">
        <f ca="1">INDEX([1]TỔNG!J$1:J$65536,'19C1-CNÔ5'!$A11)</f>
        <v>SV 479 9122211476</v>
      </c>
      <c r="L11" s="4" t="str">
        <f ca="1">INDEX([1]TỔNG!M$1:M$65536,'19C1-CNÔ5'!$A11)</f>
        <v>Kinh</v>
      </c>
      <c r="M11" s="4" t="str">
        <f ca="1">INDEX([1]TỔNG!N$1:N$65536,'19C1-CNÔ5'!$A11)</f>
        <v>Việt Nam</v>
      </c>
      <c r="N11" s="4">
        <f ca="1">INDEX([1]TỔNG!O$1:O$65536,'19C1-CNÔ5'!$A11)</f>
        <v>0</v>
      </c>
      <c r="O11" s="4" t="str">
        <f ca="1">INDEX([1]TỔNG!P$1:P$65536,'19C1-CNÔ5'!$A11)</f>
        <v>Xã Thạnh Đông A</v>
      </c>
      <c r="P11" s="4" t="str">
        <f ca="1">INDEX([1]TỔNG!Q$1:Q$65536,'19C1-CNÔ5'!$A11)</f>
        <v>Huyện Tân Hiệp</v>
      </c>
      <c r="Q11" s="4" t="str">
        <f ca="1">INDEX([1]TỔNG!R$1:R$65536,'19C1-CNÔ5'!$A11)</f>
        <v>Kiên Giang</v>
      </c>
      <c r="R11" s="4" t="str">
        <f ca="1">INDEX([1]TỔNG!S$1:S$65536,'19C1-CNÔ5'!$A11)</f>
        <v>390 Hoàng Văn Thụ</v>
      </c>
      <c r="S11" s="4" t="str">
        <f ca="1">INDEX([1]TỔNG!T$1:T$65536,'19C1-CNÔ5'!$A11)</f>
        <v>Phường 4</v>
      </c>
      <c r="T11" s="4" t="str">
        <f ca="1">INDEX([1]TỔNG!U$1:U$65536,'19C1-CNÔ5'!$A11)</f>
        <v>Quận Tân Bình</v>
      </c>
      <c r="U11" s="4"/>
      <c r="V11" s="4"/>
      <c r="W11" s="4"/>
      <c r="X11" s="4"/>
    </row>
    <row r="12" spans="1:24" ht="28" x14ac:dyDescent="0.3">
      <c r="A12" s="2">
        <f ca="1">A11+MATCH(D12,OFFSET([1]TỔNG!$C$1,'19C1-CNÔ5'!A11,0,100),0)</f>
        <v>3096</v>
      </c>
      <c r="B12" s="4">
        <f>B11+1</f>
        <v>6</v>
      </c>
      <c r="C12" s="5" t="str">
        <f ca="1">INDEX([1]TỔNG!B$1:B$65536,'19C1-CNÔ5'!$A12)</f>
        <v>19002104</v>
      </c>
      <c r="D12" s="5" t="str">
        <f>IF(COUNTIFS($D$6:D11,$D$3)&lt;$F$3,$D$3,"")</f>
        <v>19C1-CNÔ5</v>
      </c>
      <c r="E12" s="4" t="str">
        <f ca="1">INDEX([1]TỔNG!D$1:D$65536,'19C1-CNÔ5'!$A12)</f>
        <v>Nguyễn Thái Dương</v>
      </c>
      <c r="F12" s="4" t="str">
        <f ca="1">INDEX([1]TỔNG!E$1:E$65536,'19C1-CNÔ5'!$A12)</f>
        <v>Nam</v>
      </c>
      <c r="G12" s="4" t="str">
        <f ca="1">INDEX([1]TỔNG!F$1:F$65536,'19C1-CNÔ5'!$A12)</f>
        <v>Sinh viên</v>
      </c>
      <c r="H12" s="4" t="str">
        <f ca="1">INDEX([1]TỔNG!G$1:G$65536,'19C1-CNÔ5'!$A12)</f>
        <v>02/03/2000</v>
      </c>
      <c r="I12" s="4" t="str">
        <f ca="1">INDEX([1]TỔNG!H$1:H$65536,'19C1-CNÔ5'!$A12)</f>
        <v>0926703354</v>
      </c>
      <c r="J12" s="4" t="str">
        <f ca="1">INDEX([1]TỔNG!I$1:I$65536,'19C1-CNÔ5'!$A12)</f>
        <v>261613333</v>
      </c>
      <c r="K12" s="4">
        <f ca="1">INDEX([1]TỔNG!J$1:J$65536,'19C1-CNÔ5'!$A12)</f>
        <v>0</v>
      </c>
      <c r="L12" s="4" t="str">
        <f ca="1">INDEX([1]TỔNG!M$1:M$65536,'19C1-CNÔ5'!$A12)</f>
        <v>Kinh</v>
      </c>
      <c r="M12" s="4" t="str">
        <f ca="1">INDEX([1]TỔNG!N$1:N$65536,'19C1-CNÔ5'!$A12)</f>
        <v>Việt Nam</v>
      </c>
      <c r="N12" s="4">
        <f ca="1">INDEX([1]TỔNG!O$1:O$65536,'19C1-CNÔ5'!$A12)</f>
        <v>0</v>
      </c>
      <c r="O12" s="4" t="str">
        <f ca="1">INDEX([1]TỔNG!P$1:P$65536,'19C1-CNÔ5'!$A12)</f>
        <v>Xã Hồng Liêm</v>
      </c>
      <c r="P12" s="4" t="str">
        <f ca="1">INDEX([1]TỔNG!Q$1:Q$65536,'19C1-CNÔ5'!$A12)</f>
        <v>Huyện Hàm Thuận Bắc</v>
      </c>
      <c r="Q12" s="4" t="str">
        <f ca="1">INDEX([1]TỔNG!R$1:R$65536,'19C1-CNÔ5'!$A12)</f>
        <v>Bình Thuận</v>
      </c>
      <c r="R12" s="4" t="str">
        <f ca="1">INDEX([1]TỔNG!S$1:S$65536,'19C1-CNÔ5'!$A12)</f>
        <v>390 Hoàng Văn Thụ</v>
      </c>
      <c r="S12" s="4" t="str">
        <f ca="1">INDEX([1]TỔNG!T$1:T$65536,'19C1-CNÔ5'!$A12)</f>
        <v>Phường 4</v>
      </c>
      <c r="T12" s="4" t="str">
        <f ca="1">INDEX([1]TỔNG!U$1:U$65536,'19C1-CNÔ5'!$A12)</f>
        <v>Quận Tân Bình</v>
      </c>
      <c r="U12" s="4"/>
      <c r="V12" s="4"/>
      <c r="W12" s="4"/>
      <c r="X12" s="4"/>
    </row>
    <row r="13" spans="1:24" ht="28" x14ac:dyDescent="0.3">
      <c r="A13" s="2">
        <f ca="1">A12+MATCH(D13,OFFSET([1]TỔNG!$C$1,'19C1-CNÔ5'!A12,0,100),0)</f>
        <v>3097</v>
      </c>
      <c r="B13" s="4">
        <f>B12+1</f>
        <v>7</v>
      </c>
      <c r="C13" s="5" t="str">
        <f ca="1">INDEX([1]TỔNG!B$1:B$65536,'19C1-CNÔ5'!$A13)</f>
        <v>19002148</v>
      </c>
      <c r="D13" s="5" t="str">
        <f>IF(COUNTIFS($D$6:D12,$D$3)&lt;$F$3,$D$3,"")</f>
        <v>19C1-CNÔ5</v>
      </c>
      <c r="E13" s="4" t="str">
        <f ca="1">INDEX([1]TỔNG!D$1:D$65536,'19C1-CNÔ5'!$A13)</f>
        <v>Nguyễn Minh Hiếu</v>
      </c>
      <c r="F13" s="4" t="str">
        <f ca="1">INDEX([1]TỔNG!E$1:E$65536,'19C1-CNÔ5'!$A13)</f>
        <v>Nam</v>
      </c>
      <c r="G13" s="4" t="str">
        <f ca="1">INDEX([1]TỔNG!F$1:F$65536,'19C1-CNÔ5'!$A13)</f>
        <v>Sinh viên</v>
      </c>
      <c r="H13" s="4" t="str">
        <f ca="1">INDEX([1]TỔNG!G$1:G$65536,'19C1-CNÔ5'!$A13)</f>
        <v>29/07/2001</v>
      </c>
      <c r="I13" s="4" t="str">
        <f ca="1">INDEX([1]TỔNG!H$1:H$65536,'19C1-CNÔ5'!$A13)</f>
        <v>0938719409</v>
      </c>
      <c r="J13" s="4" t="str">
        <f ca="1">INDEX([1]TỔNG!I$1:I$65536,'19C1-CNÔ5'!$A13)</f>
        <v>079201004351</v>
      </c>
      <c r="K13" s="4">
        <f ca="1">INDEX([1]TỔNG!J$1:J$65536,'19C1-CNÔ5'!$A13)</f>
        <v>0</v>
      </c>
      <c r="L13" s="4" t="str">
        <f ca="1">INDEX([1]TỔNG!M$1:M$65536,'19C1-CNÔ5'!$A13)</f>
        <v>Kinh</v>
      </c>
      <c r="M13" s="4" t="str">
        <f ca="1">INDEX([1]TỔNG!N$1:N$65536,'19C1-CNÔ5'!$A13)</f>
        <v>Việt Nam</v>
      </c>
      <c r="N13" s="4">
        <f ca="1">INDEX([1]TỔNG!O$1:O$65536,'19C1-CNÔ5'!$A13)</f>
        <v>0</v>
      </c>
      <c r="O13" s="4" t="str">
        <f ca="1">INDEX([1]TỔNG!P$1:P$65536,'19C1-CNÔ5'!$A13)</f>
        <v>Xã Phú Hòa Đông</v>
      </c>
      <c r="P13" s="4" t="str">
        <f ca="1">INDEX([1]TỔNG!Q$1:Q$65536,'19C1-CNÔ5'!$A13)</f>
        <v>Huyện Củ Chi</v>
      </c>
      <c r="Q13" s="4" t="str">
        <f ca="1">INDEX([1]TỔNG!R$1:R$65536,'19C1-CNÔ5'!$A13)</f>
        <v>Tp. Hồ Chí Minh</v>
      </c>
      <c r="R13" s="4" t="str">
        <f ca="1">INDEX([1]TỔNG!S$1:S$65536,'19C1-CNÔ5'!$A13)</f>
        <v>390 Hoàng Văn Thụ</v>
      </c>
      <c r="S13" s="4" t="str">
        <f ca="1">INDEX([1]TỔNG!T$1:T$65536,'19C1-CNÔ5'!$A13)</f>
        <v>Phường 4</v>
      </c>
      <c r="T13" s="4" t="str">
        <f ca="1">INDEX([1]TỔNG!U$1:U$65536,'19C1-CNÔ5'!$A13)</f>
        <v>Quận Tân Bình</v>
      </c>
      <c r="U13" s="4"/>
      <c r="V13" s="4"/>
      <c r="W13" s="4"/>
      <c r="X13" s="4"/>
    </row>
    <row r="14" spans="1:24" x14ac:dyDescent="0.3">
      <c r="A14" s="2">
        <f ca="1">A13+MATCH(D14,OFFSET([1]TỔNG!$C$1,'19C1-CNÔ5'!A13,0,100),0)</f>
        <v>3098</v>
      </c>
      <c r="B14" s="4">
        <f>B13+1</f>
        <v>8</v>
      </c>
      <c r="C14" s="5" t="str">
        <f ca="1">INDEX([1]TỔNG!B$1:B$65536,'19C1-CNÔ5'!$A14)</f>
        <v>19002154</v>
      </c>
      <c r="D14" s="5" t="str">
        <f>IF(COUNTIFS($D$6:D13,$D$3)&lt;$F$3,$D$3,"")</f>
        <v>19C1-CNÔ5</v>
      </c>
      <c r="E14" s="4" t="str">
        <f ca="1">INDEX([1]TỔNG!D$1:D$65536,'19C1-CNÔ5'!$A14)</f>
        <v>Hồ Võ Hoàng</v>
      </c>
      <c r="F14" s="4" t="str">
        <f ca="1">INDEX([1]TỔNG!E$1:E$65536,'19C1-CNÔ5'!$A14)</f>
        <v>Nam</v>
      </c>
      <c r="G14" s="4" t="str">
        <f ca="1">INDEX([1]TỔNG!F$1:F$65536,'19C1-CNÔ5'!$A14)</f>
        <v>Sinh viên</v>
      </c>
      <c r="H14" s="4" t="str">
        <f ca="1">INDEX([1]TỔNG!G$1:G$65536,'19C1-CNÔ5'!$A14)</f>
        <v>28/01/2001</v>
      </c>
      <c r="I14" s="4" t="str">
        <f ca="1">INDEX([1]TỔNG!H$1:H$65536,'19C1-CNÔ5'!$A14)</f>
        <v>0354060435</v>
      </c>
      <c r="J14" s="4" t="str">
        <f ca="1">INDEX([1]TỔNG!I$1:I$65536,'19C1-CNÔ5'!$A14)</f>
        <v>215558089</v>
      </c>
      <c r="K14" s="4" t="str">
        <f ca="1">INDEX([1]TỔNG!J$1:J$65536,'19C1-CNÔ5'!$A14)</f>
        <v>SV 479 5221690995</v>
      </c>
      <c r="L14" s="4" t="str">
        <f ca="1">INDEX([1]TỔNG!M$1:M$65536,'19C1-CNÔ5'!$A14)</f>
        <v>Kinh</v>
      </c>
      <c r="M14" s="4" t="str">
        <f ca="1">INDEX([1]TỔNG!N$1:N$65536,'19C1-CNÔ5'!$A14)</f>
        <v>Việt Nam</v>
      </c>
      <c r="N14" s="4">
        <f ca="1">INDEX([1]TỔNG!O$1:O$65536,'19C1-CNÔ5'!$A14)</f>
        <v>0</v>
      </c>
      <c r="O14" s="4" t="str">
        <f ca="1">INDEX([1]TỔNG!P$1:P$65536,'19C1-CNÔ5'!$A14)</f>
        <v>Xã Cát Chánh</v>
      </c>
      <c r="P14" s="4" t="str">
        <f ca="1">INDEX([1]TỔNG!Q$1:Q$65536,'19C1-CNÔ5'!$A14)</f>
        <v>Huyện Phù Cát</v>
      </c>
      <c r="Q14" s="4" t="str">
        <f ca="1">INDEX([1]TỔNG!R$1:R$65536,'19C1-CNÔ5'!$A14)</f>
        <v>Bình Định</v>
      </c>
      <c r="R14" s="4" t="str">
        <f ca="1">INDEX([1]TỔNG!S$1:S$65536,'19C1-CNÔ5'!$A14)</f>
        <v>390 Hoàng Văn Thụ</v>
      </c>
      <c r="S14" s="4" t="str">
        <f ca="1">INDEX([1]TỔNG!T$1:T$65536,'19C1-CNÔ5'!$A14)</f>
        <v>Phường 4</v>
      </c>
      <c r="T14" s="4" t="str">
        <f ca="1">INDEX([1]TỔNG!U$1:U$65536,'19C1-CNÔ5'!$A14)</f>
        <v>Quận Tân Bình</v>
      </c>
      <c r="U14" s="4"/>
      <c r="V14" s="4"/>
      <c r="W14" s="4"/>
      <c r="X14" s="4"/>
    </row>
    <row r="15" spans="1:24" x14ac:dyDescent="0.3">
      <c r="A15" s="2">
        <f ca="1">A14+MATCH(D15,OFFSET([1]TỔNG!$C$1,'19C1-CNÔ5'!A14,0,100),0)</f>
        <v>3099</v>
      </c>
      <c r="B15" s="4">
        <f>B14+1</f>
        <v>9</v>
      </c>
      <c r="C15" s="5" t="str">
        <f ca="1">INDEX([1]TỔNG!B$1:B$65536,'19C1-CNÔ5'!$A15)</f>
        <v>19002173</v>
      </c>
      <c r="D15" s="5" t="str">
        <f>IF(COUNTIFS($D$6:D14,$D$3)&lt;$F$3,$D$3,"")</f>
        <v>19C1-CNÔ5</v>
      </c>
      <c r="E15" s="4" t="str">
        <f ca="1">INDEX([1]TỔNG!D$1:D$65536,'19C1-CNÔ5'!$A15)</f>
        <v>Nguyễn Văn Huy</v>
      </c>
      <c r="F15" s="4" t="str">
        <f ca="1">INDEX([1]TỔNG!E$1:E$65536,'19C1-CNÔ5'!$A15)</f>
        <v>Nam</v>
      </c>
      <c r="G15" s="4" t="str">
        <f ca="1">INDEX([1]TỔNG!F$1:F$65536,'19C1-CNÔ5'!$A15)</f>
        <v>Sinh viên</v>
      </c>
      <c r="H15" s="4" t="str">
        <f ca="1">INDEX([1]TỔNG!G$1:G$65536,'19C1-CNÔ5'!$A15)</f>
        <v>02/10/2001</v>
      </c>
      <c r="I15" s="4" t="str">
        <f ca="1">INDEX([1]TỔNG!H$1:H$65536,'19C1-CNÔ5'!$A15)</f>
        <v>0355434455</v>
      </c>
      <c r="J15" s="4" t="str">
        <f ca="1">INDEX([1]TỔNG!I$1:I$65536,'19C1-CNÔ5'!$A15)</f>
        <v>261564636</v>
      </c>
      <c r="K15" s="4" t="str">
        <f ca="1">INDEX([1]TỔNG!J$1:J$65536,'19C1-CNÔ5'!$A15)</f>
        <v>SV 479 6021071310</v>
      </c>
      <c r="L15" s="4" t="str">
        <f ca="1">INDEX([1]TỔNG!M$1:M$65536,'19C1-CNÔ5'!$A15)</f>
        <v>Kinh</v>
      </c>
      <c r="M15" s="4" t="str">
        <f ca="1">INDEX([1]TỔNG!N$1:N$65536,'19C1-CNÔ5'!$A15)</f>
        <v>Việt Nam</v>
      </c>
      <c r="N15" s="4">
        <f ca="1">INDEX([1]TỔNG!O$1:O$65536,'19C1-CNÔ5'!$A15)</f>
        <v>0</v>
      </c>
      <c r="O15" s="4" t="str">
        <f ca="1">INDEX([1]TỔNG!P$1:P$65536,'19C1-CNÔ5'!$A15)</f>
        <v>Xã Đức Chính</v>
      </c>
      <c r="P15" s="4" t="str">
        <f ca="1">INDEX([1]TỔNG!Q$1:Q$65536,'19C1-CNÔ5'!$A15)</f>
        <v>Huyện Đức Linh</v>
      </c>
      <c r="Q15" s="4" t="str">
        <f ca="1">INDEX([1]TỔNG!R$1:R$65536,'19C1-CNÔ5'!$A15)</f>
        <v>Bình Thuận</v>
      </c>
      <c r="R15" s="4" t="str">
        <f ca="1">INDEX([1]TỔNG!S$1:S$65536,'19C1-CNÔ5'!$A15)</f>
        <v>390 Hoàng Văn Thụ</v>
      </c>
      <c r="S15" s="4" t="str">
        <f ca="1">INDEX([1]TỔNG!T$1:T$65536,'19C1-CNÔ5'!$A15)</f>
        <v>Phường 4</v>
      </c>
      <c r="T15" s="4" t="str">
        <f ca="1">INDEX([1]TỔNG!U$1:U$65536,'19C1-CNÔ5'!$A15)</f>
        <v>Quận Tân Bình</v>
      </c>
      <c r="U15" s="4"/>
      <c r="V15" s="4"/>
      <c r="W15" s="4"/>
      <c r="X15" s="4"/>
    </row>
    <row r="16" spans="1:24" x14ac:dyDescent="0.3">
      <c r="A16" s="2">
        <f ca="1">A15+MATCH(D16,OFFSET([1]TỔNG!$C$1,'19C1-CNÔ5'!A15,0,100),0)</f>
        <v>3100</v>
      </c>
      <c r="B16" s="4">
        <f>B15+1</f>
        <v>10</v>
      </c>
      <c r="C16" s="5" t="str">
        <f ca="1">INDEX([1]TỔNG!B$1:B$65536,'19C1-CNÔ5'!$A16)</f>
        <v>19002166</v>
      </c>
      <c r="D16" s="5" t="str">
        <f>IF(COUNTIFS($D$6:D15,$D$3)&lt;$F$3,$D$3,"")</f>
        <v>19C1-CNÔ5</v>
      </c>
      <c r="E16" s="4" t="str">
        <f ca="1">INDEX([1]TỔNG!D$1:D$65536,'19C1-CNÔ5'!$A16)</f>
        <v>Phan Thanh Huy</v>
      </c>
      <c r="F16" s="4" t="str">
        <f ca="1">INDEX([1]TỔNG!E$1:E$65536,'19C1-CNÔ5'!$A16)</f>
        <v>Nam</v>
      </c>
      <c r="G16" s="4" t="str">
        <f ca="1">INDEX([1]TỔNG!F$1:F$65536,'19C1-CNÔ5'!$A16)</f>
        <v>Sinh viên</v>
      </c>
      <c r="H16" s="4" t="str">
        <f ca="1">INDEX([1]TỔNG!G$1:G$65536,'19C1-CNÔ5'!$A16)</f>
        <v>05/02/2001</v>
      </c>
      <c r="I16" s="4" t="str">
        <f ca="1">INDEX([1]TỔNG!H$1:H$65536,'19C1-CNÔ5'!$A16)</f>
        <v>0782828351</v>
      </c>
      <c r="J16" s="4" t="str">
        <f ca="1">INDEX([1]TỔNG!I$1:I$65536,'19C1-CNÔ5'!$A16)</f>
        <v>352562416</v>
      </c>
      <c r="K16" s="4" t="str">
        <f ca="1">INDEX([1]TỔNG!J$1:J$65536,'19C1-CNÔ5'!$A16)</f>
        <v>SV 479 8923844200</v>
      </c>
      <c r="L16" s="4" t="str">
        <f ca="1">INDEX([1]TỔNG!M$1:M$65536,'19C1-CNÔ5'!$A16)</f>
        <v>Kinh</v>
      </c>
      <c r="M16" s="4" t="str">
        <f ca="1">INDEX([1]TỔNG!N$1:N$65536,'19C1-CNÔ5'!$A16)</f>
        <v>Việt Nam</v>
      </c>
      <c r="N16" s="4">
        <f ca="1">INDEX([1]TỔNG!O$1:O$65536,'19C1-CNÔ5'!$A16)</f>
        <v>0</v>
      </c>
      <c r="O16" s="4" t="str">
        <f ca="1">INDEX([1]TỔNG!P$1:P$65536,'19C1-CNÔ5'!$A16)</f>
        <v>Thị trấn An Phú</v>
      </c>
      <c r="P16" s="4" t="str">
        <f ca="1">INDEX([1]TỔNG!Q$1:Q$65536,'19C1-CNÔ5'!$A16)</f>
        <v>Huyện An Phú</v>
      </c>
      <c r="Q16" s="4" t="str">
        <f ca="1">INDEX([1]TỔNG!R$1:R$65536,'19C1-CNÔ5'!$A16)</f>
        <v>An Giang</v>
      </c>
      <c r="R16" s="4" t="str">
        <f ca="1">INDEX([1]TỔNG!S$1:S$65536,'19C1-CNÔ5'!$A16)</f>
        <v>390 Hoàng Văn Thụ</v>
      </c>
      <c r="S16" s="4" t="str">
        <f ca="1">INDEX([1]TỔNG!T$1:T$65536,'19C1-CNÔ5'!$A16)</f>
        <v>Phường 4</v>
      </c>
      <c r="T16" s="4" t="str">
        <f ca="1">INDEX([1]TỔNG!U$1:U$65536,'19C1-CNÔ5'!$A16)</f>
        <v>Quận Tân Bình</v>
      </c>
      <c r="U16" s="4"/>
      <c r="V16" s="4"/>
      <c r="W16" s="4"/>
      <c r="X16" s="4"/>
    </row>
    <row r="17" spans="1:24" ht="28" x14ac:dyDescent="0.3">
      <c r="A17" s="2">
        <f ca="1">A16+MATCH(D17,OFFSET([1]TỔNG!$C$1,'19C1-CNÔ5'!A16,0,100),0)</f>
        <v>3101</v>
      </c>
      <c r="B17" s="4">
        <f>B16+1</f>
        <v>11</v>
      </c>
      <c r="C17" s="5" t="str">
        <f ca="1">INDEX([1]TỔNG!B$1:B$65536,'19C1-CNÔ5'!$A17)</f>
        <v>19002160</v>
      </c>
      <c r="D17" s="5" t="str">
        <f>IF(COUNTIFS($D$6:D16,$D$3)&lt;$F$3,$D$3,"")</f>
        <v>19C1-CNÔ5</v>
      </c>
      <c r="E17" s="4" t="str">
        <f ca="1">INDEX([1]TỔNG!D$1:D$65536,'19C1-CNÔ5'!$A17)</f>
        <v>Đặng Hoàng Khang</v>
      </c>
      <c r="F17" s="4" t="str">
        <f ca="1">INDEX([1]TỔNG!E$1:E$65536,'19C1-CNÔ5'!$A17)</f>
        <v>Nam</v>
      </c>
      <c r="G17" s="4" t="str">
        <f ca="1">INDEX([1]TỔNG!F$1:F$65536,'19C1-CNÔ5'!$A17)</f>
        <v>Sinh viên</v>
      </c>
      <c r="H17" s="4" t="str">
        <f ca="1">INDEX([1]TỔNG!G$1:G$65536,'19C1-CNÔ5'!$A17)</f>
        <v>06/04/2001</v>
      </c>
      <c r="I17" s="4" t="str">
        <f ca="1">INDEX([1]TỔNG!H$1:H$65536,'19C1-CNÔ5'!$A17)</f>
        <v>0833344654</v>
      </c>
      <c r="J17" s="4" t="str">
        <f ca="1">INDEX([1]TỔNG!I$1:I$65536,'19C1-CNÔ5'!$A17)</f>
        <v>301783871</v>
      </c>
      <c r="K17" s="4" t="str">
        <f ca="1">INDEX([1]TỔNG!J$1:J$65536,'19C1-CNÔ5'!$A17)</f>
        <v>SV 479 8023395833</v>
      </c>
      <c r="L17" s="4" t="str">
        <f ca="1">INDEX([1]TỔNG!M$1:M$65536,'19C1-CNÔ5'!$A17)</f>
        <v>Kinh</v>
      </c>
      <c r="M17" s="4" t="str">
        <f ca="1">INDEX([1]TỔNG!N$1:N$65536,'19C1-CNÔ5'!$A17)</f>
        <v>Việt Nam</v>
      </c>
      <c r="N17" s="4">
        <f ca="1">INDEX([1]TỔNG!O$1:O$65536,'19C1-CNÔ5'!$A17)</f>
        <v>0</v>
      </c>
      <c r="O17" s="4" t="str">
        <f ca="1">INDEX([1]TỔNG!P$1:P$65536,'19C1-CNÔ5'!$A17)</f>
        <v>Thị trấn Hậu Nghĩa</v>
      </c>
      <c r="P17" s="4" t="str">
        <f ca="1">INDEX([1]TỔNG!Q$1:Q$65536,'19C1-CNÔ5'!$A17)</f>
        <v>Huyện Đức Hoà</v>
      </c>
      <c r="Q17" s="4" t="str">
        <f ca="1">INDEX([1]TỔNG!R$1:R$65536,'19C1-CNÔ5'!$A17)</f>
        <v>Long An</v>
      </c>
      <c r="R17" s="4" t="str">
        <f ca="1">INDEX([1]TỔNG!S$1:S$65536,'19C1-CNÔ5'!$A17)</f>
        <v>390 Hoàng Văn Thụ</v>
      </c>
      <c r="S17" s="4" t="str">
        <f ca="1">INDEX([1]TỔNG!T$1:T$65536,'19C1-CNÔ5'!$A17)</f>
        <v>Phường 4</v>
      </c>
      <c r="T17" s="4" t="str">
        <f ca="1">INDEX([1]TỔNG!U$1:U$65536,'19C1-CNÔ5'!$A17)</f>
        <v>Quận Tân Bình</v>
      </c>
      <c r="U17" s="4"/>
      <c r="V17" s="4"/>
      <c r="W17" s="4"/>
      <c r="X17" s="4"/>
    </row>
    <row r="18" spans="1:24" x14ac:dyDescent="0.3">
      <c r="A18" s="2">
        <f ca="1">A17+MATCH(D18,OFFSET([1]TỔNG!$C$1,'19C1-CNÔ5'!A17,0,100),0)</f>
        <v>3102</v>
      </c>
      <c r="B18" s="4">
        <f>B17+1</f>
        <v>12</v>
      </c>
      <c r="C18" s="5" t="str">
        <f ca="1">INDEX([1]TỔNG!B$1:B$65536,'19C1-CNÔ5'!$A18)</f>
        <v>19002106</v>
      </c>
      <c r="D18" s="5" t="str">
        <f>IF(COUNTIFS($D$6:D17,$D$3)&lt;$F$3,$D$3,"")</f>
        <v>19C1-CNÔ5</v>
      </c>
      <c r="E18" s="4" t="str">
        <f ca="1">INDEX([1]TỔNG!D$1:D$65536,'19C1-CNÔ5'!$A18)</f>
        <v>Bùi Mai Anh Khoa</v>
      </c>
      <c r="F18" s="4" t="str">
        <f ca="1">INDEX([1]TỔNG!E$1:E$65536,'19C1-CNÔ5'!$A18)</f>
        <v>Nam</v>
      </c>
      <c r="G18" s="4" t="str">
        <f ca="1">INDEX([1]TỔNG!F$1:F$65536,'19C1-CNÔ5'!$A18)</f>
        <v>Sinh viên</v>
      </c>
      <c r="H18" s="4" t="str">
        <f ca="1">INDEX([1]TỔNG!G$1:G$65536,'19C1-CNÔ5'!$A18)</f>
        <v>13/05/2000</v>
      </c>
      <c r="I18" s="4" t="str">
        <f ca="1">INDEX([1]TỔNG!H$1:H$65536,'19C1-CNÔ5'!$A18)</f>
        <v>0346791906</v>
      </c>
      <c r="J18" s="4" t="str">
        <f ca="1">INDEX([1]TỔNG!I$1:I$65536,'19C1-CNÔ5'!$A18)</f>
        <v>251246277</v>
      </c>
      <c r="K18" s="4">
        <f ca="1">INDEX([1]TỔNG!J$1:J$65536,'19C1-CNÔ5'!$A18)</f>
        <v>0</v>
      </c>
      <c r="L18" s="4" t="str">
        <f ca="1">INDEX([1]TỔNG!M$1:M$65536,'19C1-CNÔ5'!$A18)</f>
        <v>Kinh</v>
      </c>
      <c r="M18" s="4" t="str">
        <f ca="1">INDEX([1]TỔNG!N$1:N$65536,'19C1-CNÔ5'!$A18)</f>
        <v>Việt Nam</v>
      </c>
      <c r="N18" s="4">
        <f ca="1">INDEX([1]TỔNG!O$1:O$65536,'19C1-CNÔ5'!$A18)</f>
        <v>0</v>
      </c>
      <c r="O18" s="4">
        <f ca="1">INDEX([1]TỔNG!P$1:P$65536,'19C1-CNÔ5'!$A18)</f>
        <v>0</v>
      </c>
      <c r="P18" s="4">
        <f ca="1">INDEX([1]TỔNG!Q$1:Q$65536,'19C1-CNÔ5'!$A18)</f>
        <v>0</v>
      </c>
      <c r="Q18" s="4">
        <f ca="1">INDEX([1]TỔNG!R$1:R$65536,'19C1-CNÔ5'!$A18)</f>
        <v>0</v>
      </c>
      <c r="R18" s="4" t="str">
        <f ca="1">INDEX([1]TỔNG!S$1:S$65536,'19C1-CNÔ5'!$A18)</f>
        <v>390 Hoàng Văn Thụ</v>
      </c>
      <c r="S18" s="4" t="str">
        <f ca="1">INDEX([1]TỔNG!T$1:T$65536,'19C1-CNÔ5'!$A18)</f>
        <v>Phường 4</v>
      </c>
      <c r="T18" s="4" t="str">
        <f ca="1">INDEX([1]TỔNG!U$1:U$65536,'19C1-CNÔ5'!$A18)</f>
        <v>Quận Tân Bình</v>
      </c>
      <c r="U18" s="4"/>
      <c r="V18" s="4"/>
      <c r="W18" s="4"/>
      <c r="X18" s="4"/>
    </row>
    <row r="19" spans="1:24" ht="28" x14ac:dyDescent="0.3">
      <c r="A19" s="2">
        <f ca="1">A18+MATCH(D19,OFFSET([1]TỔNG!$C$1,'19C1-CNÔ5'!A18,0,100),0)</f>
        <v>3103</v>
      </c>
      <c r="B19" s="4">
        <f>B18+1</f>
        <v>13</v>
      </c>
      <c r="C19" s="5" t="str">
        <f ca="1">INDEX([1]TỔNG!B$1:B$65536,'19C1-CNÔ5'!$A19)</f>
        <v>19002101</v>
      </c>
      <c r="D19" s="5" t="str">
        <f>IF(COUNTIFS($D$6:D18,$D$3)&lt;$F$3,$D$3,"")</f>
        <v>19C1-CNÔ5</v>
      </c>
      <c r="E19" s="4" t="str">
        <f ca="1">INDEX([1]TỔNG!D$1:D$65536,'19C1-CNÔ5'!$A19)</f>
        <v>Đỗ Thanh Lễ</v>
      </c>
      <c r="F19" s="4" t="str">
        <f ca="1">INDEX([1]TỔNG!E$1:E$65536,'19C1-CNÔ5'!$A19)</f>
        <v>Nam</v>
      </c>
      <c r="G19" s="4" t="str">
        <f ca="1">INDEX([1]TỔNG!F$1:F$65536,'19C1-CNÔ5'!$A19)</f>
        <v>Sinh viên</v>
      </c>
      <c r="H19" s="4" t="str">
        <f ca="1">INDEX([1]TỔNG!G$1:G$65536,'19C1-CNÔ5'!$A19)</f>
        <v>21/11/2001</v>
      </c>
      <c r="I19" s="4" t="str">
        <f ca="1">INDEX([1]TỔNG!H$1:H$65536,'19C1-CNÔ5'!$A19)</f>
        <v>0938252467</v>
      </c>
      <c r="J19" s="4" t="str">
        <f ca="1">INDEX([1]TỔNG!I$1:I$65536,'19C1-CNÔ5'!$A19)</f>
        <v>060201000092</v>
      </c>
      <c r="K19" s="4">
        <f ca="1">INDEX([1]TỔNG!J$1:J$65536,'19C1-CNÔ5'!$A19)</f>
        <v>0</v>
      </c>
      <c r="L19" s="4" t="str">
        <f ca="1">INDEX([1]TỔNG!M$1:M$65536,'19C1-CNÔ5'!$A19)</f>
        <v>Kinh</v>
      </c>
      <c r="M19" s="4" t="str">
        <f ca="1">INDEX([1]TỔNG!N$1:N$65536,'19C1-CNÔ5'!$A19)</f>
        <v>Việt Nam</v>
      </c>
      <c r="N19" s="4">
        <f ca="1">INDEX([1]TỔNG!O$1:O$65536,'19C1-CNÔ5'!$A19)</f>
        <v>0</v>
      </c>
      <c r="O19" s="4" t="str">
        <f ca="1">INDEX([1]TỔNG!P$1:P$65536,'19C1-CNÔ5'!$A19)</f>
        <v>Phường 01</v>
      </c>
      <c r="P19" s="4" t="str">
        <f ca="1">INDEX([1]TỔNG!Q$1:Q$65536,'19C1-CNÔ5'!$A19)</f>
        <v>Quận 5</v>
      </c>
      <c r="Q19" s="4" t="str">
        <f ca="1">INDEX([1]TỔNG!R$1:R$65536,'19C1-CNÔ5'!$A19)</f>
        <v>Tp. Hồ Chí Minh</v>
      </c>
      <c r="R19" s="4" t="str">
        <f ca="1">INDEX([1]TỔNG!S$1:S$65536,'19C1-CNÔ5'!$A19)</f>
        <v>390 Hoàng Văn Thụ</v>
      </c>
      <c r="S19" s="4" t="str">
        <f ca="1">INDEX([1]TỔNG!T$1:T$65536,'19C1-CNÔ5'!$A19)</f>
        <v>Phường 4</v>
      </c>
      <c r="T19" s="4" t="str">
        <f ca="1">INDEX([1]TỔNG!U$1:U$65536,'19C1-CNÔ5'!$A19)</f>
        <v>Quận Tân Bình</v>
      </c>
      <c r="U19" s="4"/>
      <c r="V19" s="4"/>
      <c r="W19" s="4"/>
      <c r="X19" s="4"/>
    </row>
    <row r="20" spans="1:24" x14ac:dyDescent="0.3">
      <c r="A20" s="2">
        <f ca="1">A19+MATCH(D20,OFFSET([1]TỔNG!$C$1,'19C1-CNÔ5'!A19,0,100),0)</f>
        <v>3104</v>
      </c>
      <c r="B20" s="4">
        <f>B19+1</f>
        <v>14</v>
      </c>
      <c r="C20" s="5" t="str">
        <f ca="1">INDEX([1]TỔNG!B$1:B$65536,'19C1-CNÔ5'!$A20)</f>
        <v>19002131</v>
      </c>
      <c r="D20" s="5" t="str">
        <f>IF(COUNTIFS($D$6:D19,$D$3)&lt;$F$3,$D$3,"")</f>
        <v>19C1-CNÔ5</v>
      </c>
      <c r="E20" s="4" t="str">
        <f ca="1">INDEX([1]TỔNG!D$1:D$65536,'19C1-CNÔ5'!$A20)</f>
        <v>Hồ Văn Lượng</v>
      </c>
      <c r="F20" s="4" t="str">
        <f ca="1">INDEX([1]TỔNG!E$1:E$65536,'19C1-CNÔ5'!$A20)</f>
        <v>Nam</v>
      </c>
      <c r="G20" s="4" t="str">
        <f ca="1">INDEX([1]TỔNG!F$1:F$65536,'19C1-CNÔ5'!$A20)</f>
        <v>Sinh viên</v>
      </c>
      <c r="H20" s="4" t="str">
        <f ca="1">INDEX([1]TỔNG!G$1:G$65536,'19C1-CNÔ5'!$A20)</f>
        <v>26/04/2001</v>
      </c>
      <c r="I20" s="4" t="str">
        <f ca="1">INDEX([1]TỔNG!H$1:H$65536,'19C1-CNÔ5'!$A20)</f>
        <v>0392030541</v>
      </c>
      <c r="J20" s="4" t="str">
        <f ca="1">INDEX([1]TỔNG!I$1:I$65536,'19C1-CNÔ5'!$A20)</f>
        <v>285820365</v>
      </c>
      <c r="K20" s="4" t="str">
        <f ca="1">INDEX([1]TỔNG!J$1:J$65536,'19C1-CNÔ5'!$A20)</f>
        <v>SV 479 7021756343</v>
      </c>
      <c r="L20" s="4" t="str">
        <f ca="1">INDEX([1]TỔNG!M$1:M$65536,'19C1-CNÔ5'!$A20)</f>
        <v>Kinh</v>
      </c>
      <c r="M20" s="4" t="str">
        <f ca="1">INDEX([1]TỔNG!N$1:N$65536,'19C1-CNÔ5'!$A20)</f>
        <v>Việt Nam</v>
      </c>
      <c r="N20" s="4">
        <f ca="1">INDEX([1]TỔNG!O$1:O$65536,'19C1-CNÔ5'!$A20)</f>
        <v>0</v>
      </c>
      <c r="O20" s="4">
        <f ca="1">INDEX([1]TỔNG!P$1:P$65536,'19C1-CNÔ5'!$A20)</f>
        <v>0</v>
      </c>
      <c r="P20" s="4">
        <f ca="1">INDEX([1]TỔNG!Q$1:Q$65536,'19C1-CNÔ5'!$A20)</f>
        <v>0</v>
      </c>
      <c r="Q20" s="4">
        <f ca="1">INDEX([1]TỔNG!R$1:R$65536,'19C1-CNÔ5'!$A20)</f>
        <v>0</v>
      </c>
      <c r="R20" s="4" t="str">
        <f ca="1">INDEX([1]TỔNG!S$1:S$65536,'19C1-CNÔ5'!$A20)</f>
        <v>390 Hoàng Văn Thụ</v>
      </c>
      <c r="S20" s="4" t="str">
        <f ca="1">INDEX([1]TỔNG!T$1:T$65536,'19C1-CNÔ5'!$A20)</f>
        <v>Phường 4</v>
      </c>
      <c r="T20" s="4" t="str">
        <f ca="1">INDEX([1]TỔNG!U$1:U$65536,'19C1-CNÔ5'!$A20)</f>
        <v>Quận Tân Bình</v>
      </c>
      <c r="U20" s="4"/>
      <c r="V20" s="4"/>
      <c r="W20" s="4"/>
      <c r="X20" s="4"/>
    </row>
    <row r="21" spans="1:24" ht="28" x14ac:dyDescent="0.3">
      <c r="A21" s="2">
        <f ca="1">A20+MATCH(D21,OFFSET([1]TỔNG!$C$1,'19C1-CNÔ5'!A20,0,100),0)</f>
        <v>3105</v>
      </c>
      <c r="B21" s="4">
        <f>B20+1</f>
        <v>15</v>
      </c>
      <c r="C21" s="5" t="str">
        <f ca="1">INDEX([1]TỔNG!B$1:B$65536,'19C1-CNÔ5'!$A21)</f>
        <v>19002172</v>
      </c>
      <c r="D21" s="5" t="str">
        <f>IF(COUNTIFS($D$6:D20,$D$3)&lt;$F$3,$D$3,"")</f>
        <v>19C1-CNÔ5</v>
      </c>
      <c r="E21" s="4" t="str">
        <f ca="1">INDEX([1]TỔNG!D$1:D$65536,'19C1-CNÔ5'!$A21)</f>
        <v>Lê Tấn Mạnh</v>
      </c>
      <c r="F21" s="4" t="str">
        <f ca="1">INDEX([1]TỔNG!E$1:E$65536,'19C1-CNÔ5'!$A21)</f>
        <v>Nam</v>
      </c>
      <c r="G21" s="4" t="str">
        <f ca="1">INDEX([1]TỔNG!F$1:F$65536,'19C1-CNÔ5'!$A21)</f>
        <v>Sinh viên</v>
      </c>
      <c r="H21" s="4" t="str">
        <f ca="1">INDEX([1]TỔNG!G$1:G$65536,'19C1-CNÔ5'!$A21)</f>
        <v>29/11/2001</v>
      </c>
      <c r="I21" s="4" t="str">
        <f ca="1">INDEX([1]TỔNG!H$1:H$65536,'19C1-CNÔ5'!$A21)</f>
        <v>0762846306</v>
      </c>
      <c r="J21" s="4" t="str">
        <f ca="1">INDEX([1]TỔNG!I$1:I$65536,'19C1-CNÔ5'!$A21)</f>
        <v>261421072</v>
      </c>
      <c r="K21" s="4">
        <f ca="1">INDEX([1]TỔNG!J$1:J$65536,'19C1-CNÔ5'!$A21)</f>
        <v>0</v>
      </c>
      <c r="L21" s="4" t="str">
        <f ca="1">INDEX([1]TỔNG!M$1:M$65536,'19C1-CNÔ5'!$A21)</f>
        <v>Kinh</v>
      </c>
      <c r="M21" s="4" t="str">
        <f ca="1">INDEX([1]TỔNG!N$1:N$65536,'19C1-CNÔ5'!$A21)</f>
        <v>Việt Nam</v>
      </c>
      <c r="N21" s="4">
        <f ca="1">INDEX([1]TỔNG!O$1:O$65536,'19C1-CNÔ5'!$A21)</f>
        <v>0</v>
      </c>
      <c r="O21" s="4" t="str">
        <f ca="1">INDEX([1]TỔNG!P$1:P$65536,'19C1-CNÔ5'!$A21)</f>
        <v>Thị trấn Lương Sơn</v>
      </c>
      <c r="P21" s="4" t="str">
        <f ca="1">INDEX([1]TỔNG!Q$1:Q$65536,'19C1-CNÔ5'!$A21)</f>
        <v>Huyện Bắc Bình</v>
      </c>
      <c r="Q21" s="4" t="str">
        <f ca="1">INDEX([1]TỔNG!R$1:R$65536,'19C1-CNÔ5'!$A21)</f>
        <v>Bình Thuận</v>
      </c>
      <c r="R21" s="4" t="str">
        <f ca="1">INDEX([1]TỔNG!S$1:S$65536,'19C1-CNÔ5'!$A21)</f>
        <v>390 Hoàng Văn Thụ</v>
      </c>
      <c r="S21" s="4" t="str">
        <f ca="1">INDEX([1]TỔNG!T$1:T$65536,'19C1-CNÔ5'!$A21)</f>
        <v>Phường 4</v>
      </c>
      <c r="T21" s="4" t="str">
        <f ca="1">INDEX([1]TỔNG!U$1:U$65536,'19C1-CNÔ5'!$A21)</f>
        <v>Quận Tân Bình</v>
      </c>
      <c r="U21" s="4"/>
      <c r="V21" s="4"/>
      <c r="W21" s="4"/>
      <c r="X21" s="4"/>
    </row>
    <row r="22" spans="1:24" ht="28" x14ac:dyDescent="0.3">
      <c r="A22" s="2">
        <f ca="1">A21+MATCH(D22,OFFSET([1]TỔNG!$C$1,'19C1-CNÔ5'!A21,0,100),0)</f>
        <v>3106</v>
      </c>
      <c r="B22" s="4">
        <f>B21+1</f>
        <v>16</v>
      </c>
      <c r="C22" s="5" t="str">
        <f ca="1">INDEX([1]TỔNG!B$1:B$65536,'19C1-CNÔ5'!$A22)</f>
        <v>19002111</v>
      </c>
      <c r="D22" s="5" t="str">
        <f>IF(COUNTIFS($D$6:D21,$D$3)&lt;$F$3,$D$3,"")</f>
        <v>19C1-CNÔ5</v>
      </c>
      <c r="E22" s="4" t="str">
        <f ca="1">INDEX([1]TỔNG!D$1:D$65536,'19C1-CNÔ5'!$A22)</f>
        <v>Nguyễn Hữu Minh</v>
      </c>
      <c r="F22" s="4" t="str">
        <f ca="1">INDEX([1]TỔNG!E$1:E$65536,'19C1-CNÔ5'!$A22)</f>
        <v>Nam</v>
      </c>
      <c r="G22" s="4" t="str">
        <f ca="1">INDEX([1]TỔNG!F$1:F$65536,'19C1-CNÔ5'!$A22)</f>
        <v>Sinh viên</v>
      </c>
      <c r="H22" s="4" t="str">
        <f ca="1">INDEX([1]TỔNG!G$1:G$65536,'19C1-CNÔ5'!$A22)</f>
        <v>04/10/2001</v>
      </c>
      <c r="I22" s="4" t="str">
        <f ca="1">INDEX([1]TỔNG!H$1:H$65536,'19C1-CNÔ5'!$A22)</f>
        <v>0923508154</v>
      </c>
      <c r="J22" s="4" t="str">
        <f ca="1">INDEX([1]TỔNG!I$1:I$65536,'19C1-CNÔ5'!$A22)</f>
        <v>079201006260</v>
      </c>
      <c r="K22" s="4">
        <f ca="1">INDEX([1]TỔNG!J$1:J$65536,'19C1-CNÔ5'!$A22)</f>
        <v>0</v>
      </c>
      <c r="L22" s="4" t="str">
        <f ca="1">INDEX([1]TỔNG!M$1:M$65536,'19C1-CNÔ5'!$A22)</f>
        <v>Kinh</v>
      </c>
      <c r="M22" s="4" t="str">
        <f ca="1">INDEX([1]TỔNG!N$1:N$65536,'19C1-CNÔ5'!$A22)</f>
        <v>Việt Nam</v>
      </c>
      <c r="N22" s="4">
        <f ca="1">INDEX([1]TỔNG!O$1:O$65536,'19C1-CNÔ5'!$A22)</f>
        <v>0</v>
      </c>
      <c r="O22" s="4" t="str">
        <f ca="1">INDEX([1]TỔNG!P$1:P$65536,'19C1-CNÔ5'!$A22)</f>
        <v>Xã Tân Thạnh Tây</v>
      </c>
      <c r="P22" s="4" t="str">
        <f ca="1">INDEX([1]TỔNG!Q$1:Q$65536,'19C1-CNÔ5'!$A22)</f>
        <v>Huyện Củ Chi</v>
      </c>
      <c r="Q22" s="4" t="str">
        <f ca="1">INDEX([1]TỔNG!R$1:R$65536,'19C1-CNÔ5'!$A22)</f>
        <v>Tp. Hồ Chí Minh</v>
      </c>
      <c r="R22" s="4" t="str">
        <f ca="1">INDEX([1]TỔNG!S$1:S$65536,'19C1-CNÔ5'!$A22)</f>
        <v>390 Hoàng Văn Thụ</v>
      </c>
      <c r="S22" s="4" t="str">
        <f ca="1">INDEX([1]TỔNG!T$1:T$65536,'19C1-CNÔ5'!$A22)</f>
        <v>Phường 4</v>
      </c>
      <c r="T22" s="4" t="str">
        <f ca="1">INDEX([1]TỔNG!U$1:U$65536,'19C1-CNÔ5'!$A22)</f>
        <v>Quận Tân Bình</v>
      </c>
      <c r="U22" s="4"/>
      <c r="V22" s="4"/>
      <c r="W22" s="4"/>
      <c r="X22" s="4"/>
    </row>
    <row r="23" spans="1:24" ht="28" x14ac:dyDescent="0.3">
      <c r="A23" s="2">
        <f ca="1">A22+MATCH(D23,OFFSET([1]TỔNG!$C$1,'19C1-CNÔ5'!A22,0,100),0)</f>
        <v>3107</v>
      </c>
      <c r="B23" s="4">
        <f>B22+1</f>
        <v>17</v>
      </c>
      <c r="C23" s="5" t="str">
        <f ca="1">INDEX([1]TỔNG!B$1:B$65536,'19C1-CNÔ5'!$A23)</f>
        <v>19002147</v>
      </c>
      <c r="D23" s="5" t="str">
        <f>IF(COUNTIFS($D$6:D22,$D$3)&lt;$F$3,$D$3,"")</f>
        <v>19C1-CNÔ5</v>
      </c>
      <c r="E23" s="4" t="str">
        <f ca="1">INDEX([1]TỔNG!D$1:D$65536,'19C1-CNÔ5'!$A23)</f>
        <v>Nguyễn Phạm Tấn Minh</v>
      </c>
      <c r="F23" s="4" t="str">
        <f ca="1">INDEX([1]TỔNG!E$1:E$65536,'19C1-CNÔ5'!$A23)</f>
        <v>Nam</v>
      </c>
      <c r="G23" s="4" t="str">
        <f ca="1">INDEX([1]TỔNG!F$1:F$65536,'19C1-CNÔ5'!$A23)</f>
        <v>Sinh viên</v>
      </c>
      <c r="H23" s="4" t="str">
        <f ca="1">INDEX([1]TỔNG!G$1:G$65536,'19C1-CNÔ5'!$A23)</f>
        <v>12/11/2001</v>
      </c>
      <c r="I23" s="4" t="str">
        <f ca="1">INDEX([1]TỔNG!H$1:H$65536,'19C1-CNÔ5'!$A23)</f>
        <v>0332190408</v>
      </c>
      <c r="J23" s="4" t="str">
        <f ca="1">INDEX([1]TỔNG!I$1:I$65536,'19C1-CNÔ5'!$A23)</f>
        <v>079201002260</v>
      </c>
      <c r="K23" s="4" t="str">
        <f ca="1">INDEX([1]TỔNG!J$1:J$65536,'19C1-CNÔ5'!$A23)</f>
        <v>SV 479 7934856526</v>
      </c>
      <c r="L23" s="4" t="str">
        <f ca="1">INDEX([1]TỔNG!M$1:M$65536,'19C1-CNÔ5'!$A23)</f>
        <v>Kinh</v>
      </c>
      <c r="M23" s="4" t="str">
        <f ca="1">INDEX([1]TỔNG!N$1:N$65536,'19C1-CNÔ5'!$A23)</f>
        <v>Việt Nam</v>
      </c>
      <c r="N23" s="4">
        <f ca="1">INDEX([1]TỔNG!O$1:O$65536,'19C1-CNÔ5'!$A23)</f>
        <v>0</v>
      </c>
      <c r="O23" s="4" t="str">
        <f ca="1">INDEX([1]TỔNG!P$1:P$65536,'19C1-CNÔ5'!$A23)</f>
        <v>Xã Tân Phú Trung</v>
      </c>
      <c r="P23" s="4" t="str">
        <f ca="1">INDEX([1]TỔNG!Q$1:Q$65536,'19C1-CNÔ5'!$A23)</f>
        <v>Huyện Củ Chi</v>
      </c>
      <c r="Q23" s="4" t="str">
        <f ca="1">INDEX([1]TỔNG!R$1:R$65536,'19C1-CNÔ5'!$A23)</f>
        <v>Tp. Hồ Chí Minh</v>
      </c>
      <c r="R23" s="4" t="str">
        <f ca="1">INDEX([1]TỔNG!S$1:S$65536,'19C1-CNÔ5'!$A23)</f>
        <v>390 Hoàng Văn Thụ</v>
      </c>
      <c r="S23" s="4" t="str">
        <f ca="1">INDEX([1]TỔNG!T$1:T$65536,'19C1-CNÔ5'!$A23)</f>
        <v>Phường 4</v>
      </c>
      <c r="T23" s="4" t="str">
        <f ca="1">INDEX([1]TỔNG!U$1:U$65536,'19C1-CNÔ5'!$A23)</f>
        <v>Quận Tân Bình</v>
      </c>
      <c r="U23" s="4"/>
      <c r="V23" s="4"/>
      <c r="W23" s="4"/>
      <c r="X23" s="4"/>
    </row>
    <row r="24" spans="1:24" ht="28" x14ac:dyDescent="0.3">
      <c r="A24" s="2">
        <f ca="1">A23+MATCH(D24,OFFSET([1]TỔNG!$C$1,'19C1-CNÔ5'!A23,0,100),0)</f>
        <v>3108</v>
      </c>
      <c r="B24" s="4">
        <f>B23+1</f>
        <v>18</v>
      </c>
      <c r="C24" s="5" t="str">
        <f ca="1">INDEX([1]TỔNG!B$1:B$65536,'19C1-CNÔ5'!$A24)</f>
        <v>19002178</v>
      </c>
      <c r="D24" s="5" t="str">
        <f>IF(COUNTIFS($D$6:D23,$D$3)&lt;$F$3,$D$3,"")</f>
        <v>19C1-CNÔ5</v>
      </c>
      <c r="E24" s="4" t="str">
        <f ca="1">INDEX([1]TỔNG!D$1:D$65536,'19C1-CNÔ5'!$A24)</f>
        <v>Trần Lê Tuấn Minh</v>
      </c>
      <c r="F24" s="4" t="str">
        <f ca="1">INDEX([1]TỔNG!E$1:E$65536,'19C1-CNÔ5'!$A24)</f>
        <v>Nam</v>
      </c>
      <c r="G24" s="4" t="str">
        <f ca="1">INDEX([1]TỔNG!F$1:F$65536,'19C1-CNÔ5'!$A24)</f>
        <v>Sinh viên</v>
      </c>
      <c r="H24" s="4" t="str">
        <f ca="1">INDEX([1]TỔNG!G$1:G$65536,'19C1-CNÔ5'!$A24)</f>
        <v>22/06/2001</v>
      </c>
      <c r="I24" s="4" t="str">
        <f ca="1">INDEX([1]TỔNG!H$1:H$65536,'19C1-CNÔ5'!$A24)</f>
        <v>0342289307</v>
      </c>
      <c r="J24" s="4" t="str">
        <f ca="1">INDEX([1]TỔNG!I$1:I$65536,'19C1-CNÔ5'!$A24)</f>
        <v>341992977</v>
      </c>
      <c r="K24" s="4">
        <f ca="1">INDEX([1]TỔNG!J$1:J$65536,'19C1-CNÔ5'!$A24)</f>
        <v>0</v>
      </c>
      <c r="L24" s="4" t="str">
        <f ca="1">INDEX([1]TỔNG!M$1:M$65536,'19C1-CNÔ5'!$A24)</f>
        <v>Kinh</v>
      </c>
      <c r="M24" s="4" t="str">
        <f ca="1">INDEX([1]TỔNG!N$1:N$65536,'19C1-CNÔ5'!$A24)</f>
        <v>Việt Nam</v>
      </c>
      <c r="N24" s="4">
        <f ca="1">INDEX([1]TỔNG!O$1:O$65536,'19C1-CNÔ5'!$A24)</f>
        <v>0</v>
      </c>
      <c r="O24" s="4" t="str">
        <f ca="1">INDEX([1]TỔNG!P$1:P$65536,'19C1-CNÔ5'!$A24)</f>
        <v>Thị trấn Thanh Bình</v>
      </c>
      <c r="P24" s="4" t="str">
        <f ca="1">INDEX([1]TỔNG!Q$1:Q$65536,'19C1-CNÔ5'!$A24)</f>
        <v>Huyện Cao Lãnh</v>
      </c>
      <c r="Q24" s="4" t="str">
        <f ca="1">INDEX([1]TỔNG!R$1:R$65536,'19C1-CNÔ5'!$A24)</f>
        <v>Đồng Tháp</v>
      </c>
      <c r="R24" s="4" t="str">
        <f ca="1">INDEX([1]TỔNG!S$1:S$65536,'19C1-CNÔ5'!$A24)</f>
        <v>390 Hoàng Văn Thụ</v>
      </c>
      <c r="S24" s="4" t="str">
        <f ca="1">INDEX([1]TỔNG!T$1:T$65536,'19C1-CNÔ5'!$A24)</f>
        <v>Phường 4</v>
      </c>
      <c r="T24" s="4" t="str">
        <f ca="1">INDEX([1]TỔNG!U$1:U$65536,'19C1-CNÔ5'!$A24)</f>
        <v>Quận Tân Bình</v>
      </c>
      <c r="U24" s="4"/>
      <c r="V24" s="4"/>
      <c r="W24" s="4"/>
      <c r="X24" s="4"/>
    </row>
    <row r="25" spans="1:24" x14ac:dyDescent="0.3">
      <c r="A25" s="2">
        <f ca="1">A24+MATCH(D25,OFFSET([1]TỔNG!$C$1,'19C1-CNÔ5'!A24,0,100),0)</f>
        <v>3109</v>
      </c>
      <c r="B25" s="4">
        <f>B24+1</f>
        <v>19</v>
      </c>
      <c r="C25" s="5" t="str">
        <f ca="1">INDEX([1]TỔNG!B$1:B$65536,'19C1-CNÔ5'!$A25)</f>
        <v>19002119</v>
      </c>
      <c r="D25" s="5" t="str">
        <f>IF(COUNTIFS($D$6:D24,$D$3)&lt;$F$3,$D$3,"")</f>
        <v>19C1-CNÔ5</v>
      </c>
      <c r="E25" s="4" t="str">
        <f ca="1">INDEX([1]TỔNG!D$1:D$65536,'19C1-CNÔ5'!$A25)</f>
        <v>Võ Nhật Nam</v>
      </c>
      <c r="F25" s="4" t="str">
        <f ca="1">INDEX([1]TỔNG!E$1:E$65536,'19C1-CNÔ5'!$A25)</f>
        <v>Nam</v>
      </c>
      <c r="G25" s="4" t="str">
        <f ca="1">INDEX([1]TỔNG!F$1:F$65536,'19C1-CNÔ5'!$A25)</f>
        <v>Sinh viên</v>
      </c>
      <c r="H25" s="4" t="str">
        <f ca="1">INDEX([1]TỔNG!G$1:G$65536,'19C1-CNÔ5'!$A25)</f>
        <v>28/04/2001</v>
      </c>
      <c r="I25" s="4" t="str">
        <f ca="1">INDEX([1]TỔNG!H$1:H$65536,'19C1-CNÔ5'!$A25)</f>
        <v>0379806467</v>
      </c>
      <c r="J25" s="4" t="str">
        <f ca="1">INDEX([1]TỔNG!I$1:I$65536,'19C1-CNÔ5'!$A25)</f>
        <v>251222117</v>
      </c>
      <c r="K25" s="4" t="str">
        <f ca="1">INDEX([1]TỔNG!J$1:J$65536,'19C1-CNÔ5'!$A25)</f>
        <v>SV 479 6822472393</v>
      </c>
      <c r="L25" s="4" t="str">
        <f ca="1">INDEX([1]TỔNG!M$1:M$65536,'19C1-CNÔ5'!$A25)</f>
        <v>Kinh</v>
      </c>
      <c r="M25" s="4" t="str">
        <f ca="1">INDEX([1]TỔNG!N$1:N$65536,'19C1-CNÔ5'!$A25)</f>
        <v>Việt Nam</v>
      </c>
      <c r="N25" s="4">
        <f ca="1">INDEX([1]TỔNG!O$1:O$65536,'19C1-CNÔ5'!$A25)</f>
        <v>0</v>
      </c>
      <c r="O25" s="4" t="str">
        <f ca="1">INDEX([1]TỔNG!P$1:P$65536,'19C1-CNÔ5'!$A25)</f>
        <v>Xã Đạ M ri</v>
      </c>
      <c r="P25" s="4" t="str">
        <f ca="1">INDEX([1]TỔNG!Q$1:Q$65536,'19C1-CNÔ5'!$A25)</f>
        <v>Huyện Đạ Huoai</v>
      </c>
      <c r="Q25" s="4" t="str">
        <f ca="1">INDEX([1]TỔNG!R$1:R$65536,'19C1-CNÔ5'!$A25)</f>
        <v>Lâm Đồng</v>
      </c>
      <c r="R25" s="4" t="str">
        <f ca="1">INDEX([1]TỔNG!S$1:S$65536,'19C1-CNÔ5'!$A25)</f>
        <v>390 Hoàng Văn Thụ</v>
      </c>
      <c r="S25" s="4" t="str">
        <f ca="1">INDEX([1]TỔNG!T$1:T$65536,'19C1-CNÔ5'!$A25)</f>
        <v>Phường 4</v>
      </c>
      <c r="T25" s="4" t="str">
        <f ca="1">INDEX([1]TỔNG!U$1:U$65536,'19C1-CNÔ5'!$A25)</f>
        <v>Quận Tân Bình</v>
      </c>
      <c r="U25" s="4"/>
      <c r="V25" s="4"/>
      <c r="W25" s="4"/>
      <c r="X25" s="4"/>
    </row>
    <row r="26" spans="1:24" x14ac:dyDescent="0.3">
      <c r="A26" s="2">
        <f ca="1">A25+MATCH(D26,OFFSET([1]TỔNG!$C$1,'19C1-CNÔ5'!A25,0,100),0)</f>
        <v>3110</v>
      </c>
      <c r="B26" s="4">
        <f>B25+1</f>
        <v>20</v>
      </c>
      <c r="C26" s="5" t="str">
        <f ca="1">INDEX([1]TỔNG!B$1:B$65536,'19C1-CNÔ5'!$A26)</f>
        <v>19002124</v>
      </c>
      <c r="D26" s="5" t="str">
        <f>IF(COUNTIFS($D$6:D25,$D$3)&lt;$F$3,$D$3,"")</f>
        <v>19C1-CNÔ5</v>
      </c>
      <c r="E26" s="4" t="str">
        <f ca="1">INDEX([1]TỔNG!D$1:D$65536,'19C1-CNÔ5'!$A26)</f>
        <v>Lê Nguyên Phát</v>
      </c>
      <c r="F26" s="4" t="str">
        <f ca="1">INDEX([1]TỔNG!E$1:E$65536,'19C1-CNÔ5'!$A26)</f>
        <v>Nam</v>
      </c>
      <c r="G26" s="4" t="str">
        <f ca="1">INDEX([1]TỔNG!F$1:F$65536,'19C1-CNÔ5'!$A26)</f>
        <v>Sinh viên</v>
      </c>
      <c r="H26" s="4" t="str">
        <f ca="1">INDEX([1]TỔNG!G$1:G$65536,'19C1-CNÔ5'!$A26)</f>
        <v>20/02/2001</v>
      </c>
      <c r="I26" s="4" t="str">
        <f ca="1">INDEX([1]TỔNG!H$1:H$65536,'19C1-CNÔ5'!$A26)</f>
        <v>0392024029</v>
      </c>
      <c r="J26" s="4" t="str">
        <f ca="1">INDEX([1]TỔNG!I$1:I$65536,'19C1-CNÔ5'!$A26)</f>
        <v>372023741</v>
      </c>
      <c r="K26" s="4">
        <f ca="1">INDEX([1]TỔNG!J$1:J$65536,'19C1-CNÔ5'!$A26)</f>
        <v>0</v>
      </c>
      <c r="L26" s="4" t="str">
        <f ca="1">INDEX([1]TỔNG!M$1:M$65536,'19C1-CNÔ5'!$A26)</f>
        <v>Kinh</v>
      </c>
      <c r="M26" s="4" t="str">
        <f ca="1">INDEX([1]TỔNG!N$1:N$65536,'19C1-CNÔ5'!$A26)</f>
        <v>Việt Nam</v>
      </c>
      <c r="N26" s="4">
        <f ca="1">INDEX([1]TỔNG!O$1:O$65536,'19C1-CNÔ5'!$A26)</f>
        <v>0</v>
      </c>
      <c r="O26" s="4">
        <f ca="1">INDEX([1]TỔNG!P$1:P$65536,'19C1-CNÔ5'!$A26)</f>
        <v>0</v>
      </c>
      <c r="P26" s="4">
        <f ca="1">INDEX([1]TỔNG!Q$1:Q$65536,'19C1-CNÔ5'!$A26)</f>
        <v>0</v>
      </c>
      <c r="Q26" s="4">
        <f ca="1">INDEX([1]TỔNG!R$1:R$65536,'19C1-CNÔ5'!$A26)</f>
        <v>0</v>
      </c>
      <c r="R26" s="4" t="str">
        <f ca="1">INDEX([1]TỔNG!S$1:S$65536,'19C1-CNÔ5'!$A26)</f>
        <v>390 Hoàng Văn Thụ</v>
      </c>
      <c r="S26" s="4" t="str">
        <f ca="1">INDEX([1]TỔNG!T$1:T$65536,'19C1-CNÔ5'!$A26)</f>
        <v>Phường 4</v>
      </c>
      <c r="T26" s="4" t="str">
        <f ca="1">INDEX([1]TỔNG!U$1:U$65536,'19C1-CNÔ5'!$A26)</f>
        <v>Quận Tân Bình</v>
      </c>
      <c r="U26" s="4"/>
      <c r="V26" s="4"/>
      <c r="W26" s="4"/>
      <c r="X26" s="4"/>
    </row>
    <row r="27" spans="1:24" x14ac:dyDescent="0.3">
      <c r="A27" s="2">
        <f ca="1">A26+MATCH(D27,OFFSET([1]TỔNG!$C$1,'19C1-CNÔ5'!A26,0,100),0)</f>
        <v>3111</v>
      </c>
      <c r="B27" s="4">
        <f>B26+1</f>
        <v>21</v>
      </c>
      <c r="C27" s="5" t="str">
        <f ca="1">INDEX([1]TỔNG!B$1:B$65536,'19C1-CNÔ5'!$A27)</f>
        <v>19003658</v>
      </c>
      <c r="D27" s="5" t="str">
        <f>IF(COUNTIFS($D$6:D26,$D$3)&lt;$F$3,$D$3,"")</f>
        <v>19C1-CNÔ5</v>
      </c>
      <c r="E27" s="4" t="str">
        <f ca="1">INDEX([1]TỔNG!D$1:D$65536,'19C1-CNÔ5'!$A27)</f>
        <v>Nguyễn Hoàng Phi</v>
      </c>
      <c r="F27" s="4" t="str">
        <f ca="1">INDEX([1]TỔNG!E$1:E$65536,'19C1-CNÔ5'!$A27)</f>
        <v>Nam</v>
      </c>
      <c r="G27" s="4" t="str">
        <f ca="1">INDEX([1]TỔNG!F$1:F$65536,'19C1-CNÔ5'!$A27)</f>
        <v>Sinh viên</v>
      </c>
      <c r="H27" s="4" t="str">
        <f ca="1">INDEX([1]TỔNG!G$1:G$65536,'19C1-CNÔ5'!$A27)</f>
        <v>20/02/2001</v>
      </c>
      <c r="I27" s="4" t="str">
        <f ca="1">INDEX([1]TỔNG!H$1:H$65536,'19C1-CNÔ5'!$A27)</f>
        <v>0787964619</v>
      </c>
      <c r="J27" s="4" t="str">
        <f ca="1">INDEX([1]TỔNG!I$1:I$65536,'19C1-CNÔ5'!$A27)</f>
        <v>342029562</v>
      </c>
      <c r="K27" s="4" t="str">
        <f ca="1">INDEX([1]TỔNG!J$1:J$65536,'19C1-CNÔ5'!$A27)</f>
        <v>SV 479 8722594227</v>
      </c>
      <c r="L27" s="4" t="str">
        <f ca="1">INDEX([1]TỔNG!M$1:M$65536,'19C1-CNÔ5'!$A27)</f>
        <v>Kinh</v>
      </c>
      <c r="M27" s="4" t="str">
        <f ca="1">INDEX([1]TỔNG!N$1:N$65536,'19C1-CNÔ5'!$A27)</f>
        <v>Việt Nam</v>
      </c>
      <c r="N27" s="4">
        <f ca="1">INDEX([1]TỔNG!O$1:O$65536,'19C1-CNÔ5'!$A27)</f>
        <v>0</v>
      </c>
      <c r="O27" s="4" t="str">
        <f ca="1">INDEX([1]TỔNG!P$1:P$65536,'19C1-CNÔ5'!$A27)</f>
        <v>Xã Tân Quới</v>
      </c>
      <c r="P27" s="4" t="str">
        <f ca="1">INDEX([1]TỔNG!Q$1:Q$65536,'19C1-CNÔ5'!$A27)</f>
        <v>Huyện Cao Lãnh</v>
      </c>
      <c r="Q27" s="4" t="str">
        <f ca="1">INDEX([1]TỔNG!R$1:R$65536,'19C1-CNÔ5'!$A27)</f>
        <v>Đồng Tháp</v>
      </c>
      <c r="R27" s="4" t="str">
        <f ca="1">INDEX([1]TỔNG!S$1:S$65536,'19C1-CNÔ5'!$A27)</f>
        <v>390 Hoàng Văn Thụ</v>
      </c>
      <c r="S27" s="4" t="str">
        <f ca="1">INDEX([1]TỔNG!T$1:T$65536,'19C1-CNÔ5'!$A27)</f>
        <v>Phường 4</v>
      </c>
      <c r="T27" s="4" t="str">
        <f ca="1">INDEX([1]TỔNG!U$1:U$65536,'19C1-CNÔ5'!$A27)</f>
        <v>Quận Tân Bình</v>
      </c>
      <c r="U27" s="4"/>
      <c r="V27" s="4"/>
      <c r="W27" s="4"/>
      <c r="X27" s="4"/>
    </row>
    <row r="28" spans="1:24" x14ac:dyDescent="0.3">
      <c r="A28" s="2">
        <f ca="1">A27+MATCH(D28,OFFSET([1]TỔNG!$C$1,'19C1-CNÔ5'!A27,0,100),0)</f>
        <v>3112</v>
      </c>
      <c r="B28" s="4">
        <f>B27+1</f>
        <v>22</v>
      </c>
      <c r="C28" s="5" t="str">
        <f ca="1">INDEX([1]TỔNG!B$1:B$65536,'19C1-CNÔ5'!$A28)</f>
        <v>19003590</v>
      </c>
      <c r="D28" s="5" t="str">
        <f>IF(COUNTIFS($D$6:D27,$D$3)&lt;$F$3,$D$3,"")</f>
        <v>19C1-CNÔ5</v>
      </c>
      <c r="E28" s="4" t="str">
        <f ca="1">INDEX([1]TỔNG!D$1:D$65536,'19C1-CNÔ5'!$A28)</f>
        <v>Đỗ Trần Phong</v>
      </c>
      <c r="F28" s="4" t="str">
        <f ca="1">INDEX([1]TỔNG!E$1:E$65536,'19C1-CNÔ5'!$A28)</f>
        <v>Nam</v>
      </c>
      <c r="G28" s="4" t="str">
        <f ca="1">INDEX([1]TỔNG!F$1:F$65536,'19C1-CNÔ5'!$A28)</f>
        <v>Sinh viên</v>
      </c>
      <c r="H28" s="4" t="str">
        <f ca="1">INDEX([1]TỔNG!G$1:G$65536,'19C1-CNÔ5'!$A28)</f>
        <v>08/07/2001</v>
      </c>
      <c r="I28" s="4" t="str">
        <f ca="1">INDEX([1]TỔNG!H$1:H$65536,'19C1-CNÔ5'!$A28)</f>
        <v>0909638923</v>
      </c>
      <c r="J28" s="4" t="str">
        <f ca="1">INDEX([1]TỔNG!I$1:I$65536,'19C1-CNÔ5'!$A28)</f>
        <v>079201010550</v>
      </c>
      <c r="K28" s="4" t="str">
        <f ca="1">INDEX([1]TỔNG!J$1:J$65536,'19C1-CNÔ5'!$A28)</f>
        <v>SV 479 7935139106</v>
      </c>
      <c r="L28" s="4" t="str">
        <f ca="1">INDEX([1]TỔNG!M$1:M$65536,'19C1-CNÔ5'!$A28)</f>
        <v>Kinh</v>
      </c>
      <c r="M28" s="4" t="str">
        <f ca="1">INDEX([1]TỔNG!N$1:N$65536,'19C1-CNÔ5'!$A28)</f>
        <v>Việt Nam</v>
      </c>
      <c r="N28" s="4">
        <f ca="1">INDEX([1]TỔNG!O$1:O$65536,'19C1-CNÔ5'!$A28)</f>
        <v>0</v>
      </c>
      <c r="O28" s="4">
        <f ca="1">INDEX([1]TỔNG!P$1:P$65536,'19C1-CNÔ5'!$A28)</f>
        <v>0</v>
      </c>
      <c r="P28" s="4">
        <f ca="1">INDEX([1]TỔNG!Q$1:Q$65536,'19C1-CNÔ5'!$A28)</f>
        <v>0</v>
      </c>
      <c r="Q28" s="4">
        <f ca="1">INDEX([1]TỔNG!R$1:R$65536,'19C1-CNÔ5'!$A28)</f>
        <v>0</v>
      </c>
      <c r="R28" s="4" t="str">
        <f ca="1">INDEX([1]TỔNG!S$1:S$65536,'19C1-CNÔ5'!$A28)</f>
        <v>390 Hoàng Văn Thụ</v>
      </c>
      <c r="S28" s="4" t="str">
        <f ca="1">INDEX([1]TỔNG!T$1:T$65536,'19C1-CNÔ5'!$A28)</f>
        <v>Phường 4</v>
      </c>
      <c r="T28" s="4" t="str">
        <f ca="1">INDEX([1]TỔNG!U$1:U$65536,'19C1-CNÔ5'!$A28)</f>
        <v>Quận Tân Bình</v>
      </c>
      <c r="U28" s="4"/>
      <c r="V28" s="4"/>
      <c r="W28" s="4"/>
      <c r="X28" s="4"/>
    </row>
    <row r="29" spans="1:24" ht="28" x14ac:dyDescent="0.3">
      <c r="A29" s="2">
        <f ca="1">A28+MATCH(D29,OFFSET([1]TỔNG!$C$1,'19C1-CNÔ5'!A28,0,100),0)</f>
        <v>3113</v>
      </c>
      <c r="B29" s="4">
        <f>B28+1</f>
        <v>23</v>
      </c>
      <c r="C29" s="5" t="str">
        <f ca="1">INDEX([1]TỔNG!B$1:B$65536,'19C1-CNÔ5'!$A29)</f>
        <v>19003684</v>
      </c>
      <c r="D29" s="5" t="str">
        <f>IF(COUNTIFS($D$6:D28,$D$3)&lt;$F$3,$D$3,"")</f>
        <v>19C1-CNÔ5</v>
      </c>
      <c r="E29" s="4" t="str">
        <f ca="1">INDEX([1]TỔNG!D$1:D$65536,'19C1-CNÔ5'!$A29)</f>
        <v>Lã Huy Phong</v>
      </c>
      <c r="F29" s="4" t="str">
        <f ca="1">INDEX([1]TỔNG!E$1:E$65536,'19C1-CNÔ5'!$A29)</f>
        <v>Nam</v>
      </c>
      <c r="G29" s="4" t="str">
        <f ca="1">INDEX([1]TỔNG!F$1:F$65536,'19C1-CNÔ5'!$A29)</f>
        <v>Sinh viên</v>
      </c>
      <c r="H29" s="4" t="str">
        <f ca="1">INDEX([1]TỔNG!G$1:G$65536,'19C1-CNÔ5'!$A29)</f>
        <v>08/07/2001</v>
      </c>
      <c r="I29" s="4" t="str">
        <f ca="1">INDEX([1]TỔNG!H$1:H$65536,'19C1-CNÔ5'!$A29)</f>
        <v>0369941412</v>
      </c>
      <c r="J29" s="4" t="str">
        <f ca="1">INDEX([1]TỔNG!I$1:I$65536,'19C1-CNÔ5'!$A29)</f>
        <v>272814359</v>
      </c>
      <c r="K29" s="4" t="str">
        <f ca="1">INDEX([1]TỔNG!J$1:J$65536,'19C1-CNÔ5'!$A29)</f>
        <v>SV 479 7525081711</v>
      </c>
      <c r="L29" s="4" t="str">
        <f ca="1">INDEX([1]TỔNG!M$1:M$65536,'19C1-CNÔ5'!$A29)</f>
        <v>Kinh</v>
      </c>
      <c r="M29" s="4" t="str">
        <f ca="1">INDEX([1]TỔNG!N$1:N$65536,'19C1-CNÔ5'!$A29)</f>
        <v>Việt Nam</v>
      </c>
      <c r="N29" s="4">
        <f ca="1">INDEX([1]TỔNG!O$1:O$65536,'19C1-CNÔ5'!$A29)</f>
        <v>0</v>
      </c>
      <c r="O29" s="4" t="str">
        <f ca="1">INDEX([1]TỔNG!P$1:P$65536,'19C1-CNÔ5'!$A29)</f>
        <v>Xã Gia Tân 3</v>
      </c>
      <c r="P29" s="4" t="str">
        <f ca="1">INDEX([1]TỔNG!Q$1:Q$65536,'19C1-CNÔ5'!$A29)</f>
        <v>Huyện Thống Nhất</v>
      </c>
      <c r="Q29" s="4" t="str">
        <f ca="1">INDEX([1]TỔNG!R$1:R$65536,'19C1-CNÔ5'!$A29)</f>
        <v>Đồng Nai</v>
      </c>
      <c r="R29" s="4" t="str">
        <f ca="1">INDEX([1]TỔNG!S$1:S$65536,'19C1-CNÔ5'!$A29)</f>
        <v>390 Hoàng Văn Thụ</v>
      </c>
      <c r="S29" s="4" t="str">
        <f ca="1">INDEX([1]TỔNG!T$1:T$65536,'19C1-CNÔ5'!$A29)</f>
        <v>Phường 4</v>
      </c>
      <c r="T29" s="4" t="str">
        <f ca="1">INDEX([1]TỔNG!U$1:U$65536,'19C1-CNÔ5'!$A29)</f>
        <v>Quận Tân Bình</v>
      </c>
      <c r="U29" s="4"/>
      <c r="V29" s="4"/>
      <c r="W29" s="4"/>
      <c r="X29" s="4"/>
    </row>
    <row r="30" spans="1:24" x14ac:dyDescent="0.3">
      <c r="A30" s="2">
        <f ca="1">A29+MATCH(D30,OFFSET([1]TỔNG!$C$1,'19C1-CNÔ5'!A29,0,100),0)</f>
        <v>3114</v>
      </c>
      <c r="B30" s="4">
        <f>B29+1</f>
        <v>24</v>
      </c>
      <c r="C30" s="5" t="str">
        <f ca="1">INDEX([1]TỔNG!B$1:B$65536,'19C1-CNÔ5'!$A30)</f>
        <v>19003631</v>
      </c>
      <c r="D30" s="5" t="str">
        <f>IF(COUNTIFS($D$6:D29,$D$3)&lt;$F$3,$D$3,"")</f>
        <v>19C1-CNÔ5</v>
      </c>
      <c r="E30" s="4" t="str">
        <f ca="1">INDEX([1]TỔNG!D$1:D$65536,'19C1-CNÔ5'!$A30)</f>
        <v>Phạm Duy Phong</v>
      </c>
      <c r="F30" s="4" t="str">
        <f ca="1">INDEX([1]TỔNG!E$1:E$65536,'19C1-CNÔ5'!$A30)</f>
        <v>Nam</v>
      </c>
      <c r="G30" s="4" t="str">
        <f ca="1">INDEX([1]TỔNG!F$1:F$65536,'19C1-CNÔ5'!$A30)</f>
        <v>Sinh viên</v>
      </c>
      <c r="H30" s="4" t="str">
        <f ca="1">INDEX([1]TỔNG!G$1:G$65536,'19C1-CNÔ5'!$A30)</f>
        <v>03/12/2001</v>
      </c>
      <c r="I30" s="4" t="str">
        <f ca="1">INDEX([1]TỔNG!H$1:H$65536,'19C1-CNÔ5'!$A30)</f>
        <v>0939588057</v>
      </c>
      <c r="J30" s="4" t="str">
        <f ca="1">INDEX([1]TỔNG!I$1:I$65536,'19C1-CNÔ5'!$A30)</f>
        <v>342055424</v>
      </c>
      <c r="K30" s="4" t="str">
        <f ca="1">INDEX([1]TỔNG!J$1:J$65536,'19C1-CNÔ5'!$A30)</f>
        <v>SV 479 8721740041</v>
      </c>
      <c r="L30" s="4" t="str">
        <f ca="1">INDEX([1]TỔNG!M$1:M$65536,'19C1-CNÔ5'!$A30)</f>
        <v>Kinh</v>
      </c>
      <c r="M30" s="4" t="str">
        <f ca="1">INDEX([1]TỔNG!N$1:N$65536,'19C1-CNÔ5'!$A30)</f>
        <v>Việt Nam</v>
      </c>
      <c r="N30" s="4">
        <f ca="1">INDEX([1]TỔNG!O$1:O$65536,'19C1-CNÔ5'!$A30)</f>
        <v>0</v>
      </c>
      <c r="O30" s="4" t="str">
        <f ca="1">INDEX([1]TỔNG!P$1:P$65536,'19C1-CNÔ5'!$A30)</f>
        <v>Xã Tân Quới</v>
      </c>
      <c r="P30" s="4" t="str">
        <f ca="1">INDEX([1]TỔNG!Q$1:Q$65536,'19C1-CNÔ5'!$A30)</f>
        <v>Huyện Cao Lãnh</v>
      </c>
      <c r="Q30" s="4" t="str">
        <f ca="1">INDEX([1]TỔNG!R$1:R$65536,'19C1-CNÔ5'!$A30)</f>
        <v>Đồng Tháp</v>
      </c>
      <c r="R30" s="4" t="str">
        <f ca="1">INDEX([1]TỔNG!S$1:S$65536,'19C1-CNÔ5'!$A30)</f>
        <v>390 Hoàng Văn Thụ</v>
      </c>
      <c r="S30" s="4" t="str">
        <f ca="1">INDEX([1]TỔNG!T$1:T$65536,'19C1-CNÔ5'!$A30)</f>
        <v>Phường 4</v>
      </c>
      <c r="T30" s="4" t="str">
        <f ca="1">INDEX([1]TỔNG!U$1:U$65536,'19C1-CNÔ5'!$A30)</f>
        <v>Quận Tân Bình</v>
      </c>
      <c r="U30" s="4"/>
      <c r="V30" s="4"/>
      <c r="W30" s="4"/>
      <c r="X30" s="4"/>
    </row>
    <row r="31" spans="1:24" ht="28" x14ac:dyDescent="0.3">
      <c r="A31" s="2">
        <f ca="1">A30+MATCH(D31,OFFSET([1]TỔNG!$C$1,'19C1-CNÔ5'!A30,0,100),0)</f>
        <v>3115</v>
      </c>
      <c r="B31" s="4">
        <f>B30+1</f>
        <v>25</v>
      </c>
      <c r="C31" s="5" t="str">
        <f ca="1">INDEX([1]TỔNG!B$1:B$65536,'19C1-CNÔ5'!$A31)</f>
        <v>19002179</v>
      </c>
      <c r="D31" s="5" t="str">
        <f>IF(COUNTIFS($D$6:D30,$D$3)&lt;$F$3,$D$3,"")</f>
        <v>19C1-CNÔ5</v>
      </c>
      <c r="E31" s="4" t="str">
        <f ca="1">INDEX([1]TỔNG!D$1:D$65536,'19C1-CNÔ5'!$A31)</f>
        <v>Huỳnh Hữu Phúc</v>
      </c>
      <c r="F31" s="4" t="str">
        <f ca="1">INDEX([1]TỔNG!E$1:E$65536,'19C1-CNÔ5'!$A31)</f>
        <v>Nam</v>
      </c>
      <c r="G31" s="4" t="str">
        <f ca="1">INDEX([1]TỔNG!F$1:F$65536,'19C1-CNÔ5'!$A31)</f>
        <v>Sinh viên</v>
      </c>
      <c r="H31" s="4" t="str">
        <f ca="1">INDEX([1]TỔNG!G$1:G$65536,'19C1-CNÔ5'!$A31)</f>
        <v>21/10/2001</v>
      </c>
      <c r="I31" s="4" t="str">
        <f ca="1">INDEX([1]TỔNG!H$1:H$65536,'19C1-CNÔ5'!$A31)</f>
        <v>0332102321</v>
      </c>
      <c r="J31" s="4" t="str">
        <f ca="1">INDEX([1]TỔNG!I$1:I$65536,'19C1-CNÔ5'!$A31)</f>
        <v>342084997</v>
      </c>
      <c r="K31" s="4" t="str">
        <f ca="1">INDEX([1]TỔNG!J$1:J$65536,'19C1-CNÔ5'!$A31)</f>
        <v>SV 479 8722643594</v>
      </c>
      <c r="L31" s="4" t="str">
        <f ca="1">INDEX([1]TỔNG!M$1:M$65536,'19C1-CNÔ5'!$A31)</f>
        <v>Kinh</v>
      </c>
      <c r="M31" s="4" t="str">
        <f ca="1">INDEX([1]TỔNG!N$1:N$65536,'19C1-CNÔ5'!$A31)</f>
        <v>Việt Nam</v>
      </c>
      <c r="N31" s="4">
        <f ca="1">INDEX([1]TỔNG!O$1:O$65536,'19C1-CNÔ5'!$A31)</f>
        <v>0</v>
      </c>
      <c r="O31" s="4" t="str">
        <f ca="1">INDEX([1]TỔNG!P$1:P$65536,'19C1-CNÔ5'!$A31)</f>
        <v>Thị trấn Thanh Bình</v>
      </c>
      <c r="P31" s="4" t="str">
        <f ca="1">INDEX([1]TỔNG!Q$1:Q$65536,'19C1-CNÔ5'!$A31)</f>
        <v>Huyện Cao Lãnh</v>
      </c>
      <c r="Q31" s="4" t="str">
        <f ca="1">INDEX([1]TỔNG!R$1:R$65536,'19C1-CNÔ5'!$A31)</f>
        <v>Đồng Tháp</v>
      </c>
      <c r="R31" s="4" t="str">
        <f ca="1">INDEX([1]TỔNG!S$1:S$65536,'19C1-CNÔ5'!$A31)</f>
        <v>390 Hoàng Văn Thụ</v>
      </c>
      <c r="S31" s="4" t="str">
        <f ca="1">INDEX([1]TỔNG!T$1:T$65536,'19C1-CNÔ5'!$A31)</f>
        <v>Phường 4</v>
      </c>
      <c r="T31" s="4" t="str">
        <f ca="1">INDEX([1]TỔNG!U$1:U$65536,'19C1-CNÔ5'!$A31)</f>
        <v>Quận Tân Bình</v>
      </c>
      <c r="U31" s="4"/>
      <c r="V31" s="4"/>
      <c r="W31" s="4"/>
      <c r="X31" s="4"/>
    </row>
    <row r="32" spans="1:24" ht="28" x14ac:dyDescent="0.3">
      <c r="A32" s="2">
        <f ca="1">A31+MATCH(D32,OFFSET([1]TỔNG!$C$1,'19C1-CNÔ5'!A31,0,100),0)</f>
        <v>3116</v>
      </c>
      <c r="B32" s="4">
        <f>B31+1</f>
        <v>26</v>
      </c>
      <c r="C32" s="5" t="str">
        <f ca="1">INDEX([1]TỔNG!B$1:B$65536,'19C1-CNÔ5'!$A32)</f>
        <v>19002299</v>
      </c>
      <c r="D32" s="5" t="str">
        <f>IF(COUNTIFS($D$6:D31,$D$3)&lt;$F$3,$D$3,"")</f>
        <v>19C1-CNÔ5</v>
      </c>
      <c r="E32" s="4" t="str">
        <f ca="1">INDEX([1]TỔNG!D$1:D$65536,'19C1-CNÔ5'!$A32)</f>
        <v>Hồ Minh Phụng</v>
      </c>
      <c r="F32" s="4" t="str">
        <f ca="1">INDEX([1]TỔNG!E$1:E$65536,'19C1-CNÔ5'!$A32)</f>
        <v>Nam</v>
      </c>
      <c r="G32" s="4" t="str">
        <f ca="1">INDEX([1]TỔNG!F$1:F$65536,'19C1-CNÔ5'!$A32)</f>
        <v>Sinh viên</v>
      </c>
      <c r="H32" s="4" t="str">
        <f ca="1">INDEX([1]TỔNG!G$1:G$65536,'19C1-CNÔ5'!$A32)</f>
        <v>07/06/2001</v>
      </c>
      <c r="I32" s="4" t="str">
        <f ca="1">INDEX([1]TỔNG!H$1:H$65536,'19C1-CNÔ5'!$A32)</f>
        <v>0915736756</v>
      </c>
      <c r="J32" s="4" t="str">
        <f ca="1">INDEX([1]TỔNG!I$1:I$65536,'19C1-CNÔ5'!$A32)</f>
        <v>079201020929</v>
      </c>
      <c r="K32" s="4" t="str">
        <f ca="1">INDEX([1]TỔNG!J$1:J$65536,'19C1-CNÔ5'!$A32)</f>
        <v>SV 479 7934952017</v>
      </c>
      <c r="L32" s="4" t="str">
        <f ca="1">INDEX([1]TỔNG!M$1:M$65536,'19C1-CNÔ5'!$A32)</f>
        <v>Kinh</v>
      </c>
      <c r="M32" s="4" t="str">
        <f ca="1">INDEX([1]TỔNG!N$1:N$65536,'19C1-CNÔ5'!$A32)</f>
        <v>Việt Nam</v>
      </c>
      <c r="N32" s="4">
        <f ca="1">INDEX([1]TỔNG!O$1:O$65536,'19C1-CNÔ5'!$A32)</f>
        <v>0</v>
      </c>
      <c r="O32" s="4" t="str">
        <f ca="1">INDEX([1]TỔNG!P$1:P$65536,'19C1-CNÔ5'!$A32)</f>
        <v>Xã Bình Mỹ</v>
      </c>
      <c r="P32" s="4" t="str">
        <f ca="1">INDEX([1]TỔNG!Q$1:Q$65536,'19C1-CNÔ5'!$A32)</f>
        <v>Huyện Củ Chi</v>
      </c>
      <c r="Q32" s="4" t="str">
        <f ca="1">INDEX([1]TỔNG!R$1:R$65536,'19C1-CNÔ5'!$A32)</f>
        <v>Tp. Hồ Chí Minh</v>
      </c>
      <c r="R32" s="4" t="str">
        <f ca="1">INDEX([1]TỔNG!S$1:S$65536,'19C1-CNÔ5'!$A32)</f>
        <v>390 Hoàng Văn Thụ</v>
      </c>
      <c r="S32" s="4" t="str">
        <f ca="1">INDEX([1]TỔNG!T$1:T$65536,'19C1-CNÔ5'!$A32)</f>
        <v>Phường 4</v>
      </c>
      <c r="T32" s="4" t="str">
        <f ca="1">INDEX([1]TỔNG!U$1:U$65536,'19C1-CNÔ5'!$A32)</f>
        <v>Quận Tân Bình</v>
      </c>
      <c r="U32" s="4"/>
      <c r="V32" s="4"/>
      <c r="W32" s="4"/>
      <c r="X32" s="4"/>
    </row>
    <row r="33" spans="1:24" ht="28" x14ac:dyDescent="0.3">
      <c r="A33" s="2">
        <f ca="1">A32+MATCH(D33,OFFSET([1]TỔNG!$C$1,'19C1-CNÔ5'!A32,0,100),0)</f>
        <v>3117</v>
      </c>
      <c r="B33" s="4">
        <f>B32+1</f>
        <v>27</v>
      </c>
      <c r="C33" s="5" t="str">
        <f ca="1">INDEX([1]TỔNG!B$1:B$65536,'19C1-CNÔ5'!$A33)</f>
        <v>19003707</v>
      </c>
      <c r="D33" s="5" t="str">
        <f>IF(COUNTIFS($D$6:D32,$D$3)&lt;$F$3,$D$3,"")</f>
        <v>19C1-CNÔ5</v>
      </c>
      <c r="E33" s="4" t="str">
        <f ca="1">INDEX([1]TỔNG!D$1:D$65536,'19C1-CNÔ5'!$A33)</f>
        <v>Huỳnh Phương</v>
      </c>
      <c r="F33" s="4" t="str">
        <f ca="1">INDEX([1]TỔNG!E$1:E$65536,'19C1-CNÔ5'!$A33)</f>
        <v>Nam</v>
      </c>
      <c r="G33" s="4" t="str">
        <f ca="1">INDEX([1]TỔNG!F$1:F$65536,'19C1-CNÔ5'!$A33)</f>
        <v>Sinh viên</v>
      </c>
      <c r="H33" s="4" t="str">
        <f ca="1">INDEX([1]TỔNG!G$1:G$65536,'19C1-CNÔ5'!$A33)</f>
        <v>25/10/2001</v>
      </c>
      <c r="I33" s="4" t="str">
        <f ca="1">INDEX([1]TỔNG!H$1:H$65536,'19C1-CNÔ5'!$A33)</f>
        <v>0399982420</v>
      </c>
      <c r="J33" s="4" t="str">
        <f ca="1">INDEX([1]TỔNG!I$1:I$65536,'19C1-CNÔ5'!$A33)</f>
        <v>077201005925</v>
      </c>
      <c r="K33" s="4" t="str">
        <f ca="1">INDEX([1]TỔNG!J$1:J$65536,'19C1-CNÔ5'!$A33)</f>
        <v>SV 479 7721921887</v>
      </c>
      <c r="L33" s="4" t="str">
        <f ca="1">INDEX([1]TỔNG!M$1:M$65536,'19C1-CNÔ5'!$A33)</f>
        <v>Kinh</v>
      </c>
      <c r="M33" s="4" t="str">
        <f ca="1">INDEX([1]TỔNG!N$1:N$65536,'19C1-CNÔ5'!$A33)</f>
        <v>Việt Nam</v>
      </c>
      <c r="N33" s="4">
        <f ca="1">INDEX([1]TỔNG!O$1:O$65536,'19C1-CNÔ5'!$A33)</f>
        <v>0</v>
      </c>
      <c r="O33" s="4" t="str">
        <f ca="1">INDEX([1]TỔNG!P$1:P$65536,'19C1-CNÔ5'!$A33)</f>
        <v>Xã Hòa Bình</v>
      </c>
      <c r="P33" s="4" t="str">
        <f ca="1">INDEX([1]TỔNG!Q$1:Q$65536,'19C1-CNÔ5'!$A33)</f>
        <v>Huyện Xuyên Mộc</v>
      </c>
      <c r="Q33" s="4" t="str">
        <f ca="1">INDEX([1]TỔNG!R$1:R$65536,'19C1-CNÔ5'!$A33)</f>
        <v>Bà Rịa-Vũng Tàu</v>
      </c>
      <c r="R33" s="4" t="str">
        <f ca="1">INDEX([1]TỔNG!S$1:S$65536,'19C1-CNÔ5'!$A33)</f>
        <v>390 Hoàng Văn Thụ</v>
      </c>
      <c r="S33" s="4" t="str">
        <f ca="1">INDEX([1]TỔNG!T$1:T$65536,'19C1-CNÔ5'!$A33)</f>
        <v>Phường 4</v>
      </c>
      <c r="T33" s="4" t="str">
        <f ca="1">INDEX([1]TỔNG!U$1:U$65536,'19C1-CNÔ5'!$A33)</f>
        <v>Quận Tân Bình</v>
      </c>
      <c r="U33" s="4"/>
      <c r="V33" s="4"/>
      <c r="W33" s="4"/>
      <c r="X33" s="4"/>
    </row>
    <row r="34" spans="1:24" ht="28" x14ac:dyDescent="0.3">
      <c r="A34" s="2">
        <f ca="1">A33+MATCH(D34,OFFSET([1]TỔNG!$C$1,'19C1-CNÔ5'!A33,0,100),0)</f>
        <v>3118</v>
      </c>
      <c r="B34" s="4">
        <f>B33+1</f>
        <v>28</v>
      </c>
      <c r="C34" s="5" t="str">
        <f ca="1">INDEX([1]TỔNG!B$1:B$65536,'19C1-CNÔ5'!$A34)</f>
        <v>19002193</v>
      </c>
      <c r="D34" s="5" t="str">
        <f>IF(COUNTIFS($D$6:D33,$D$3)&lt;$F$3,$D$3,"")</f>
        <v>19C1-CNÔ5</v>
      </c>
      <c r="E34" s="4" t="str">
        <f ca="1">INDEX([1]TỔNG!D$1:D$65536,'19C1-CNÔ5'!$A34)</f>
        <v>Trịnh Ngọc Quân</v>
      </c>
      <c r="F34" s="4" t="str">
        <f ca="1">INDEX([1]TỔNG!E$1:E$65536,'19C1-CNÔ5'!$A34)</f>
        <v>Nam</v>
      </c>
      <c r="G34" s="4" t="str">
        <f ca="1">INDEX([1]TỔNG!F$1:F$65536,'19C1-CNÔ5'!$A34)</f>
        <v>Sinh viên</v>
      </c>
      <c r="H34" s="4" t="str">
        <f ca="1">INDEX([1]TỔNG!G$1:G$65536,'19C1-CNÔ5'!$A34)</f>
        <v>02/07/2001</v>
      </c>
      <c r="I34" s="4" t="str">
        <f ca="1">INDEX([1]TỔNG!H$1:H$65536,'19C1-CNÔ5'!$A34)</f>
        <v>0869842850</v>
      </c>
      <c r="J34" s="4" t="str">
        <f ca="1">INDEX([1]TỔNG!I$1:I$65536,'19C1-CNÔ5'!$A34)</f>
        <v>079201003854</v>
      </c>
      <c r="K34" s="4">
        <f ca="1">INDEX([1]TỔNG!J$1:J$65536,'19C1-CNÔ5'!$A34)</f>
        <v>0</v>
      </c>
      <c r="L34" s="4" t="str">
        <f ca="1">INDEX([1]TỔNG!M$1:M$65536,'19C1-CNÔ5'!$A34)</f>
        <v>Kinh</v>
      </c>
      <c r="M34" s="4" t="str">
        <f ca="1">INDEX([1]TỔNG!N$1:N$65536,'19C1-CNÔ5'!$A34)</f>
        <v>Việt Nam</v>
      </c>
      <c r="N34" s="4">
        <f ca="1">INDEX([1]TỔNG!O$1:O$65536,'19C1-CNÔ5'!$A34)</f>
        <v>0</v>
      </c>
      <c r="O34" s="4" t="str">
        <f ca="1">INDEX([1]TỔNG!P$1:P$65536,'19C1-CNÔ5'!$A34)</f>
        <v>Xã An Phú</v>
      </c>
      <c r="P34" s="4" t="str">
        <f ca="1">INDEX([1]TỔNG!Q$1:Q$65536,'19C1-CNÔ5'!$A34)</f>
        <v>Huyện Củ Chi</v>
      </c>
      <c r="Q34" s="4" t="str">
        <f ca="1">INDEX([1]TỔNG!R$1:R$65536,'19C1-CNÔ5'!$A34)</f>
        <v>Tp. Hồ Chí Minh</v>
      </c>
      <c r="R34" s="4" t="str">
        <f ca="1">INDEX([1]TỔNG!S$1:S$65536,'19C1-CNÔ5'!$A34)</f>
        <v>390 Hoàng Văn Thụ</v>
      </c>
      <c r="S34" s="4" t="str">
        <f ca="1">INDEX([1]TỔNG!T$1:T$65536,'19C1-CNÔ5'!$A34)</f>
        <v>Phường 4</v>
      </c>
      <c r="T34" s="4" t="str">
        <f ca="1">INDEX([1]TỔNG!U$1:U$65536,'19C1-CNÔ5'!$A34)</f>
        <v>Quận Tân Bình</v>
      </c>
      <c r="U34" s="4"/>
      <c r="V34" s="4"/>
      <c r="W34" s="4"/>
      <c r="X34" s="4"/>
    </row>
    <row r="35" spans="1:24" x14ac:dyDescent="0.3">
      <c r="A35" s="2">
        <f ca="1">A34+MATCH(D35,OFFSET([1]TỔNG!$C$1,'19C1-CNÔ5'!A34,0,100),0)</f>
        <v>3119</v>
      </c>
      <c r="B35" s="4">
        <f>B34+1</f>
        <v>29</v>
      </c>
      <c r="C35" s="5" t="str">
        <f ca="1">INDEX([1]TỔNG!B$1:B$65536,'19C1-CNÔ5'!$A35)</f>
        <v>19003700</v>
      </c>
      <c r="D35" s="5" t="str">
        <f>IF(COUNTIFS($D$6:D34,$D$3)&lt;$F$3,$D$3,"")</f>
        <v>19C1-CNÔ5</v>
      </c>
      <c r="E35" s="4" t="str">
        <f ca="1">INDEX([1]TỔNG!D$1:D$65536,'19C1-CNÔ5'!$A35)</f>
        <v>Nguyễn Anh Quốc</v>
      </c>
      <c r="F35" s="4" t="str">
        <f ca="1">INDEX([1]TỔNG!E$1:E$65536,'19C1-CNÔ5'!$A35)</f>
        <v>Nam</v>
      </c>
      <c r="G35" s="4" t="str">
        <f ca="1">INDEX([1]TỔNG!F$1:F$65536,'19C1-CNÔ5'!$A35)</f>
        <v>Sinh viên</v>
      </c>
      <c r="H35" s="4" t="str">
        <f ca="1">INDEX([1]TỔNG!G$1:G$65536,'19C1-CNÔ5'!$A35)</f>
        <v>25/10/2000</v>
      </c>
      <c r="I35" s="4" t="str">
        <f ca="1">INDEX([1]TỔNG!H$1:H$65536,'19C1-CNÔ5'!$A35)</f>
        <v>0384509276</v>
      </c>
      <c r="J35" s="4" t="str">
        <f ca="1">INDEX([1]TỔNG!I$1:I$65536,'19C1-CNÔ5'!$A35)</f>
        <v>215558016</v>
      </c>
      <c r="K35" s="4">
        <f ca="1">INDEX([1]TỔNG!J$1:J$65536,'19C1-CNÔ5'!$A35)</f>
        <v>0</v>
      </c>
      <c r="L35" s="4" t="str">
        <f ca="1">INDEX([1]TỔNG!M$1:M$65536,'19C1-CNÔ5'!$A35)</f>
        <v>Kinh</v>
      </c>
      <c r="M35" s="4" t="str">
        <f ca="1">INDEX([1]TỔNG!N$1:N$65536,'19C1-CNÔ5'!$A35)</f>
        <v>Việt Nam</v>
      </c>
      <c r="N35" s="4">
        <f ca="1">INDEX([1]TỔNG!O$1:O$65536,'19C1-CNÔ5'!$A35)</f>
        <v>0</v>
      </c>
      <c r="O35" s="4" t="str">
        <f ca="1">INDEX([1]TỔNG!P$1:P$65536,'19C1-CNÔ5'!$A35)</f>
        <v>Thị trấn An Thới</v>
      </c>
      <c r="P35" s="4" t="str">
        <f ca="1">INDEX([1]TỔNG!Q$1:Q$65536,'19C1-CNÔ5'!$A35)</f>
        <v>Huyện Phú Quốc</v>
      </c>
      <c r="Q35" s="4" t="str">
        <f ca="1">INDEX([1]TỔNG!R$1:R$65536,'19C1-CNÔ5'!$A35)</f>
        <v>Kiên Giang</v>
      </c>
      <c r="R35" s="4" t="str">
        <f ca="1">INDEX([1]TỔNG!S$1:S$65536,'19C1-CNÔ5'!$A35)</f>
        <v>390 Hoàng Văn Thụ</v>
      </c>
      <c r="S35" s="4" t="str">
        <f ca="1">INDEX([1]TỔNG!T$1:T$65536,'19C1-CNÔ5'!$A35)</f>
        <v>Phường 4</v>
      </c>
      <c r="T35" s="4" t="str">
        <f ca="1">INDEX([1]TỔNG!U$1:U$65536,'19C1-CNÔ5'!$A35)</f>
        <v>Quận Tân Bình</v>
      </c>
      <c r="U35" s="4"/>
      <c r="V35" s="4"/>
      <c r="W35" s="4"/>
      <c r="X35" s="4"/>
    </row>
    <row r="36" spans="1:24" x14ac:dyDescent="0.3">
      <c r="A36" s="2">
        <f ca="1">A35+MATCH(D36,OFFSET([1]TỔNG!$C$1,'19C1-CNÔ5'!A35,0,100),0)</f>
        <v>3120</v>
      </c>
      <c r="B36" s="4">
        <f>B35+1</f>
        <v>30</v>
      </c>
      <c r="C36" s="5" t="str">
        <f ca="1">INDEX([1]TỔNG!B$1:B$65536,'19C1-CNÔ5'!$A36)</f>
        <v>19002200</v>
      </c>
      <c r="D36" s="5" t="str">
        <f>IF(COUNTIFS($D$6:D35,$D$3)&lt;$F$3,$D$3,"")</f>
        <v>19C1-CNÔ5</v>
      </c>
      <c r="E36" s="4" t="str">
        <f ca="1">INDEX([1]TỔNG!D$1:D$65536,'19C1-CNÔ5'!$A36)</f>
        <v>Dương Ngọc Quý</v>
      </c>
      <c r="F36" s="4" t="str">
        <f ca="1">INDEX([1]TỔNG!E$1:E$65536,'19C1-CNÔ5'!$A36)</f>
        <v>Nam</v>
      </c>
      <c r="G36" s="4" t="str">
        <f ca="1">INDEX([1]TỔNG!F$1:F$65536,'19C1-CNÔ5'!$A36)</f>
        <v>Sinh viên</v>
      </c>
      <c r="H36" s="4" t="str">
        <f ca="1">INDEX([1]TỔNG!G$1:G$65536,'19C1-CNÔ5'!$A36)</f>
        <v>23/09/2001</v>
      </c>
      <c r="I36" s="4" t="str">
        <f ca="1">INDEX([1]TỔNG!H$1:H$65536,'19C1-CNÔ5'!$A36)</f>
        <v>0977939855</v>
      </c>
      <c r="J36" s="4" t="str">
        <f ca="1">INDEX([1]TỔNG!I$1:I$65536,'19C1-CNÔ5'!$A36)</f>
        <v>122364549</v>
      </c>
      <c r="K36" s="4" t="str">
        <f ca="1">INDEX([1]TỔNG!J$1:J$65536,'19C1-CNÔ5'!$A36)</f>
        <v>SV 479 7934956338</v>
      </c>
      <c r="L36" s="4" t="str">
        <f ca="1">INDEX([1]TỔNG!M$1:M$65536,'19C1-CNÔ5'!$A36)</f>
        <v>Kinh</v>
      </c>
      <c r="M36" s="4" t="str">
        <f ca="1">INDEX([1]TỔNG!N$1:N$65536,'19C1-CNÔ5'!$A36)</f>
        <v>Việt Nam</v>
      </c>
      <c r="N36" s="4">
        <f ca="1">INDEX([1]TỔNG!O$1:O$65536,'19C1-CNÔ5'!$A36)</f>
        <v>0</v>
      </c>
      <c r="O36" s="4" t="str">
        <f ca="1">INDEX([1]TỔNG!P$1:P$65536,'19C1-CNÔ5'!$A36)</f>
        <v>Xã Ngọc Sơn</v>
      </c>
      <c r="P36" s="4" t="str">
        <f ca="1">INDEX([1]TỔNG!Q$1:Q$65536,'19C1-CNÔ5'!$A36)</f>
        <v>Huyện Hiệp Hoà</v>
      </c>
      <c r="Q36" s="4" t="str">
        <f ca="1">INDEX([1]TỔNG!R$1:R$65536,'19C1-CNÔ5'!$A36)</f>
        <v>Bắc Giang</v>
      </c>
      <c r="R36" s="4" t="str">
        <f ca="1">INDEX([1]TỔNG!S$1:S$65536,'19C1-CNÔ5'!$A36)</f>
        <v>390 Hoàng Văn Thụ</v>
      </c>
      <c r="S36" s="4" t="str">
        <f ca="1">INDEX([1]TỔNG!T$1:T$65536,'19C1-CNÔ5'!$A36)</f>
        <v>Phường 4</v>
      </c>
      <c r="T36" s="4" t="str">
        <f ca="1">INDEX([1]TỔNG!U$1:U$65536,'19C1-CNÔ5'!$A36)</f>
        <v>Quận Tân Bình</v>
      </c>
      <c r="U36" s="4"/>
      <c r="V36" s="4"/>
      <c r="W36" s="4"/>
      <c r="X36" s="4"/>
    </row>
    <row r="37" spans="1:24" ht="28" x14ac:dyDescent="0.3">
      <c r="A37" s="2">
        <f ca="1">A36+MATCH(D37,OFFSET([1]TỔNG!$C$1,'19C1-CNÔ5'!A36,0,100),0)</f>
        <v>3121</v>
      </c>
      <c r="B37" s="4">
        <f>B36+1</f>
        <v>31</v>
      </c>
      <c r="C37" s="5" t="str">
        <f ca="1">INDEX([1]TỔNG!B$1:B$65536,'19C1-CNÔ5'!$A37)</f>
        <v>19002167</v>
      </c>
      <c r="D37" s="5" t="str">
        <f>IF(COUNTIFS($D$6:D36,$D$3)&lt;$F$3,$D$3,"")</f>
        <v>19C1-CNÔ5</v>
      </c>
      <c r="E37" s="4" t="str">
        <f ca="1">INDEX([1]TỔNG!D$1:D$65536,'19C1-CNÔ5'!$A37)</f>
        <v>Lương Nguyễn Mạnh Quỳnh</v>
      </c>
      <c r="F37" s="4" t="str">
        <f ca="1">INDEX([1]TỔNG!E$1:E$65536,'19C1-CNÔ5'!$A37)</f>
        <v>Nam</v>
      </c>
      <c r="G37" s="4" t="str">
        <f ca="1">INDEX([1]TỔNG!F$1:F$65536,'19C1-CNÔ5'!$A37)</f>
        <v>Sinh viên</v>
      </c>
      <c r="H37" s="4" t="str">
        <f ca="1">INDEX([1]TỔNG!G$1:G$65536,'19C1-CNÔ5'!$A37)</f>
        <v>21/07/2001</v>
      </c>
      <c r="I37" s="4" t="str">
        <f ca="1">INDEX([1]TỔNG!H$1:H$65536,'19C1-CNÔ5'!$A37)</f>
        <v>0358328471</v>
      </c>
      <c r="J37" s="4" t="str">
        <f ca="1">INDEX([1]TỔNG!I$1:I$65536,'19C1-CNÔ5'!$A37)</f>
        <v>352636766</v>
      </c>
      <c r="K37" s="4" t="str">
        <f ca="1">INDEX([1]TỔNG!J$1:J$65536,'19C1-CNÔ5'!$A37)</f>
        <v>SV 479 8022197390</v>
      </c>
      <c r="L37" s="4" t="str">
        <f ca="1">INDEX([1]TỔNG!M$1:M$65536,'19C1-CNÔ5'!$A37)</f>
        <v>Kinh</v>
      </c>
      <c r="M37" s="4" t="str">
        <f ca="1">INDEX([1]TỔNG!N$1:N$65536,'19C1-CNÔ5'!$A37)</f>
        <v>Việt Nam</v>
      </c>
      <c r="N37" s="4">
        <f ca="1">INDEX([1]TỔNG!O$1:O$65536,'19C1-CNÔ5'!$A37)</f>
        <v>0</v>
      </c>
      <c r="O37" s="4" t="str">
        <f ca="1">INDEX([1]TỔNG!P$1:P$65536,'19C1-CNÔ5'!$A37)</f>
        <v>Phường Mỹ Phước</v>
      </c>
      <c r="P37" s="4" t="str">
        <f ca="1">INDEX([1]TỔNG!Q$1:Q$65536,'19C1-CNÔ5'!$A37)</f>
        <v>Thành phố Long Xuyên</v>
      </c>
      <c r="Q37" s="4" t="str">
        <f ca="1">INDEX([1]TỔNG!R$1:R$65536,'19C1-CNÔ5'!$A37)</f>
        <v>An Giang</v>
      </c>
      <c r="R37" s="4" t="str">
        <f ca="1">INDEX([1]TỔNG!S$1:S$65536,'19C1-CNÔ5'!$A37)</f>
        <v>390 Hoàng Văn Thụ</v>
      </c>
      <c r="S37" s="4" t="str">
        <f ca="1">INDEX([1]TỔNG!T$1:T$65536,'19C1-CNÔ5'!$A37)</f>
        <v>Phường 4</v>
      </c>
      <c r="T37" s="4" t="str">
        <f ca="1">INDEX([1]TỔNG!U$1:U$65536,'19C1-CNÔ5'!$A37)</f>
        <v>Quận Tân Bình</v>
      </c>
      <c r="U37" s="4"/>
      <c r="V37" s="4"/>
      <c r="W37" s="4"/>
      <c r="X37" s="4"/>
    </row>
    <row r="38" spans="1:24" ht="28" x14ac:dyDescent="0.3">
      <c r="A38" s="2">
        <f ca="1">A37+MATCH(D38,OFFSET([1]TỔNG!$C$1,'19C1-CNÔ5'!A37,0,100),0)</f>
        <v>3122</v>
      </c>
      <c r="B38" s="4">
        <f>B37+1</f>
        <v>32</v>
      </c>
      <c r="C38" s="5" t="str">
        <f ca="1">INDEX([1]TỔNG!B$1:B$65536,'19C1-CNÔ5'!$A38)</f>
        <v>19002135</v>
      </c>
      <c r="D38" s="5" t="str">
        <f>IF(COUNTIFS($D$6:D37,$D$3)&lt;$F$3,$D$3,"")</f>
        <v>19C1-CNÔ5</v>
      </c>
      <c r="E38" s="4" t="str">
        <f ca="1">INDEX([1]TỔNG!D$1:D$65536,'19C1-CNÔ5'!$A38)</f>
        <v>Nguyễn Hoàng Sậm</v>
      </c>
      <c r="F38" s="4" t="str">
        <f ca="1">INDEX([1]TỔNG!E$1:E$65536,'19C1-CNÔ5'!$A38)</f>
        <v>Nam</v>
      </c>
      <c r="G38" s="4" t="str">
        <f ca="1">INDEX([1]TỔNG!F$1:F$65536,'19C1-CNÔ5'!$A38)</f>
        <v>Sinh viên</v>
      </c>
      <c r="H38" s="4" t="str">
        <f ca="1">INDEX([1]TỔNG!G$1:G$65536,'19C1-CNÔ5'!$A38)</f>
        <v>05/06/2001</v>
      </c>
      <c r="I38" s="4" t="str">
        <f ca="1">INDEX([1]TỔNG!H$1:H$65536,'19C1-CNÔ5'!$A38)</f>
        <v>0886761509</v>
      </c>
      <c r="J38" s="4" t="str">
        <f ca="1">INDEX([1]TỔNG!I$1:I$65536,'19C1-CNÔ5'!$A38)</f>
        <v>321820201</v>
      </c>
      <c r="K38" s="4">
        <f ca="1">INDEX([1]TỔNG!J$1:J$65536,'19C1-CNÔ5'!$A38)</f>
        <v>0</v>
      </c>
      <c r="L38" s="4" t="str">
        <f ca="1">INDEX([1]TỔNG!M$1:M$65536,'19C1-CNÔ5'!$A38)</f>
        <v>Kinh</v>
      </c>
      <c r="M38" s="4" t="str">
        <f ca="1">INDEX([1]TỔNG!N$1:N$65536,'19C1-CNÔ5'!$A38)</f>
        <v>Việt Nam</v>
      </c>
      <c r="N38" s="4">
        <f ca="1">INDEX([1]TỔNG!O$1:O$65536,'19C1-CNÔ5'!$A38)</f>
        <v>0</v>
      </c>
      <c r="O38" s="4" t="str">
        <f ca="1">INDEX([1]TỔNG!P$1:P$65536,'19C1-CNÔ5'!$A38)</f>
        <v>Xã Thạnh Phú Đông</v>
      </c>
      <c r="P38" s="4" t="str">
        <f ca="1">INDEX([1]TỔNG!Q$1:Q$65536,'19C1-CNÔ5'!$A38)</f>
        <v>Huyện Giồng Trôm</v>
      </c>
      <c r="Q38" s="4" t="str">
        <f ca="1">INDEX([1]TỔNG!R$1:R$65536,'19C1-CNÔ5'!$A38)</f>
        <v>Bến Tre</v>
      </c>
      <c r="R38" s="4" t="str">
        <f ca="1">INDEX([1]TỔNG!S$1:S$65536,'19C1-CNÔ5'!$A38)</f>
        <v>390 Hoàng Văn Thụ</v>
      </c>
      <c r="S38" s="4" t="str">
        <f ca="1">INDEX([1]TỔNG!T$1:T$65536,'19C1-CNÔ5'!$A38)</f>
        <v>Phường 4</v>
      </c>
      <c r="T38" s="4" t="str">
        <f ca="1">INDEX([1]TỔNG!U$1:U$65536,'19C1-CNÔ5'!$A38)</f>
        <v>Quận Tân Bình</v>
      </c>
      <c r="U38" s="4"/>
      <c r="V38" s="4"/>
      <c r="W38" s="4"/>
      <c r="X38" s="4"/>
    </row>
    <row r="39" spans="1:24" ht="28" x14ac:dyDescent="0.3">
      <c r="A39" s="2">
        <f ca="1">A38+MATCH(D39,OFFSET([1]TỔNG!$C$1,'19C1-CNÔ5'!A38,0,100),0)</f>
        <v>3123</v>
      </c>
      <c r="B39" s="4">
        <f>B38+1</f>
        <v>33</v>
      </c>
      <c r="C39" s="5" t="str">
        <f ca="1">INDEX([1]TỔNG!B$1:B$65536,'19C1-CNÔ5'!$A39)</f>
        <v>19002113</v>
      </c>
      <c r="D39" s="5" t="str">
        <f>IF(COUNTIFS($D$6:D38,$D$3)&lt;$F$3,$D$3,"")</f>
        <v>19C1-CNÔ5</v>
      </c>
      <c r="E39" s="4" t="str">
        <f ca="1">INDEX([1]TỔNG!D$1:D$65536,'19C1-CNÔ5'!$A39)</f>
        <v>Nguyễn Văn Sang</v>
      </c>
      <c r="F39" s="4" t="str">
        <f ca="1">INDEX([1]TỔNG!E$1:E$65536,'19C1-CNÔ5'!$A39)</f>
        <v>Nam</v>
      </c>
      <c r="G39" s="4" t="str">
        <f ca="1">INDEX([1]TỔNG!F$1:F$65536,'19C1-CNÔ5'!$A39)</f>
        <v>Sinh viên</v>
      </c>
      <c r="H39" s="4" t="str">
        <f ca="1">INDEX([1]TỔNG!G$1:G$65536,'19C1-CNÔ5'!$A39)</f>
        <v>01/03/2001</v>
      </c>
      <c r="I39" s="4" t="str">
        <f ca="1">INDEX([1]TỔNG!H$1:H$65536,'19C1-CNÔ5'!$A39)</f>
        <v>0366910756</v>
      </c>
      <c r="J39" s="4" t="str">
        <f ca="1">INDEX([1]TỔNG!I$1:I$65536,'19C1-CNÔ5'!$A39)</f>
        <v>261610906</v>
      </c>
      <c r="K39" s="4" t="str">
        <f ca="1">INDEX([1]TỔNG!J$1:J$65536,'19C1-CNÔ5'!$A39)</f>
        <v>SV 479 6020642189</v>
      </c>
      <c r="L39" s="4" t="str">
        <f ca="1">INDEX([1]TỔNG!M$1:M$65536,'19C1-CNÔ5'!$A39)</f>
        <v>Kinh</v>
      </c>
      <c r="M39" s="4" t="str">
        <f ca="1">INDEX([1]TỔNG!N$1:N$65536,'19C1-CNÔ5'!$A39)</f>
        <v>Việt Nam</v>
      </c>
      <c r="N39" s="4">
        <f ca="1">INDEX([1]TỔNG!O$1:O$65536,'19C1-CNÔ5'!$A39)</f>
        <v>0</v>
      </c>
      <c r="O39" s="4" t="str">
        <f ca="1">INDEX([1]TỔNG!P$1:P$65536,'19C1-CNÔ5'!$A39)</f>
        <v>Xã Hồng Sơn</v>
      </c>
      <c r="P39" s="4" t="str">
        <f ca="1">INDEX([1]TỔNG!Q$1:Q$65536,'19C1-CNÔ5'!$A39)</f>
        <v>Huyện Hàm Thuận Bắc</v>
      </c>
      <c r="Q39" s="4" t="str">
        <f ca="1">INDEX([1]TỔNG!R$1:R$65536,'19C1-CNÔ5'!$A39)</f>
        <v>Bình Thuận</v>
      </c>
      <c r="R39" s="4" t="str">
        <f ca="1">INDEX([1]TỔNG!S$1:S$65536,'19C1-CNÔ5'!$A39)</f>
        <v>390 Hoàng Văn Thụ</v>
      </c>
      <c r="S39" s="4" t="str">
        <f ca="1">INDEX([1]TỔNG!T$1:T$65536,'19C1-CNÔ5'!$A39)</f>
        <v>Phường 4</v>
      </c>
      <c r="T39" s="4" t="str">
        <f ca="1">INDEX([1]TỔNG!U$1:U$65536,'19C1-CNÔ5'!$A39)</f>
        <v>Quận Tân Bình</v>
      </c>
      <c r="U39" s="4"/>
      <c r="V39" s="4"/>
      <c r="W39" s="4"/>
      <c r="X39" s="4"/>
    </row>
    <row r="40" spans="1:24" ht="28" x14ac:dyDescent="0.3">
      <c r="A40" s="2">
        <f ca="1">A39+MATCH(D40,OFFSET([1]TỔNG!$C$1,'19C1-CNÔ5'!A39,0,100),0)</f>
        <v>3124</v>
      </c>
      <c r="B40" s="4">
        <f>B39+1</f>
        <v>34</v>
      </c>
      <c r="C40" s="5" t="str">
        <f ca="1">INDEX([1]TỔNG!B$1:B$65536,'19C1-CNÔ5'!$A40)</f>
        <v>19002137</v>
      </c>
      <c r="D40" s="5" t="str">
        <f>IF(COUNTIFS($D$6:D39,$D$3)&lt;$F$3,$D$3,"")</f>
        <v>19C1-CNÔ5</v>
      </c>
      <c r="E40" s="4" t="str">
        <f ca="1">INDEX([1]TỔNG!D$1:D$65536,'19C1-CNÔ5'!$A40)</f>
        <v>Trần Thanh Sang</v>
      </c>
      <c r="F40" s="4" t="str">
        <f ca="1">INDEX([1]TỔNG!E$1:E$65536,'19C1-CNÔ5'!$A40)</f>
        <v>Nam</v>
      </c>
      <c r="G40" s="4" t="str">
        <f ca="1">INDEX([1]TỔNG!F$1:F$65536,'19C1-CNÔ5'!$A40)</f>
        <v>Sinh viên</v>
      </c>
      <c r="H40" s="4" t="str">
        <f ca="1">INDEX([1]TỔNG!G$1:G$65536,'19C1-CNÔ5'!$A40)</f>
        <v>25/11/2001</v>
      </c>
      <c r="I40" s="4" t="str">
        <f ca="1">INDEX([1]TỔNG!H$1:H$65536,'19C1-CNÔ5'!$A40)</f>
        <v>0971083167</v>
      </c>
      <c r="J40" s="4" t="str">
        <f ca="1">INDEX([1]TỔNG!I$1:I$65536,'19C1-CNÔ5'!$A40)</f>
        <v>261422213</v>
      </c>
      <c r="K40" s="4" t="str">
        <f ca="1">INDEX([1]TỔNG!J$1:J$65536,'19C1-CNÔ5'!$A40)</f>
        <v>SV 479 6020553529</v>
      </c>
      <c r="L40" s="4" t="str">
        <f ca="1">INDEX([1]TỔNG!M$1:M$65536,'19C1-CNÔ5'!$A40)</f>
        <v>Kinh</v>
      </c>
      <c r="M40" s="4" t="str">
        <f ca="1">INDEX([1]TỔNG!N$1:N$65536,'19C1-CNÔ5'!$A40)</f>
        <v>Việt Nam</v>
      </c>
      <c r="N40" s="4">
        <f ca="1">INDEX([1]TỔNG!O$1:O$65536,'19C1-CNÔ5'!$A40)</f>
        <v>0</v>
      </c>
      <c r="O40" s="4" t="str">
        <f ca="1">INDEX([1]TỔNG!P$1:P$65536,'19C1-CNÔ5'!$A40)</f>
        <v>Thị trấn Lương Sơn</v>
      </c>
      <c r="P40" s="4" t="str">
        <f ca="1">INDEX([1]TỔNG!Q$1:Q$65536,'19C1-CNÔ5'!$A40)</f>
        <v>Huyện Bắc Bình</v>
      </c>
      <c r="Q40" s="4" t="str">
        <f ca="1">INDEX([1]TỔNG!R$1:R$65536,'19C1-CNÔ5'!$A40)</f>
        <v>Bình Thuận</v>
      </c>
      <c r="R40" s="4" t="str">
        <f ca="1">INDEX([1]TỔNG!S$1:S$65536,'19C1-CNÔ5'!$A40)</f>
        <v>390 Hoàng Văn Thụ</v>
      </c>
      <c r="S40" s="4" t="str">
        <f ca="1">INDEX([1]TỔNG!T$1:T$65536,'19C1-CNÔ5'!$A40)</f>
        <v>Phường 4</v>
      </c>
      <c r="T40" s="4" t="str">
        <f ca="1">INDEX([1]TỔNG!U$1:U$65536,'19C1-CNÔ5'!$A40)</f>
        <v>Quận Tân Bình</v>
      </c>
      <c r="U40" s="4"/>
      <c r="V40" s="4"/>
      <c r="W40" s="4"/>
      <c r="X40" s="4"/>
    </row>
    <row r="41" spans="1:24" x14ac:dyDescent="0.3">
      <c r="A41" s="2">
        <f ca="1">A40+MATCH(D41,OFFSET([1]TỔNG!$C$1,'19C1-CNÔ5'!A40,0,100),0)</f>
        <v>3125</v>
      </c>
      <c r="B41" s="4">
        <f>B40+1</f>
        <v>35</v>
      </c>
      <c r="C41" s="5" t="str">
        <f ca="1">INDEX([1]TỔNG!B$1:B$65536,'19C1-CNÔ5'!$A41)</f>
        <v>19003724</v>
      </c>
      <c r="D41" s="5" t="str">
        <f>IF(COUNTIFS($D$6:D40,$D$3)&lt;$F$3,$D$3,"")</f>
        <v>19C1-CNÔ5</v>
      </c>
      <c r="E41" s="4" t="str">
        <f ca="1">INDEX([1]TỔNG!D$1:D$65536,'19C1-CNÔ5'!$A41)</f>
        <v>Nguyễn Đăng Tâm</v>
      </c>
      <c r="F41" s="4" t="str">
        <f ca="1">INDEX([1]TỔNG!E$1:E$65536,'19C1-CNÔ5'!$A41)</f>
        <v>Nam</v>
      </c>
      <c r="G41" s="4" t="str">
        <f ca="1">INDEX([1]TỔNG!F$1:F$65536,'19C1-CNÔ5'!$A41)</f>
        <v>Sinh viên</v>
      </c>
      <c r="H41" s="4" t="str">
        <f ca="1">INDEX([1]TỔNG!G$1:G$65536,'19C1-CNÔ5'!$A41)</f>
        <v>22/06/2001</v>
      </c>
      <c r="I41" s="4" t="str">
        <f ca="1">INDEX([1]TỔNG!H$1:H$65536,'19C1-CNÔ5'!$A41)</f>
        <v>0386155346</v>
      </c>
      <c r="J41" s="4" t="str">
        <f ca="1">INDEX([1]TỔNG!I$1:I$65536,'19C1-CNÔ5'!$A41)</f>
        <v>212437394</v>
      </c>
      <c r="K41" s="4" t="str">
        <f ca="1">INDEX([1]TỔNG!J$1:J$65536,'19C1-CNÔ5'!$A41)</f>
        <v>SV 479 5120586085</v>
      </c>
      <c r="L41" s="4" t="str">
        <f ca="1">INDEX([1]TỔNG!M$1:M$65536,'19C1-CNÔ5'!$A41)</f>
        <v>Kinh</v>
      </c>
      <c r="M41" s="4" t="str">
        <f ca="1">INDEX([1]TỔNG!N$1:N$65536,'19C1-CNÔ5'!$A41)</f>
        <v>Việt Nam</v>
      </c>
      <c r="N41" s="4">
        <f ca="1">INDEX([1]TỔNG!O$1:O$65536,'19C1-CNÔ5'!$A41)</f>
        <v>0</v>
      </c>
      <c r="O41" s="4" t="str">
        <f ca="1">INDEX([1]TỔNG!P$1:P$65536,'19C1-CNÔ5'!$A41)</f>
        <v>Xã Trà Giang</v>
      </c>
      <c r="P41" s="4" t="str">
        <f ca="1">INDEX([1]TỔNG!Q$1:Q$65536,'19C1-CNÔ5'!$A41)</f>
        <v>Huyện Tư Nghĩa</v>
      </c>
      <c r="Q41" s="4" t="str">
        <f ca="1">INDEX([1]TỔNG!R$1:R$65536,'19C1-CNÔ5'!$A41)</f>
        <v>Quảng Ngãi</v>
      </c>
      <c r="R41" s="4" t="str">
        <f ca="1">INDEX([1]TỔNG!S$1:S$65536,'19C1-CNÔ5'!$A41)</f>
        <v>390 Hoàng Văn Thụ</v>
      </c>
      <c r="S41" s="4" t="str">
        <f ca="1">INDEX([1]TỔNG!T$1:T$65536,'19C1-CNÔ5'!$A41)</f>
        <v>Phường 4</v>
      </c>
      <c r="T41" s="4" t="str">
        <f ca="1">INDEX([1]TỔNG!U$1:U$65536,'19C1-CNÔ5'!$A41)</f>
        <v>Quận Tân Bình</v>
      </c>
      <c r="U41" s="4"/>
      <c r="V41" s="4"/>
      <c r="W41" s="4"/>
      <c r="X41" s="4"/>
    </row>
    <row r="42" spans="1:24" ht="28" x14ac:dyDescent="0.3">
      <c r="A42" s="2">
        <f ca="1">A41+MATCH(D42,OFFSET([1]TỔNG!$C$1,'19C1-CNÔ5'!A41,0,100),0)</f>
        <v>3126</v>
      </c>
      <c r="B42" s="4">
        <f>B41+1</f>
        <v>36</v>
      </c>
      <c r="C42" s="5" t="str">
        <f ca="1">INDEX([1]TỔNG!B$1:B$65536,'19C1-CNÔ5'!$A42)</f>
        <v>19002141</v>
      </c>
      <c r="D42" s="5" t="str">
        <f>IF(COUNTIFS($D$6:D41,$D$3)&lt;$F$3,$D$3,"")</f>
        <v>19C1-CNÔ5</v>
      </c>
      <c r="E42" s="4" t="str">
        <f ca="1">INDEX([1]TỔNG!D$1:D$65536,'19C1-CNÔ5'!$A42)</f>
        <v>Hà Thanh Tân</v>
      </c>
      <c r="F42" s="4" t="str">
        <f ca="1">INDEX([1]TỔNG!E$1:E$65536,'19C1-CNÔ5'!$A42)</f>
        <v>Nam</v>
      </c>
      <c r="G42" s="4" t="str">
        <f ca="1">INDEX([1]TỔNG!F$1:F$65536,'19C1-CNÔ5'!$A42)</f>
        <v>Sinh viên</v>
      </c>
      <c r="H42" s="4" t="str">
        <f ca="1">INDEX([1]TỔNG!G$1:G$65536,'19C1-CNÔ5'!$A42)</f>
        <v>07/04/2001</v>
      </c>
      <c r="I42" s="4" t="str">
        <f ca="1">INDEX([1]TỔNG!H$1:H$65536,'19C1-CNÔ5'!$A42)</f>
        <v>0813731101</v>
      </c>
      <c r="J42" s="4" t="str">
        <f ca="1">INDEX([1]TỔNG!I$1:I$65536,'19C1-CNÔ5'!$A42)</f>
        <v>381896258</v>
      </c>
      <c r="K42" s="4" t="str">
        <f ca="1">INDEX([1]TỔNG!J$1:J$65536,'19C1-CNÔ5'!$A42)</f>
        <v>SV 479 9621593057</v>
      </c>
      <c r="L42" s="4" t="str">
        <f ca="1">INDEX([1]TỔNG!M$1:M$65536,'19C1-CNÔ5'!$A42)</f>
        <v>Kinh</v>
      </c>
      <c r="M42" s="4" t="str">
        <f ca="1">INDEX([1]TỔNG!N$1:N$65536,'19C1-CNÔ5'!$A42)</f>
        <v>Việt Nam</v>
      </c>
      <c r="N42" s="4">
        <f ca="1">INDEX([1]TỔNG!O$1:O$65536,'19C1-CNÔ5'!$A42)</f>
        <v>0</v>
      </c>
      <c r="O42" s="4" t="str">
        <f ca="1">INDEX([1]TỔNG!P$1:P$65536,'19C1-CNÔ5'!$A42)</f>
        <v>Thị trấn Thới Bình</v>
      </c>
      <c r="P42" s="4" t="str">
        <f ca="1">INDEX([1]TỔNG!Q$1:Q$65536,'19C1-CNÔ5'!$A42)</f>
        <v>Huyện Thới Bình</v>
      </c>
      <c r="Q42" s="4" t="str">
        <f ca="1">INDEX([1]TỔNG!R$1:R$65536,'19C1-CNÔ5'!$A42)</f>
        <v>Cà Mau</v>
      </c>
      <c r="R42" s="4" t="str">
        <f ca="1">INDEX([1]TỔNG!S$1:S$65536,'19C1-CNÔ5'!$A42)</f>
        <v>390 Hoàng Văn Thụ</v>
      </c>
      <c r="S42" s="4" t="str">
        <f ca="1">INDEX([1]TỔNG!T$1:T$65536,'19C1-CNÔ5'!$A42)</f>
        <v>Phường 4</v>
      </c>
      <c r="T42" s="4" t="str">
        <f ca="1">INDEX([1]TỔNG!U$1:U$65536,'19C1-CNÔ5'!$A42)</f>
        <v>Quận Tân Bình</v>
      </c>
      <c r="U42" s="4"/>
      <c r="V42" s="4"/>
      <c r="W42" s="4"/>
      <c r="X42" s="4"/>
    </row>
    <row r="43" spans="1:24" ht="28" x14ac:dyDescent="0.3">
      <c r="A43" s="2">
        <f ca="1">A42+MATCH(D43,OFFSET([1]TỔNG!$C$1,'19C1-CNÔ5'!A42,0,100),0)</f>
        <v>3127</v>
      </c>
      <c r="B43" s="4">
        <f>B42+1</f>
        <v>37</v>
      </c>
      <c r="C43" s="5" t="str">
        <f ca="1">INDEX([1]TỔNG!B$1:B$65536,'19C1-CNÔ5'!$A43)</f>
        <v>19003898</v>
      </c>
      <c r="D43" s="5" t="str">
        <f>IF(COUNTIFS($D$6:D42,$D$3)&lt;$F$3,$D$3,"")</f>
        <v>19C1-CNÔ5</v>
      </c>
      <c r="E43" s="4" t="str">
        <f ca="1">INDEX([1]TỔNG!D$1:D$65536,'19C1-CNÔ5'!$A43)</f>
        <v>Phan Nhật Tân</v>
      </c>
      <c r="F43" s="4" t="str">
        <f ca="1">INDEX([1]TỔNG!E$1:E$65536,'19C1-CNÔ5'!$A43)</f>
        <v>Nam</v>
      </c>
      <c r="G43" s="4" t="str">
        <f ca="1">INDEX([1]TỔNG!F$1:F$65536,'19C1-CNÔ5'!$A43)</f>
        <v>Sinh viên</v>
      </c>
      <c r="H43" s="4" t="str">
        <f ca="1">INDEX([1]TỔNG!G$1:G$65536,'19C1-CNÔ5'!$A43)</f>
        <v>04/06/2001</v>
      </c>
      <c r="I43" s="4" t="str">
        <f ca="1">INDEX([1]TỔNG!H$1:H$65536,'19C1-CNÔ5'!$A43)</f>
        <v>0923432275</v>
      </c>
      <c r="J43" s="4" t="str">
        <f ca="1">INDEX([1]TỔNG!I$1:I$65536,'19C1-CNÔ5'!$A43)</f>
        <v>342068505</v>
      </c>
      <c r="K43" s="4">
        <f ca="1">INDEX([1]TỔNG!J$1:J$65536,'19C1-CNÔ5'!$A43)</f>
        <v>0</v>
      </c>
      <c r="L43" s="4" t="str">
        <f ca="1">INDEX([1]TỔNG!M$1:M$65536,'19C1-CNÔ5'!$A43)</f>
        <v>Kinh</v>
      </c>
      <c r="M43" s="4" t="str">
        <f ca="1">INDEX([1]TỔNG!N$1:N$65536,'19C1-CNÔ5'!$A43)</f>
        <v>Việt Nam</v>
      </c>
      <c r="N43" s="4">
        <f ca="1">INDEX([1]TỔNG!O$1:O$65536,'19C1-CNÔ5'!$A43)</f>
        <v>0</v>
      </c>
      <c r="O43" s="4" t="str">
        <f ca="1">INDEX([1]TỔNG!P$1:P$65536,'19C1-CNÔ5'!$A43)</f>
        <v>Xã An Hiệp</v>
      </c>
      <c r="P43" s="4" t="str">
        <f ca="1">INDEX([1]TỔNG!Q$1:Q$65536,'19C1-CNÔ5'!$A43)</f>
        <v>Huyện Hồng Ngự</v>
      </c>
      <c r="Q43" s="4" t="str">
        <f ca="1">INDEX([1]TỔNG!R$1:R$65536,'19C1-CNÔ5'!$A43)</f>
        <v>Đồng Tháp</v>
      </c>
      <c r="R43" s="4" t="str">
        <f ca="1">INDEX([1]TỔNG!S$1:S$65536,'19C1-CNÔ5'!$A43)</f>
        <v>390 Hoàng Văn Thụ</v>
      </c>
      <c r="S43" s="4" t="str">
        <f ca="1">INDEX([1]TỔNG!T$1:T$65536,'19C1-CNÔ5'!$A43)</f>
        <v>Phường 4</v>
      </c>
      <c r="T43" s="4" t="str">
        <f ca="1">INDEX([1]TỔNG!U$1:U$65536,'19C1-CNÔ5'!$A43)</f>
        <v>Quận Tân Bình</v>
      </c>
      <c r="U43" s="4"/>
      <c r="V43" s="4"/>
      <c r="W43" s="4"/>
      <c r="X43" s="4"/>
    </row>
    <row r="44" spans="1:24" x14ac:dyDescent="0.3">
      <c r="A44" s="2">
        <f ca="1">A43+MATCH(D44,OFFSET([1]TỔNG!$C$1,'19C1-CNÔ5'!A43,0,100),0)</f>
        <v>3128</v>
      </c>
      <c r="B44" s="4">
        <f>B43+1</f>
        <v>38</v>
      </c>
      <c r="C44" s="5" t="str">
        <f ca="1">INDEX([1]TỔNG!B$1:B$65536,'19C1-CNÔ5'!$A44)</f>
        <v>19003733</v>
      </c>
      <c r="D44" s="5" t="str">
        <f>IF(COUNTIFS($D$6:D43,$D$3)&lt;$F$3,$D$3,"")</f>
        <v>19C1-CNÔ5</v>
      </c>
      <c r="E44" s="4" t="str">
        <f ca="1">INDEX([1]TỔNG!D$1:D$65536,'19C1-CNÔ5'!$A44)</f>
        <v>Trang Văn Thạch</v>
      </c>
      <c r="F44" s="4" t="str">
        <f ca="1">INDEX([1]TỔNG!E$1:E$65536,'19C1-CNÔ5'!$A44)</f>
        <v>Nam</v>
      </c>
      <c r="G44" s="4" t="str">
        <f ca="1">INDEX([1]TỔNG!F$1:F$65536,'19C1-CNÔ5'!$A44)</f>
        <v>Sinh viên</v>
      </c>
      <c r="H44" s="4" t="str">
        <f ca="1">INDEX([1]TỔNG!G$1:G$65536,'19C1-CNÔ5'!$A44)</f>
        <v>08/09/2001</v>
      </c>
      <c r="I44" s="4" t="str">
        <f ca="1">INDEX([1]TỔNG!H$1:H$65536,'19C1-CNÔ5'!$A44)</f>
        <v>0961019497</v>
      </c>
      <c r="J44" s="4" t="str">
        <f ca="1">INDEX([1]TỔNG!I$1:I$65536,'19C1-CNÔ5'!$A44)</f>
        <v>231282662</v>
      </c>
      <c r="K44" s="4">
        <f ca="1">INDEX([1]TỔNG!J$1:J$65536,'19C1-CNÔ5'!$A44)</f>
        <v>0</v>
      </c>
      <c r="L44" s="4" t="str">
        <f ca="1">INDEX([1]TỔNG!M$1:M$65536,'19C1-CNÔ5'!$A44)</f>
        <v>Kinh</v>
      </c>
      <c r="M44" s="4" t="str">
        <f ca="1">INDEX([1]TỔNG!N$1:N$65536,'19C1-CNÔ5'!$A44)</f>
        <v>Việt Nam</v>
      </c>
      <c r="N44" s="4">
        <f ca="1">INDEX([1]TỔNG!O$1:O$65536,'19C1-CNÔ5'!$A44)</f>
        <v>0</v>
      </c>
      <c r="O44" s="4">
        <f ca="1">INDEX([1]TỔNG!P$1:P$65536,'19C1-CNÔ5'!$A44)</f>
        <v>0</v>
      </c>
      <c r="P44" s="4">
        <f ca="1">INDEX([1]TỔNG!Q$1:Q$65536,'19C1-CNÔ5'!$A44)</f>
        <v>0</v>
      </c>
      <c r="Q44" s="4">
        <f ca="1">INDEX([1]TỔNG!R$1:R$65536,'19C1-CNÔ5'!$A44)</f>
        <v>0</v>
      </c>
      <c r="R44" s="4" t="str">
        <f ca="1">INDEX([1]TỔNG!S$1:S$65536,'19C1-CNÔ5'!$A44)</f>
        <v>390 Hoàng Văn Thụ</v>
      </c>
      <c r="S44" s="4" t="str">
        <f ca="1">INDEX([1]TỔNG!T$1:T$65536,'19C1-CNÔ5'!$A44)</f>
        <v>Phường 4</v>
      </c>
      <c r="T44" s="4" t="str">
        <f ca="1">INDEX([1]TỔNG!U$1:U$65536,'19C1-CNÔ5'!$A44)</f>
        <v>Quận Tân Bình</v>
      </c>
      <c r="U44" s="4"/>
      <c r="V44" s="4"/>
      <c r="W44" s="4"/>
      <c r="X44" s="4"/>
    </row>
    <row r="45" spans="1:24" x14ac:dyDescent="0.3">
      <c r="A45" s="2">
        <f ca="1">A44+MATCH(D45,OFFSET([1]TỔNG!$C$1,'19C1-CNÔ5'!A44,0,100),0)</f>
        <v>3129</v>
      </c>
      <c r="B45" s="4">
        <f>B44+1</f>
        <v>39</v>
      </c>
      <c r="C45" s="5" t="str">
        <f ca="1">INDEX([1]TỔNG!B$1:B$65536,'19C1-CNÔ5'!$A45)</f>
        <v>19002164</v>
      </c>
      <c r="D45" s="5" t="str">
        <f>IF(COUNTIFS($D$6:D44,$D$3)&lt;$F$3,$D$3,"")</f>
        <v>19C1-CNÔ5</v>
      </c>
      <c r="E45" s="4" t="str">
        <f ca="1">INDEX([1]TỔNG!D$1:D$65536,'19C1-CNÔ5'!$A45)</f>
        <v>Huỳnh Nhựt Thanh</v>
      </c>
      <c r="F45" s="4" t="str">
        <f ca="1">INDEX([1]TỔNG!E$1:E$65536,'19C1-CNÔ5'!$A45)</f>
        <v>Nam</v>
      </c>
      <c r="G45" s="4" t="str">
        <f ca="1">INDEX([1]TỔNG!F$1:F$65536,'19C1-CNÔ5'!$A45)</f>
        <v>Sinh viên</v>
      </c>
      <c r="H45" s="4" t="str">
        <f ca="1">INDEX([1]TỔNG!G$1:G$65536,'19C1-CNÔ5'!$A45)</f>
        <v>14/01/2001</v>
      </c>
      <c r="I45" s="4" t="str">
        <f ca="1">INDEX([1]TỔNG!H$1:H$65536,'19C1-CNÔ5'!$A45)</f>
        <v>0364492089</v>
      </c>
      <c r="J45" s="4" t="str">
        <f ca="1">INDEX([1]TỔNG!I$1:I$65536,'19C1-CNÔ5'!$A45)</f>
        <v>335032864</v>
      </c>
      <c r="K45" s="4">
        <f ca="1">INDEX([1]TỔNG!J$1:J$65536,'19C1-CNÔ5'!$A45)</f>
        <v>0</v>
      </c>
      <c r="L45" s="4" t="str">
        <f ca="1">INDEX([1]TỔNG!M$1:M$65536,'19C1-CNÔ5'!$A45)</f>
        <v>Kinh</v>
      </c>
      <c r="M45" s="4" t="str">
        <f ca="1">INDEX([1]TỔNG!N$1:N$65536,'19C1-CNÔ5'!$A45)</f>
        <v>Việt Nam</v>
      </c>
      <c r="N45" s="4">
        <f ca="1">INDEX([1]TỔNG!O$1:O$65536,'19C1-CNÔ5'!$A45)</f>
        <v>0</v>
      </c>
      <c r="O45" s="4" t="str">
        <f ca="1">INDEX([1]TỔNG!P$1:P$65536,'19C1-CNÔ5'!$A45)</f>
        <v>Xã Ninh Thới</v>
      </c>
      <c r="P45" s="4" t="str">
        <f ca="1">INDEX([1]TỔNG!Q$1:Q$65536,'19C1-CNÔ5'!$A45)</f>
        <v>Huyện Cầu Kè</v>
      </c>
      <c r="Q45" s="4" t="str">
        <f ca="1">INDEX([1]TỔNG!R$1:R$65536,'19C1-CNÔ5'!$A45)</f>
        <v>Trà Vinh</v>
      </c>
      <c r="R45" s="4" t="str">
        <f ca="1">INDEX([1]TỔNG!S$1:S$65536,'19C1-CNÔ5'!$A45)</f>
        <v>390 Hoàng Văn Thụ</v>
      </c>
      <c r="S45" s="4" t="str">
        <f ca="1">INDEX([1]TỔNG!T$1:T$65536,'19C1-CNÔ5'!$A45)</f>
        <v>Phường 4</v>
      </c>
      <c r="T45" s="4" t="str">
        <f ca="1">INDEX([1]TỔNG!U$1:U$65536,'19C1-CNÔ5'!$A45)</f>
        <v>Quận Tân Bình</v>
      </c>
      <c r="U45" s="4"/>
      <c r="V45" s="4"/>
      <c r="W45" s="4"/>
      <c r="X45" s="4"/>
    </row>
    <row r="46" spans="1:24" ht="28" x14ac:dyDescent="0.3">
      <c r="A46" s="2">
        <f ca="1">A45+MATCH(D46,OFFSET([1]TỔNG!$C$1,'19C1-CNÔ5'!A45,0,100),0)</f>
        <v>3130</v>
      </c>
      <c r="B46" s="4">
        <f>B45+1</f>
        <v>40</v>
      </c>
      <c r="C46" s="5" t="str">
        <f ca="1">INDEX([1]TỔNG!B$1:B$65536,'19C1-CNÔ5'!$A46)</f>
        <v>19002207</v>
      </c>
      <c r="D46" s="5" t="str">
        <f>IF(COUNTIFS($D$6:D45,$D$3)&lt;$F$3,$D$3,"")</f>
        <v>19C1-CNÔ5</v>
      </c>
      <c r="E46" s="4" t="str">
        <f ca="1">INDEX([1]TỔNG!D$1:D$65536,'19C1-CNÔ5'!$A46)</f>
        <v>Trần Ngân Thanh</v>
      </c>
      <c r="F46" s="4" t="str">
        <f ca="1">INDEX([1]TỔNG!E$1:E$65536,'19C1-CNÔ5'!$A46)</f>
        <v>Nam</v>
      </c>
      <c r="G46" s="4" t="str">
        <f ca="1">INDEX([1]TỔNG!F$1:F$65536,'19C1-CNÔ5'!$A46)</f>
        <v>Sinh viên</v>
      </c>
      <c r="H46" s="4" t="str">
        <f ca="1">INDEX([1]TỔNG!G$1:G$65536,'19C1-CNÔ5'!$A46)</f>
        <v>01/03/2001</v>
      </c>
      <c r="I46" s="4" t="str">
        <f ca="1">INDEX([1]TỔNG!H$1:H$65536,'19C1-CNÔ5'!$A46)</f>
        <v>0702989238</v>
      </c>
      <c r="J46" s="4" t="str">
        <f ca="1">INDEX([1]TỔNG!I$1:I$65536,'19C1-CNÔ5'!$A46)</f>
        <v>079201028125</v>
      </c>
      <c r="K46" s="4" t="str">
        <f ca="1">INDEX([1]TỔNG!J$1:J$65536,'19C1-CNÔ5'!$A46)</f>
        <v>SV 479 7935029304</v>
      </c>
      <c r="L46" s="4" t="str">
        <f ca="1">INDEX([1]TỔNG!M$1:M$65536,'19C1-CNÔ5'!$A46)</f>
        <v>Kinh</v>
      </c>
      <c r="M46" s="4" t="str">
        <f ca="1">INDEX([1]TỔNG!N$1:N$65536,'19C1-CNÔ5'!$A46)</f>
        <v>Việt Nam</v>
      </c>
      <c r="N46" s="4">
        <f ca="1">INDEX([1]TỔNG!O$1:O$65536,'19C1-CNÔ5'!$A46)</f>
        <v>0</v>
      </c>
      <c r="O46" s="4" t="str">
        <f ca="1">INDEX([1]TỔNG!P$1:P$65536,'19C1-CNÔ5'!$A46)</f>
        <v>Xã Bình Mỹ</v>
      </c>
      <c r="P46" s="4" t="str">
        <f ca="1">INDEX([1]TỔNG!Q$1:Q$65536,'19C1-CNÔ5'!$A46)</f>
        <v>Huyện Củ Chi</v>
      </c>
      <c r="Q46" s="4" t="str">
        <f ca="1">INDEX([1]TỔNG!R$1:R$65536,'19C1-CNÔ5'!$A46)</f>
        <v>Tp. Hồ Chí Minh</v>
      </c>
      <c r="R46" s="4" t="str">
        <f ca="1">INDEX([1]TỔNG!S$1:S$65536,'19C1-CNÔ5'!$A46)</f>
        <v>390 Hoàng Văn Thụ</v>
      </c>
      <c r="S46" s="4" t="str">
        <f ca="1">INDEX([1]TỔNG!T$1:T$65536,'19C1-CNÔ5'!$A46)</f>
        <v>Phường 4</v>
      </c>
      <c r="T46" s="4" t="str">
        <f ca="1">INDEX([1]TỔNG!U$1:U$65536,'19C1-CNÔ5'!$A46)</f>
        <v>Quận Tân Bình</v>
      </c>
      <c r="U46" s="4"/>
      <c r="V46" s="4"/>
      <c r="W46" s="4"/>
      <c r="X46" s="4"/>
    </row>
    <row r="47" spans="1:24" ht="28" x14ac:dyDescent="0.3">
      <c r="A47" s="2">
        <f ca="1">A46+MATCH(D47,OFFSET([1]TỔNG!$C$1,'19C1-CNÔ5'!A46,0,100),0)</f>
        <v>3131</v>
      </c>
      <c r="B47" s="4">
        <f>B46+1</f>
        <v>41</v>
      </c>
      <c r="C47" s="5" t="str">
        <f ca="1">INDEX([1]TỔNG!B$1:B$65536,'19C1-CNÔ5'!$A47)</f>
        <v>19002136</v>
      </c>
      <c r="D47" s="5" t="str">
        <f>IF(COUNTIFS($D$6:D46,$D$3)&lt;$F$3,$D$3,"")</f>
        <v>19C1-CNÔ5</v>
      </c>
      <c r="E47" s="4" t="str">
        <f ca="1">INDEX([1]TỔNG!D$1:D$65536,'19C1-CNÔ5'!$A47)</f>
        <v>Võ Văn Thật</v>
      </c>
      <c r="F47" s="4" t="str">
        <f ca="1">INDEX([1]TỔNG!E$1:E$65536,'19C1-CNÔ5'!$A47)</f>
        <v>Nam</v>
      </c>
      <c r="G47" s="4" t="str">
        <f ca="1">INDEX([1]TỔNG!F$1:F$65536,'19C1-CNÔ5'!$A47)</f>
        <v>Sinh viên</v>
      </c>
      <c r="H47" s="4" t="str">
        <f ca="1">INDEX([1]TỔNG!G$1:G$65536,'19C1-CNÔ5'!$A47)</f>
        <v>20/04/2001</v>
      </c>
      <c r="I47" s="4" t="str">
        <f ca="1">INDEX([1]TỔNG!H$1:H$65536,'19C1-CNÔ5'!$A47)</f>
        <v>0888186649</v>
      </c>
      <c r="J47" s="4" t="str">
        <f ca="1">INDEX([1]TỔNG!I$1:I$65536,'19C1-CNÔ5'!$A47)</f>
        <v>381925513</v>
      </c>
      <c r="K47" s="4">
        <f ca="1">INDEX([1]TỔNG!J$1:J$65536,'19C1-CNÔ5'!$A47)</f>
        <v>0</v>
      </c>
      <c r="L47" s="4" t="str">
        <f ca="1">INDEX([1]TỔNG!M$1:M$65536,'19C1-CNÔ5'!$A47)</f>
        <v>Kinh</v>
      </c>
      <c r="M47" s="4" t="str">
        <f ca="1">INDEX([1]TỔNG!N$1:N$65536,'19C1-CNÔ5'!$A47)</f>
        <v>Việt Nam</v>
      </c>
      <c r="N47" s="4">
        <f ca="1">INDEX([1]TỔNG!O$1:O$65536,'19C1-CNÔ5'!$A47)</f>
        <v>0</v>
      </c>
      <c r="O47" s="4" t="str">
        <f ca="1">INDEX([1]TỔNG!P$1:P$65536,'19C1-CNÔ5'!$A47)</f>
        <v>Xã Thới Bình</v>
      </c>
      <c r="P47" s="4" t="str">
        <f ca="1">INDEX([1]TỔNG!Q$1:Q$65536,'19C1-CNÔ5'!$A47)</f>
        <v>Huyện Thới Bình</v>
      </c>
      <c r="Q47" s="4" t="str">
        <f ca="1">INDEX([1]TỔNG!R$1:R$65536,'19C1-CNÔ5'!$A47)</f>
        <v>Cà Mau</v>
      </c>
      <c r="R47" s="4" t="str">
        <f ca="1">INDEX([1]TỔNG!S$1:S$65536,'19C1-CNÔ5'!$A47)</f>
        <v>390 Hoàng Văn Thụ</v>
      </c>
      <c r="S47" s="4" t="str">
        <f ca="1">INDEX([1]TỔNG!T$1:T$65536,'19C1-CNÔ5'!$A47)</f>
        <v>Phường 4</v>
      </c>
      <c r="T47" s="4" t="str">
        <f ca="1">INDEX([1]TỔNG!U$1:U$65536,'19C1-CNÔ5'!$A47)</f>
        <v>Quận Tân Bình</v>
      </c>
      <c r="U47" s="4"/>
      <c r="V47" s="4"/>
      <c r="W47" s="4"/>
      <c r="X47" s="4"/>
    </row>
    <row r="48" spans="1:24" ht="28" x14ac:dyDescent="0.3">
      <c r="A48" s="2">
        <f ca="1">A47+MATCH(D48,OFFSET([1]TỔNG!$C$1,'19C1-CNÔ5'!A47,0,100),0)</f>
        <v>3132</v>
      </c>
      <c r="B48" s="4">
        <f>B47+1</f>
        <v>42</v>
      </c>
      <c r="C48" s="5" t="str">
        <f ca="1">INDEX([1]TỔNG!B$1:B$65536,'19C1-CNÔ5'!$A48)</f>
        <v>19002103</v>
      </c>
      <c r="D48" s="5" t="str">
        <f>IF(COUNTIFS($D$6:D47,$D$3)&lt;$F$3,$D$3,"")</f>
        <v>19C1-CNÔ5</v>
      </c>
      <c r="E48" s="4" t="str">
        <f ca="1">INDEX([1]TỔNG!D$1:D$65536,'19C1-CNÔ5'!$A48)</f>
        <v>Nguyễn Công Trường Thịnh</v>
      </c>
      <c r="F48" s="4" t="str">
        <f ca="1">INDEX([1]TỔNG!E$1:E$65536,'19C1-CNÔ5'!$A48)</f>
        <v>Nam</v>
      </c>
      <c r="G48" s="4" t="str">
        <f ca="1">INDEX([1]TỔNG!F$1:F$65536,'19C1-CNÔ5'!$A48)</f>
        <v>Sinh viên</v>
      </c>
      <c r="H48" s="4" t="str">
        <f ca="1">INDEX([1]TỔNG!G$1:G$65536,'19C1-CNÔ5'!$A48)</f>
        <v>27/02/2001</v>
      </c>
      <c r="I48" s="4" t="str">
        <f ca="1">INDEX([1]TỔNG!H$1:H$65536,'19C1-CNÔ5'!$A48)</f>
        <v>0394563479</v>
      </c>
      <c r="J48" s="4" t="str">
        <f ca="1">INDEX([1]TỔNG!I$1:I$65536,'19C1-CNÔ5'!$A48)</f>
        <v>312465175</v>
      </c>
      <c r="K48" s="4">
        <f ca="1">INDEX([1]TỔNG!J$1:J$65536,'19C1-CNÔ5'!$A48)</f>
        <v>0</v>
      </c>
      <c r="L48" s="4" t="str">
        <f ca="1">INDEX([1]TỔNG!M$1:M$65536,'19C1-CNÔ5'!$A48)</f>
        <v>Kinh</v>
      </c>
      <c r="M48" s="4" t="str">
        <f ca="1">INDEX([1]TỔNG!N$1:N$65536,'19C1-CNÔ5'!$A48)</f>
        <v>Việt Nam</v>
      </c>
      <c r="N48" s="4">
        <f ca="1">INDEX([1]TỔNG!O$1:O$65536,'19C1-CNÔ5'!$A48)</f>
        <v>0</v>
      </c>
      <c r="O48" s="4" t="str">
        <f ca="1">INDEX([1]TỔNG!P$1:P$65536,'19C1-CNÔ5'!$A48)</f>
        <v>Xã An Hữu</v>
      </c>
      <c r="P48" s="4" t="str">
        <f ca="1">INDEX([1]TỔNG!Q$1:Q$65536,'19C1-CNÔ5'!$A48)</f>
        <v>Huyện Cái Bè</v>
      </c>
      <c r="Q48" s="4" t="str">
        <f ca="1">INDEX([1]TỔNG!R$1:R$65536,'19C1-CNÔ5'!$A48)</f>
        <v>Tiền Giang</v>
      </c>
      <c r="R48" s="4" t="str">
        <f ca="1">INDEX([1]TỔNG!S$1:S$65536,'19C1-CNÔ5'!$A48)</f>
        <v>390 Hoàng Văn Thụ</v>
      </c>
      <c r="S48" s="4" t="str">
        <f ca="1">INDEX([1]TỔNG!T$1:T$65536,'19C1-CNÔ5'!$A48)</f>
        <v>Phường 4</v>
      </c>
      <c r="T48" s="4" t="str">
        <f ca="1">INDEX([1]TỔNG!U$1:U$65536,'19C1-CNÔ5'!$A48)</f>
        <v>Quận Tân Bình</v>
      </c>
      <c r="U48" s="4"/>
      <c r="V48" s="4"/>
      <c r="W48" s="4"/>
      <c r="X48" s="4"/>
    </row>
    <row r="49" spans="1:24" x14ac:dyDescent="0.3">
      <c r="A49" s="2">
        <f ca="1">A48+MATCH(D49,OFFSET([1]TỔNG!$C$1,'19C1-CNÔ5'!A48,0,100),0)</f>
        <v>3133</v>
      </c>
      <c r="B49" s="4">
        <f>B48+1</f>
        <v>43</v>
      </c>
      <c r="C49" s="5" t="str">
        <f ca="1">INDEX([1]TỔNG!B$1:B$65536,'19C1-CNÔ5'!$A49)</f>
        <v>19003600</v>
      </c>
      <c r="D49" s="5" t="str">
        <f>IF(COUNTIFS($D$6:D48,$D$3)&lt;$F$3,$D$3,"")</f>
        <v>19C1-CNÔ5</v>
      </c>
      <c r="E49" s="4" t="str">
        <f ca="1">INDEX([1]TỔNG!D$1:D$65536,'19C1-CNÔ5'!$A49)</f>
        <v>Đặng Lâm Thông</v>
      </c>
      <c r="F49" s="4" t="str">
        <f ca="1">INDEX([1]TỔNG!E$1:E$65536,'19C1-CNÔ5'!$A49)</f>
        <v>Nam</v>
      </c>
      <c r="G49" s="4" t="str">
        <f ca="1">INDEX([1]TỔNG!F$1:F$65536,'19C1-CNÔ5'!$A49)</f>
        <v>Sinh viên</v>
      </c>
      <c r="H49" s="4" t="str">
        <f ca="1">INDEX([1]TỔNG!G$1:G$65536,'19C1-CNÔ5'!$A49)</f>
        <v>26/02/2001</v>
      </c>
      <c r="I49" s="4" t="str">
        <f ca="1">INDEX([1]TỔNG!H$1:H$65536,'19C1-CNÔ5'!$A49)</f>
        <v>0931255701</v>
      </c>
      <c r="J49" s="4" t="str">
        <f ca="1">INDEX([1]TỔNG!I$1:I$65536,'19C1-CNÔ5'!$A49)</f>
        <v>272840136</v>
      </c>
      <c r="K49" s="4" t="str">
        <f ca="1">INDEX([1]TỔNG!J$1:J$65536,'19C1-CNÔ5'!$A49)</f>
        <v>SV 479 7526080509</v>
      </c>
      <c r="L49" s="4" t="str">
        <f ca="1">INDEX([1]TỔNG!M$1:M$65536,'19C1-CNÔ5'!$A49)</f>
        <v>Kinh</v>
      </c>
      <c r="M49" s="4" t="str">
        <f ca="1">INDEX([1]TỔNG!N$1:N$65536,'19C1-CNÔ5'!$A49)</f>
        <v>Việt Nam</v>
      </c>
      <c r="N49" s="4">
        <f ca="1">INDEX([1]TỔNG!O$1:O$65536,'19C1-CNÔ5'!$A49)</f>
        <v>0</v>
      </c>
      <c r="O49" s="4" t="str">
        <f ca="1">INDEX([1]TỔNG!P$1:P$65536,'19C1-CNÔ5'!$A49)</f>
        <v>Xã Suối Cát</v>
      </c>
      <c r="P49" s="4" t="str">
        <f ca="1">INDEX([1]TỔNG!Q$1:Q$65536,'19C1-CNÔ5'!$A49)</f>
        <v>Huyện Xuân Lộc</v>
      </c>
      <c r="Q49" s="4" t="str">
        <f ca="1">INDEX([1]TỔNG!R$1:R$65536,'19C1-CNÔ5'!$A49)</f>
        <v>Đồng Nai</v>
      </c>
      <c r="R49" s="4" t="str">
        <f ca="1">INDEX([1]TỔNG!S$1:S$65536,'19C1-CNÔ5'!$A49)</f>
        <v>390 Hoàng Văn Thụ</v>
      </c>
      <c r="S49" s="4" t="str">
        <f ca="1">INDEX([1]TỔNG!T$1:T$65536,'19C1-CNÔ5'!$A49)</f>
        <v>Phường 4</v>
      </c>
      <c r="T49" s="4" t="str">
        <f ca="1">INDEX([1]TỔNG!U$1:U$65536,'19C1-CNÔ5'!$A49)</f>
        <v>Quận Tân Bình</v>
      </c>
      <c r="U49" s="4"/>
      <c r="V49" s="4"/>
      <c r="W49" s="4"/>
      <c r="X49" s="4"/>
    </row>
    <row r="50" spans="1:24" x14ac:dyDescent="0.3">
      <c r="A50" s="2">
        <f ca="1">A49+MATCH(D50,OFFSET([1]TỔNG!$C$1,'19C1-CNÔ5'!A49,0,100),0)</f>
        <v>3134</v>
      </c>
      <c r="B50" s="4">
        <f>B49+1</f>
        <v>44</v>
      </c>
      <c r="C50" s="5" t="str">
        <f ca="1">INDEX([1]TỔNG!B$1:B$65536,'19C1-CNÔ5'!$A50)</f>
        <v>19002133</v>
      </c>
      <c r="D50" s="5" t="str">
        <f>IF(COUNTIFS($D$6:D49,$D$3)&lt;$F$3,$D$3,"")</f>
        <v>19C1-CNÔ5</v>
      </c>
      <c r="E50" s="4" t="str">
        <f ca="1">INDEX([1]TỔNG!D$1:D$65536,'19C1-CNÔ5'!$A50)</f>
        <v>Phạm Hoàng Thông</v>
      </c>
      <c r="F50" s="4" t="str">
        <f ca="1">INDEX([1]TỔNG!E$1:E$65536,'19C1-CNÔ5'!$A50)</f>
        <v>Nam</v>
      </c>
      <c r="G50" s="4" t="str">
        <f ca="1">INDEX([1]TỔNG!F$1:F$65536,'19C1-CNÔ5'!$A50)</f>
        <v>Sinh viên</v>
      </c>
      <c r="H50" s="4" t="str">
        <f ca="1">INDEX([1]TỔNG!G$1:G$65536,'19C1-CNÔ5'!$A50)</f>
        <v>29/05/2001</v>
      </c>
      <c r="I50" s="4" t="str">
        <f ca="1">INDEX([1]TỔNG!H$1:H$65536,'19C1-CNÔ5'!$A50)</f>
        <v>0335028048</v>
      </c>
      <c r="J50" s="4" t="str">
        <f ca="1">INDEX([1]TỔNG!I$1:I$65536,'19C1-CNÔ5'!$A50)</f>
        <v>321774061</v>
      </c>
      <c r="K50" s="4">
        <f ca="1">INDEX([1]TỔNG!J$1:J$65536,'19C1-CNÔ5'!$A50)</f>
        <v>0</v>
      </c>
      <c r="L50" s="4" t="str">
        <f ca="1">INDEX([1]TỔNG!M$1:M$65536,'19C1-CNÔ5'!$A50)</f>
        <v>Kinh</v>
      </c>
      <c r="M50" s="4" t="str">
        <f ca="1">INDEX([1]TỔNG!N$1:N$65536,'19C1-CNÔ5'!$A50)</f>
        <v>Việt Nam</v>
      </c>
      <c r="N50" s="4">
        <f ca="1">INDEX([1]TỔNG!O$1:O$65536,'19C1-CNÔ5'!$A50)</f>
        <v>0</v>
      </c>
      <c r="O50" s="4">
        <f ca="1">INDEX([1]TỔNG!P$1:P$65536,'19C1-CNÔ5'!$A50)</f>
        <v>0</v>
      </c>
      <c r="P50" s="4">
        <f ca="1">INDEX([1]TỔNG!Q$1:Q$65536,'19C1-CNÔ5'!$A50)</f>
        <v>0</v>
      </c>
      <c r="Q50" s="4">
        <f ca="1">INDEX([1]TỔNG!R$1:R$65536,'19C1-CNÔ5'!$A50)</f>
        <v>0</v>
      </c>
      <c r="R50" s="4" t="str">
        <f ca="1">INDEX([1]TỔNG!S$1:S$65536,'19C1-CNÔ5'!$A50)</f>
        <v>390 Hoàng Văn Thụ</v>
      </c>
      <c r="S50" s="4" t="str">
        <f ca="1">INDEX([1]TỔNG!T$1:T$65536,'19C1-CNÔ5'!$A50)</f>
        <v>Phường 4</v>
      </c>
      <c r="T50" s="4" t="str">
        <f ca="1">INDEX([1]TỔNG!U$1:U$65536,'19C1-CNÔ5'!$A50)</f>
        <v>Quận Tân Bình</v>
      </c>
      <c r="U50" s="4"/>
      <c r="V50" s="4"/>
      <c r="W50" s="4"/>
      <c r="X50" s="4"/>
    </row>
    <row r="51" spans="1:24" ht="28" x14ac:dyDescent="0.3">
      <c r="A51" s="2">
        <f ca="1">A50+MATCH(D51,OFFSET([1]TỔNG!$C$1,'19C1-CNÔ5'!A50,0,100),0)</f>
        <v>3135</v>
      </c>
      <c r="B51" s="4">
        <f>B50+1</f>
        <v>45</v>
      </c>
      <c r="C51" s="5" t="str">
        <f ca="1">INDEX([1]TỔNG!B$1:B$65536,'19C1-CNÔ5'!$A51)</f>
        <v>19002198</v>
      </c>
      <c r="D51" s="5" t="str">
        <f>IF(COUNTIFS($D$6:D50,$D$3)&lt;$F$3,$D$3,"")</f>
        <v>19C1-CNÔ5</v>
      </c>
      <c r="E51" s="4" t="str">
        <f ca="1">INDEX([1]TỔNG!D$1:D$65536,'19C1-CNÔ5'!$A51)</f>
        <v>Bùi Văn Tiến</v>
      </c>
      <c r="F51" s="4" t="str">
        <f ca="1">INDEX([1]TỔNG!E$1:E$65536,'19C1-CNÔ5'!$A51)</f>
        <v>Nam</v>
      </c>
      <c r="G51" s="4" t="str">
        <f ca="1">INDEX([1]TỔNG!F$1:F$65536,'19C1-CNÔ5'!$A51)</f>
        <v>Sinh viên</v>
      </c>
      <c r="H51" s="4" t="str">
        <f ca="1">INDEX([1]TỔNG!G$1:G$65536,'19C1-CNÔ5'!$A51)</f>
        <v>16/11/2001</v>
      </c>
      <c r="I51" s="4" t="str">
        <f ca="1">INDEX([1]TỔNG!H$1:H$65536,'19C1-CNÔ5'!$A51)</f>
        <v>0386094635</v>
      </c>
      <c r="J51" s="4" t="str">
        <f ca="1">INDEX([1]TỔNG!I$1:I$65536,'19C1-CNÔ5'!$A51)</f>
        <v>301922738</v>
      </c>
      <c r="K51" s="4">
        <f ca="1">INDEX([1]TỔNG!J$1:J$65536,'19C1-CNÔ5'!$A51)</f>
        <v>0</v>
      </c>
      <c r="L51" s="4" t="str">
        <f ca="1">INDEX([1]TỔNG!M$1:M$65536,'19C1-CNÔ5'!$A51)</f>
        <v>Kinh</v>
      </c>
      <c r="M51" s="4" t="str">
        <f ca="1">INDEX([1]TỔNG!N$1:N$65536,'19C1-CNÔ5'!$A51)</f>
        <v>Việt Nam</v>
      </c>
      <c r="N51" s="4">
        <f ca="1">INDEX([1]TỔNG!O$1:O$65536,'19C1-CNÔ5'!$A51)</f>
        <v>0</v>
      </c>
      <c r="O51" s="4" t="str">
        <f ca="1">INDEX([1]TỔNG!P$1:P$65536,'19C1-CNÔ5'!$A51)</f>
        <v>Xã An Thới</v>
      </c>
      <c r="P51" s="4" t="str">
        <f ca="1">INDEX([1]TỔNG!Q$1:Q$65536,'19C1-CNÔ5'!$A51)</f>
        <v>Huyện Mỏ Cày Nam</v>
      </c>
      <c r="Q51" s="4" t="str">
        <f ca="1">INDEX([1]TỔNG!R$1:R$65536,'19C1-CNÔ5'!$A51)</f>
        <v>Bến Tre</v>
      </c>
      <c r="R51" s="4" t="str">
        <f ca="1">INDEX([1]TỔNG!S$1:S$65536,'19C1-CNÔ5'!$A51)</f>
        <v>390 Hoàng Văn Thụ</v>
      </c>
      <c r="S51" s="4" t="str">
        <f ca="1">INDEX([1]TỔNG!T$1:T$65536,'19C1-CNÔ5'!$A51)</f>
        <v>Phường 4</v>
      </c>
      <c r="T51" s="4" t="str">
        <f ca="1">INDEX([1]TỔNG!U$1:U$65536,'19C1-CNÔ5'!$A51)</f>
        <v>Quận Tân Bình</v>
      </c>
      <c r="U51" s="4"/>
      <c r="V51" s="4"/>
      <c r="W51" s="4"/>
      <c r="X51" s="4"/>
    </row>
    <row r="52" spans="1:24" ht="28" x14ac:dyDescent="0.3">
      <c r="A52" s="2">
        <f ca="1">A51+MATCH(D52,OFFSET([1]TỔNG!$C$1,'19C1-CNÔ5'!A51,0,100),0)</f>
        <v>3136</v>
      </c>
      <c r="B52" s="4">
        <f>B51+1</f>
        <v>46</v>
      </c>
      <c r="C52" s="5" t="str">
        <f ca="1">INDEX([1]TỔNG!B$1:B$65536,'19C1-CNÔ5'!$A52)</f>
        <v>19002140</v>
      </c>
      <c r="D52" s="5" t="str">
        <f>IF(COUNTIFS($D$6:D51,$D$3)&lt;$F$3,$D$3,"")</f>
        <v>19C1-CNÔ5</v>
      </c>
      <c r="E52" s="4" t="str">
        <f ca="1">INDEX([1]TỔNG!D$1:D$65536,'19C1-CNÔ5'!$A52)</f>
        <v>Lê Quốc Tiến</v>
      </c>
      <c r="F52" s="4" t="str">
        <f ca="1">INDEX([1]TỔNG!E$1:E$65536,'19C1-CNÔ5'!$A52)</f>
        <v>Nam</v>
      </c>
      <c r="G52" s="4" t="str">
        <f ca="1">INDEX([1]TỔNG!F$1:F$65536,'19C1-CNÔ5'!$A52)</f>
        <v>Sinh viên</v>
      </c>
      <c r="H52" s="4" t="str">
        <f ca="1">INDEX([1]TỔNG!G$1:G$65536,'19C1-CNÔ5'!$A52)</f>
        <v>12/07/2001</v>
      </c>
      <c r="I52" s="4" t="str">
        <f ca="1">INDEX([1]TỔNG!H$1:H$65536,'19C1-CNÔ5'!$A52)</f>
        <v>0399390963</v>
      </c>
      <c r="J52" s="4" t="str">
        <f ca="1">INDEX([1]TỔNG!I$1:I$65536,'19C1-CNÔ5'!$A52)</f>
        <v>079210012491</v>
      </c>
      <c r="K52" s="4">
        <f ca="1">INDEX([1]TỔNG!J$1:J$65536,'19C1-CNÔ5'!$A52)</f>
        <v>0</v>
      </c>
      <c r="L52" s="4" t="str">
        <f ca="1">INDEX([1]TỔNG!M$1:M$65536,'19C1-CNÔ5'!$A52)</f>
        <v>Kinh</v>
      </c>
      <c r="M52" s="4" t="str">
        <f ca="1">INDEX([1]TỔNG!N$1:N$65536,'19C1-CNÔ5'!$A52)</f>
        <v>Việt Nam</v>
      </c>
      <c r="N52" s="4">
        <f ca="1">INDEX([1]TỔNG!O$1:O$65536,'19C1-CNÔ5'!$A52)</f>
        <v>0</v>
      </c>
      <c r="O52" s="4" t="str">
        <f ca="1">INDEX([1]TỔNG!P$1:P$65536,'19C1-CNÔ5'!$A52)</f>
        <v>Xã Tân Thạnh Đông</v>
      </c>
      <c r="P52" s="4" t="str">
        <f ca="1">INDEX([1]TỔNG!Q$1:Q$65536,'19C1-CNÔ5'!$A52)</f>
        <v>Huyện Củ Chi</v>
      </c>
      <c r="Q52" s="4" t="str">
        <f ca="1">INDEX([1]TỔNG!R$1:R$65536,'19C1-CNÔ5'!$A52)</f>
        <v>Tp. Hồ Chí Minh</v>
      </c>
      <c r="R52" s="4" t="str">
        <f ca="1">INDEX([1]TỔNG!S$1:S$65536,'19C1-CNÔ5'!$A52)</f>
        <v>390 Hoàng Văn Thụ</v>
      </c>
      <c r="S52" s="4" t="str">
        <f ca="1">INDEX([1]TỔNG!T$1:T$65536,'19C1-CNÔ5'!$A52)</f>
        <v>Phường 4</v>
      </c>
      <c r="T52" s="4" t="str">
        <f ca="1">INDEX([1]TỔNG!U$1:U$65536,'19C1-CNÔ5'!$A52)</f>
        <v>Quận Tân Bình</v>
      </c>
      <c r="U52" s="4"/>
      <c r="V52" s="4"/>
      <c r="W52" s="4"/>
      <c r="X52" s="4"/>
    </row>
    <row r="53" spans="1:24" x14ac:dyDescent="0.3">
      <c r="A53" s="2">
        <f ca="1">A52+MATCH(D53,OFFSET([1]TỔNG!$C$1,'19C1-CNÔ5'!A52,0,100),0)</f>
        <v>3137</v>
      </c>
      <c r="B53" s="4">
        <f>B52+1</f>
        <v>47</v>
      </c>
      <c r="C53" s="5" t="str">
        <f ca="1">INDEX([1]TỔNG!B$1:B$65536,'19C1-CNÔ5'!$A53)</f>
        <v>19003713</v>
      </c>
      <c r="D53" s="5" t="str">
        <f>IF(COUNTIFS($D$6:D52,$D$3)&lt;$F$3,$D$3,"")</f>
        <v>19C1-CNÔ5</v>
      </c>
      <c r="E53" s="4" t="str">
        <f ca="1">INDEX([1]TỔNG!D$1:D$65536,'19C1-CNÔ5'!$A53)</f>
        <v>Nguyễn Đức Tiến</v>
      </c>
      <c r="F53" s="4" t="str">
        <f ca="1">INDEX([1]TỔNG!E$1:E$65536,'19C1-CNÔ5'!$A53)</f>
        <v>Nam</v>
      </c>
      <c r="G53" s="4" t="str">
        <f ca="1">INDEX([1]TỔNG!F$1:F$65536,'19C1-CNÔ5'!$A53)</f>
        <v>Sinh viên</v>
      </c>
      <c r="H53" s="4" t="str">
        <f ca="1">INDEX([1]TỔNG!G$1:G$65536,'19C1-CNÔ5'!$A53)</f>
        <v>05/08/2001</v>
      </c>
      <c r="I53" s="4" t="str">
        <f ca="1">INDEX([1]TỔNG!H$1:H$65536,'19C1-CNÔ5'!$A53)</f>
        <v>0335599115</v>
      </c>
      <c r="J53" s="4" t="str">
        <f ca="1">INDEX([1]TỔNG!I$1:I$65536,'19C1-CNÔ5'!$A53)</f>
        <v>212846842</v>
      </c>
      <c r="K53" s="4" t="str">
        <f ca="1">INDEX([1]TỔNG!J$1:J$65536,'19C1-CNÔ5'!$A53)</f>
        <v>SV 479 5121124448</v>
      </c>
      <c r="L53" s="4" t="str">
        <f ca="1">INDEX([1]TỔNG!M$1:M$65536,'19C1-CNÔ5'!$A53)</f>
        <v>Kinh</v>
      </c>
      <c r="M53" s="4" t="str">
        <f ca="1">INDEX([1]TỔNG!N$1:N$65536,'19C1-CNÔ5'!$A53)</f>
        <v>Việt Nam</v>
      </c>
      <c r="N53" s="4">
        <f ca="1">INDEX([1]TỔNG!O$1:O$65536,'19C1-CNÔ5'!$A53)</f>
        <v>0</v>
      </c>
      <c r="O53" s="4">
        <f ca="1">INDEX([1]TỔNG!P$1:P$65536,'19C1-CNÔ5'!$A53)</f>
        <v>0</v>
      </c>
      <c r="P53" s="4">
        <f ca="1">INDEX([1]TỔNG!Q$1:Q$65536,'19C1-CNÔ5'!$A53)</f>
        <v>0</v>
      </c>
      <c r="Q53" s="4">
        <f ca="1">INDEX([1]TỔNG!R$1:R$65536,'19C1-CNÔ5'!$A53)</f>
        <v>0</v>
      </c>
      <c r="R53" s="4" t="str">
        <f ca="1">INDEX([1]TỔNG!S$1:S$65536,'19C1-CNÔ5'!$A53)</f>
        <v>390 Hoàng Văn Thụ</v>
      </c>
      <c r="S53" s="4" t="str">
        <f ca="1">INDEX([1]TỔNG!T$1:T$65536,'19C1-CNÔ5'!$A53)</f>
        <v>Phường 4</v>
      </c>
      <c r="T53" s="4" t="str">
        <f ca="1">INDEX([1]TỔNG!U$1:U$65536,'19C1-CNÔ5'!$A53)</f>
        <v>Quận Tân Bình</v>
      </c>
      <c r="U53" s="4"/>
      <c r="V53" s="4"/>
      <c r="W53" s="4"/>
      <c r="X53" s="4"/>
    </row>
    <row r="54" spans="1:24" x14ac:dyDescent="0.3">
      <c r="A54" s="2">
        <f ca="1">A53+MATCH(D54,OFFSET([1]TỔNG!$C$1,'19C1-CNÔ5'!A53,0,100),0)</f>
        <v>3138</v>
      </c>
      <c r="B54" s="4">
        <f>B53+1</f>
        <v>48</v>
      </c>
      <c r="C54" s="5" t="str">
        <f ca="1">INDEX([1]TỔNG!B$1:B$65536,'19C1-CNÔ5'!$A54)</f>
        <v>19003771</v>
      </c>
      <c r="D54" s="5" t="str">
        <f>IF(COUNTIFS($D$6:D53,$D$3)&lt;$F$3,$D$3,"")</f>
        <v>19C1-CNÔ5</v>
      </c>
      <c r="E54" s="4" t="str">
        <f ca="1">INDEX([1]TỔNG!D$1:D$65536,'19C1-CNÔ5'!$A54)</f>
        <v>Trần Ngọc Tiến</v>
      </c>
      <c r="F54" s="4" t="str">
        <f ca="1">INDEX([1]TỔNG!E$1:E$65536,'19C1-CNÔ5'!$A54)</f>
        <v>Nam</v>
      </c>
      <c r="G54" s="4" t="str">
        <f ca="1">INDEX([1]TỔNG!F$1:F$65536,'19C1-CNÔ5'!$A54)</f>
        <v>Sinh viên</v>
      </c>
      <c r="H54" s="4" t="str">
        <f ca="1">INDEX([1]TỔNG!G$1:G$65536,'19C1-CNÔ5'!$A54)</f>
        <v>29/11/2000</v>
      </c>
      <c r="I54" s="4" t="str">
        <f ca="1">INDEX([1]TỔNG!H$1:H$65536,'19C1-CNÔ5'!$A54)</f>
        <v>0334543208</v>
      </c>
      <c r="J54" s="4" t="str">
        <f ca="1">INDEX([1]TỔNG!I$1:I$65536,'19C1-CNÔ5'!$A54)</f>
        <v>281342735</v>
      </c>
      <c r="K54" s="4">
        <f ca="1">INDEX([1]TỔNG!J$1:J$65536,'19C1-CNÔ5'!$A54)</f>
        <v>0</v>
      </c>
      <c r="L54" s="4" t="str">
        <f ca="1">INDEX([1]TỔNG!M$1:M$65536,'19C1-CNÔ5'!$A54)</f>
        <v>Kinh</v>
      </c>
      <c r="M54" s="4" t="str">
        <f ca="1">INDEX([1]TỔNG!N$1:N$65536,'19C1-CNÔ5'!$A54)</f>
        <v>Việt Nam</v>
      </c>
      <c r="N54" s="4">
        <f ca="1">INDEX([1]TỔNG!O$1:O$65536,'19C1-CNÔ5'!$A54)</f>
        <v>0</v>
      </c>
      <c r="O54" s="4">
        <f ca="1">INDEX([1]TỔNG!P$1:P$65536,'19C1-CNÔ5'!$A54)</f>
        <v>0</v>
      </c>
      <c r="P54" s="4">
        <f ca="1">INDEX([1]TỔNG!Q$1:Q$65536,'19C1-CNÔ5'!$A54)</f>
        <v>0</v>
      </c>
      <c r="Q54" s="4">
        <f ca="1">INDEX([1]TỔNG!R$1:R$65536,'19C1-CNÔ5'!$A54)</f>
        <v>0</v>
      </c>
      <c r="R54" s="4" t="str">
        <f ca="1">INDEX([1]TỔNG!S$1:S$65536,'19C1-CNÔ5'!$A54)</f>
        <v>390 Hoàng Văn Thụ</v>
      </c>
      <c r="S54" s="4" t="str">
        <f ca="1">INDEX([1]TỔNG!T$1:T$65536,'19C1-CNÔ5'!$A54)</f>
        <v>Phường 4</v>
      </c>
      <c r="T54" s="4" t="str">
        <f ca="1">INDEX([1]TỔNG!U$1:U$65536,'19C1-CNÔ5'!$A54)</f>
        <v>Quận Tân Bình</v>
      </c>
      <c r="U54" s="4"/>
      <c r="V54" s="4"/>
      <c r="W54" s="4"/>
      <c r="X54" s="4"/>
    </row>
    <row r="55" spans="1:24" x14ac:dyDescent="0.3">
      <c r="A55" s="2">
        <f ca="1">A54+MATCH(D55,OFFSET([1]TỔNG!$C$1,'19C1-CNÔ5'!A54,0,100),0)</f>
        <v>3139</v>
      </c>
      <c r="B55" s="4">
        <f>B54+1</f>
        <v>49</v>
      </c>
      <c r="C55" s="5" t="str">
        <f ca="1">INDEX([1]TỔNG!B$1:B$65536,'19C1-CNÔ5'!$A55)</f>
        <v>19003774</v>
      </c>
      <c r="D55" s="5" t="str">
        <f>IF(COUNTIFS($D$6:D54,$D$3)&lt;$F$3,$D$3,"")</f>
        <v>19C1-CNÔ5</v>
      </c>
      <c r="E55" s="4" t="str">
        <f ca="1">INDEX([1]TỔNG!D$1:D$65536,'19C1-CNÔ5'!$A55)</f>
        <v>Hoàng Văn Tiền</v>
      </c>
      <c r="F55" s="4" t="str">
        <f ca="1">INDEX([1]TỔNG!E$1:E$65536,'19C1-CNÔ5'!$A55)</f>
        <v>Nam</v>
      </c>
      <c r="G55" s="4" t="str">
        <f ca="1">INDEX([1]TỔNG!F$1:F$65536,'19C1-CNÔ5'!$A55)</f>
        <v>Sinh viên</v>
      </c>
      <c r="H55" s="4" t="str">
        <f ca="1">INDEX([1]TỔNG!G$1:G$65536,'19C1-CNÔ5'!$A55)</f>
        <v>01/11/2001</v>
      </c>
      <c r="I55" s="4" t="str">
        <f ca="1">INDEX([1]TỔNG!H$1:H$65536,'19C1-CNÔ5'!$A55)</f>
        <v>0973511176</v>
      </c>
      <c r="J55" s="4" t="str">
        <f ca="1">INDEX([1]TỔNG!I$1:I$65536,'19C1-CNÔ5'!$A55)</f>
        <v>372041496</v>
      </c>
      <c r="K55" s="4" t="str">
        <f ca="1">INDEX([1]TỔNG!J$1:J$65536,'19C1-CNÔ5'!$A55)</f>
        <v>SV 479 9123350065</v>
      </c>
      <c r="L55" s="4" t="str">
        <f ca="1">INDEX([1]TỔNG!M$1:M$65536,'19C1-CNÔ5'!$A55)</f>
        <v>Kinh</v>
      </c>
      <c r="M55" s="4" t="str">
        <f ca="1">INDEX([1]TỔNG!N$1:N$65536,'19C1-CNÔ5'!$A55)</f>
        <v>Việt Nam</v>
      </c>
      <c r="N55" s="4">
        <f ca="1">INDEX([1]TỔNG!O$1:O$65536,'19C1-CNÔ5'!$A55)</f>
        <v>0</v>
      </c>
      <c r="O55" s="4">
        <f ca="1">INDEX([1]TỔNG!P$1:P$65536,'19C1-CNÔ5'!$A55)</f>
        <v>0</v>
      </c>
      <c r="P55" s="4">
        <f ca="1">INDEX([1]TỔNG!Q$1:Q$65536,'19C1-CNÔ5'!$A55)</f>
        <v>0</v>
      </c>
      <c r="Q55" s="4">
        <f ca="1">INDEX([1]TỔNG!R$1:R$65536,'19C1-CNÔ5'!$A55)</f>
        <v>0</v>
      </c>
      <c r="R55" s="4" t="str">
        <f ca="1">INDEX([1]TỔNG!S$1:S$65536,'19C1-CNÔ5'!$A55)</f>
        <v>390 Hoàng Văn Thụ</v>
      </c>
      <c r="S55" s="4" t="str">
        <f ca="1">INDEX([1]TỔNG!T$1:T$65536,'19C1-CNÔ5'!$A55)</f>
        <v>Phường 4</v>
      </c>
      <c r="T55" s="4" t="str">
        <f ca="1">INDEX([1]TỔNG!U$1:U$65536,'19C1-CNÔ5'!$A55)</f>
        <v>Quận Tân Bình</v>
      </c>
      <c r="U55" s="4"/>
      <c r="V55" s="4"/>
      <c r="W55" s="4"/>
      <c r="X55" s="4"/>
    </row>
    <row r="56" spans="1:24" x14ac:dyDescent="0.3">
      <c r="A56" s="2">
        <f ca="1">A55+MATCH(D56,OFFSET([1]TỔNG!$C$1,'19C1-CNÔ5'!A55,0,100),0)</f>
        <v>3140</v>
      </c>
      <c r="B56" s="4">
        <f>B55+1</f>
        <v>50</v>
      </c>
      <c r="C56" s="5" t="str">
        <f ca="1">INDEX([1]TỔNG!B$1:B$65536,'19C1-CNÔ5'!$A56)</f>
        <v>19003727</v>
      </c>
      <c r="D56" s="5" t="str">
        <f>IF(COUNTIFS($D$6:D55,$D$3)&lt;$F$3,$D$3,"")</f>
        <v>19C1-CNÔ5</v>
      </c>
      <c r="E56" s="4" t="str">
        <f ca="1">INDEX([1]TỔNG!D$1:D$65536,'19C1-CNÔ5'!$A56)</f>
        <v>Hoàng Trung Tín</v>
      </c>
      <c r="F56" s="4" t="str">
        <f ca="1">INDEX([1]TỔNG!E$1:E$65536,'19C1-CNÔ5'!$A56)</f>
        <v>Nam</v>
      </c>
      <c r="G56" s="4" t="str">
        <f ca="1">INDEX([1]TỔNG!F$1:F$65536,'19C1-CNÔ5'!$A56)</f>
        <v>Sinh viên</v>
      </c>
      <c r="H56" s="4" t="str">
        <f ca="1">INDEX([1]TỔNG!G$1:G$65536,'19C1-CNÔ5'!$A56)</f>
        <v>02/09/2001</v>
      </c>
      <c r="I56" s="4" t="str">
        <f ca="1">INDEX([1]TỔNG!H$1:H$65536,'19C1-CNÔ5'!$A56)</f>
        <v>0389373995</v>
      </c>
      <c r="J56" s="4" t="str">
        <f ca="1">INDEX([1]TỔNG!I$1:I$65536,'19C1-CNÔ5'!$A56)</f>
        <v>272962603</v>
      </c>
      <c r="K56" s="4" t="str">
        <f ca="1">INDEX([1]TỔNG!J$1:J$65536,'19C1-CNÔ5'!$A56)</f>
        <v>SV 479 7524277066</v>
      </c>
      <c r="L56" s="4" t="str">
        <f ca="1">INDEX([1]TỔNG!M$1:M$65536,'19C1-CNÔ5'!$A56)</f>
        <v>Kinh</v>
      </c>
      <c r="M56" s="4" t="str">
        <f ca="1">INDEX([1]TỔNG!N$1:N$65536,'19C1-CNÔ5'!$A56)</f>
        <v>Việt Nam</v>
      </c>
      <c r="N56" s="4">
        <f ca="1">INDEX([1]TỔNG!O$1:O$65536,'19C1-CNÔ5'!$A56)</f>
        <v>0</v>
      </c>
      <c r="O56" s="4" t="str">
        <f ca="1">INDEX([1]TỔNG!P$1:P$65536,'19C1-CNÔ5'!$A56)</f>
        <v>Xã Phú Bình</v>
      </c>
      <c r="P56" s="4" t="str">
        <f ca="1">INDEX([1]TỔNG!Q$1:Q$65536,'19C1-CNÔ5'!$A56)</f>
        <v>Huyện Tân Phú</v>
      </c>
      <c r="Q56" s="4" t="str">
        <f ca="1">INDEX([1]TỔNG!R$1:R$65536,'19C1-CNÔ5'!$A56)</f>
        <v>Đồng Nai</v>
      </c>
      <c r="R56" s="4" t="str">
        <f ca="1">INDEX([1]TỔNG!S$1:S$65536,'19C1-CNÔ5'!$A56)</f>
        <v>390 Hoàng Văn Thụ</v>
      </c>
      <c r="S56" s="4" t="str">
        <f ca="1">INDEX([1]TỔNG!T$1:T$65536,'19C1-CNÔ5'!$A56)</f>
        <v>Phường 4</v>
      </c>
      <c r="T56" s="4" t="str">
        <f ca="1">INDEX([1]TỔNG!U$1:U$65536,'19C1-CNÔ5'!$A56)</f>
        <v>Quận Tân Bình</v>
      </c>
      <c r="U56" s="4"/>
      <c r="V56" s="4"/>
      <c r="W56" s="4"/>
      <c r="X56" s="4"/>
    </row>
    <row r="57" spans="1:24" x14ac:dyDescent="0.3">
      <c r="A57" s="2">
        <f ca="1">A56+MATCH(D57,OFFSET([1]TỔNG!$C$1,'19C1-CNÔ5'!A56,0,100),0)</f>
        <v>3141</v>
      </c>
      <c r="B57" s="4">
        <f>B56+1</f>
        <v>51</v>
      </c>
      <c r="C57" s="5" t="str">
        <f ca="1">INDEX([1]TỔNG!B$1:B$65536,'19C1-CNÔ5'!$A57)</f>
        <v>19003721</v>
      </c>
      <c r="D57" s="5" t="str">
        <f>IF(COUNTIFS($D$6:D56,$D$3)&lt;$F$3,$D$3,"")</f>
        <v>19C1-CNÔ5</v>
      </c>
      <c r="E57" s="4" t="str">
        <f ca="1">INDEX([1]TỔNG!D$1:D$65536,'19C1-CNÔ5'!$A57)</f>
        <v>Bùi Trần Hướng Tinh</v>
      </c>
      <c r="F57" s="4" t="str">
        <f ca="1">INDEX([1]TỔNG!E$1:E$65536,'19C1-CNÔ5'!$A57)</f>
        <v>Nam</v>
      </c>
      <c r="G57" s="4" t="str">
        <f ca="1">INDEX([1]TỔNG!F$1:F$65536,'19C1-CNÔ5'!$A57)</f>
        <v>Sinh viên</v>
      </c>
      <c r="H57" s="4" t="str">
        <f ca="1">INDEX([1]TỔNG!G$1:G$65536,'19C1-CNÔ5'!$A57)</f>
        <v>11/11/2001</v>
      </c>
      <c r="I57" s="4" t="str">
        <f ca="1">INDEX([1]TỔNG!H$1:H$65536,'19C1-CNÔ5'!$A57)</f>
        <v>0377505054</v>
      </c>
      <c r="J57" s="4" t="str">
        <f ca="1">INDEX([1]TỔNG!I$1:I$65536,'19C1-CNÔ5'!$A57)</f>
        <v>352612019</v>
      </c>
      <c r="K57" s="4" t="str">
        <f ca="1">INDEX([1]TỔNG!J$1:J$65536,'19C1-CNÔ5'!$A57)</f>
        <v>SV 479 8924029855</v>
      </c>
      <c r="L57" s="4" t="str">
        <f ca="1">INDEX([1]TỔNG!M$1:M$65536,'19C1-CNÔ5'!$A57)</f>
        <v>Kinh</v>
      </c>
      <c r="M57" s="4" t="str">
        <f ca="1">INDEX([1]TỔNG!N$1:N$65536,'19C1-CNÔ5'!$A57)</f>
        <v>Việt Nam</v>
      </c>
      <c r="N57" s="4">
        <f ca="1">INDEX([1]TỔNG!O$1:O$65536,'19C1-CNÔ5'!$A57)</f>
        <v>0</v>
      </c>
      <c r="O57" s="4" t="str">
        <f ca="1">INDEX([1]TỔNG!P$1:P$65536,'19C1-CNÔ5'!$A57)</f>
        <v>Xã Quốc Thái</v>
      </c>
      <c r="P57" s="4" t="str">
        <f ca="1">INDEX([1]TỔNG!Q$1:Q$65536,'19C1-CNÔ5'!$A57)</f>
        <v>Huyện An Phú</v>
      </c>
      <c r="Q57" s="4" t="str">
        <f ca="1">INDEX([1]TỔNG!R$1:R$65536,'19C1-CNÔ5'!$A57)</f>
        <v>An Giang</v>
      </c>
      <c r="R57" s="4" t="str">
        <f ca="1">INDEX([1]TỔNG!S$1:S$65536,'19C1-CNÔ5'!$A57)</f>
        <v>390 Hoàng Văn Thụ</v>
      </c>
      <c r="S57" s="4" t="str">
        <f ca="1">INDEX([1]TỔNG!T$1:T$65536,'19C1-CNÔ5'!$A57)</f>
        <v>Phường 4</v>
      </c>
      <c r="T57" s="4" t="str">
        <f ca="1">INDEX([1]TỔNG!U$1:U$65536,'19C1-CNÔ5'!$A57)</f>
        <v>Quận Tân Bình</v>
      </c>
      <c r="U57" s="4"/>
      <c r="V57" s="4"/>
      <c r="W57" s="4"/>
      <c r="X57" s="4"/>
    </row>
    <row r="58" spans="1:24" x14ac:dyDescent="0.3">
      <c r="A58" s="2">
        <f ca="1">A57+MATCH(D58,OFFSET([1]TỔNG!$C$1,'19C1-CNÔ5'!A57,0,100),0)</f>
        <v>3142</v>
      </c>
      <c r="B58" s="4">
        <f>B57+1</f>
        <v>52</v>
      </c>
      <c r="C58" s="5" t="str">
        <f ca="1">INDEX([1]TỔNG!B$1:B$65536,'19C1-CNÔ5'!$A58)</f>
        <v>19002175</v>
      </c>
      <c r="D58" s="5" t="str">
        <f>IF(COUNTIFS($D$6:D57,$D$3)&lt;$F$3,$D$3,"")</f>
        <v>19C1-CNÔ5</v>
      </c>
      <c r="E58" s="4" t="str">
        <f ca="1">INDEX([1]TỔNG!D$1:D$65536,'19C1-CNÔ5'!$A58)</f>
        <v>Hà Văn Tình</v>
      </c>
      <c r="F58" s="4" t="str">
        <f ca="1">INDEX([1]TỔNG!E$1:E$65536,'19C1-CNÔ5'!$A58)</f>
        <v>Nam</v>
      </c>
      <c r="G58" s="4" t="str">
        <f ca="1">INDEX([1]TỔNG!F$1:F$65536,'19C1-CNÔ5'!$A58)</f>
        <v>Sinh viên</v>
      </c>
      <c r="H58" s="4" t="str">
        <f ca="1">INDEX([1]TỔNG!G$1:G$65536,'19C1-CNÔ5'!$A58)</f>
        <v>17/03/2001</v>
      </c>
      <c r="I58" s="4" t="str">
        <f ca="1">INDEX([1]TỔNG!H$1:H$65536,'19C1-CNÔ5'!$A58)</f>
        <v>0366015094</v>
      </c>
      <c r="J58" s="4" t="str">
        <f ca="1">INDEX([1]TỔNG!I$1:I$65536,'19C1-CNÔ5'!$A58)</f>
        <v>341990350</v>
      </c>
      <c r="K58" s="4">
        <f ca="1">INDEX([1]TỔNG!J$1:J$65536,'19C1-CNÔ5'!$A58)</f>
        <v>0</v>
      </c>
      <c r="L58" s="4" t="str">
        <f ca="1">INDEX([1]TỔNG!M$1:M$65536,'19C1-CNÔ5'!$A58)</f>
        <v>Kinh</v>
      </c>
      <c r="M58" s="4" t="str">
        <f ca="1">INDEX([1]TỔNG!N$1:N$65536,'19C1-CNÔ5'!$A58)</f>
        <v>Việt Nam</v>
      </c>
      <c r="N58" s="4">
        <f ca="1">INDEX([1]TỔNG!O$1:O$65536,'19C1-CNÔ5'!$A58)</f>
        <v>0</v>
      </c>
      <c r="O58" s="4" t="str">
        <f ca="1">INDEX([1]TỔNG!P$1:P$65536,'19C1-CNÔ5'!$A58)</f>
        <v>Xã Bình Thành</v>
      </c>
      <c r="P58" s="4" t="str">
        <f ca="1">INDEX([1]TỔNG!Q$1:Q$65536,'19C1-CNÔ5'!$A58)</f>
        <v>Huyện Cao Lãnh</v>
      </c>
      <c r="Q58" s="4" t="str">
        <f ca="1">INDEX([1]TỔNG!R$1:R$65536,'19C1-CNÔ5'!$A58)</f>
        <v>Đồng Tháp</v>
      </c>
      <c r="R58" s="4" t="str">
        <f ca="1">INDEX([1]TỔNG!S$1:S$65536,'19C1-CNÔ5'!$A58)</f>
        <v>390 Hoàng Văn Thụ</v>
      </c>
      <c r="S58" s="4" t="str">
        <f ca="1">INDEX([1]TỔNG!T$1:T$65536,'19C1-CNÔ5'!$A58)</f>
        <v>Phường 4</v>
      </c>
      <c r="T58" s="4" t="str">
        <f ca="1">INDEX([1]TỔNG!U$1:U$65536,'19C1-CNÔ5'!$A58)</f>
        <v>Quận Tân Bình</v>
      </c>
      <c r="U58" s="4"/>
      <c r="V58" s="4"/>
      <c r="W58" s="4"/>
      <c r="X58" s="4"/>
    </row>
    <row r="59" spans="1:24" x14ac:dyDescent="0.3">
      <c r="A59" s="2">
        <f ca="1">A58+MATCH(D59,OFFSET([1]TỔNG!$C$1,'19C1-CNÔ5'!A58,0,100),0)</f>
        <v>3143</v>
      </c>
      <c r="B59" s="4">
        <f>B58+1</f>
        <v>53</v>
      </c>
      <c r="C59" s="5" t="str">
        <f ca="1">INDEX([1]TỔNG!B$1:B$65536,'19C1-CNÔ5'!$A59)</f>
        <v>19002145</v>
      </c>
      <c r="D59" s="5" t="str">
        <f>IF(COUNTIFS($D$6:D58,$D$3)&lt;$F$3,$D$3,"")</f>
        <v>19C1-CNÔ5</v>
      </c>
      <c r="E59" s="4" t="str">
        <f ca="1">INDEX([1]TỔNG!D$1:D$65536,'19C1-CNÔ5'!$A59)</f>
        <v>Nguyễn Đăng Triệu</v>
      </c>
      <c r="F59" s="4" t="str">
        <f ca="1">INDEX([1]TỔNG!E$1:E$65536,'19C1-CNÔ5'!$A59)</f>
        <v>Nam</v>
      </c>
      <c r="G59" s="4" t="str">
        <f ca="1">INDEX([1]TỔNG!F$1:F$65536,'19C1-CNÔ5'!$A59)</f>
        <v>Sinh viên</v>
      </c>
      <c r="H59" s="4" t="str">
        <f ca="1">INDEX([1]TỔNG!G$1:G$65536,'19C1-CNÔ5'!$A59)</f>
        <v>12/07/2001</v>
      </c>
      <c r="I59" s="4" t="str">
        <f ca="1">INDEX([1]TỔNG!H$1:H$65536,'19C1-CNÔ5'!$A59)</f>
        <v>0329999082</v>
      </c>
      <c r="J59" s="4" t="str">
        <f ca="1">INDEX([1]TỔNG!I$1:I$65536,'19C1-CNÔ5'!$A59)</f>
        <v>261566014</v>
      </c>
      <c r="K59" s="4" t="str">
        <f ca="1">INDEX([1]TỔNG!J$1:J$65536,'19C1-CNÔ5'!$A59)</f>
        <v>SV 479 6021109111</v>
      </c>
      <c r="L59" s="4" t="str">
        <f ca="1">INDEX([1]TỔNG!M$1:M$65536,'19C1-CNÔ5'!$A59)</f>
        <v>Kinh</v>
      </c>
      <c r="M59" s="4" t="str">
        <f ca="1">INDEX([1]TỔNG!N$1:N$65536,'19C1-CNÔ5'!$A59)</f>
        <v>Việt Nam</v>
      </c>
      <c r="N59" s="4">
        <f ca="1">INDEX([1]TỔNG!O$1:O$65536,'19C1-CNÔ5'!$A59)</f>
        <v>0</v>
      </c>
      <c r="O59" s="4" t="str">
        <f ca="1">INDEX([1]TỔNG!P$1:P$65536,'19C1-CNÔ5'!$A59)</f>
        <v>Xã Nam Chính</v>
      </c>
      <c r="P59" s="4" t="str">
        <f ca="1">INDEX([1]TỔNG!Q$1:Q$65536,'19C1-CNÔ5'!$A59)</f>
        <v>Huyện Đức Linh</v>
      </c>
      <c r="Q59" s="4" t="str">
        <f ca="1">INDEX([1]TỔNG!R$1:R$65536,'19C1-CNÔ5'!$A59)</f>
        <v>Bình Thuận</v>
      </c>
      <c r="R59" s="4" t="str">
        <f ca="1">INDEX([1]TỔNG!S$1:S$65536,'19C1-CNÔ5'!$A59)</f>
        <v>390 Hoàng Văn Thụ</v>
      </c>
      <c r="S59" s="4" t="str">
        <f ca="1">INDEX([1]TỔNG!T$1:T$65536,'19C1-CNÔ5'!$A59)</f>
        <v>Phường 4</v>
      </c>
      <c r="T59" s="4" t="str">
        <f ca="1">INDEX([1]TỔNG!U$1:U$65536,'19C1-CNÔ5'!$A59)</f>
        <v>Quận Tân Bình</v>
      </c>
      <c r="U59" s="4"/>
      <c r="V59" s="4"/>
      <c r="W59" s="4"/>
      <c r="X59" s="4"/>
    </row>
    <row r="60" spans="1:24" ht="28" x14ac:dyDescent="0.3">
      <c r="A60" s="2">
        <f ca="1">A59+MATCH(D60,OFFSET([1]TỔNG!$C$1,'19C1-CNÔ5'!A59,0,100),0)</f>
        <v>3144</v>
      </c>
      <c r="B60" s="4">
        <f>B59+1</f>
        <v>54</v>
      </c>
      <c r="C60" s="5" t="str">
        <f ca="1">INDEX([1]TỔNG!B$1:B$65536,'19C1-CNÔ5'!$A60)</f>
        <v>19003778</v>
      </c>
      <c r="D60" s="5" t="str">
        <f>IF(COUNTIFS($D$6:D59,$D$3)&lt;$F$3,$D$3,"")</f>
        <v>19C1-CNÔ5</v>
      </c>
      <c r="E60" s="4" t="str">
        <f ca="1">INDEX([1]TỔNG!D$1:D$65536,'19C1-CNÔ5'!$A60)</f>
        <v>Mai Vũ Quan Trung</v>
      </c>
      <c r="F60" s="4" t="str">
        <f ca="1">INDEX([1]TỔNG!E$1:E$65536,'19C1-CNÔ5'!$A60)</f>
        <v>Nam</v>
      </c>
      <c r="G60" s="4" t="str">
        <f ca="1">INDEX([1]TỔNG!F$1:F$65536,'19C1-CNÔ5'!$A60)</f>
        <v>Sinh viên</v>
      </c>
      <c r="H60" s="4" t="str">
        <f ca="1">INDEX([1]TỔNG!G$1:G$65536,'19C1-CNÔ5'!$A60)</f>
        <v>15/01/2001</v>
      </c>
      <c r="I60" s="4" t="str">
        <f ca="1">INDEX([1]TỔNG!H$1:H$65536,'19C1-CNÔ5'!$A60)</f>
        <v>0907102705</v>
      </c>
      <c r="J60" s="4" t="str">
        <f ca="1">INDEX([1]TỔNG!I$1:I$65536,'19C1-CNÔ5'!$A60)</f>
        <v>079201016775</v>
      </c>
      <c r="K60" s="4" t="str">
        <f ca="1">INDEX([1]TỔNG!J$1:J$65536,'19C1-CNÔ5'!$A60)</f>
        <v>SV 479 7935675885</v>
      </c>
      <c r="L60" s="4" t="str">
        <f ca="1">INDEX([1]TỔNG!M$1:M$65536,'19C1-CNÔ5'!$A60)</f>
        <v>Kinh</v>
      </c>
      <c r="M60" s="4" t="str">
        <f ca="1">INDEX([1]TỔNG!N$1:N$65536,'19C1-CNÔ5'!$A60)</f>
        <v>Việt Nam</v>
      </c>
      <c r="N60" s="4">
        <f ca="1">INDEX([1]TỔNG!O$1:O$65536,'19C1-CNÔ5'!$A60)</f>
        <v>0</v>
      </c>
      <c r="O60" s="4" t="str">
        <f ca="1">INDEX([1]TỔNG!P$1:P$65536,'19C1-CNÔ5'!$A60)</f>
        <v>Xã Tân Thới Nhì</v>
      </c>
      <c r="P60" s="4" t="str">
        <f ca="1">INDEX([1]TỔNG!Q$1:Q$65536,'19C1-CNÔ5'!$A60)</f>
        <v>Huyện Hóc Môn</v>
      </c>
      <c r="Q60" s="4" t="str">
        <f ca="1">INDEX([1]TỔNG!R$1:R$65536,'19C1-CNÔ5'!$A60)</f>
        <v>Tp. Hồ Chí Minh</v>
      </c>
      <c r="R60" s="4" t="str">
        <f ca="1">INDEX([1]TỔNG!S$1:S$65536,'19C1-CNÔ5'!$A60)</f>
        <v>390 Hoàng Văn Thụ</v>
      </c>
      <c r="S60" s="4" t="str">
        <f ca="1">INDEX([1]TỔNG!T$1:T$65536,'19C1-CNÔ5'!$A60)</f>
        <v>Phường 4</v>
      </c>
      <c r="T60" s="4" t="str">
        <f ca="1">INDEX([1]TỔNG!U$1:U$65536,'19C1-CNÔ5'!$A60)</f>
        <v>Quận Tân Bình</v>
      </c>
      <c r="U60" s="4"/>
      <c r="V60" s="4"/>
      <c r="W60" s="4"/>
      <c r="X60" s="4"/>
    </row>
    <row r="61" spans="1:24" x14ac:dyDescent="0.3">
      <c r="A61" s="2">
        <f ca="1">A60+MATCH(D61,OFFSET([1]TỔNG!$C$1,'19C1-CNÔ5'!A60,0,100),0)</f>
        <v>3145</v>
      </c>
      <c r="B61" s="4">
        <f>B60+1</f>
        <v>55</v>
      </c>
      <c r="C61" s="5" t="str">
        <f ca="1">INDEX([1]TỔNG!B$1:B$65536,'19C1-CNÔ5'!$A61)</f>
        <v>19002134</v>
      </c>
      <c r="D61" s="5" t="str">
        <f>IF(COUNTIFS($D$6:D60,$D$3)&lt;$F$3,$D$3,"")</f>
        <v>19C1-CNÔ5</v>
      </c>
      <c r="E61" s="4" t="str">
        <f ca="1">INDEX([1]TỔNG!D$1:D$65536,'19C1-CNÔ5'!$A61)</f>
        <v>Lê Anh Tuấn</v>
      </c>
      <c r="F61" s="4" t="str">
        <f ca="1">INDEX([1]TỔNG!E$1:E$65536,'19C1-CNÔ5'!$A61)</f>
        <v>Nam</v>
      </c>
      <c r="G61" s="4" t="str">
        <f ca="1">INDEX([1]TỔNG!F$1:F$65536,'19C1-CNÔ5'!$A61)</f>
        <v>Sinh viên</v>
      </c>
      <c r="H61" s="4" t="str">
        <f ca="1">INDEX([1]TỔNG!G$1:G$65536,'19C1-CNÔ5'!$A61)</f>
        <v>08/11/1998</v>
      </c>
      <c r="I61" s="4" t="str">
        <f ca="1">INDEX([1]TỔNG!H$1:H$65536,'19C1-CNÔ5'!$A61)</f>
        <v>0703530598</v>
      </c>
      <c r="J61" s="4" t="str">
        <f ca="1">INDEX([1]TỔNG!I$1:I$65536,'19C1-CNÔ5'!$A61)</f>
        <v>025698133</v>
      </c>
      <c r="K61" s="4">
        <f ca="1">INDEX([1]TỔNG!J$1:J$65536,'19C1-CNÔ5'!$A61)</f>
        <v>0</v>
      </c>
      <c r="L61" s="4" t="str">
        <f ca="1">INDEX([1]TỔNG!M$1:M$65536,'19C1-CNÔ5'!$A61)</f>
        <v>Kinh</v>
      </c>
      <c r="M61" s="4" t="str">
        <f ca="1">INDEX([1]TỔNG!N$1:N$65536,'19C1-CNÔ5'!$A61)</f>
        <v>Việt Nam</v>
      </c>
      <c r="N61" s="4">
        <f ca="1">INDEX([1]TỔNG!O$1:O$65536,'19C1-CNÔ5'!$A61)</f>
        <v>0</v>
      </c>
      <c r="O61" s="4">
        <f ca="1">INDEX([1]TỔNG!P$1:P$65536,'19C1-CNÔ5'!$A61)</f>
        <v>0</v>
      </c>
      <c r="P61" s="4">
        <f ca="1">INDEX([1]TỔNG!Q$1:Q$65536,'19C1-CNÔ5'!$A61)</f>
        <v>0</v>
      </c>
      <c r="Q61" s="4">
        <f ca="1">INDEX([1]TỔNG!R$1:R$65536,'19C1-CNÔ5'!$A61)</f>
        <v>0</v>
      </c>
      <c r="R61" s="4" t="str">
        <f ca="1">INDEX([1]TỔNG!S$1:S$65536,'19C1-CNÔ5'!$A61)</f>
        <v>390 Hoàng Văn Thụ</v>
      </c>
      <c r="S61" s="4" t="str">
        <f ca="1">INDEX([1]TỔNG!T$1:T$65536,'19C1-CNÔ5'!$A61)</f>
        <v>Phường 4</v>
      </c>
      <c r="T61" s="4" t="str">
        <f ca="1">INDEX([1]TỔNG!U$1:U$65536,'19C1-CNÔ5'!$A61)</f>
        <v>Quận Tân Bình</v>
      </c>
      <c r="U61" s="4"/>
      <c r="V61" s="4"/>
      <c r="W61" s="4"/>
      <c r="X61" s="4"/>
    </row>
    <row r="62" spans="1:24" x14ac:dyDescent="0.3">
      <c r="A62" s="2">
        <f ca="1">A61+MATCH(D62,OFFSET([1]TỔNG!$C$1,'19C1-CNÔ5'!A61,0,100),0)</f>
        <v>3146</v>
      </c>
      <c r="B62" s="4">
        <f>B61+1</f>
        <v>56</v>
      </c>
      <c r="C62" s="5" t="str">
        <f ca="1">INDEX([1]TỔNG!B$1:B$65536,'19C1-CNÔ5'!$A62)</f>
        <v>19002130</v>
      </c>
      <c r="D62" s="5" t="str">
        <f>IF(COUNTIFS($D$6:D61,$D$3)&lt;$F$3,$D$3,"")</f>
        <v>19C1-CNÔ5</v>
      </c>
      <c r="E62" s="4" t="str">
        <f ca="1">INDEX([1]TỔNG!D$1:D$65536,'19C1-CNÔ5'!$A62)</f>
        <v>Nguyễn Anh Tuấn</v>
      </c>
      <c r="F62" s="4" t="str">
        <f ca="1">INDEX([1]TỔNG!E$1:E$65536,'19C1-CNÔ5'!$A62)</f>
        <v>Nam</v>
      </c>
      <c r="G62" s="4" t="str">
        <f ca="1">INDEX([1]TỔNG!F$1:F$65536,'19C1-CNÔ5'!$A62)</f>
        <v>Sinh viên</v>
      </c>
      <c r="H62" s="4" t="str">
        <f ca="1">INDEX([1]TỔNG!G$1:G$65536,'19C1-CNÔ5'!$A62)</f>
        <v>19/01/2001</v>
      </c>
      <c r="I62" s="4" t="str">
        <f ca="1">INDEX([1]TỔNG!H$1:H$65536,'19C1-CNÔ5'!$A62)</f>
        <v>0369573983</v>
      </c>
      <c r="J62" s="4" t="str">
        <f ca="1">INDEX([1]TỔNG!I$1:I$65536,'19C1-CNÔ5'!$A62)</f>
        <v>212819428</v>
      </c>
      <c r="K62" s="4">
        <f ca="1">INDEX([1]TỔNG!J$1:J$65536,'19C1-CNÔ5'!$A62)</f>
        <v>0</v>
      </c>
      <c r="L62" s="4" t="str">
        <f ca="1">INDEX([1]TỔNG!M$1:M$65536,'19C1-CNÔ5'!$A62)</f>
        <v>Kinh</v>
      </c>
      <c r="M62" s="4" t="str">
        <f ca="1">INDEX([1]TỔNG!N$1:N$65536,'19C1-CNÔ5'!$A62)</f>
        <v>Việt Nam</v>
      </c>
      <c r="N62" s="4">
        <f ca="1">INDEX([1]TỔNG!O$1:O$65536,'19C1-CNÔ5'!$A62)</f>
        <v>0</v>
      </c>
      <c r="O62" s="4" t="str">
        <f ca="1">INDEX([1]TỔNG!P$1:P$65536,'19C1-CNÔ5'!$A62)</f>
        <v>Xã Sơn Hạ</v>
      </c>
      <c r="P62" s="4" t="str">
        <f ca="1">INDEX([1]TỔNG!Q$1:Q$65536,'19C1-CNÔ5'!$A62)</f>
        <v>Huyện Mộ Đức</v>
      </c>
      <c r="Q62" s="4" t="str">
        <f ca="1">INDEX([1]TỔNG!R$1:R$65536,'19C1-CNÔ5'!$A62)</f>
        <v>Quảng Ngãi</v>
      </c>
      <c r="R62" s="4" t="str">
        <f ca="1">INDEX([1]TỔNG!S$1:S$65536,'19C1-CNÔ5'!$A62)</f>
        <v>390 Hoàng Văn Thụ</v>
      </c>
      <c r="S62" s="4" t="str">
        <f ca="1">INDEX([1]TỔNG!T$1:T$65536,'19C1-CNÔ5'!$A62)</f>
        <v>Phường 4</v>
      </c>
      <c r="T62" s="4" t="str">
        <f ca="1">INDEX([1]TỔNG!U$1:U$65536,'19C1-CNÔ5'!$A62)</f>
        <v>Quận Tân Bình</v>
      </c>
      <c r="U62" s="4"/>
      <c r="V62" s="4"/>
      <c r="W62" s="4"/>
      <c r="X62" s="4"/>
    </row>
    <row r="63" spans="1:24" x14ac:dyDescent="0.3">
      <c r="A63" s="2">
        <f ca="1">A62+MATCH(D63,OFFSET([1]TỔNG!$C$1,'19C1-CNÔ5'!A62,0,100),0)</f>
        <v>3147</v>
      </c>
      <c r="B63" s="4">
        <f>B62+1</f>
        <v>57</v>
      </c>
      <c r="C63" s="5" t="str">
        <f ca="1">INDEX([1]TỔNG!B$1:B$65536,'19C1-CNÔ5'!$A63)</f>
        <v>19003611</v>
      </c>
      <c r="D63" s="5" t="str">
        <f>IF(COUNTIFS($D$6:D62,$D$3)&lt;$F$3,$D$3,"")</f>
        <v>19C1-CNÔ5</v>
      </c>
      <c r="E63" s="4" t="str">
        <f ca="1">INDEX([1]TỔNG!D$1:D$65536,'19C1-CNÔ5'!$A63)</f>
        <v>Nguyễn Quốc Tuấn</v>
      </c>
      <c r="F63" s="4" t="str">
        <f ca="1">INDEX([1]TỔNG!E$1:E$65536,'19C1-CNÔ5'!$A63)</f>
        <v>Nam</v>
      </c>
      <c r="G63" s="4" t="str">
        <f ca="1">INDEX([1]TỔNG!F$1:F$65536,'19C1-CNÔ5'!$A63)</f>
        <v>Sinh viên</v>
      </c>
      <c r="H63" s="4" t="str">
        <f ca="1">INDEX([1]TỔNG!G$1:G$65536,'19C1-CNÔ5'!$A63)</f>
        <v>17/07/2001</v>
      </c>
      <c r="I63" s="4" t="str">
        <f ca="1">INDEX([1]TỔNG!H$1:H$65536,'19C1-CNÔ5'!$A63)</f>
        <v>0355021345</v>
      </c>
      <c r="J63" s="4" t="str">
        <f ca="1">INDEX([1]TỔNG!I$1:I$65536,'19C1-CNÔ5'!$A63)</f>
        <v>251195528</v>
      </c>
      <c r="K63" s="4">
        <f ca="1">INDEX([1]TỔNG!J$1:J$65536,'19C1-CNÔ5'!$A63)</f>
        <v>0</v>
      </c>
      <c r="L63" s="4" t="str">
        <f ca="1">INDEX([1]TỔNG!M$1:M$65536,'19C1-CNÔ5'!$A63)</f>
        <v>Kinh</v>
      </c>
      <c r="M63" s="4" t="str">
        <f ca="1">INDEX([1]TỔNG!N$1:N$65536,'19C1-CNÔ5'!$A63)</f>
        <v>Việt Nam</v>
      </c>
      <c r="N63" s="4">
        <f ca="1">INDEX([1]TỔNG!O$1:O$65536,'19C1-CNÔ5'!$A63)</f>
        <v>0</v>
      </c>
      <c r="O63" s="4" t="str">
        <f ca="1">INDEX([1]TỔNG!P$1:P$65536,'19C1-CNÔ5'!$A63)</f>
        <v>Xã Đức Phổ</v>
      </c>
      <c r="P63" s="4" t="str">
        <f ca="1">INDEX([1]TỔNG!Q$1:Q$65536,'19C1-CNÔ5'!$A63)</f>
        <v>Huyện Cát Tiên</v>
      </c>
      <c r="Q63" s="4" t="str">
        <f ca="1">INDEX([1]TỔNG!R$1:R$65536,'19C1-CNÔ5'!$A63)</f>
        <v>Lâm Đồng</v>
      </c>
      <c r="R63" s="4" t="str">
        <f ca="1">INDEX([1]TỔNG!S$1:S$65536,'19C1-CNÔ5'!$A63)</f>
        <v>390 Hoàng Văn Thụ</v>
      </c>
      <c r="S63" s="4" t="str">
        <f ca="1">INDEX([1]TỔNG!T$1:T$65536,'19C1-CNÔ5'!$A63)</f>
        <v>Phường 4</v>
      </c>
      <c r="T63" s="4" t="str">
        <f ca="1">INDEX([1]TỔNG!U$1:U$65536,'19C1-CNÔ5'!$A63)</f>
        <v>Quận Tân Bình</v>
      </c>
      <c r="U63" s="4"/>
      <c r="V63" s="4"/>
      <c r="W63" s="4"/>
      <c r="X63" s="4"/>
    </row>
    <row r="64" spans="1:24" x14ac:dyDescent="0.3">
      <c r="A64" s="2">
        <f ca="1">A63+MATCH(D64,OFFSET([1]TỔNG!$C$1,'19C1-CNÔ5'!A63,0,100),0)</f>
        <v>3148</v>
      </c>
      <c r="B64" s="4">
        <f>B63+1</f>
        <v>58</v>
      </c>
      <c r="C64" s="5" t="str">
        <f ca="1">INDEX([1]TỔNG!B$1:B$65536,'19C1-CNÔ5'!$A64)</f>
        <v>19003808</v>
      </c>
      <c r="D64" s="5" t="str">
        <f>IF(COUNTIFS($D$6:D63,$D$3)&lt;$F$3,$D$3,"")</f>
        <v>19C1-CNÔ5</v>
      </c>
      <c r="E64" s="4" t="str">
        <f ca="1">INDEX([1]TỔNG!D$1:D$65536,'19C1-CNÔ5'!$A64)</f>
        <v>Lê Quang Vinh</v>
      </c>
      <c r="F64" s="4" t="str">
        <f ca="1">INDEX([1]TỔNG!E$1:E$65536,'19C1-CNÔ5'!$A64)</f>
        <v>Nam</v>
      </c>
      <c r="G64" s="4" t="str">
        <f ca="1">INDEX([1]TỔNG!F$1:F$65536,'19C1-CNÔ5'!$A64)</f>
        <v>Sinh viên</v>
      </c>
      <c r="H64" s="4" t="str">
        <f ca="1">INDEX([1]TỔNG!G$1:G$65536,'19C1-CNÔ5'!$A64)</f>
        <v>07/04/2001</v>
      </c>
      <c r="I64" s="4" t="str">
        <f ca="1">INDEX([1]TỔNG!H$1:H$65536,'19C1-CNÔ5'!$A64)</f>
        <v>0396813025</v>
      </c>
      <c r="J64" s="4" t="str">
        <f ca="1">INDEX([1]TỔNG!I$1:I$65536,'19C1-CNÔ5'!$A64)</f>
        <v>072201000576</v>
      </c>
      <c r="K64" s="4" t="str">
        <f ca="1">INDEX([1]TỔNG!J$1:J$65536,'19C1-CNÔ5'!$A64)</f>
        <v>SV 479 7222418463</v>
      </c>
      <c r="L64" s="4" t="str">
        <f ca="1">INDEX([1]TỔNG!M$1:M$65536,'19C1-CNÔ5'!$A64)</f>
        <v>Kinh</v>
      </c>
      <c r="M64" s="4" t="str">
        <f ca="1">INDEX([1]TỔNG!N$1:N$65536,'19C1-CNÔ5'!$A64)</f>
        <v>Việt Nam</v>
      </c>
      <c r="N64" s="4">
        <f ca="1">INDEX([1]TỔNG!O$1:O$65536,'19C1-CNÔ5'!$A64)</f>
        <v>0</v>
      </c>
      <c r="O64" s="4" t="str">
        <f ca="1">INDEX([1]TỔNG!P$1:P$65536,'19C1-CNÔ5'!$A64)</f>
        <v>Thị trấn Gò Dầu</v>
      </c>
      <c r="P64" s="4" t="str">
        <f ca="1">INDEX([1]TỔNG!Q$1:Q$65536,'19C1-CNÔ5'!$A64)</f>
        <v>Huyện Gò Dầu</v>
      </c>
      <c r="Q64" s="4" t="str">
        <f ca="1">INDEX([1]TỔNG!R$1:R$65536,'19C1-CNÔ5'!$A64)</f>
        <v>Tây Ninh</v>
      </c>
      <c r="R64" s="4" t="str">
        <f ca="1">INDEX([1]TỔNG!S$1:S$65536,'19C1-CNÔ5'!$A64)</f>
        <v>390 Hoàng Văn Thụ</v>
      </c>
      <c r="S64" s="4" t="str">
        <f ca="1">INDEX([1]TỔNG!T$1:T$65536,'19C1-CNÔ5'!$A64)</f>
        <v>Phường 4</v>
      </c>
      <c r="T64" s="4" t="str">
        <f ca="1">INDEX([1]TỔNG!U$1:U$65536,'19C1-CNÔ5'!$A64)</f>
        <v>Quận Tân Bình</v>
      </c>
      <c r="U64" s="4"/>
      <c r="V64" s="4"/>
      <c r="W64" s="4"/>
      <c r="X64" s="4"/>
    </row>
  </sheetData>
  <sheetCalcPr fullCalcOnLoad="1"/>
  <mergeCells count="5">
    <mergeCell ref="A1:J1"/>
    <mergeCell ref="L1:S1"/>
    <mergeCell ref="B2:J2"/>
    <mergeCell ref="L2:S2"/>
    <mergeCell ref="A4:X4"/>
  </mergeCells>
  <conditionalFormatting sqref="C7:T64">
    <cfRule type="cellIs" dxfId="0" priority="1" stopIfTrue="1" operator="equal">
      <formula>0</formula>
    </cfRule>
  </conditionalFormatting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19C1-CNÔ5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2021-09-05T09:07:19Z</dcterms:created>
  <dcterms:modified xsi:type="dcterms:W3CDTF">2021-09-05T09:07:33Z</dcterms:modified>
</cp:coreProperties>
</file>