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ata 2021-2022\P.TC-HC-TH\thi dua thang\Thi dua 09-2021\"/>
    </mc:Choice>
  </mc:AlternateContent>
  <bookViews>
    <workbookView xWindow="0" yWindow="0" windowWidth="20490" windowHeight="8925" firstSheet="1" activeTab="3"/>
  </bookViews>
  <sheets>
    <sheet name="Mau 1" sheetId="7" r:id="rId1"/>
    <sheet name="Mau 2" sheetId="3" r:id="rId2"/>
    <sheet name="Mau 3" sheetId="6" r:id="rId3"/>
    <sheet name="Mau 4 " sheetId="2" r:id="rId4"/>
    <sheet name="Dieu chinh" sheetId="8" state="hidden" r:id="rId5"/>
    <sheet name="Nhiệm vụ đột xuất" sheetId="9" state="hidden" r:id="rId6"/>
    <sheet name="Phân công nhân sự thực hiện" sheetId="10" state="hidden" r:id="rId7"/>
    <sheet name="xếp loại thi đua tháng" sheetId="11" state="hidden" r:id="rId8"/>
  </sheets>
  <externalReferences>
    <externalReference r:id="rId9"/>
  </externalReferences>
  <definedNames>
    <definedName name="_xlnm._FilterDatabase" localSheetId="4" hidden="1">'Dieu chinh'!$A$8:$K$39</definedName>
    <definedName name="_xlnm.Print_Area" localSheetId="0">'Mau 1'!$A$1:$G$50</definedName>
    <definedName name="_xlnm.Print_Titles" localSheetId="4">'Dieu chinh'!$7:$8</definedName>
    <definedName name="_xlnm.Print_Titles" localSheetId="0">'Mau 1'!$8:$8</definedName>
    <definedName name="_xlnm.Print_Titles" localSheetId="1">'Mau 2'!$6:$6</definedName>
  </definedNames>
  <calcPr calcId="162913"/>
</workbook>
</file>

<file path=xl/calcChain.xml><?xml version="1.0" encoding="utf-8"?>
<calcChain xmlns="http://schemas.openxmlformats.org/spreadsheetml/2006/main">
  <c r="P11" i="6" l="1"/>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10" i="6"/>
  <c r="I46" i="6" l="1"/>
  <c r="J46" i="6"/>
  <c r="K46" i="6"/>
  <c r="L46" i="6"/>
  <c r="M46" i="6"/>
  <c r="N46" i="6"/>
  <c r="O46" i="6"/>
  <c r="P46" i="6"/>
  <c r="AA39" i="6" l="1"/>
  <c r="AA40" i="6"/>
  <c r="F39" i="2" l="1"/>
  <c r="G39" i="2"/>
  <c r="V46" i="6" l="1"/>
  <c r="W46" i="6"/>
  <c r="X46" i="6"/>
  <c r="Y46" i="6"/>
  <c r="Z46" i="6"/>
  <c r="Z42" i="6" l="1"/>
  <c r="AA11" i="6"/>
  <c r="AA12" i="6"/>
  <c r="AA13" i="6"/>
  <c r="AA14" i="6"/>
  <c r="AA15" i="6"/>
  <c r="AA16" i="6"/>
  <c r="AA17" i="6"/>
  <c r="AA18" i="6"/>
  <c r="AA19" i="6"/>
  <c r="AA20" i="6"/>
  <c r="AA21" i="6"/>
  <c r="AA22" i="6"/>
  <c r="AA23" i="6"/>
  <c r="AA24" i="6"/>
  <c r="AA25" i="6"/>
  <c r="AA26" i="6"/>
  <c r="AA27" i="6"/>
  <c r="AA28" i="6"/>
  <c r="AA29" i="6"/>
  <c r="AA30" i="6"/>
  <c r="AA31" i="6"/>
  <c r="AA32" i="6"/>
  <c r="AA33" i="6"/>
  <c r="AA34" i="6"/>
  <c r="AA35" i="6"/>
  <c r="AA36" i="6"/>
  <c r="AA37" i="6"/>
  <c r="AA38" i="6"/>
  <c r="AA10" i="6"/>
  <c r="X42" i="6" l="1"/>
  <c r="Y42" i="6"/>
  <c r="F11" i="2" l="1"/>
  <c r="F12" i="2"/>
  <c r="F13" i="2"/>
  <c r="F14" i="2"/>
  <c r="F15" i="2"/>
  <c r="F16" i="2"/>
  <c r="F17" i="2"/>
  <c r="F18" i="2"/>
  <c r="F19" i="2"/>
  <c r="F20" i="2"/>
  <c r="F21" i="2"/>
  <c r="F22" i="2"/>
  <c r="F23" i="2"/>
  <c r="F24" i="2"/>
  <c r="F25" i="2"/>
  <c r="F26" i="2"/>
  <c r="F27" i="2"/>
  <c r="F28" i="2"/>
  <c r="F29" i="2"/>
  <c r="F30" i="2"/>
  <c r="F31" i="2"/>
  <c r="F32" i="2"/>
  <c r="F33" i="2"/>
  <c r="F34" i="2"/>
  <c r="F35" i="2"/>
  <c r="F36" i="2"/>
  <c r="F37" i="2"/>
  <c r="F38" i="2"/>
  <c r="F40" i="2"/>
  <c r="G12" i="2"/>
  <c r="G13" i="2"/>
  <c r="G14" i="2"/>
  <c r="G15" i="2"/>
  <c r="G16" i="2"/>
  <c r="G17" i="2"/>
  <c r="G18" i="2"/>
  <c r="G19" i="2"/>
  <c r="G20" i="2"/>
  <c r="G21" i="2"/>
  <c r="G22" i="2"/>
  <c r="G23" i="2"/>
  <c r="G24" i="2"/>
  <c r="G25" i="2"/>
  <c r="G26" i="2"/>
  <c r="G27" i="2"/>
  <c r="G28" i="2"/>
  <c r="G29" i="2"/>
  <c r="G30" i="2"/>
  <c r="G31" i="2"/>
  <c r="G32" i="2"/>
  <c r="G33" i="2"/>
  <c r="G34" i="2"/>
  <c r="G35" i="2"/>
  <c r="G36" i="2"/>
  <c r="G37" i="2"/>
  <c r="G38" i="2"/>
  <c r="G40" i="2"/>
  <c r="G10" i="2"/>
  <c r="G11" i="2"/>
  <c r="F10" i="2"/>
  <c r="U46" i="6" l="1"/>
  <c r="T46" i="6"/>
  <c r="S46" i="6"/>
  <c r="R46" i="6"/>
  <c r="Q46" i="6"/>
  <c r="H46" i="6"/>
  <c r="G46" i="6"/>
  <c r="F46" i="6"/>
  <c r="E46" i="6"/>
  <c r="D46" i="6"/>
  <c r="E57" i="2" l="1"/>
  <c r="E60" i="2" l="1"/>
  <c r="E59" i="2"/>
  <c r="E58" i="2"/>
  <c r="E56" i="2"/>
  <c r="E55" i="2"/>
  <c r="E54" i="2"/>
  <c r="E53" i="2"/>
  <c r="E52" i="2"/>
  <c r="E51" i="2"/>
  <c r="E53" i="8" l="1"/>
  <c r="L37" i="11" l="1"/>
  <c r="K37" i="11"/>
  <c r="L36" i="11"/>
  <c r="K36" i="11"/>
  <c r="L35" i="11"/>
  <c r="K35" i="11"/>
  <c r="L34" i="11"/>
  <c r="K34" i="11"/>
  <c r="L33" i="11"/>
  <c r="K33" i="11"/>
  <c r="L32" i="11"/>
  <c r="K32" i="11"/>
  <c r="L31" i="11"/>
  <c r="K31" i="11"/>
  <c r="L30" i="11"/>
  <c r="K30" i="11"/>
  <c r="L29" i="11"/>
  <c r="K29" i="11"/>
  <c r="L28" i="11"/>
  <c r="K28" i="11"/>
  <c r="L27" i="11"/>
  <c r="K27" i="11"/>
  <c r="L26" i="11"/>
  <c r="K26" i="11"/>
  <c r="L25" i="11"/>
  <c r="K25" i="11"/>
  <c r="L24" i="11"/>
  <c r="K24" i="11"/>
  <c r="L23" i="11"/>
  <c r="K23" i="11"/>
  <c r="L22" i="11"/>
  <c r="K22" i="11"/>
  <c r="L21" i="11"/>
  <c r="K21" i="11"/>
  <c r="L20" i="11"/>
  <c r="K20" i="11"/>
  <c r="L19" i="11"/>
  <c r="K19" i="11"/>
  <c r="L18" i="11"/>
  <c r="K18" i="11"/>
  <c r="L17" i="11"/>
  <c r="K17" i="11"/>
  <c r="L16" i="11"/>
  <c r="K16" i="11"/>
  <c r="L15" i="11"/>
  <c r="K15" i="11"/>
  <c r="L14" i="11"/>
  <c r="K14" i="11"/>
  <c r="L13" i="11"/>
  <c r="K13" i="11"/>
  <c r="L12" i="11"/>
  <c r="K12" i="11"/>
  <c r="L11" i="11"/>
  <c r="K11" i="11"/>
  <c r="L10" i="11"/>
  <c r="K10" i="11"/>
  <c r="L9" i="11"/>
  <c r="K9" i="11"/>
  <c r="L8" i="11"/>
  <c r="K8" i="11"/>
  <c r="H7" i="11"/>
  <c r="G7" i="11"/>
  <c r="E7" i="11"/>
  <c r="H6" i="11"/>
  <c r="G6" i="11"/>
  <c r="E6" i="11"/>
  <c r="U41" i="10"/>
  <c r="T41" i="10"/>
  <c r="S41" i="10"/>
  <c r="R41" i="10"/>
  <c r="Q41" i="10"/>
  <c r="P41" i="10"/>
  <c r="O41" i="10"/>
  <c r="M41" i="10"/>
  <c r="L41" i="10"/>
  <c r="K41" i="10"/>
  <c r="J41" i="10"/>
  <c r="I41" i="10"/>
  <c r="H41" i="10"/>
  <c r="G41" i="10"/>
  <c r="F41" i="10"/>
  <c r="E41" i="10"/>
  <c r="V39" i="10"/>
  <c r="N39" i="10"/>
  <c r="D39" i="10"/>
  <c r="V38" i="10"/>
  <c r="N38" i="10"/>
  <c r="D38" i="10"/>
  <c r="V37" i="10"/>
  <c r="N37" i="10"/>
  <c r="D37" i="10"/>
  <c r="V36" i="10"/>
  <c r="N36" i="10"/>
  <c r="D36" i="10"/>
  <c r="V35" i="10"/>
  <c r="N35" i="10"/>
  <c r="D35" i="10"/>
  <c r="V34" i="10"/>
  <c r="N34" i="10"/>
  <c r="D34" i="10"/>
  <c r="V33" i="10"/>
  <c r="N33" i="10"/>
  <c r="D33" i="10"/>
  <c r="V32" i="10"/>
  <c r="N32" i="10"/>
  <c r="D32" i="10"/>
  <c r="V31" i="10"/>
  <c r="N31" i="10"/>
  <c r="D31" i="10"/>
  <c r="V30" i="10"/>
  <c r="N30" i="10"/>
  <c r="D30" i="10"/>
  <c r="V29" i="10"/>
  <c r="N29" i="10"/>
  <c r="D29" i="10"/>
  <c r="V28" i="10"/>
  <c r="N28" i="10"/>
  <c r="D28" i="10"/>
  <c r="V27" i="10"/>
  <c r="N27" i="10"/>
  <c r="D27" i="10"/>
  <c r="V26" i="10"/>
  <c r="N26" i="10"/>
  <c r="D26" i="10"/>
  <c r="V25" i="10"/>
  <c r="N25" i="10"/>
  <c r="D25" i="10"/>
  <c r="V24" i="10"/>
  <c r="N24" i="10"/>
  <c r="D24" i="10"/>
  <c r="V23" i="10"/>
  <c r="N23" i="10"/>
  <c r="D23" i="10"/>
  <c r="V22" i="10"/>
  <c r="N22" i="10"/>
  <c r="D22" i="10"/>
  <c r="V21" i="10"/>
  <c r="N21" i="10"/>
  <c r="D21" i="10"/>
  <c r="V20" i="10"/>
  <c r="N20" i="10"/>
  <c r="D20" i="10"/>
  <c r="V19" i="10"/>
  <c r="N19" i="10"/>
  <c r="D19" i="10"/>
  <c r="V18" i="10"/>
  <c r="N18" i="10"/>
  <c r="D18" i="10"/>
  <c r="V17" i="10"/>
  <c r="N17" i="10"/>
  <c r="D17" i="10"/>
  <c r="V16" i="10"/>
  <c r="N16" i="10"/>
  <c r="D16" i="10"/>
  <c r="V15" i="10"/>
  <c r="N15" i="10"/>
  <c r="D15" i="10"/>
  <c r="V14" i="10"/>
  <c r="N14" i="10"/>
  <c r="D14" i="10"/>
  <c r="V13" i="10"/>
  <c r="N13" i="10"/>
  <c r="D13" i="10"/>
  <c r="V12" i="10"/>
  <c r="N12" i="10"/>
  <c r="D12" i="10"/>
  <c r="V11" i="10"/>
  <c r="N11" i="10"/>
  <c r="D11" i="10"/>
  <c r="V10" i="10"/>
  <c r="N10" i="10"/>
  <c r="D10" i="10"/>
  <c r="K51" i="11" l="1"/>
  <c r="K44" i="11"/>
  <c r="K41" i="11"/>
  <c r="K45" i="11"/>
  <c r="K49" i="11"/>
  <c r="K42" i="11"/>
  <c r="K46" i="11"/>
  <c r="K50" i="11"/>
  <c r="K43" i="11"/>
  <c r="K47" i="11"/>
  <c r="F60" i="8"/>
  <c r="E55" i="8"/>
  <c r="E54" i="8"/>
  <c r="E52" i="8"/>
  <c r="E50" i="8"/>
  <c r="K48" i="11" l="1"/>
  <c r="E60" i="8"/>
  <c r="W42" i="6" l="1"/>
  <c r="V42" i="6"/>
  <c r="U42" i="6"/>
  <c r="T42" i="6"/>
  <c r="S42" i="6"/>
  <c r="R42" i="6"/>
  <c r="Q42" i="6"/>
  <c r="E42" i="6"/>
  <c r="D42" i="6"/>
  <c r="G42" i="6"/>
  <c r="H42" i="6"/>
  <c r="I42" i="6"/>
  <c r="J42" i="6"/>
  <c r="K42" i="6"/>
  <c r="L42" i="6"/>
  <c r="F42" i="6"/>
  <c r="F61" i="2" l="1"/>
  <c r="E61" i="2" l="1"/>
</calcChain>
</file>

<file path=xl/sharedStrings.xml><?xml version="1.0" encoding="utf-8"?>
<sst xmlns="http://schemas.openxmlformats.org/spreadsheetml/2006/main" count="1247" uniqueCount="324">
  <si>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</si>
  <si>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</si>
  <si>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</si>
  <si>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</si>
  <si>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</si>
  <si>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</si>
  <si>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</si>
  <si>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</si>
  <si>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</si>
  <si>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</si>
  <si>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</si>
  <si>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</si>
  <si>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</si>
  <si>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</si>
  <si>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</si>
  <si>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</si>
  <si>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</si>
  <si>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</si>
  <si>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</si>
  <si>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</si>
  <si>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</si>
  <si>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</si>
  <si>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</si>
  <si>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</si>
  <si>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</si>
  <si>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</si>
  <si>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</si>
  <si>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</si>
  <si>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</si>
  <si>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</si>
  <si>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</si>
  <si>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</si>
  <si>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</si>
  <si>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</si>
  <si>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</si>
  <si>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</si>
  <si>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</si>
  <si>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</si>
  <si>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</si>
  <si>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</si>
  <si>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</si>
  <si>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</si>
  <si>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</si>
  <si>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</si>
  <si>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</si>
  <si>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</si>
  <si>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</si>
  <si>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</si>
  <si>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</si>
  <si>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</si>
  <si>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</si>
  <si>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</si>
  <si>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</si>
  <si>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</si>
  <si>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</si>
  <si>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</si>
  <si>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3:</t>
  </si>
  <si>
    <t>Nhiệm vụ 4:</t>
  </si>
  <si>
    <t>Kết quả</t>
  </si>
  <si>
    <t>Họ và tên</t>
  </si>
  <si>
    <t>Mã E-ofice</t>
  </si>
  <si>
    <t>Tên nội dung công việc</t>
  </si>
  <si>
    <t>A</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</si>
  <si>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</si>
  <si>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</si>
  <si>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</si>
  <si>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</si>
  <si>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</si>
  <si>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</si>
  <si>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</si>
  <si>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</si>
  <si>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ĐIỆN - ĐIỆN TỬ</t>
  </si>
  <si>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</si>
  <si>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</si>
  <si>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</si>
  <si>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</si>
  <si>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</si>
  <si>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</si>
  <si>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</si>
  <si>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</si>
  <si>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</si>
  <si>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</si>
  <si>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</si>
  <si>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</si>
  <si>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</si>
  <si>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</si>
  <si>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</si>
  <si>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</si>
  <si>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</si>
  <si>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</si>
  <si>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</si>
  <si>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</si>
  <si>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</si>
  <si>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</si>
  <si>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</si>
  <si>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</si>
  <si>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</si>
  <si>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</si>
  <si>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</si>
  <si>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Trần Hiếu Trinh</t>
  </si>
  <si>
    <t>Cao Văn Tuấn</t>
  </si>
  <si>
    <t>Nguyễn Văn Yên</t>
  </si>
  <si>
    <t>01014002</t>
  </si>
  <si>
    <t>01014005</t>
  </si>
  <si>
    <t>01014046</t>
  </si>
  <si>
    <t>01014026</t>
  </si>
  <si>
    <t>01014029</t>
  </si>
  <si>
    <t>01014004</t>
  </si>
  <si>
    <t>01014008</t>
  </si>
  <si>
    <t>01014007</t>
  </si>
  <si>
    <t>01014038</t>
  </si>
  <si>
    <t>01014033</t>
  </si>
  <si>
    <t>01014023</t>
  </si>
  <si>
    <t>01014013</t>
  </si>
  <si>
    <t>01014017</t>
  </si>
  <si>
    <t>01014034</t>
  </si>
  <si>
    <t>01014020</t>
  </si>
  <si>
    <t>01014018</t>
  </si>
  <si>
    <t>01014019</t>
  </si>
  <si>
    <t>01014010</t>
  </si>
  <si>
    <t>01014030</t>
  </si>
  <si>
    <t>01014024</t>
  </si>
  <si>
    <t>01014048</t>
  </si>
  <si>
    <t>01014022</t>
  </si>
  <si>
    <t>01014025</t>
  </si>
  <si>
    <t>01014032</t>
  </si>
  <si>
    <t>01014006</t>
  </si>
  <si>
    <t>01014009</t>
  </si>
  <si>
    <t>01014021</t>
  </si>
  <si>
    <t>01014045</t>
  </si>
  <si>
    <t>01014016</t>
  </si>
  <si>
    <t>01023003</t>
  </si>
  <si>
    <t>-Tham gia 01 đề tài NCKH cấp trường (4 tác giả) QĐ số 1581/QĐ-LTTQLKH 23-12-2019</t>
  </si>
  <si>
    <t>-SKKN có phạm vi ảnh hưởng cấp ngành, QĐ SGĐT số 1720/QĐ-GDĐT-VP 21-08-2020</t>
  </si>
  <si>
    <t>- Có bài viết đăng kỷ yếu hội thảo  cấp khoa  19/06/2020</t>
  </si>
  <si>
    <t>- Có bài viết đăng kỷ yếu hội thảo  cấp khoa  19/06/2020
'- Có SKKN được đánh giá loại tốt  CT HĐ SKKN cấp trường 31-03-2020</t>
  </si>
  <si>
    <t>- Có bài viết đăng kỷ yếu hội thảo  cấp khoa  19/06/2020
'- Có SKKN được đánh giá loại khá  CT HĐ SKKN cấp trường 31-03-2020</t>
  </si>
  <si>
    <r>
      <t xml:space="preserve">TRƯỜNG CAO ĐẲNG LÝ TỰ TRỌNG
 THÀNH PHỐ HỒ CHÍ MINH
</t>
    </r>
    <r>
      <rPr>
        <b/>
        <sz val="12"/>
        <rFont val="Times New Roman"/>
        <family val="1"/>
      </rPr>
      <t>ĐƠN VỊ: KHOA ĐIỆN-ĐIỆN TỬ</t>
    </r>
  </si>
  <si>
    <t>Nhiệm vụ 4</t>
  </si>
  <si>
    <t>Nhiệm vụ 5</t>
  </si>
  <si>
    <t>Nhiệm vụ 6</t>
  </si>
  <si>
    <t>Nhiệm vụ 7</t>
  </si>
  <si>
    <t>Nhiệm vụ 8</t>
  </si>
  <si>
    <t>Nhiệm vụ 9</t>
  </si>
  <si>
    <t>ĐƠN VỊ: KHOA ĐIỆN-ĐIỆN TỬ</t>
  </si>
  <si>
    <t xml:space="preserve">                                                                                                                                                                                                                                                      </t>
  </si>
  <si>
    <t>ĐƠN VỊ: KHOA ĐIỆN - ĐIỆN TỬ</t>
  </si>
  <si>
    <t>- Có bài viết đăng kỷ yếu hội thảocấp khoa  19/06/2020</t>
  </si>
  <si>
    <t>- Có bài viết sáng kiến đạt PVAH cấp ngành (QĐ số 1720/QĐ-GDĐT-VP ngày 21/8/2020)
- Có bài viết đăng kỷ yếu hội thảo cấp trường (Hội thảo Quốc tế COSS 2020).</t>
  </si>
  <si>
    <t>- Tham gia 1 đề tài NCKH cấp trường (QĐ số 1581/QĐ-LTTQLKH 23/12/2019)
- Có bài viết đăng kỷ yếu hội thảo cấp trường (Hội thảo Quốc tế COSS 2020).</t>
  </si>
  <si>
    <t>06</t>
  </si>
  <si>
    <t>07</t>
  </si>
  <si>
    <t>- Có bài viết đăng kỷ yếu hội thảo cấp trường (Hội thảo Quốc tế COSS 2020).</t>
  </si>
  <si>
    <t>08</t>
  </si>
  <si>
    <t>09</t>
  </si>
  <si>
    <t>- Có bài viết đăng kỷ yếu hội thảo cấp khoa  19/06/2020</t>
  </si>
  <si>
    <t>10</t>
  </si>
  <si>
    <t>11</t>
  </si>
  <si>
    <t>Tham gia 1 đề tài NCKH cấp trường (QĐ số 1581/QĐ-LTTQLKH 23/12/2019)</t>
  </si>
  <si>
    <t>12</t>
  </si>
  <si>
    <t>- Có bài viết sáng kiến đạt PVAH cấp ngành (QĐ số 1720/QĐ-GDĐT ngày 21/8/2020)</t>
  </si>
  <si>
    <t>13</t>
  </si>
  <si>
    <t>14</t>
  </si>
  <si>
    <t>15</t>
  </si>
  <si>
    <t>16</t>
  </si>
  <si>
    <t>17</t>
  </si>
  <si>
    <t>18</t>
  </si>
  <si>
    <t>19</t>
  </si>
  <si>
    <t>20</t>
  </si>
  <si>
    <t>21</t>
  </si>
  <si>
    <t>- Có bài viết đăng kỷ yếu hội thảo cấp khoa  19/06/2020
- Có SKKN được đánh giá loại khá</t>
  </si>
  <si>
    <t>22</t>
  </si>
  <si>
    <t>- Có bài viết đăng kỷ yếu hội thảo cấp trường (Hội thảo Quốc tế COSS 2020).
- Có SKKN được đánh giá loại khá</t>
  </si>
  <si>
    <t>23</t>
  </si>
  <si>
    <t>24</t>
  </si>
  <si>
    <r>
      <t xml:space="preserve">- Có bài viết đăng kỷ yếu hội thảo cấp khoa  19/06/2020
</t>
    </r>
    <r>
      <rPr>
        <sz val="10"/>
        <color rgb="FFFF0000"/>
        <rFont val="Times New Roman"/>
        <family val="1"/>
      </rPr>
      <t>- Ra đề thi trắc nghiệm bị trùng câu</t>
    </r>
  </si>
  <si>
    <t>25</t>
  </si>
  <si>
    <t>26</t>
  </si>
  <si>
    <t>27</t>
  </si>
  <si>
    <t>28</t>
  </si>
  <si>
    <t>- Có bài viết sáng kiến đạt PVAH cấp ngành (QĐ số 1720/QĐ-GDĐT ngày 21/8/2020)
- Có bài viết đăng kỷ yếu hội thảo cấp trường (Hội thảo Quốc tế COSS 2020).</t>
  </si>
  <si>
    <t>29</t>
  </si>
  <si>
    <t>30</t>
  </si>
  <si>
    <r>
      <t xml:space="preserve">TRƯỜNG CAO ĐẲNG LÝ TỰ TRỌNG
 THÀNH PHỐ HỒ CHÍ MINH
</t>
    </r>
    <r>
      <rPr>
        <b/>
        <sz val="12"/>
        <rFont val="Times New Roman"/>
        <family val="1"/>
      </rPr>
      <t>PHÒNG TỔ CHỨC - HÀNH CHÍNH - TỔNG HỢP</t>
    </r>
  </si>
  <si>
    <t>BẢNG TỔNG HỢP CÔNG VIỆC THỰC HIỆN TRONG THÁNG 01/2021</t>
  </si>
  <si>
    <t>Stt</t>
  </si>
  <si>
    <t>Tên đơn vị</t>
  </si>
  <si>
    <t>CÔNG VIỆC CHUNG CỦA TRƯỜNG</t>
  </si>
  <si>
    <t>Công việc của đơn vị</t>
  </si>
  <si>
    <t>Khoa Điện - Điện tử</t>
  </si>
  <si>
    <t>Tổng</t>
  </si>
  <si>
    <r>
      <rPr>
        <sz val="12"/>
        <rFont val="Times New Roman"/>
        <family val="1"/>
      </rPr>
      <t xml:space="preserve">TRƯỜNG CAO ĐẲNG LÝ TỰ TRỌNG
THÀNH PHỐ HỒ CHÍ MINH
</t>
    </r>
    <r>
      <rPr>
        <b/>
        <sz val="12"/>
        <rFont val="Times New Roman"/>
        <family val="1"/>
      </rPr>
      <t>PHÒNG TỔ CHỨC - HÀNH CHÍNH - TỔNG HỢP</t>
    </r>
  </si>
  <si>
    <t>Mã E-office</t>
  </si>
  <si>
    <t>Tiêu chuẩn thi đua tháng</t>
  </si>
  <si>
    <t xml:space="preserve"> Tập thể đơn vị đề nghị xếp loại thi đua tháng từng cá nhân</t>
  </si>
  <si>
    <t>Ghi nhận từ các phòng chức năng</t>
  </si>
  <si>
    <t>GV giải trình và ý kiến của đơn vị</t>
  </si>
  <si>
    <t>Nhóm Thường trực đề nghị</t>
  </si>
  <si>
    <t>Đơn vị</t>
  </si>
  <si>
    <t>Mức xếp loại tối đa</t>
  </si>
  <si>
    <t>Các đề tài/dự án/bài báo/sáng kiến được xem xét xếp loại thi đua A1, A2, A3 theo quy định</t>
  </si>
  <si>
    <t>a</t>
  </si>
  <si>
    <t>- Tham gia Đề án hợp tác đào tạo trình độ cao đẳng chất lượng cao giữa Trường CĐ Lý Tự Trọng Tp.HCM với công ty TNHH Sản xuất và Kinh doanh VINFAST (QĐ số 496A/QĐ-LTT-ĐT ngày 30/5/2020)</t>
  </si>
  <si>
    <t>KHOA ĐIỆN - ĐIỆN TỬ</t>
  </si>
  <si>
    <t>235</t>
  </si>
  <si>
    <t>K. Điện - ĐT</t>
  </si>
  <si>
    <t>236</t>
  </si>
  <si>
    <t>237</t>
  </si>
  <si>
    <t>238</t>
  </si>
  <si>
    <t>239</t>
  </si>
  <si>
    <t>Tham gia 1 đề tài NCKH cấp trường (QĐ số 1581/QĐ-LTTQLKH 23/12/2019)
- Có bài viết đăng kỷ yếu hội thảo cấp trường (Hội thảo Quốc tế COSS 2020).</t>
  </si>
  <si>
    <t>240</t>
  </si>
  <si>
    <t>GV  vào lớp trễ 28 phút ngày 09/01/2021</t>
  </si>
  <si>
    <r>
      <rPr>
        <b/>
        <sz val="10"/>
        <rFont val="Times New Roman"/>
        <family val="1"/>
      </rPr>
      <t>P. TTGD-CTSV:</t>
    </r>
    <r>
      <rPr>
        <sz val="10"/>
        <rFont val="Times New Roman"/>
        <family val="1"/>
      </rPr>
      <t xml:space="preserve">
- GV Trần Nguyên Bảo Trân: Ngày 09/01/2021, tiết 3, 9h08' GV vào lớp (trễ 28 phút) . TKB tiết 9 bắt đầu lúc 8h40'.</t>
    </r>
  </si>
  <si>
    <r>
      <t xml:space="preserve">GV giải trình: Do sáng ngày 09/01 GV bị ngộ độc thực phẩm nên đã đi khám tại TT Y tế phường 15 </t>
    </r>
    <r>
      <rPr>
        <i/>
        <sz val="10"/>
        <rFont val="Times New Roman"/>
        <family val="1"/>
      </rPr>
      <t>(đính kèm đơn thuốc)</t>
    </r>
    <r>
      <rPr>
        <sz val="10"/>
        <rFont val="Times New Roman"/>
        <family val="1"/>
      </rPr>
      <t>. GV bị đau nhiều nên phải theo dõi và không nhớ giờ dạy. Sau khi được khoa báo có giờ, GV tranh thủ đi nhưng đến lớp đẵ trễ 28 phút. GV đã thực hiện bù lại giờ của tiết đi trễ 
Ý kiến của TK: Do GV bị đau bụng nên xảy ra sự việc trên. Khoa sẽ họp kiểm điểm và nhắc nhở GV, Đề nghị TT HĐTĐ xem xét.</t>
    </r>
  </si>
  <si>
    <t>241</t>
  </si>
  <si>
    <t>242</t>
  </si>
  <si>
    <t>243</t>
  </si>
  <si>
    <t>244</t>
  </si>
  <si>
    <t>245</t>
  </si>
  <si>
    <t xml:space="preserve">Tham gia 1 đề tài NCKH cấp trường (QĐ số 1581/QĐ-LTTQLKH 23/12/2019) </t>
  </si>
  <si>
    <t>246</t>
  </si>
  <si>
    <t>247</t>
  </si>
  <si>
    <t>248</t>
  </si>
  <si>
    <t>249</t>
  </si>
  <si>
    <t>250</t>
  </si>
  <si>
    <t>251</t>
  </si>
  <si>
    <t>252</t>
  </si>
  <si>
    <t>253</t>
  </si>
  <si>
    <t>254</t>
  </si>
  <si>
    <t>255</t>
  </si>
  <si>
    <t>256</t>
  </si>
  <si>
    <t>257</t>
  </si>
  <si>
    <t>258</t>
  </si>
  <si>
    <t>GV  ra đề thi trắc nghiệm bị trùng câu</t>
  </si>
  <si>
    <r>
      <rPr>
        <b/>
        <sz val="10"/>
        <rFont val="Times New Roman"/>
        <family val="1"/>
      </rPr>
      <t>P. Khảo thí &amp; ĐBCL</t>
    </r>
    <r>
      <rPr>
        <sz val="10"/>
        <rFont val="Times New Roman"/>
        <family val="1"/>
      </rPr>
      <t>:
- GV Nguyễn Trần Thanh Nhàn: Ra đề thi môn An toàn điện, mã đề 020 nội dung và đáp án câu hỏi số 3 trùng với câu 7, câu 4 trùng với câu 8</t>
    </r>
  </si>
  <si>
    <t>GV giải trình: Do đặc điểm của đề trắc nghiệm là nhiều câu, nhiều đề, nhiều đáp án nên xảy ra sơ sót. GV xin nhận khuyết điểm  và rút kinh nghiệm. Đề nghị TT HĐTĐ xem xét</t>
  </si>
  <si>
    <t>259</t>
  </si>
  <si>
    <t>260</t>
  </si>
  <si>
    <t>261</t>
  </si>
  <si>
    <t>262</t>
  </si>
  <si>
    <t>263</t>
  </si>
  <si>
    <t>264</t>
  </si>
  <si>
    <t>Tổng số CB-GV-NV</t>
  </si>
  <si>
    <t>VC</t>
  </si>
  <si>
    <t>HĐ</t>
  </si>
  <si>
    <t>Tổng hợp từ đơn vị :</t>
  </si>
  <si>
    <t>Xếp loại A1:</t>
  </si>
  <si>
    <t>Xếp loại A2:</t>
  </si>
  <si>
    <t>Xếp loại A3:</t>
  </si>
  <si>
    <t>Xếp loại A4:</t>
  </si>
  <si>
    <t>Xếp loại B1:</t>
  </si>
  <si>
    <t>Xếp loại B2:</t>
  </si>
  <si>
    <t>Xếp loại C1:</t>
  </si>
  <si>
    <t>Xếp loại C2:</t>
  </si>
  <si>
    <t>Xếp loại D:</t>
  </si>
  <si>
    <t>Xếp loại E:</t>
  </si>
  <si>
    <t>Xếp loại A DN:</t>
  </si>
  <si>
    <r>
      <t xml:space="preserve">- Tham gia 1 đề tài NCKH cấp trường (NGHIỆM THU 01/2021)
</t>
    </r>
    <r>
      <rPr>
        <sz val="10"/>
        <rFont val="Times New Roman"/>
        <family val="1"/>
      </rPr>
      <t>- Có bài viết sáng kiến đạt PVAH cấp ngành (QĐ số 1720/QĐ-GDĐT-VP ngày 21/8/2020)</t>
    </r>
    <r>
      <rPr>
        <sz val="10"/>
        <color rgb="FFFF0000"/>
        <rFont val="Times New Roman"/>
        <family val="1"/>
      </rPr>
      <t xml:space="preserve">
</t>
    </r>
    <r>
      <rPr>
        <sz val="10"/>
        <rFont val="Times New Roman"/>
        <family val="1"/>
      </rPr>
      <t>- Có bài viết đăng kỷ yếu hội thảo cấp trường (Hội thảo Quốc tế COSS 2020).</t>
    </r>
  </si>
  <si>
    <r>
      <rPr>
        <sz val="10"/>
        <color rgb="FFFF0000"/>
        <rFont val="Times New Roman"/>
        <family val="1"/>
      </rPr>
      <t>- Tham gia 1 đề tài NCKH cấp trường (NGHIỆM THU 01/2021)</t>
    </r>
    <r>
      <rPr>
        <sz val="10"/>
        <rFont val="Times New Roman"/>
        <family val="1"/>
      </rPr>
      <t xml:space="preserve">
- Có bài viết sáng kiến đạt PVAH cấp ngành (QĐ số 1720/QĐ-GDĐT ngày 21/8/2020)</t>
    </r>
  </si>
  <si>
    <t>- Tham gia Đề án hợp tác đào tạo trình độ cao đẳng chất lượng cao giữa Trường CĐ Lý Tự Trọng Tp.HCM với công ty TNHH Sản xuất và Kinh doanh VINFAST 
'- Tham gia 1 đề tài NCKH cấp trường (QĐ số 1581/QĐ-LTTQLKH 23/12/2019)
- Có bài viết đăng kỷ yếu hội thảo cấp trường (Hội thảo Quốc tế COSS 2020).
- Có bài viết sáng kiến đạt PVAH cấp ngành (QĐ số 1720/QĐ-GDĐT ngày 21/8/2020)</t>
  </si>
  <si>
    <r>
      <rPr>
        <sz val="10"/>
        <color rgb="FFFF0000"/>
        <rFont val="Times New Roman"/>
        <family val="1"/>
      </rPr>
      <t>- Tham gia Đề án hợp tác đào tạo trình độ cao đẳng chất lượng cao giữa Trường CĐ Lý Tự Trọng Tp.HCM với công ty TNHH Sản xuất và Kinh doanh VINFAST</t>
    </r>
    <r>
      <rPr>
        <sz val="10"/>
        <rFont val="Times New Roman"/>
        <family val="1"/>
      </rPr>
      <t xml:space="preserve"> 
'- Có bài viết đăng kỷ yếu hội thảo cấp trường (Hội thảo Quốc tế COSS 2020).
</t>
    </r>
    <r>
      <rPr>
        <sz val="10"/>
        <color rgb="FFFF0000"/>
        <rFont val="Times New Roman"/>
        <family val="1"/>
      </rPr>
      <t>- Vào lớp trễ 28 phút</t>
    </r>
  </si>
  <si>
    <r>
      <rPr>
        <sz val="10"/>
        <color rgb="FFFF0000"/>
        <rFont val="Times New Roman"/>
        <family val="1"/>
      </rPr>
      <t>- Tham gia Đề án hợp tác đào tạo trình độ cao đẳng chất lượng cao giữa Trường CĐ Lý Tự Trọng Tp.HCM với công ty TNHH Sản xuất và Kinh doanh VINFAST</t>
    </r>
    <r>
      <rPr>
        <sz val="10"/>
        <rFont val="Times New Roman"/>
        <family val="1"/>
      </rPr>
      <t xml:space="preserve"> 
'- Tham gia 1 đề tài NCKH cấp trường (QĐ số 1581/QĐ-LTTQLKH 23/12/2019)
- Có bài viết đăng kỷ yếu hội thảo cấp trường (Hội thảo Quốc tế COSS 2020).
- Có bài viết sáng kiến đạt PVAH cấp ngành (QĐ số 1720/QĐ-GDĐT ngày 21/8/2020)</t>
    </r>
  </si>
  <si>
    <t>- Tham gia 1 đề tài NCKH cấp trường (NGHIỆM THU 01/2021)
- Có bài viết sáng kiến đạt PVAH cấp ngành (QĐ số 1720/QĐ-GDĐT-VP ngày 21/8/2020)
- Có bài viết đăng kỷ yếu hội thảo cấp trường (Hội thảo Quốc tế COSS 2020).</t>
  </si>
  <si>
    <t>- Tham gia 1 đề tài NCKH cấp trường (NGHIỆM THU 01/2021)
- Có bài viết sáng kiến đạt PVAH cấp ngành (QĐ số 1720/QĐ-GDĐT ngày 21/8/2020)</t>
  </si>
  <si>
    <r>
      <rPr>
        <sz val="12"/>
        <color rgb="FFFF0000"/>
        <rFont val="Times New Roman"/>
        <family val="1"/>
      </rPr>
      <t xml:space="preserve">- Tham gia Đề án hợp tác đào tạo trình độ cao đẳng chất lượng cao giữa Trường CĐ Lý Tự Trọng Tp.HCM với công ty TNHH Sản xuất và Kinh doanh VINFAST </t>
    </r>
    <r>
      <rPr>
        <sz val="12"/>
        <color theme="1"/>
        <rFont val="Times New Roman"/>
        <family val="1"/>
      </rPr>
      <t xml:space="preserve">
'-Tham gia 01 đề tài NCKH cấp trường (4 tác giả) QĐ số 1581/QĐ-LTTQLKH 23-12-2019</t>
    </r>
  </si>
  <si>
    <t>- Tham gia 1 đề tài NCKH cấp trường (NGHIỆM THU 01/2021)</t>
  </si>
  <si>
    <r>
      <rPr>
        <sz val="12"/>
        <color rgb="FFFF0000"/>
        <rFont val="Times New Roman"/>
        <family val="1"/>
      </rPr>
      <t>- Có bài viết sáng kiến đạt PVAH cấp ngành (QĐ số 1720/QĐ-GDĐT-VP ngày 21/8/2020)</t>
    </r>
    <r>
      <rPr>
        <sz val="12"/>
        <color theme="1"/>
        <rFont val="Times New Roman"/>
        <family val="1"/>
      </rPr>
      <t xml:space="preserve">
'-SKKN có phạm vi ảnh hưởng cấp ngành, QĐ SGĐT số 1720/QĐ-GDĐT-VP 21-08-2020</t>
    </r>
  </si>
  <si>
    <r>
      <rPr>
        <sz val="12"/>
        <color rgb="FFFF0000"/>
        <rFont val="Times New Roman"/>
        <family val="1"/>
      </rPr>
      <t>- Có bài viết sáng kiến đạt PVAH cấp ngành (QĐ số 1720/QĐ-GDĐT-VP ngày 21/8/2020)</t>
    </r>
    <r>
      <rPr>
        <sz val="12"/>
        <color theme="1"/>
        <rFont val="Times New Roman"/>
        <family val="1"/>
      </rPr>
      <t xml:space="preserve">
'-Tham gia 01 đề tài NCKH cấp trường (4 tác giả) QĐ số 1581/QĐ-LTTQLKH 23-12-2019</t>
    </r>
  </si>
  <si>
    <t>- Có bài viết sáng kiến đạt PVAH cấp ngành (QĐ số 1720/QĐ-GDĐT-VP ngày 21/8/2020)</t>
  </si>
  <si>
    <r>
      <t xml:space="preserve">
</t>
    </r>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t>
    </r>
  </si>
  <si>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t>
    </r>
  </si>
  <si>
    <r>
      <t xml:space="preserve">-SKKN có phạm vi ảnh hưởng cấp ngành, QĐ SGĐT số 1720/QĐ-GDĐT-VP 21-08-2020
</t>
    </r>
    <r>
      <rPr>
        <sz val="12"/>
        <color rgb="FFFF0000"/>
        <rFont val="Times New Roman"/>
        <family val="1"/>
      </rPr>
      <t>- Có bài viết đăng kỷ yếu hội thảo cấp trường (Hội thảo Quốc tế COSS 2020).</t>
    </r>
    <r>
      <rPr>
        <sz val="12"/>
        <color theme="1"/>
        <rFont val="Times New Roman"/>
        <family val="1"/>
      </rPr>
      <t xml:space="preserve">
</t>
    </r>
  </si>
  <si>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
</t>
    </r>
  </si>
  <si>
    <r>
      <rPr>
        <sz val="12"/>
        <color rgb="FFFF0000"/>
        <rFont val="Times New Roman"/>
        <family val="1"/>
      </rPr>
      <t>- Có bài viết đăng kỷ yếu hội thảo cấp trường (Hội thảo Quốc tế COSS 2020).</t>
    </r>
  </si>
  <si>
    <t xml:space="preserve">- Tham gia Đề án hợp tác đào tạo trình độ cao đẳng chất lượng cao giữa Trường CĐ Lý Tự Trọng Tp.HCM với công ty TNHH Sản xuất và Kinh doanh VINFAST </t>
  </si>
  <si>
    <t>THỐNG KÊ CHI TIẾT KHỐI LƯỢNG CÔNG VIỆC THỰC HIỆN THÁNG 02/2021</t>
  </si>
  <si>
    <t>DANH SÁCH XẾP LOẠI THI ĐUA THÁNG 02/2021</t>
  </si>
  <si>
    <t>BÁO CÁO TỔNG HỢP CHI TIẾT THI ĐUA THÁNG 02/2021</t>
  </si>
  <si>
    <t>- Tham gia Đề án hợp tác đào tạo trình độ cao đẳng chất lượng cao giữa Trường CĐ Lý Tự Trọng Tp.HCM với công ty TNHH Sản xuất và Kinh doanh VINFAST 
'- Có bài viết đăng kỷ yếu hội thảo cấp trường (Hội thảo Quốc tế COSS 2020).</t>
  </si>
  <si>
    <t xml:space="preserve">Nhiệm vụ 3: </t>
  </si>
  <si>
    <t xml:space="preserve">Nhiệm vụ 2: </t>
  </si>
  <si>
    <t>Nhiệm vụ 1: Chuẩn bị</t>
  </si>
  <si>
    <t>23/03/2021</t>
  </si>
  <si>
    <t xml:space="preserve">   Tạ Minh Cường</t>
  </si>
  <si>
    <t xml:space="preserve">- Trần Nam Anh
</t>
  </si>
  <si>
    <t>- Có bài báo quốc tế đăng trên : International Journal of Scientific Engineering and Applied Science (IJSEAS) – Volume-7, Issue-4, April2021; ISSN: 2395-3470; www.ijseas.com</t>
  </si>
  <si>
    <t>Nhiệm vụ 10</t>
  </si>
  <si>
    <t xml:space="preserve">Tạ Minh Cường; </t>
  </si>
  <si>
    <t>Nhiệm vụ 11</t>
  </si>
  <si>
    <t>Nhiệm vụ 12</t>
  </si>
  <si>
    <r>
      <rPr>
        <b/>
        <sz val="12"/>
        <color rgb="FFFF0000"/>
        <rFont val="Times New Roman"/>
        <family val="1"/>
      </rPr>
      <t xml:space="preserve">Nhiệm vụ 1: </t>
    </r>
    <r>
      <rPr>
        <sz val="12"/>
        <color rgb="FFFF0000"/>
        <rFont val="Times New Roman"/>
        <family val="1"/>
      </rPr>
      <t>Công tác chuẩn bị, tham gia Tư vấn tuyển sinh trực tuyến</t>
    </r>
  </si>
  <si>
    <t xml:space="preserve">  Tạ Minh Cường</t>
  </si>
  <si>
    <t xml:space="preserve">Cao Văn Tuấn </t>
  </si>
  <si>
    <r>
      <rPr>
        <b/>
        <sz val="12"/>
        <rFont val="Times New Roman"/>
        <family val="1"/>
      </rPr>
      <t xml:space="preserve">Nhiệm vụ 3: </t>
    </r>
    <r>
      <rPr>
        <sz val="12"/>
        <rFont val="Times New Roman"/>
        <family val="1"/>
      </rPr>
      <t>Chia sẻ Livestream</t>
    </r>
  </si>
  <si>
    <r>
      <rPr>
        <b/>
        <sz val="12"/>
        <rFont val="Times New Roman"/>
        <family val="1"/>
      </rPr>
      <t>Nhiệm vụ 1:</t>
    </r>
    <r>
      <rPr>
        <sz val="12"/>
        <rFont val="Times New Roman"/>
        <family val="1"/>
      </rPr>
      <t xml:space="preserve"> Chuẩn bị Công tác tự đánh giá cơ sở giáo dục nghề nghiệp và đánh giá ngoài chương trình đào tạo  ngành: Điện CN </t>
    </r>
  </si>
  <si>
    <r>
      <rPr>
        <b/>
        <sz val="12"/>
        <rFont val="Times New Roman"/>
        <family val="1"/>
      </rPr>
      <t xml:space="preserve">Nhiệm vụ 2: </t>
    </r>
    <r>
      <rPr>
        <sz val="12"/>
        <rFont val="Times New Roman"/>
        <family val="1"/>
      </rPr>
      <t xml:space="preserve">Tham họp gia soạn chương trình CDIO </t>
    </r>
  </si>
  <si>
    <t>X</t>
  </si>
  <si>
    <t>Phan Thanh Hoàng</t>
  </si>
  <si>
    <t xml:space="preserve">Phạm Minh Nghĩa </t>
  </si>
  <si>
    <t xml:space="preserve">Nguyễn Thị Ngọc Hiền </t>
  </si>
  <si>
    <t>01014042</t>
  </si>
  <si>
    <t xml:space="preserve">Nhiệm vụ 1: </t>
  </si>
  <si>
    <t>Nhiệm vụ 5: Tham dự  đầy đủ  các buổi hội thảo cấp trường "nâng cao chất lượng giảng dạy trực tuyến"</t>
  </si>
  <si>
    <t>Nguyễn Thuỳ Linh</t>
  </si>
  <si>
    <r>
      <rPr>
        <b/>
        <sz val="12"/>
        <rFont val="Times New Roman"/>
        <family val="1"/>
      </rPr>
      <t>Nhiệm vụ 6</t>
    </r>
    <r>
      <rPr>
        <sz val="12"/>
        <rFont val="Times New Roman"/>
        <family val="1"/>
      </rPr>
      <t>:  Công tác ôn thi kỹ năng nghề</t>
    </r>
  </si>
  <si>
    <t xml:space="preserve">Tạ Minh Cường </t>
  </si>
  <si>
    <r>
      <rPr>
        <b/>
        <sz val="12"/>
        <rFont val="Times New Roman"/>
        <family val="1"/>
      </rPr>
      <t>Nhiệm vụ 5:</t>
    </r>
    <r>
      <rPr>
        <sz val="12"/>
        <rFont val="Times New Roman"/>
        <family val="1"/>
      </rPr>
      <t xml:space="preserve">  Công tác tự đánh giá cơ sở giáo dục nghề nghiệp và đánh giá ngoài chương trình đào tạo 2 ngành: CN ô tô, Điện CN </t>
    </r>
  </si>
  <si>
    <r>
      <rPr>
        <b/>
        <sz val="12"/>
        <rFont val="Times New Roman"/>
        <family val="1"/>
      </rPr>
      <t>Nhiệm vụ 7</t>
    </r>
    <r>
      <rPr>
        <sz val="12"/>
        <rFont val="Times New Roman"/>
        <family val="1"/>
      </rPr>
      <t>:  Công tác điều chỉnh chương trình đào tạo ngành Điện Công nghiệp liên kết đào tạo với cao đẳng city of glasgow</t>
    </r>
  </si>
  <si>
    <t>Thành phố Hồ Chí Minh, ngày 20  Tháng  09  năm 2021</t>
  </si>
  <si>
    <t>THỐNG KÊ CHI TIẾT KHỐI LƯỢNG CÔNG VIỆC THỰC HIỆN THÁNG 09/2021</t>
  </si>
  <si>
    <t>TPHCM, ngày 20 tháng 09 năm 2021</t>
  </si>
  <si>
    <t>DANH SÁCH XẾP LOẠI THI ĐUA THÁNG 09/2021</t>
  </si>
  <si>
    <t>TPHCM, ngày  20  tháng 09 năm 2021</t>
  </si>
  <si>
    <r>
      <rPr>
        <b/>
        <sz val="12"/>
        <rFont val="Times New Roman"/>
        <family val="1"/>
      </rPr>
      <t>Nhiệm vụ 1:</t>
    </r>
    <r>
      <rPr>
        <sz val="12"/>
        <rFont val="Times New Roman"/>
        <family val="1"/>
      </rPr>
      <t xml:space="preserve"> Đề án thuộc Chương trình phát triển Công nghiệp hỗ trợ năm 2022
</t>
    </r>
  </si>
  <si>
    <t>''09/2021</t>
  </si>
  <si>
    <t>09/2021</t>
  </si>
  <si>
    <t xml:space="preserve">Lê Tiến Đạt </t>
  </si>
  <si>
    <t>Nhiệm vụ 4: Thu thập thông tin viết bài kỷ yếu  của khoa tham dự hội thảo cấp trường kỷ niệm 50 năm thành lập trường</t>
  </si>
  <si>
    <r>
      <rPr>
        <b/>
        <sz val="12"/>
        <rFont val="Times New Roman"/>
        <family val="1"/>
      </rPr>
      <t>Nhiệm vụ 2:</t>
    </r>
    <r>
      <rPr>
        <sz val="12"/>
        <rFont val="Times New Roman"/>
        <family val="1"/>
      </rPr>
      <t xml:space="preserve">  Chụp hình , thống kê thiết bị dự án Schneider</t>
    </r>
  </si>
  <si>
    <r>
      <rPr>
        <b/>
        <sz val="12"/>
        <rFont val="Times New Roman"/>
        <family val="1"/>
      </rPr>
      <t>Nhiệm vụ 3:</t>
    </r>
    <r>
      <rPr>
        <sz val="12"/>
        <rFont val="Times New Roman"/>
        <family val="1"/>
      </rPr>
      <t xml:space="preserve">  Công tác chuẩn bị, Làm mô hình dự thi vòng sơ loại  Startup Kite 2021 </t>
    </r>
  </si>
  <si>
    <t xml:space="preserve">Hỗ trợ </t>
  </si>
  <si>
    <t>Tham gia dự thi</t>
  </si>
  <si>
    <r>
      <rPr>
        <b/>
        <sz val="12"/>
        <rFont val="Times New Roman"/>
        <family val="1"/>
      </rPr>
      <t xml:space="preserve">Nhiệm vụ 4: </t>
    </r>
    <r>
      <rPr>
        <sz val="12"/>
        <rFont val="Times New Roman"/>
        <family val="1"/>
      </rPr>
      <t>Công tác chuẩn bị thi Thiết kế bài giảng trực tuyến năm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</si>
</sst>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0_);\(0\)"/>
  </numFmts>
  <fonts count="41"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1"/>
      <color indexed="8"/>
      <name val="Times New Roman"/>
      <family val="1"/>
    </font>
    <font>
      <sz val="12"/>
      <color rgb="FFFF0000"/>
      <name val="Times New Roman"/>
      <family val="1"/>
    </font>
    <font>
      <sz val="10"/>
      <name val="Times New Roman"/>
      <family val="1"/>
    </font>
    <font>
      <sz val="10"/>
      <color rgb="FFFF0000"/>
      <name val="Times New Roman"/>
      <family val="1"/>
    </font>
    <font>
      <sz val="9"/>
      <name val="Times New Roman"/>
      <family val="1"/>
    </font>
    <font>
      <sz val="14"/>
      <color rgb="FFFF0000"/>
      <name val="Times New Roman"/>
      <family val="1"/>
    </font>
    <font>
      <b/>
      <i/>
      <sz val="12"/>
      <name val="Times New Roman"/>
      <family val="1"/>
    </font>
    <font>
      <i/>
      <sz val="12"/>
      <name val="Times New Roman"/>
      <family val="1"/>
    </font>
    <font>
      <i/>
      <sz val="10"/>
      <name val="Times New Roman"/>
      <family val="1"/>
    </font>
    <font>
      <sz val="10"/>
      <color theme="1"/>
      <name val="Times New Roman"/>
      <family val="1"/>
    </font>
    <font>
      <sz val="13"/>
      <color rgb="FFFF0000"/>
      <name val="Times New Roman"/>
      <family val="1"/>
    </font>
    <font>
      <sz val="13"/>
      <color indexed="8"/>
      <name val="Times New Roman"/>
      <family val="1"/>
    </font>
    <font>
      <b/>
      <sz val="12"/>
      <color indexed="8"/>
      <name val="Times New Roman"/>
      <family val="1"/>
    </font>
    <font>
      <sz val="11"/>
      <name val="Times New Roman"/>
      <family val="1"/>
    </font>
    <font>
      <b/>
      <sz val="12"/>
      <color rgb="FFFF0000"/>
      <name val="Times New Roman"/>
      <family val="1"/>
    </font>
    <font>
      <sz val="10"/>
      <color rgb="FF000000"/>
      <name val="Arial"/>
      <family val="2"/>
    </font>
    <font>
      <sz val="12"/>
      <color rgb="FF000000"/>
      <name val="Times New Roman"/>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s>
  <cellStyleXfs count="8">
    <xf numFmtId="0" fontId="0" fillId="0" borderId="0"/>
    <xf numFmtId="43" fontId="1" fillId="0" borderId="0" applyFont="0" applyFill="0" applyBorder="0" applyAlignment="0" applyProtection="0"/>
    <xf numFmtId="0" fontId="2" fillId="0" borderId="0"/>
    <xf numFmtId="0" fontId="7" fillId="0" borderId="0"/>
    <xf numFmtId="0" fontId="1" fillId="0" borderId="0"/>
    <xf numFmtId="0" fontId="39" fillId="0" borderId="0"/>
    <xf numFmtId="0" fontId="1" fillId="0" borderId="0"/>
    <xf numFmtId="9" fontId="1" fillId="0" borderId="0" applyFont="0" applyFill="0" applyBorder="0" applyAlignment="0" applyProtection="0"/>
  </cellStyleXfs>
  <cellXfs count="41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2" fillId="0" borderId="0" xfId="0" applyFont="1" applyBorder="1" applyAlignment="1">
      <alignment vertical="center"/>
    </xf>
    <xf numFmtId="0" fontId="3" fillId="0" borderId="0" xfId="2" applyFont="1" applyFill="1" applyAlignment="1">
      <alignment horizontal="center" vertical="center" wrapText="1"/>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6"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6" fillId="0" borderId="1" xfId="0" quotePrefix="1" applyFont="1" applyBorder="1" applyAlignment="1">
      <alignment horizontal="left" vertical="center" wrapText="1"/>
    </xf>
    <xf numFmtId="0" fontId="6" fillId="0" borderId="1" xfId="0" applyFont="1" applyBorder="1" applyAlignment="1">
      <alignment horizontal="left" vertical="center"/>
    </xf>
    <xf numFmtId="0" fontId="6" fillId="0" borderId="3" xfId="0" quotePrefix="1" applyFont="1" applyBorder="1" applyAlignment="1">
      <alignment horizontal="left" vertical="center" wrapText="1"/>
    </xf>
    <xf numFmtId="0" fontId="24" fillId="0" borderId="4" xfId="0"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wrapText="1"/>
      <protection locked="0"/>
    </xf>
    <xf numFmtId="0" fontId="5" fillId="0" borderId="0" xfId="2" applyFont="1" applyFill="1" applyBorder="1" applyAlignment="1">
      <alignment horizontal="center" vertical="center"/>
    </xf>
    <xf numFmtId="0" fontId="13" fillId="0" borderId="0" xfId="0" applyFont="1" applyBorder="1" applyAlignment="1">
      <alignment horizontal="center"/>
    </xf>
    <xf numFmtId="0" fontId="12" fillId="0" borderId="10" xfId="0" applyFont="1" applyFill="1" applyBorder="1" applyAlignment="1" applyProtection="1">
      <alignment horizontal="right" vertical="center" wrapText="1"/>
      <protection locked="0"/>
    </xf>
    <xf numFmtId="0" fontId="12" fillId="0" borderId="14" xfId="0" applyFont="1" applyFill="1" applyBorder="1" applyAlignment="1" applyProtection="1">
      <alignment horizontal="left" wrapText="1"/>
      <protection locked="0"/>
    </xf>
    <xf numFmtId="0" fontId="6" fillId="0" borderId="1" xfId="0" applyNumberFormat="1" applyFont="1" applyBorder="1" applyAlignment="1">
      <alignment horizontal="center" vertical="center" wrapText="1"/>
    </xf>
    <xf numFmtId="0" fontId="6" fillId="0" borderId="3" xfId="0" quotePrefix="1" applyFont="1" applyBorder="1" applyAlignment="1">
      <alignment vertical="center" wrapText="1"/>
    </xf>
    <xf numFmtId="0" fontId="6" fillId="0" borderId="3" xfId="0" applyFont="1" applyBorder="1" applyAlignment="1">
      <alignment horizontal="left" vertical="center" wrapText="1"/>
    </xf>
    <xf numFmtId="0" fontId="3" fillId="0" borderId="1" xfId="0" quotePrefix="1" applyFont="1" applyFill="1" applyBorder="1" applyAlignment="1">
      <alignment horizontal="center" vertical="center"/>
    </xf>
    <xf numFmtId="0" fontId="3" fillId="0" borderId="3" xfId="0" applyFont="1" applyFill="1" applyBorder="1" applyAlignment="1">
      <alignment horizontal="left" vertical="center" wrapText="1"/>
    </xf>
    <xf numFmtId="0" fontId="3" fillId="0" borderId="1" xfId="0" applyNumberFormat="1" applyFont="1" applyFill="1" applyBorder="1" applyAlignment="1" applyProtection="1">
      <alignment horizontal="center" vertical="center"/>
    </xf>
    <xf numFmtId="0" fontId="26" fillId="0" borderId="1" xfId="0" quotePrefix="1" applyNumberFormat="1" applyFont="1" applyFill="1" applyBorder="1" applyAlignment="1" applyProtection="1">
      <alignment horizontal="justify" vertical="center" wrapText="1"/>
    </xf>
    <xf numFmtId="0" fontId="3" fillId="0" borderId="1" xfId="0" applyNumberFormat="1" applyFont="1" applyFill="1" applyBorder="1" applyAlignment="1" applyProtection="1">
      <alignment horizontal="center" vertical="center"/>
      <protection locked="0"/>
    </xf>
    <xf numFmtId="0" fontId="26" fillId="0" borderId="1" xfId="0" quotePrefix="1" applyNumberFormat="1" applyFont="1" applyFill="1" applyBorder="1" applyAlignment="1" applyProtection="1">
      <alignment horizontal="justify" vertical="center" wrapText="1"/>
      <protection locked="0"/>
    </xf>
    <xf numFmtId="0" fontId="26" fillId="0" borderId="1" xfId="0" applyNumberFormat="1" applyFont="1" applyFill="1" applyBorder="1" applyAlignment="1" applyProtection="1">
      <alignment horizontal="justify" vertical="center" wrapText="1"/>
    </xf>
    <xf numFmtId="0" fontId="6" fillId="0" borderId="0" xfId="0" applyFont="1" applyFill="1" applyAlignment="1">
      <alignment horizontal="center"/>
    </xf>
    <xf numFmtId="0" fontId="14" fillId="0" borderId="0" xfId="0" applyFont="1" applyFill="1"/>
    <xf numFmtId="0" fontId="8" fillId="0" borderId="0" xfId="0" applyFont="1" applyFill="1" applyAlignment="1">
      <alignment horizontal="center"/>
    </xf>
    <xf numFmtId="0" fontId="6" fillId="0" borderId="0" xfId="0" applyFont="1" applyFill="1"/>
    <xf numFmtId="0" fontId="14" fillId="0" borderId="0" xfId="0" applyFont="1" applyFill="1" applyAlignment="1">
      <alignment horizontal="center"/>
    </xf>
    <xf numFmtId="0" fontId="13" fillId="0" borderId="0" xfId="0" applyFont="1" applyFill="1" applyBorder="1" applyAlignment="1">
      <alignment horizontal="center"/>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49" fontId="3"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0" xfId="0" quotePrefix="1"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164" fontId="6" fillId="0" borderId="0"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0" applyFont="1" applyFill="1" applyBorder="1" applyAlignment="1">
      <alignment horizontal="center" vertical="center" wrapText="1"/>
    </xf>
    <xf numFmtId="0" fontId="6" fillId="0" borderId="0" xfId="0" applyFont="1" applyFill="1" applyBorder="1"/>
    <xf numFmtId="0" fontId="8" fillId="0" borderId="3" xfId="0" applyFont="1" applyFill="1" applyBorder="1" applyAlignment="1">
      <alignment horizontal="center" vertical="center"/>
    </xf>
    <xf numFmtId="0" fontId="3" fillId="0" borderId="0" xfId="0" applyFont="1" applyFill="1" applyBorder="1" applyAlignment="1">
      <alignment vertical="center" wrapText="1"/>
    </xf>
    <xf numFmtId="0" fontId="15" fillId="0" borderId="0" xfId="0" applyFont="1" applyFill="1" applyAlignment="1"/>
    <xf numFmtId="0" fontId="8" fillId="0" borderId="0" xfId="0" applyFont="1" applyFill="1" applyAlignment="1"/>
    <xf numFmtId="0" fontId="25" fillId="0" borderId="1" xfId="0" applyNumberFormat="1" applyFont="1" applyFill="1" applyBorder="1" applyAlignment="1" applyProtection="1">
      <alignment horizontal="center" vertical="center"/>
      <protection locked="0"/>
    </xf>
    <xf numFmtId="0" fontId="25" fillId="0" borderId="1" xfId="0" applyNumberFormat="1" applyFont="1" applyFill="1" applyBorder="1" applyAlignment="1" applyProtection="1">
      <alignment horizontal="center" vertical="center"/>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5" fillId="0" borderId="0" xfId="2" applyFont="1" applyFill="1" applyAlignment="1">
      <alignment horizontal="center" vertical="center" wrapText="1"/>
    </xf>
    <xf numFmtId="0" fontId="5" fillId="4" borderId="0" xfId="2" applyFont="1" applyFill="1" applyAlignment="1">
      <alignment vertical="center" wrapText="1"/>
    </xf>
    <xf numFmtId="0" fontId="0" fillId="0" borderId="0" xfId="0" applyAlignment="1">
      <alignment vertical="center" wrapText="1"/>
    </xf>
    <xf numFmtId="0" fontId="5" fillId="0" borderId="0" xfId="2" applyFont="1" applyFill="1" applyAlignment="1">
      <alignment vertical="center" wrapText="1"/>
    </xf>
    <xf numFmtId="0" fontId="20" fillId="4" borderId="0" xfId="2" applyFont="1" applyFill="1" applyAlignment="1">
      <alignment vertical="center" wrapText="1"/>
    </xf>
    <xf numFmtId="0" fontId="21" fillId="0" borderId="0" xfId="2" applyFont="1" applyFill="1" applyBorder="1" applyAlignment="1">
      <alignment horizontal="center" vertical="center" wrapText="1"/>
    </xf>
    <xf numFmtId="0" fontId="21" fillId="4" borderId="0" xfId="2" applyFont="1" applyFill="1" applyBorder="1" applyAlignment="1">
      <alignment horizontal="center" vertical="center" wrapText="1"/>
    </xf>
    <xf numFmtId="0" fontId="22" fillId="0" borderId="0" xfId="0" applyFont="1" applyAlignment="1">
      <alignment vertical="center" wrapText="1"/>
    </xf>
    <xf numFmtId="0" fontId="20" fillId="0" borderId="1" xfId="2" applyFont="1" applyFill="1" applyBorder="1" applyAlignment="1">
      <alignment horizontal="center" vertical="center" wrapText="1"/>
    </xf>
    <xf numFmtId="0" fontId="20" fillId="4" borderId="1" xfId="2" applyFont="1" applyFill="1" applyBorder="1" applyAlignment="1">
      <alignment horizontal="center" vertical="center" wrapText="1"/>
    </xf>
    <xf numFmtId="165" fontId="28" fillId="0" borderId="1" xfId="2" applyNumberFormat="1" applyFont="1" applyFill="1" applyBorder="1" applyAlignment="1">
      <alignment horizontal="center" vertical="center" wrapText="1"/>
    </xf>
    <xf numFmtId="165" fontId="28" fillId="0" borderId="1" xfId="2" applyNumberFormat="1" applyFont="1" applyFill="1" applyBorder="1" applyAlignment="1">
      <alignment horizontal="center" vertical="center"/>
    </xf>
    <xf numFmtId="165" fontId="28" fillId="4" borderId="1" xfId="2" applyNumberFormat="1" applyFont="1" applyFill="1" applyBorder="1" applyAlignment="1">
      <alignment horizontal="center" vertical="center" wrapText="1"/>
    </xf>
    <xf numFmtId="0" fontId="21" fillId="3" borderId="1" xfId="2" quotePrefix="1" applyFont="1" applyFill="1" applyBorder="1" applyAlignment="1">
      <alignment horizontal="center" vertical="center" wrapText="1"/>
    </xf>
    <xf numFmtId="0" fontId="21" fillId="0" borderId="1" xfId="2" applyFont="1" applyFill="1" applyBorder="1" applyAlignment="1">
      <alignment horizontal="justify" vertical="center" wrapText="1"/>
    </xf>
    <xf numFmtId="0" fontId="29" fillId="0" borderId="1" xfId="2" applyFont="1" applyFill="1" applyBorder="1" applyAlignment="1">
      <alignment horizontal="justify" vertical="center" wrapText="1"/>
    </xf>
    <xf numFmtId="0" fontId="29" fillId="4" borderId="1" xfId="2" applyFont="1" applyFill="1" applyBorder="1" applyAlignment="1">
      <alignment horizontal="justify" vertical="center" wrapText="1"/>
    </xf>
    <xf numFmtId="0" fontId="21" fillId="4" borderId="1" xfId="2" applyFont="1" applyFill="1" applyBorder="1" applyAlignment="1">
      <alignment horizontal="justify" vertical="center" wrapText="1"/>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22" fillId="4" borderId="0" xfId="0" applyFont="1" applyFill="1" applyBorder="1" applyAlignment="1">
      <alignment vertical="center" wrapText="1"/>
    </xf>
    <xf numFmtId="0" fontId="0" fillId="0" borderId="0" xfId="0" applyAlignment="1">
      <alignment horizontal="center" vertical="center" wrapText="1"/>
    </xf>
    <xf numFmtId="0" fontId="0" fillId="4" borderId="0" xfId="0" applyFill="1" applyAlignment="1">
      <alignment vertical="center" wrapText="1"/>
    </xf>
    <xf numFmtId="0" fontId="12" fillId="3" borderId="3" xfId="0" applyFont="1" applyFill="1" applyBorder="1" applyAlignment="1" applyProtection="1">
      <alignment horizontal="center" vertical="center" wrapText="1"/>
      <protection locked="0"/>
    </xf>
    <xf numFmtId="0" fontId="12" fillId="3" borderId="3" xfId="0" applyFont="1" applyFill="1" applyBorder="1" applyAlignment="1" applyProtection="1">
      <alignment vertical="center" wrapText="1"/>
      <protection locked="0"/>
    </xf>
    <xf numFmtId="0" fontId="6" fillId="3" borderId="1" xfId="0" applyNumberFormat="1" applyFont="1" applyFill="1" applyBorder="1" applyAlignment="1">
      <alignment horizontal="center" vertical="center" wrapText="1"/>
    </xf>
    <xf numFmtId="0" fontId="26"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6"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protection locked="0"/>
    </xf>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protection locked="0"/>
    </xf>
    <xf numFmtId="0" fontId="5" fillId="3" borderId="1" xfId="0" applyFont="1" applyFill="1" applyBorder="1" applyAlignment="1" applyProtection="1">
      <alignment horizontal="justify" vertical="center" wrapText="1"/>
      <protection locked="0"/>
    </xf>
    <xf numFmtId="0" fontId="4" fillId="7"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4" fillId="8" borderId="1" xfId="0" applyFont="1" applyFill="1" applyBorder="1" applyAlignment="1" applyProtection="1">
      <alignment horizontal="center" vertical="center" wrapText="1"/>
      <protection locked="0"/>
    </xf>
    <xf numFmtId="0" fontId="4" fillId="8" borderId="1" xfId="0" applyFont="1" applyFill="1" applyBorder="1" applyAlignment="1" applyProtection="1">
      <alignment vertical="center" wrapText="1"/>
      <protection locked="0"/>
    </xf>
    <xf numFmtId="0" fontId="4" fillId="8" borderId="1" xfId="0" applyFont="1" applyFill="1" applyBorder="1" applyAlignment="1" applyProtection="1">
      <alignment horizontal="center" vertical="center"/>
    </xf>
    <xf numFmtId="0" fontId="4" fillId="8" borderId="1" xfId="0" applyFont="1" applyFill="1" applyBorder="1" applyAlignment="1" applyProtection="1">
      <alignment horizontal="center" vertical="center"/>
      <protection locked="0"/>
    </xf>
    <xf numFmtId="0" fontId="4" fillId="8" borderId="1" xfId="0" applyFont="1" applyFill="1" applyBorder="1" applyAlignment="1" applyProtection="1">
      <alignment horizontal="left" vertical="center"/>
      <protection locked="0"/>
    </xf>
    <xf numFmtId="0" fontId="5" fillId="8" borderId="1"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0" fontId="26" fillId="0" borderId="1" xfId="0" applyNumberFormat="1" applyFont="1" applyFill="1" applyBorder="1" applyAlignment="1" applyProtection="1">
      <alignment horizontal="justify" vertical="center" wrapText="1"/>
      <protection locked="0"/>
    </xf>
    <xf numFmtId="0" fontId="26" fillId="0" borderId="1" xfId="0" quotePrefix="1" applyFont="1" applyBorder="1" applyAlignment="1" applyProtection="1">
      <alignment horizontal="justify" vertical="center" wrapText="1"/>
    </xf>
    <xf numFmtId="0" fontId="26" fillId="0" borderId="1" xfId="0" quotePrefix="1" applyFont="1" applyBorder="1" applyAlignment="1" applyProtection="1">
      <alignment horizontal="justify" vertical="center" wrapText="1"/>
      <protection locked="0"/>
    </xf>
    <xf numFmtId="0" fontId="31"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26" fillId="0" borderId="15" xfId="0" quotePrefix="1" applyNumberFormat="1" applyFont="1" applyFill="1" applyBorder="1" applyAlignment="1" applyProtection="1">
      <alignment horizontal="justify" vertical="center" wrapText="1"/>
      <protection locked="0"/>
    </xf>
    <xf numFmtId="0" fontId="26" fillId="0" borderId="16" xfId="0" quotePrefix="1" applyNumberFormat="1" applyFont="1" applyFill="1" applyBorder="1" applyAlignment="1" applyProtection="1">
      <alignment horizontal="justify" vertical="center" wrapText="1"/>
      <protection locked="0"/>
    </xf>
    <xf numFmtId="0" fontId="3" fillId="0" borderId="1" xfId="0" quotePrefix="1" applyFont="1" applyFill="1" applyBorder="1" applyAlignment="1" applyProtection="1">
      <alignment horizontal="center" vertical="center"/>
      <protection locked="0"/>
    </xf>
    <xf numFmtId="0" fontId="31" fillId="0" borderId="0" xfId="0" applyFont="1" applyFill="1" applyAlignment="1" applyProtection="1">
      <alignment horizontal="left" vertical="center" wrapText="1"/>
      <protection locked="0"/>
    </xf>
    <xf numFmtId="0" fontId="32"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protection locked="0"/>
    </xf>
    <xf numFmtId="0" fontId="3" fillId="0" borderId="0" xfId="0" applyFont="1" applyFill="1" applyAlignment="1" applyProtection="1">
      <alignment horizontal="center" vertical="center"/>
      <protection locked="0"/>
    </xf>
    <xf numFmtId="0" fontId="4" fillId="0" borderId="0" xfId="0" applyNumberFormat="1"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0" fontId="4" fillId="0" borderId="1" xfId="0" applyFont="1" applyBorder="1" applyAlignment="1" applyProtection="1">
      <alignment horizontal="justify" vertical="center"/>
      <protection locked="0"/>
    </xf>
    <xf numFmtId="0" fontId="4" fillId="0" borderId="1" xfId="0" applyFont="1" applyBorder="1" applyAlignment="1" applyProtection="1">
      <alignment horizontal="center" vertical="center"/>
      <protection locked="0"/>
    </xf>
    <xf numFmtId="0" fontId="4" fillId="0" borderId="0" xfId="0" applyFont="1" applyFill="1" applyAlignment="1" applyProtection="1">
      <alignment vertical="center"/>
      <protection locked="0"/>
    </xf>
    <xf numFmtId="0" fontId="4" fillId="0" borderId="0" xfId="0" applyNumberFormat="1" applyFont="1" applyFill="1" applyBorder="1" applyAlignment="1" applyProtection="1">
      <alignment horizontal="center" vertical="center"/>
      <protection locked="0"/>
    </xf>
    <xf numFmtId="0" fontId="4" fillId="0" borderId="0" xfId="0" applyNumberFormat="1" applyFont="1" applyFill="1" applyAlignment="1" applyProtection="1">
      <alignment horizontal="center"/>
      <protection locked="0"/>
    </xf>
    <xf numFmtId="0" fontId="4" fillId="0" borderId="1" xfId="0" applyNumberFormat="1" applyFont="1" applyFill="1" applyBorder="1" applyAlignment="1" applyProtection="1">
      <alignment horizontal="center" vertical="center" wrapText="1"/>
      <protection locked="0"/>
    </xf>
    <xf numFmtId="0" fontId="3" fillId="0" borderId="1"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vertical="center" wrapText="1"/>
      <protection locked="0"/>
    </xf>
    <xf numFmtId="0" fontId="27" fillId="0" borderId="1" xfId="0" quotePrefix="1" applyNumberFormat="1" applyFont="1" applyFill="1" applyBorder="1" applyAlignment="1" applyProtection="1">
      <alignment horizontal="justify" vertical="center" wrapText="1"/>
      <protection locked="0"/>
    </xf>
    <xf numFmtId="0" fontId="9" fillId="0" borderId="1" xfId="0" applyFont="1" applyBorder="1" applyAlignment="1">
      <alignment horizontal="center" vertical="center"/>
    </xf>
    <xf numFmtId="0" fontId="6" fillId="0" borderId="1" xfId="0" quotePrefix="1" applyFont="1" applyFill="1" applyBorder="1" applyAlignment="1">
      <alignment horizontal="center" vertical="center"/>
    </xf>
    <xf numFmtId="0" fontId="6" fillId="0" borderId="3"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xf>
    <xf numFmtId="0" fontId="33" fillId="0" borderId="1" xfId="0" quotePrefix="1" applyNumberFormat="1" applyFont="1" applyFill="1" applyBorder="1" applyAlignment="1" applyProtection="1">
      <alignment horizontal="justify" vertical="center" wrapText="1"/>
    </xf>
    <xf numFmtId="0" fontId="6" fillId="0" borderId="1" xfId="0" quotePrefix="1" applyFont="1" applyFill="1" applyBorder="1" applyAlignment="1">
      <alignment vertical="center" wrapText="1"/>
    </xf>
    <xf numFmtId="0" fontId="6" fillId="0" borderId="3" xfId="0" quotePrefix="1" applyFont="1" applyFill="1" applyBorder="1" applyAlignment="1">
      <alignment vertical="center" wrapText="1"/>
    </xf>
    <xf numFmtId="0" fontId="6" fillId="0" borderId="1" xfId="0" quotePrefix="1" applyFont="1" applyFill="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25" fillId="0" borderId="1" xfId="0" quotePrefix="1" applyFont="1" applyBorder="1" applyAlignment="1">
      <alignment horizontal="left" vertical="center" wrapText="1"/>
    </xf>
    <xf numFmtId="0" fontId="25" fillId="0" borderId="3" xfId="0" quotePrefix="1" applyFont="1" applyBorder="1" applyAlignment="1">
      <alignment horizontal="center" vertical="center" wrapText="1"/>
    </xf>
    <xf numFmtId="0" fontId="6" fillId="0" borderId="10" xfId="0" quotePrefix="1" applyFont="1" applyBorder="1" applyAlignment="1">
      <alignment vertical="center" wrapText="1"/>
    </xf>
    <xf numFmtId="0" fontId="10" fillId="0" borderId="1" xfId="0" quotePrefix="1" applyNumberFormat="1" applyFont="1" applyBorder="1" applyAlignment="1">
      <alignment horizontal="center" vertical="center" wrapText="1"/>
    </xf>
    <xf numFmtId="0" fontId="14" fillId="0" borderId="0" xfId="0" applyFont="1" applyFill="1" applyAlignment="1">
      <alignment wrapText="1"/>
    </xf>
    <xf numFmtId="0" fontId="12" fillId="0" borderId="5" xfId="0" applyFont="1" applyFill="1" applyBorder="1" applyAlignment="1" applyProtection="1">
      <alignment horizontal="center" vertical="center" wrapText="1"/>
      <protection locked="0"/>
    </xf>
    <xf numFmtId="0" fontId="34" fillId="0" borderId="1" xfId="0" applyFont="1" applyBorder="1" applyAlignment="1">
      <alignment horizontal="center" vertical="center"/>
    </xf>
    <xf numFmtId="0" fontId="12" fillId="0" borderId="5" xfId="0" applyFont="1" applyFill="1" applyBorder="1" applyAlignment="1" applyProtection="1">
      <alignment horizontal="center" vertical="center" wrapText="1"/>
      <protection locked="0"/>
    </xf>
    <xf numFmtId="0" fontId="35" fillId="0" borderId="1" xfId="0" applyFont="1" applyFill="1" applyBorder="1" applyAlignment="1" applyProtection="1">
      <alignment vertical="center" wrapText="1"/>
      <protection locked="0"/>
    </xf>
    <xf numFmtId="0" fontId="12" fillId="0" borderId="5"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8" fillId="0" borderId="1" xfId="0" applyFont="1" applyBorder="1" applyAlignment="1">
      <alignment horizontal="center" vertical="center" wrapText="1"/>
    </xf>
    <xf numFmtId="0" fontId="36" fillId="0" borderId="1" xfId="0" applyFont="1" applyFill="1" applyBorder="1" applyAlignment="1" applyProtection="1">
      <alignment horizontal="center" vertical="center" wrapText="1"/>
      <protection locked="0"/>
    </xf>
    <xf numFmtId="0" fontId="36" fillId="0" borderId="3" xfId="0" applyFont="1" applyFill="1" applyBorder="1" applyAlignment="1" applyProtection="1">
      <alignment horizontal="center" vertical="center" wrapText="1"/>
      <protection locked="0"/>
    </xf>
    <xf numFmtId="0" fontId="36" fillId="0" borderId="3" xfId="0" applyFont="1" applyFill="1" applyBorder="1" applyAlignment="1" applyProtection="1">
      <alignment vertical="center"/>
      <protection locked="0"/>
    </xf>
    <xf numFmtId="0" fontId="36" fillId="0" borderId="1" xfId="0" applyFont="1" applyFill="1" applyBorder="1" applyAlignment="1" applyProtection="1">
      <alignment horizontal="left" vertical="center" wrapText="1"/>
      <protection locked="0"/>
    </xf>
    <xf numFmtId="165" fontId="3" fillId="0" borderId="1" xfId="2" quotePrefix="1" applyNumberFormat="1" applyFont="1" applyFill="1" applyBorder="1" applyAlignment="1">
      <alignment horizontal="center" vertical="center"/>
    </xf>
    <xf numFmtId="0" fontId="3" fillId="0" borderId="1" xfId="2" applyFont="1" applyFill="1" applyBorder="1" applyAlignment="1">
      <alignment horizontal="justify" vertical="center"/>
    </xf>
    <xf numFmtId="0" fontId="3" fillId="0" borderId="1" xfId="2" quotePrefix="1" applyFont="1" applyFill="1" applyBorder="1" applyAlignment="1">
      <alignment horizontal="center" vertical="center"/>
    </xf>
    <xf numFmtId="165" fontId="3" fillId="0" borderId="1" xfId="2" quotePrefix="1" applyNumberFormat="1" applyFont="1" applyFill="1" applyBorder="1" applyAlignment="1">
      <alignment horizontal="left" vertical="center" wrapText="1"/>
    </xf>
    <xf numFmtId="165" fontId="3" fillId="0" borderId="1" xfId="2" applyNumberFormat="1" applyFont="1" applyFill="1" applyBorder="1" applyAlignment="1">
      <alignment horizontal="center" vertical="center" wrapText="1"/>
    </xf>
    <xf numFmtId="165" fontId="3" fillId="0" borderId="1" xfId="2" applyNumberFormat="1" applyFont="1" applyFill="1" applyBorder="1" applyAlignment="1">
      <alignment horizontal="left" vertical="center" wrapText="1"/>
    </xf>
    <xf numFmtId="165" fontId="4" fillId="0" borderId="1" xfId="2" quotePrefix="1" applyNumberFormat="1" applyFont="1" applyFill="1" applyBorder="1" applyAlignment="1">
      <alignment horizontal="center" vertical="center"/>
    </xf>
    <xf numFmtId="0" fontId="8" fillId="0" borderId="1" xfId="0" applyFont="1" applyBorder="1" applyAlignment="1">
      <alignment horizontal="left" vertical="center" wrapText="1"/>
    </xf>
    <xf numFmtId="165" fontId="3" fillId="0" borderId="1" xfId="2" applyNumberFormat="1" applyFont="1" applyFill="1" applyBorder="1" applyAlignment="1">
      <alignment horizontal="center" vertical="center"/>
    </xf>
    <xf numFmtId="0" fontId="3" fillId="0" borderId="1" xfId="0" applyFont="1" applyBorder="1" applyAlignment="1">
      <alignment horizontal="center" vertical="center"/>
    </xf>
    <xf numFmtId="0" fontId="37" fillId="0" borderId="0" xfId="0" applyFont="1"/>
    <xf numFmtId="0" fontId="4"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xf numFmtId="0" fontId="11" fillId="0" borderId="0" xfId="0" applyFont="1" applyAlignment="1">
      <alignment vertical="center"/>
    </xf>
    <xf numFmtId="0" fontId="25" fillId="0" borderId="1" xfId="2" applyFont="1" applyFill="1" applyBorder="1" applyAlignment="1">
      <alignment horizontal="justify" vertical="center"/>
    </xf>
    <xf numFmtId="165" fontId="3" fillId="0" borderId="2" xfId="2" quotePrefix="1" applyNumberFormat="1" applyFont="1" applyFill="1" applyBorder="1" applyAlignment="1">
      <alignment vertical="center" wrapText="1"/>
    </xf>
    <xf numFmtId="165" fontId="3" fillId="0" borderId="17" xfId="2" quotePrefix="1" applyNumberFormat="1" applyFont="1" applyFill="1" applyBorder="1" applyAlignment="1">
      <alignment vertical="center" wrapText="1"/>
    </xf>
    <xf numFmtId="0" fontId="3"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xf>
    <xf numFmtId="0" fontId="9" fillId="0" borderId="1" xfId="5" applyFont="1" applyBorder="1" applyAlignment="1">
      <alignment horizontal="left" vertical="center" wrapText="1"/>
    </xf>
    <xf numFmtId="165" fontId="3" fillId="0" borderId="1" xfId="2" quotePrefix="1" applyNumberFormat="1" applyFont="1" applyFill="1" applyBorder="1" applyAlignment="1">
      <alignment horizontal="center" vertical="center" wrapText="1"/>
    </xf>
    <xf numFmtId="0" fontId="40" fillId="0" borderId="1" xfId="0" applyFont="1" applyBorder="1" applyAlignment="1">
      <alignment wrapText="1"/>
    </xf>
    <xf numFmtId="165" fontId="4" fillId="0" borderId="6" xfId="2" quotePrefix="1" applyNumberFormat="1" applyFont="1" applyFill="1" applyBorder="1" applyAlignment="1">
      <alignment horizontal="center" vertical="center"/>
    </xf>
    <xf numFmtId="0" fontId="3" fillId="0" borderId="6" xfId="2"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center" vertical="center"/>
    </xf>
    <xf numFmtId="9" fontId="4" fillId="0" borderId="1" xfId="7" quotePrefix="1" applyFont="1" applyFill="1" applyBorder="1" applyAlignment="1">
      <alignment horizontal="center" vertical="center"/>
    </xf>
    <xf numFmtId="9" fontId="8" fillId="0" borderId="1" xfId="7" applyFont="1" applyBorder="1" applyAlignment="1">
      <alignment horizontal="left" vertical="center" wrapText="1"/>
    </xf>
    <xf numFmtId="9" fontId="3" fillId="0" borderId="1" xfId="7" applyFont="1" applyFill="1" applyBorder="1" applyAlignment="1">
      <alignment horizontal="center" vertical="center"/>
    </xf>
    <xf numFmtId="9" fontId="21" fillId="0" borderId="0" xfId="7" applyFont="1" applyFill="1" applyBorder="1" applyAlignment="1">
      <alignment horizontal="center" vertical="center"/>
    </xf>
    <xf numFmtId="9" fontId="22" fillId="0" borderId="0" xfId="7" applyFont="1" applyAlignment="1">
      <alignment vertical="center"/>
    </xf>
    <xf numFmtId="0" fontId="3" fillId="0" borderId="6" xfId="2" quotePrefix="1" applyFont="1" applyFill="1" applyBorder="1" applyAlignment="1">
      <alignment horizontal="center" vertical="center"/>
    </xf>
    <xf numFmtId="14" fontId="34" fillId="0" borderId="1" xfId="0" quotePrefix="1" applyNumberFormat="1" applyFont="1" applyBorder="1" applyAlignment="1">
      <alignment horizontal="center" vertical="center" wrapText="1"/>
    </xf>
    <xf numFmtId="0" fontId="6" fillId="0" borderId="1" xfId="5" applyFont="1" applyBorder="1" applyAlignment="1">
      <alignment vertical="center"/>
    </xf>
    <xf numFmtId="0" fontId="25" fillId="0" borderId="1" xfId="0" applyFont="1" applyBorder="1" applyAlignment="1">
      <alignment horizontal="left" vertical="center" wrapText="1"/>
    </xf>
    <xf numFmtId="165" fontId="25" fillId="0" borderId="1" xfId="2" applyNumberFormat="1" applyFont="1" applyFill="1" applyBorder="1" applyAlignment="1">
      <alignment horizontal="left" vertical="center" wrapText="1"/>
    </xf>
    <xf numFmtId="165" fontId="25" fillId="0" borderId="1" xfId="2" quotePrefix="1" applyNumberFormat="1" applyFont="1" applyFill="1" applyBorder="1" applyAlignment="1">
      <alignment horizontal="left"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11" fillId="0" borderId="0" xfId="0" applyFont="1" applyBorder="1" applyAlignment="1">
      <alignment horizontal="center" vertical="center"/>
    </xf>
    <xf numFmtId="9" fontId="8" fillId="0" borderId="3" xfId="7" applyFont="1" applyBorder="1" applyAlignment="1">
      <alignment horizontal="center" vertical="center" wrapText="1"/>
    </xf>
    <xf numFmtId="9" fontId="8" fillId="0" borderId="5" xfId="7" applyFont="1" applyBorder="1" applyAlignment="1">
      <alignment horizontal="center" vertical="center" wrapText="1"/>
    </xf>
    <xf numFmtId="165" fontId="3" fillId="0" borderId="2" xfId="2" applyNumberFormat="1" applyFont="1" applyFill="1" applyBorder="1" applyAlignment="1">
      <alignment horizontal="center" vertical="center" wrapText="1"/>
    </xf>
    <xf numFmtId="165" fontId="3" fillId="0" borderId="17" xfId="2" applyNumberFormat="1" applyFont="1" applyFill="1" applyBorder="1" applyAlignment="1">
      <alignment horizontal="center" vertical="center" wrapText="1"/>
    </xf>
    <xf numFmtId="165" fontId="3" fillId="0" borderId="6" xfId="2" applyNumberFormat="1" applyFont="1" applyFill="1" applyBorder="1" applyAlignment="1">
      <alignment horizontal="center" vertical="center" wrapText="1"/>
    </xf>
    <xf numFmtId="165" fontId="3" fillId="0" borderId="2" xfId="2" quotePrefix="1" applyNumberFormat="1" applyFont="1" applyFill="1" applyBorder="1" applyAlignment="1">
      <alignment horizontal="center" vertical="center" wrapText="1"/>
    </xf>
    <xf numFmtId="165" fontId="3" fillId="0" borderId="17" xfId="2" quotePrefix="1" applyNumberFormat="1" applyFont="1" applyFill="1" applyBorder="1" applyAlignment="1">
      <alignment horizontal="center" vertical="center" wrapText="1"/>
    </xf>
    <xf numFmtId="0" fontId="3" fillId="0" borderId="11" xfId="2" quotePrefix="1" applyFont="1" applyFill="1" applyBorder="1" applyAlignment="1">
      <alignment horizontal="center" vertical="center"/>
    </xf>
    <xf numFmtId="0" fontId="3" fillId="0" borderId="7" xfId="2" quotePrefix="1" applyFont="1" applyFill="1" applyBorder="1" applyAlignment="1">
      <alignment horizontal="center" vertical="center"/>
    </xf>
    <xf numFmtId="0" fontId="3" fillId="0" borderId="12" xfId="2" quotePrefix="1" applyFont="1" applyFill="1" applyBorder="1" applyAlignment="1">
      <alignment horizontal="center" vertical="center"/>
    </xf>
    <xf numFmtId="0" fontId="3" fillId="0" borderId="2" xfId="2" quotePrefix="1" applyFont="1" applyFill="1" applyBorder="1" applyAlignment="1">
      <alignment horizontal="center" vertical="center"/>
    </xf>
    <xf numFmtId="0" fontId="3" fillId="0" borderId="17" xfId="2" quotePrefix="1" applyFont="1" applyFill="1" applyBorder="1" applyAlignment="1">
      <alignment horizontal="center" vertical="center"/>
    </xf>
    <xf numFmtId="0" fontId="3" fillId="0" borderId="6" xfId="2" quotePrefix="1" applyFont="1" applyFill="1" applyBorder="1" applyAlignment="1">
      <alignment horizontal="center" vertical="center"/>
    </xf>
    <xf numFmtId="165" fontId="3" fillId="0" borderId="2" xfId="2" quotePrefix="1" applyNumberFormat="1" applyFont="1" applyFill="1" applyBorder="1" applyAlignment="1">
      <alignment horizontal="center" vertical="center"/>
    </xf>
    <xf numFmtId="165" fontId="3" fillId="0" borderId="17" xfId="2" quotePrefix="1" applyNumberFormat="1" applyFont="1" applyFill="1" applyBorder="1" applyAlignment="1">
      <alignment horizontal="center" vertical="center"/>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3" fillId="0" borderId="0" xfId="2" applyFont="1" applyFill="1" applyBorder="1" applyAlignment="1">
      <alignment horizontal="center" vertical="center"/>
    </xf>
    <xf numFmtId="0" fontId="3" fillId="0" borderId="2" xfId="2" applyFont="1" applyFill="1" applyBorder="1" applyAlignment="1">
      <alignment horizontal="left" vertical="center" wrapText="1"/>
    </xf>
    <xf numFmtId="0" fontId="3" fillId="0" borderId="17" xfId="2" applyFont="1" applyFill="1" applyBorder="1" applyAlignment="1">
      <alignment horizontal="left" vertical="center" wrapText="1"/>
    </xf>
    <xf numFmtId="0" fontId="3" fillId="0" borderId="6" xfId="2" applyFont="1" applyFill="1" applyBorder="1" applyAlignment="1">
      <alignment horizontal="left" vertical="center" wrapText="1"/>
    </xf>
    <xf numFmtId="0" fontId="3" fillId="0" borderId="0" xfId="2" applyFont="1" applyFill="1" applyAlignment="1">
      <alignment horizontal="center" vertical="center" wrapText="1"/>
    </xf>
    <xf numFmtId="165" fontId="4" fillId="0" borderId="2" xfId="2" quotePrefix="1" applyNumberFormat="1" applyFont="1" applyFill="1" applyBorder="1" applyAlignment="1">
      <alignment horizontal="center" vertical="center"/>
    </xf>
    <xf numFmtId="165" fontId="4" fillId="0" borderId="17" xfId="2" quotePrefix="1" applyNumberFormat="1" applyFont="1" applyFill="1" applyBorder="1" applyAlignment="1">
      <alignment horizontal="center" vertical="center"/>
    </xf>
    <xf numFmtId="0" fontId="36" fillId="0" borderId="3" xfId="0" applyFont="1" applyFill="1" applyBorder="1" applyAlignment="1" applyProtection="1">
      <alignment horizontal="center" vertical="center" wrapText="1"/>
      <protection locked="0"/>
    </xf>
    <xf numFmtId="0" fontId="36" fillId="0" borderId="5" xfId="0" applyFont="1" applyFill="1" applyBorder="1" applyAlignment="1" applyProtection="1">
      <alignment horizontal="center" vertical="center" wrapText="1"/>
      <protection locked="0"/>
    </xf>
    <xf numFmtId="165" fontId="4" fillId="0" borderId="6" xfId="2" quotePrefix="1" applyNumberFormat="1" applyFont="1" applyFill="1" applyBorder="1" applyAlignment="1">
      <alignment horizontal="center" vertical="center"/>
    </xf>
    <xf numFmtId="0" fontId="4" fillId="0" borderId="2" xfId="2" applyFont="1" applyFill="1" applyBorder="1" applyAlignment="1">
      <alignment horizontal="center" vertical="center" wrapText="1"/>
    </xf>
    <xf numFmtId="0" fontId="3" fillId="0" borderId="17" xfId="2" applyFont="1" applyFill="1" applyBorder="1" applyAlignment="1">
      <alignment horizontal="center" vertical="center" wrapText="1"/>
    </xf>
    <xf numFmtId="0" fontId="3" fillId="0" borderId="6" xfId="2" applyFont="1" applyFill="1" applyBorder="1" applyAlignment="1">
      <alignment horizontal="center" vertical="center" wrapText="1"/>
    </xf>
    <xf numFmtId="165" fontId="3" fillId="0" borderId="6" xfId="2" quotePrefix="1" applyNumberFormat="1" applyFont="1" applyFill="1" applyBorder="1" applyAlignment="1">
      <alignment horizontal="center" vertical="center"/>
    </xf>
    <xf numFmtId="165" fontId="3" fillId="0" borderId="2" xfId="2" applyNumberFormat="1" applyFont="1" applyFill="1" applyBorder="1" applyAlignment="1">
      <alignment horizontal="left" vertical="center" wrapText="1"/>
    </xf>
    <xf numFmtId="165" fontId="3" fillId="0" borderId="17" xfId="2" applyNumberFormat="1" applyFont="1" applyFill="1" applyBorder="1" applyAlignment="1">
      <alignment horizontal="left" vertical="center" wrapText="1"/>
    </xf>
    <xf numFmtId="165" fontId="3" fillId="0" borderId="6" xfId="2" applyNumberFormat="1" applyFont="1" applyFill="1" applyBorder="1" applyAlignment="1">
      <alignment horizontal="left" vertical="center" wrapText="1"/>
    </xf>
    <xf numFmtId="0" fontId="3" fillId="0" borderId="2" xfId="2" applyFont="1" applyFill="1" applyBorder="1" applyAlignment="1">
      <alignment vertical="center" wrapText="1"/>
    </xf>
    <xf numFmtId="0" fontId="3" fillId="0" borderId="17" xfId="2" applyFont="1" applyFill="1" applyBorder="1" applyAlignment="1">
      <alignment vertical="center" wrapText="1"/>
    </xf>
    <xf numFmtId="0" fontId="3" fillId="0" borderId="6" xfId="2" applyFont="1" applyFill="1" applyBorder="1" applyAlignment="1">
      <alignment vertical="center" wrapText="1"/>
    </xf>
    <xf numFmtId="165" fontId="3" fillId="0" borderId="2" xfId="2" applyNumberFormat="1" applyFont="1" applyFill="1" applyBorder="1" applyAlignment="1">
      <alignment horizontal="center" vertical="center"/>
    </xf>
    <xf numFmtId="165" fontId="3" fillId="0" borderId="17" xfId="2" applyNumberFormat="1" applyFont="1" applyFill="1" applyBorder="1" applyAlignment="1">
      <alignment horizontal="center" vertical="center"/>
    </xf>
    <xf numFmtId="0" fontId="3" fillId="0" borderId="2" xfId="2" applyFont="1" applyFill="1" applyBorder="1" applyAlignment="1">
      <alignment horizontal="center" vertical="center" wrapText="1"/>
    </xf>
    <xf numFmtId="17" fontId="8" fillId="0" borderId="2" xfId="0" quotePrefix="1" applyNumberFormat="1" applyFont="1" applyBorder="1" applyAlignment="1">
      <alignment horizontal="center" vertical="center" wrapText="1"/>
    </xf>
    <xf numFmtId="17" fontId="8" fillId="0" borderId="17" xfId="0" quotePrefix="1" applyNumberFormat="1" applyFont="1" applyBorder="1" applyAlignment="1">
      <alignment horizontal="center" vertical="center" wrapText="1"/>
    </xf>
    <xf numFmtId="17" fontId="8" fillId="0" borderId="6" xfId="0" quotePrefix="1" applyNumberFormat="1" applyFont="1" applyBorder="1" applyAlignment="1">
      <alignment horizontal="center" vertical="center" wrapText="1"/>
    </xf>
    <xf numFmtId="0" fontId="11" fillId="0" borderId="0" xfId="0" applyFont="1" applyAlignment="1">
      <alignment horizontal="center" vertical="center"/>
    </xf>
    <xf numFmtId="0" fontId="16" fillId="0" borderId="0" xfId="0" applyFont="1" applyBorder="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1" fillId="0" borderId="0" xfId="0" applyFont="1" applyAlignment="1">
      <alignment horizontal="center"/>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11" fillId="0" borderId="0" xfId="0" applyFont="1" applyFill="1" applyAlignment="1">
      <alignment horizontal="center" vertical="center"/>
    </xf>
    <xf numFmtId="0" fontId="6" fillId="0" borderId="0" xfId="0" applyFont="1" applyFill="1" applyAlignment="1">
      <alignment horizontal="center"/>
    </xf>
    <xf numFmtId="0" fontId="8" fillId="0" borderId="0" xfId="0" applyFont="1" applyFill="1" applyAlignment="1">
      <alignment horizont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3" fillId="0" borderId="0" xfId="0" applyFont="1" applyFill="1" applyAlignment="1">
      <alignment horizont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0" fontId="14" fillId="0" borderId="0" xfId="0" quotePrefix="1" applyFont="1" applyFill="1" applyAlignment="1">
      <alignment horizontal="justify" vertical="center"/>
    </xf>
    <xf numFmtId="0" fontId="14" fillId="0" borderId="0" xfId="0" applyFont="1" applyFill="1" applyAlignment="1">
      <alignment horizontal="justify" vertical="center"/>
    </xf>
    <xf numFmtId="0" fontId="15" fillId="0" borderId="0" xfId="0" applyFont="1" applyFill="1" applyAlignment="1">
      <alignment horizontal="center"/>
    </xf>
    <xf numFmtId="0" fontId="20" fillId="5" borderId="3" xfId="2" applyFont="1" applyFill="1" applyBorder="1" applyAlignment="1">
      <alignment horizontal="center" vertical="center" wrapText="1"/>
    </xf>
    <xf numFmtId="0" fontId="20" fillId="5" borderId="4" xfId="2" applyFont="1" applyFill="1" applyBorder="1" applyAlignment="1">
      <alignment horizontal="center" vertical="center" wrapText="1"/>
    </xf>
    <xf numFmtId="0" fontId="20" fillId="5" borderId="5" xfId="2" applyFont="1" applyFill="1" applyBorder="1" applyAlignment="1">
      <alignment horizontal="center" vertical="center" wrapText="1"/>
    </xf>
    <xf numFmtId="0" fontId="20" fillId="0" borderId="2" xfId="2" applyFont="1" applyFill="1" applyBorder="1" applyAlignment="1">
      <alignment horizontal="center" vertical="center" wrapText="1"/>
    </xf>
    <xf numFmtId="0" fontId="20" fillId="0" borderId="6" xfId="2" applyFont="1" applyFill="1" applyBorder="1" applyAlignment="1">
      <alignment horizontal="center" vertical="center" wrapText="1"/>
    </xf>
    <xf numFmtId="0" fontId="20" fillId="0" borderId="3" xfId="2" applyFont="1" applyFill="1" applyBorder="1" applyAlignment="1">
      <alignment horizontal="center" vertical="center" wrapText="1"/>
    </xf>
    <xf numFmtId="0" fontId="20" fillId="0" borderId="4" xfId="2" applyFont="1" applyFill="1" applyBorder="1" applyAlignment="1">
      <alignment horizontal="center" vertical="center" wrapText="1"/>
    </xf>
    <xf numFmtId="0" fontId="6" fillId="0" borderId="10" xfId="0" quotePrefix="1" applyFont="1" applyBorder="1" applyAlignment="1">
      <alignment horizontal="center" vertical="center" wrapText="1"/>
    </xf>
    <xf numFmtId="0" fontId="4" fillId="6"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3"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cellXfs>
  <cellStyles count="8">
    <cellStyle name="Comma" xfId="1" builtinId="3"/>
    <cellStyle name="Normal" xfId="0" builtinId="0"/>
    <cellStyle name="Normal 2" xfId="3"/>
    <cellStyle name="Normal 2 2" xfId="6"/>
    <cellStyle name="Normal 2 2 2" xfId="5"/>
    <cellStyle name="Normal 3" xfId="2"/>
    <cellStyle name="Normal 4" xfId="4"/>
    <cellStyle name="Percent"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190500</xdr:colOff>
      <xdr:row>2</xdr:row>
      <xdr:rowOff>34018</xdr:rowOff>
    </xdr:from>
    <xdr:to>
      <xdr:col>17</xdr:col>
      <xdr:colOff>428625</xdr:colOff>
      <xdr:row>2</xdr:row>
      <xdr:rowOff>39733</xdr:rowOff>
    </xdr:to>
    <xdr:cxnSp macro="">
      <xdr:nvCxnSpPr>
        <xdr:cNvPr id="2" name="Straight Connector 1"/>
        <xdr:cNvCxnSpPr/>
      </xdr:nvCxnSpPr>
      <xdr:spPr>
        <a:xfrm flipV="1">
          <a:off x="10382250" y="434068"/>
          <a:ext cx="81915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441450" y="619122"/>
          <a:ext cx="10932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3" name="Straight Connector 2"/>
        <xdr:cNvCxnSpPr/>
      </xdr:nvCxnSpPr>
      <xdr:spPr>
        <a:xfrm>
          <a:off x="6917275" y="431801"/>
          <a:ext cx="1597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0671" y="593862"/>
          <a:ext cx="92516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hien/Desktop/Thang%2001.2021/T1-Tong%20hop%20thi%20dua%20thang%2001%20ban%20trinh%20chieu%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21"/>
      <sheetName val="Chi tiet"/>
      <sheetName val="TCHC"/>
      <sheetName val="P.KH-TC"/>
      <sheetName val="P.TS-ĐT"/>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QHDN"/>
      <sheetName val="TT.Y TẾ"/>
      <sheetName val="TT DH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0">
          <cell r="N10">
            <v>5</v>
          </cell>
          <cell r="V10">
            <v>5</v>
          </cell>
        </row>
        <row r="11">
          <cell r="N11">
            <v>3</v>
          </cell>
          <cell r="V11">
            <v>5</v>
          </cell>
        </row>
        <row r="12">
          <cell r="N12">
            <v>5</v>
          </cell>
          <cell r="V12">
            <v>5</v>
          </cell>
        </row>
        <row r="13">
          <cell r="N13">
            <v>1</v>
          </cell>
          <cell r="V13">
            <v>4</v>
          </cell>
        </row>
        <row r="14">
          <cell r="N14">
            <v>4</v>
          </cell>
          <cell r="V14">
            <v>4</v>
          </cell>
        </row>
        <row r="15">
          <cell r="N15">
            <v>3</v>
          </cell>
          <cell r="V15">
            <v>4</v>
          </cell>
        </row>
        <row r="16">
          <cell r="N16">
            <v>1</v>
          </cell>
          <cell r="V16">
            <v>3</v>
          </cell>
        </row>
        <row r="17">
          <cell r="N17">
            <v>3</v>
          </cell>
          <cell r="V17">
            <v>6</v>
          </cell>
        </row>
        <row r="18">
          <cell r="N18">
            <v>1</v>
          </cell>
          <cell r="V18">
            <v>1</v>
          </cell>
        </row>
        <row r="19">
          <cell r="N19">
            <v>3</v>
          </cell>
          <cell r="V19">
            <v>3</v>
          </cell>
        </row>
        <row r="20">
          <cell r="N20">
            <v>4</v>
          </cell>
          <cell r="V20">
            <v>5</v>
          </cell>
        </row>
        <row r="21">
          <cell r="N21">
            <v>2</v>
          </cell>
          <cell r="V21">
            <v>3</v>
          </cell>
        </row>
        <row r="22">
          <cell r="N22">
            <v>3</v>
          </cell>
          <cell r="V22">
            <v>3</v>
          </cell>
        </row>
        <row r="23">
          <cell r="N23">
            <v>1</v>
          </cell>
          <cell r="V23">
            <v>5</v>
          </cell>
        </row>
        <row r="24">
          <cell r="N24">
            <v>2</v>
          </cell>
          <cell r="V24">
            <v>1</v>
          </cell>
        </row>
        <row r="25">
          <cell r="N25">
            <v>1</v>
          </cell>
          <cell r="V25">
            <v>3</v>
          </cell>
        </row>
        <row r="26">
          <cell r="N26">
            <v>3</v>
          </cell>
          <cell r="V26">
            <v>1</v>
          </cell>
        </row>
        <row r="27">
          <cell r="N27">
            <v>1</v>
          </cell>
          <cell r="V27">
            <v>4</v>
          </cell>
        </row>
        <row r="28">
          <cell r="N28">
            <v>1</v>
          </cell>
          <cell r="V28">
            <v>2</v>
          </cell>
        </row>
        <row r="29">
          <cell r="N29">
            <v>2</v>
          </cell>
          <cell r="V29">
            <v>4</v>
          </cell>
        </row>
        <row r="30">
          <cell r="N30">
            <v>2</v>
          </cell>
          <cell r="V30">
            <v>3</v>
          </cell>
        </row>
        <row r="31">
          <cell r="N31">
            <v>3</v>
          </cell>
          <cell r="V31">
            <v>4</v>
          </cell>
        </row>
        <row r="32">
          <cell r="N32">
            <v>2</v>
          </cell>
          <cell r="V32">
            <v>3</v>
          </cell>
        </row>
        <row r="33">
          <cell r="N33">
            <v>2</v>
          </cell>
          <cell r="V33">
            <v>1</v>
          </cell>
        </row>
        <row r="34">
          <cell r="N34">
            <v>1</v>
          </cell>
          <cell r="V34">
            <v>3</v>
          </cell>
        </row>
        <row r="35">
          <cell r="N35">
            <v>4</v>
          </cell>
          <cell r="V35">
            <v>4</v>
          </cell>
        </row>
        <row r="36">
          <cell r="N36">
            <v>1</v>
          </cell>
          <cell r="V36">
            <v>3</v>
          </cell>
        </row>
        <row r="37">
          <cell r="N37">
            <v>2</v>
          </cell>
          <cell r="V37">
            <v>5</v>
          </cell>
        </row>
        <row r="38">
          <cell r="N38">
            <v>1</v>
          </cell>
          <cell r="V38">
            <v>2</v>
          </cell>
        </row>
        <row r="39">
          <cell r="N39">
            <v>1</v>
          </cell>
          <cell r="V39">
            <v>2</v>
          </cell>
        </row>
      </sheetData>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heetViews>
  <sheetFormatPr defaultColWidth="9.140625" defaultRowHeight="15" x14ac:dyDescent="0.25"/>
  <cols>
    <col min="1" max="1" width="9.42578125" style="6" customWidth="1"/>
    <col min="2" max="2" width="20.855468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78" t="s">
        <v>34</v>
      </c>
    </row>
    <row r="2" spans="1:7" ht="15.75" customHeight="1" x14ac:dyDescent="0.25">
      <c r="A2" s="288" t="s">
        <v>8</v>
      </c>
      <c r="B2" s="288"/>
      <c r="C2" s="288"/>
      <c r="D2" s="75"/>
      <c r="E2" s="283" t="s">
        <v>32</v>
      </c>
      <c r="F2" s="283"/>
      <c r="G2" s="283"/>
    </row>
    <row r="3" spans="1:7" ht="15.75" customHeight="1" x14ac:dyDescent="0.25">
      <c r="A3" s="288" t="s">
        <v>9</v>
      </c>
      <c r="B3" s="288"/>
      <c r="C3" s="288"/>
      <c r="D3" s="75"/>
      <c r="E3" s="283" t="s">
        <v>31</v>
      </c>
      <c r="F3" s="283"/>
      <c r="G3" s="283"/>
    </row>
    <row r="4" spans="1:7" ht="19.5" customHeight="1" x14ac:dyDescent="0.25">
      <c r="A4" s="285" t="s">
        <v>71</v>
      </c>
      <c r="B4" s="285"/>
      <c r="C4" s="285"/>
      <c r="D4" s="21"/>
      <c r="E4" s="63"/>
      <c r="F4" s="63"/>
      <c r="G4" s="66"/>
    </row>
    <row r="5" spans="1:7" ht="21" customHeight="1" x14ac:dyDescent="0.25"/>
    <row r="6" spans="1:7" ht="48.75" customHeight="1" x14ac:dyDescent="0.25">
      <c r="A6" s="287" t="s">
        <v>53</v>
      </c>
      <c r="B6" s="287"/>
      <c r="C6" s="287"/>
      <c r="D6" s="287"/>
      <c r="E6" s="287"/>
      <c r="F6" s="287"/>
      <c r="G6" s="287"/>
    </row>
    <row r="8" spans="1:7" ht="81.75" customHeight="1" x14ac:dyDescent="0.25">
      <c r="A8" s="65" t="s">
        <v>5</v>
      </c>
      <c r="B8" s="65" t="s">
        <v>10</v>
      </c>
      <c r="C8" s="65" t="s">
        <v>48</v>
      </c>
      <c r="D8" s="69" t="s">
        <v>49</v>
      </c>
      <c r="E8" s="69" t="s">
        <v>50</v>
      </c>
      <c r="F8" s="69" t="s">
        <v>51</v>
      </c>
      <c r="G8" s="64" t="s">
        <v>6</v>
      </c>
    </row>
    <row r="9" spans="1:7" ht="24" customHeight="1" x14ac:dyDescent="0.25">
      <c r="A9" s="9" t="s">
        <v>54</v>
      </c>
      <c r="B9" s="69"/>
      <c r="C9" s="69"/>
      <c r="D9" s="69"/>
      <c r="E9" s="71"/>
      <c r="F9" s="71"/>
      <c r="G9" s="69"/>
    </row>
    <row r="10" spans="1:7" ht="135.75" customHeight="1" x14ac:dyDescent="0.25">
      <c r="A10" s="10">
        <v>1</v>
      </c>
      <c r="B10" s="11" t="s">
        <v>72</v>
      </c>
      <c r="C10" s="82" t="s">
        <v>102</v>
      </c>
      <c r="D10" s="83" t="s">
        <v>265</v>
      </c>
      <c r="E10" s="83" t="s">
        <v>272</v>
      </c>
      <c r="F10" s="83" t="s">
        <v>135</v>
      </c>
      <c r="G10" s="18"/>
    </row>
    <row r="11" spans="1:7" ht="110.25" x14ac:dyDescent="0.25">
      <c r="A11" s="10">
        <v>2</v>
      </c>
      <c r="B11" s="11" t="s">
        <v>73</v>
      </c>
      <c r="C11" s="82" t="s">
        <v>107</v>
      </c>
      <c r="D11" s="226" t="s">
        <v>266</v>
      </c>
      <c r="E11" s="83" t="s">
        <v>273</v>
      </c>
      <c r="F11" s="83" t="s">
        <v>135</v>
      </c>
      <c r="G11" s="18"/>
    </row>
    <row r="12" spans="1:7" ht="110.25" x14ac:dyDescent="0.25">
      <c r="A12" s="10">
        <v>3</v>
      </c>
      <c r="B12" s="11" t="s">
        <v>74</v>
      </c>
      <c r="C12" s="82" t="s">
        <v>131</v>
      </c>
      <c r="D12" s="84"/>
      <c r="E12" s="83" t="s">
        <v>270</v>
      </c>
      <c r="F12" s="83" t="s">
        <v>135</v>
      </c>
      <c r="G12" s="18"/>
    </row>
    <row r="13" spans="1:7" ht="94.5" x14ac:dyDescent="0.25">
      <c r="A13" s="10">
        <v>4</v>
      </c>
      <c r="B13" s="11" t="s">
        <v>75</v>
      </c>
      <c r="C13" s="82" t="s">
        <v>108</v>
      </c>
      <c r="D13" s="84"/>
      <c r="E13" s="83" t="s">
        <v>267</v>
      </c>
      <c r="F13" s="83" t="s">
        <v>135</v>
      </c>
      <c r="G13" s="18"/>
    </row>
    <row r="14" spans="1:7" ht="121.5" customHeight="1" x14ac:dyDescent="0.25">
      <c r="A14" s="10">
        <v>5</v>
      </c>
      <c r="B14" s="11" t="s">
        <v>76</v>
      </c>
      <c r="C14" s="82" t="s">
        <v>109</v>
      </c>
      <c r="D14" s="83" t="s">
        <v>132</v>
      </c>
      <c r="E14" s="83" t="s">
        <v>268</v>
      </c>
      <c r="F14" s="83" t="s">
        <v>136</v>
      </c>
      <c r="G14" s="18"/>
    </row>
    <row r="15" spans="1:7" ht="86.25" customHeight="1" x14ac:dyDescent="0.25">
      <c r="A15" s="10">
        <v>6</v>
      </c>
      <c r="B15" s="11" t="s">
        <v>77</v>
      </c>
      <c r="C15" s="82" t="s">
        <v>110</v>
      </c>
      <c r="D15" s="83" t="s">
        <v>275</v>
      </c>
      <c r="E15" s="227" t="s">
        <v>269</v>
      </c>
      <c r="F15" s="83" t="s">
        <v>136</v>
      </c>
      <c r="G15" s="18"/>
    </row>
    <row r="16" spans="1:7" ht="31.5" x14ac:dyDescent="0.25">
      <c r="A16" s="10">
        <v>7</v>
      </c>
      <c r="B16" s="11" t="s">
        <v>78</v>
      </c>
      <c r="C16" s="82" t="s">
        <v>103</v>
      </c>
      <c r="D16" s="84"/>
      <c r="E16" s="19"/>
      <c r="F16" s="83" t="s">
        <v>147</v>
      </c>
      <c r="G16" s="18"/>
    </row>
    <row r="17" spans="1:7" ht="78.75" x14ac:dyDescent="0.25">
      <c r="A17" s="10">
        <v>8</v>
      </c>
      <c r="B17" s="11" t="s">
        <v>79</v>
      </c>
      <c r="C17" s="82" t="s">
        <v>104</v>
      </c>
      <c r="D17" s="84"/>
      <c r="E17" s="85" t="s">
        <v>274</v>
      </c>
      <c r="F17" s="83" t="s">
        <v>136</v>
      </c>
      <c r="G17" s="18"/>
    </row>
    <row r="18" spans="1:7" ht="31.5" x14ac:dyDescent="0.25">
      <c r="A18" s="10">
        <v>9</v>
      </c>
      <c r="B18" s="11" t="s">
        <v>80</v>
      </c>
      <c r="C18" s="82" t="s">
        <v>105</v>
      </c>
      <c r="D18" s="84"/>
      <c r="E18" s="19"/>
      <c r="F18" s="83" t="s">
        <v>134</v>
      </c>
      <c r="G18" s="18"/>
    </row>
    <row r="19" spans="1:7" ht="31.5" x14ac:dyDescent="0.25">
      <c r="A19" s="10">
        <v>10</v>
      </c>
      <c r="B19" s="11" t="s">
        <v>81</v>
      </c>
      <c r="C19" s="82" t="s">
        <v>106</v>
      </c>
      <c r="D19" s="84"/>
      <c r="E19" s="19"/>
      <c r="F19" s="83" t="s">
        <v>134</v>
      </c>
      <c r="G19" s="18"/>
    </row>
    <row r="20" spans="1:7" ht="78.75" x14ac:dyDescent="0.25">
      <c r="A20" s="10">
        <v>11</v>
      </c>
      <c r="B20" s="11" t="s">
        <v>82</v>
      </c>
      <c r="C20" s="82" t="s">
        <v>111</v>
      </c>
      <c r="D20" s="83" t="s">
        <v>132</v>
      </c>
      <c r="E20" s="83"/>
      <c r="F20" s="83" t="s">
        <v>136</v>
      </c>
      <c r="G20" s="18"/>
    </row>
    <row r="21" spans="1:7" ht="78.75" x14ac:dyDescent="0.25">
      <c r="A21" s="10">
        <v>12</v>
      </c>
      <c r="B21" s="11" t="s">
        <v>83</v>
      </c>
      <c r="C21" s="82" t="s">
        <v>112</v>
      </c>
      <c r="D21" s="83" t="s">
        <v>266</v>
      </c>
      <c r="E21" s="83" t="s">
        <v>133</v>
      </c>
      <c r="F21" s="83" t="s">
        <v>135</v>
      </c>
      <c r="G21" s="18"/>
    </row>
    <row r="22" spans="1:7" ht="31.5" x14ac:dyDescent="0.25">
      <c r="A22" s="10">
        <v>13</v>
      </c>
      <c r="B22" s="11" t="s">
        <v>84</v>
      </c>
      <c r="C22" s="82" t="s">
        <v>113</v>
      </c>
      <c r="D22" s="81"/>
      <c r="E22" s="19"/>
      <c r="F22" s="83" t="s">
        <v>134</v>
      </c>
      <c r="G22" s="18"/>
    </row>
    <row r="23" spans="1:7" ht="31.5" x14ac:dyDescent="0.25">
      <c r="A23" s="10">
        <v>14</v>
      </c>
      <c r="B23" s="11" t="s">
        <v>85</v>
      </c>
      <c r="C23" s="82" t="s">
        <v>114</v>
      </c>
      <c r="D23" s="81"/>
      <c r="E23" s="19"/>
      <c r="F23" s="83" t="s">
        <v>134</v>
      </c>
      <c r="G23" s="18"/>
    </row>
    <row r="24" spans="1:7" ht="31.5" x14ac:dyDescent="0.25">
      <c r="A24" s="10">
        <v>15</v>
      </c>
      <c r="B24" s="11" t="s">
        <v>86</v>
      </c>
      <c r="C24" s="82" t="s">
        <v>115</v>
      </c>
      <c r="D24" s="81"/>
      <c r="E24" s="19"/>
      <c r="F24" s="83" t="s">
        <v>134</v>
      </c>
      <c r="G24" s="18"/>
    </row>
    <row r="25" spans="1:7" ht="31.5" x14ac:dyDescent="0.25">
      <c r="A25" s="10">
        <v>16</v>
      </c>
      <c r="B25" s="11" t="s">
        <v>87</v>
      </c>
      <c r="C25" s="82" t="s">
        <v>116</v>
      </c>
      <c r="D25" s="81"/>
      <c r="E25" s="19"/>
      <c r="F25" s="83" t="s">
        <v>134</v>
      </c>
      <c r="G25" s="18"/>
    </row>
    <row r="26" spans="1:7" ht="31.5" x14ac:dyDescent="0.25">
      <c r="A26" s="10">
        <v>17</v>
      </c>
      <c r="B26" s="11" t="s">
        <v>88</v>
      </c>
      <c r="C26" s="82" t="s">
        <v>117</v>
      </c>
      <c r="D26" s="81"/>
      <c r="E26" s="19"/>
      <c r="F26" s="83" t="s">
        <v>134</v>
      </c>
      <c r="G26" s="18"/>
    </row>
    <row r="27" spans="1:7" ht="31.5" x14ac:dyDescent="0.25">
      <c r="A27" s="10">
        <v>18</v>
      </c>
      <c r="B27" s="11" t="s">
        <v>89</v>
      </c>
      <c r="C27" s="82" t="s">
        <v>118</v>
      </c>
      <c r="D27" s="81"/>
      <c r="E27" s="19"/>
      <c r="F27" s="83" t="s">
        <v>134</v>
      </c>
      <c r="G27" s="18"/>
    </row>
    <row r="28" spans="1:7" ht="31.5" x14ac:dyDescent="0.25">
      <c r="A28" s="10">
        <v>19</v>
      </c>
      <c r="B28" s="11" t="s">
        <v>90</v>
      </c>
      <c r="C28" s="82" t="s">
        <v>119</v>
      </c>
      <c r="D28" s="81"/>
      <c r="E28" s="19"/>
      <c r="F28" s="83" t="s">
        <v>134</v>
      </c>
      <c r="G28" s="18"/>
    </row>
    <row r="29" spans="1:7" ht="31.5" x14ac:dyDescent="0.25">
      <c r="A29" s="10">
        <v>20</v>
      </c>
      <c r="B29" s="11" t="s">
        <v>91</v>
      </c>
      <c r="C29" s="82" t="s">
        <v>120</v>
      </c>
      <c r="D29" s="81"/>
      <c r="E29" s="19"/>
      <c r="F29" s="83" t="s">
        <v>134</v>
      </c>
      <c r="G29" s="18"/>
    </row>
    <row r="30" spans="1:7" ht="78.75" x14ac:dyDescent="0.25">
      <c r="A30" s="10">
        <v>21</v>
      </c>
      <c r="B30" s="11" t="s">
        <v>92</v>
      </c>
      <c r="C30" s="82" t="s">
        <v>121</v>
      </c>
      <c r="D30" s="81"/>
      <c r="E30" s="19"/>
      <c r="F30" s="83" t="s">
        <v>136</v>
      </c>
      <c r="G30" s="18"/>
    </row>
    <row r="31" spans="1:7" ht="78.75" x14ac:dyDescent="0.25">
      <c r="A31" s="10">
        <v>22</v>
      </c>
      <c r="B31" s="11" t="s">
        <v>93</v>
      </c>
      <c r="C31" s="82" t="s">
        <v>122</v>
      </c>
      <c r="D31" s="81"/>
      <c r="E31" s="227" t="s">
        <v>152</v>
      </c>
      <c r="F31" s="83" t="s">
        <v>136</v>
      </c>
      <c r="G31" s="18"/>
    </row>
    <row r="32" spans="1:7" ht="78.75" x14ac:dyDescent="0.25">
      <c r="A32" s="10">
        <v>23</v>
      </c>
      <c r="B32" s="11" t="s">
        <v>94</v>
      </c>
      <c r="C32" s="82" t="s">
        <v>123</v>
      </c>
      <c r="D32" s="81"/>
      <c r="E32" s="19"/>
      <c r="F32" s="83" t="s">
        <v>136</v>
      </c>
      <c r="G32" s="18"/>
    </row>
    <row r="33" spans="1:7" ht="31.5" x14ac:dyDescent="0.25">
      <c r="A33" s="10">
        <v>24</v>
      </c>
      <c r="B33" s="11" t="s">
        <v>95</v>
      </c>
      <c r="C33" s="82" t="s">
        <v>124</v>
      </c>
      <c r="D33" s="81"/>
      <c r="E33" s="19"/>
      <c r="F33" s="83" t="s">
        <v>134</v>
      </c>
      <c r="G33" s="18"/>
    </row>
    <row r="34" spans="1:7" ht="31.5" x14ac:dyDescent="0.25">
      <c r="A34" s="10">
        <v>25</v>
      </c>
      <c r="B34" s="11" t="s">
        <v>96</v>
      </c>
      <c r="C34" s="82" t="s">
        <v>125</v>
      </c>
      <c r="D34" s="81"/>
      <c r="E34" s="19"/>
      <c r="F34" s="83" t="s">
        <v>134</v>
      </c>
      <c r="G34" s="18"/>
    </row>
    <row r="35" spans="1:7" ht="31.5" x14ac:dyDescent="0.25">
      <c r="A35" s="10">
        <v>26</v>
      </c>
      <c r="B35" s="11" t="s">
        <v>97</v>
      </c>
      <c r="C35" s="82" t="s">
        <v>126</v>
      </c>
      <c r="D35" s="81"/>
      <c r="E35" s="19"/>
      <c r="F35" s="83" t="s">
        <v>134</v>
      </c>
      <c r="G35" s="18"/>
    </row>
    <row r="36" spans="1:7" ht="31.5" x14ac:dyDescent="0.25">
      <c r="A36" s="10">
        <v>27</v>
      </c>
      <c r="B36" s="11" t="s">
        <v>98</v>
      </c>
      <c r="C36" s="82" t="s">
        <v>127</v>
      </c>
      <c r="D36" s="67"/>
      <c r="E36" s="19"/>
      <c r="F36" s="83" t="s">
        <v>134</v>
      </c>
      <c r="G36" s="18"/>
    </row>
    <row r="37" spans="1:7" ht="94.5" x14ac:dyDescent="0.25">
      <c r="A37" s="10">
        <v>28</v>
      </c>
      <c r="B37" s="11" t="s">
        <v>100</v>
      </c>
      <c r="C37" s="82" t="s">
        <v>129</v>
      </c>
      <c r="D37" s="81"/>
      <c r="E37" s="83" t="s">
        <v>271</v>
      </c>
      <c r="F37" s="83" t="s">
        <v>135</v>
      </c>
      <c r="G37" s="18"/>
    </row>
    <row r="38" spans="1:7" ht="66.75" customHeight="1" x14ac:dyDescent="0.25">
      <c r="A38" s="10">
        <v>29</v>
      </c>
      <c r="B38" s="11" t="s">
        <v>99</v>
      </c>
      <c r="C38" s="82" t="s">
        <v>128</v>
      </c>
      <c r="D38" s="67"/>
      <c r="E38" s="227" t="s">
        <v>152</v>
      </c>
      <c r="F38" s="83" t="s">
        <v>134</v>
      </c>
      <c r="G38" s="69"/>
    </row>
    <row r="39" spans="1:7" ht="31.5" x14ac:dyDescent="0.25">
      <c r="A39" s="10">
        <v>30</v>
      </c>
      <c r="B39" s="11" t="s">
        <v>101</v>
      </c>
      <c r="C39" s="82" t="s">
        <v>130</v>
      </c>
      <c r="D39" s="67"/>
      <c r="E39" s="19"/>
      <c r="F39" s="83" t="s">
        <v>134</v>
      </c>
      <c r="G39" s="69"/>
    </row>
    <row r="40" spans="1:7" ht="15.75" x14ac:dyDescent="0.25">
      <c r="A40" s="10">
        <v>31</v>
      </c>
      <c r="B40" s="11" t="s">
        <v>298</v>
      </c>
      <c r="C40" s="82" t="s">
        <v>301</v>
      </c>
      <c r="D40" s="262"/>
      <c r="E40" s="19"/>
      <c r="F40" s="85"/>
      <c r="G40" s="263"/>
    </row>
    <row r="41" spans="1:7" ht="24.6" customHeight="1" x14ac:dyDescent="0.25">
      <c r="A41" s="9" t="s">
        <v>28</v>
      </c>
      <c r="B41" s="11"/>
      <c r="C41" s="11"/>
      <c r="D41" s="67"/>
      <c r="E41" s="19"/>
      <c r="F41" s="68"/>
      <c r="G41" s="69"/>
    </row>
    <row r="42" spans="1:7" ht="15.75" x14ac:dyDescent="0.25">
      <c r="A42" s="10" t="s">
        <v>0</v>
      </c>
      <c r="B42" s="11" t="s">
        <v>17</v>
      </c>
      <c r="C42" s="11"/>
      <c r="D42" s="67"/>
      <c r="E42" s="18"/>
      <c r="F42" s="67"/>
      <c r="G42" s="18"/>
    </row>
    <row r="43" spans="1:7" ht="15.75" x14ac:dyDescent="0.25">
      <c r="A43" s="10" t="s">
        <v>1</v>
      </c>
      <c r="B43" s="11"/>
      <c r="C43" s="11"/>
      <c r="D43" s="67"/>
      <c r="E43" s="18"/>
      <c r="F43" s="67"/>
      <c r="G43" s="69"/>
    </row>
    <row r="44" spans="1:7" ht="15.75" x14ac:dyDescent="0.25">
      <c r="A44" s="10" t="s">
        <v>2</v>
      </c>
      <c r="B44" s="11"/>
      <c r="C44" s="11"/>
      <c r="D44" s="67"/>
      <c r="E44" s="18"/>
      <c r="F44" s="67"/>
      <c r="G44" s="69"/>
    </row>
    <row r="45" spans="1:7" ht="15.75" x14ac:dyDescent="0.25">
      <c r="A45" s="10" t="s">
        <v>3</v>
      </c>
      <c r="B45" s="11"/>
      <c r="C45" s="11"/>
      <c r="D45" s="67"/>
      <c r="E45" s="18"/>
      <c r="F45" s="67"/>
      <c r="G45" s="69"/>
    </row>
    <row r="46" spans="1:7" ht="15.75" x14ac:dyDescent="0.25">
      <c r="A46" s="10" t="s">
        <v>4</v>
      </c>
      <c r="B46" s="11"/>
      <c r="C46" s="11"/>
      <c r="D46" s="67"/>
      <c r="E46" s="18"/>
      <c r="F46" s="67"/>
      <c r="G46" s="69"/>
    </row>
    <row r="47" spans="1:7" ht="15.75" x14ac:dyDescent="0.25">
      <c r="A47" s="35"/>
      <c r="B47" s="36"/>
      <c r="C47" s="36"/>
      <c r="D47" s="22"/>
      <c r="E47" s="22"/>
      <c r="F47" s="22"/>
      <c r="G47" s="70"/>
    </row>
    <row r="48" spans="1:7" ht="25.5" customHeight="1" x14ac:dyDescent="0.25">
      <c r="A48" s="77" t="s">
        <v>52</v>
      </c>
      <c r="B48" s="76"/>
      <c r="C48" s="76"/>
      <c r="D48" s="76"/>
      <c r="E48" s="76"/>
      <c r="F48" s="76"/>
      <c r="G48" s="76"/>
    </row>
    <row r="49" spans="1:7" ht="15.75" x14ac:dyDescent="0.25">
      <c r="A49" s="15"/>
      <c r="B49" s="15"/>
      <c r="C49" s="15"/>
      <c r="D49" s="15"/>
      <c r="E49" s="284" t="s">
        <v>29</v>
      </c>
      <c r="F49" s="284"/>
      <c r="G49" s="15"/>
    </row>
    <row r="50" spans="1:7" ht="15.75" x14ac:dyDescent="0.25">
      <c r="A50" s="15"/>
      <c r="B50" s="15"/>
      <c r="C50" s="15"/>
      <c r="D50" s="15"/>
      <c r="E50" s="285" t="s">
        <v>7</v>
      </c>
      <c r="F50" s="285"/>
      <c r="G50" s="6"/>
    </row>
    <row r="51" spans="1:7" ht="15.75" x14ac:dyDescent="0.25">
      <c r="A51" s="15"/>
      <c r="B51" s="15"/>
      <c r="C51" s="15"/>
      <c r="D51" s="15"/>
      <c r="E51" s="21"/>
      <c r="F51" s="21"/>
      <c r="G51" s="6"/>
    </row>
    <row r="52" spans="1:7" x14ac:dyDescent="0.25">
      <c r="G52" s="6"/>
    </row>
    <row r="53" spans="1:7" x14ac:dyDescent="0.25">
      <c r="G53" s="6"/>
    </row>
    <row r="56" spans="1:7" x14ac:dyDescent="0.25">
      <c r="D56" s="286"/>
      <c r="E56" s="286"/>
      <c r="F56" s="286"/>
      <c r="G56" s="286"/>
    </row>
  </sheetData>
  <mergeCells count="9">
    <mergeCell ref="E2:G2"/>
    <mergeCell ref="E3:G3"/>
    <mergeCell ref="E49:F49"/>
    <mergeCell ref="E50:F50"/>
    <mergeCell ref="D56:G56"/>
    <mergeCell ref="A6:G6"/>
    <mergeCell ref="A2:C2"/>
    <mergeCell ref="A3:C3"/>
    <mergeCell ref="A4:C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topLeftCell="A80" workbookViewId="0">
      <selection activeCell="E91" sqref="E91"/>
    </sheetView>
  </sheetViews>
  <sheetFormatPr defaultRowHeight="15" x14ac:dyDescent="0.25"/>
  <cols>
    <col min="1" max="1" width="5.28515625" style="49" customWidth="1"/>
    <col min="2" max="2" width="60.28515625" style="49" customWidth="1"/>
    <col min="3" max="3" width="17" style="49" customWidth="1"/>
    <col min="4" max="4" width="5.28515625" style="49" customWidth="1"/>
    <col min="5" max="5" width="27.28515625" style="49" customWidth="1"/>
    <col min="6" max="6" width="19" style="49" customWidth="1"/>
    <col min="7" max="7" width="7.5703125" style="49" customWidth="1"/>
    <col min="8" max="16384" width="9.140625" style="49"/>
  </cols>
  <sheetData>
    <row r="1" spans="1:7" ht="54.75" customHeight="1" x14ac:dyDescent="0.25">
      <c r="A1" s="314" t="s">
        <v>137</v>
      </c>
      <c r="B1" s="314"/>
      <c r="C1" s="74"/>
      <c r="D1" s="236"/>
      <c r="E1" s="305" t="s">
        <v>42</v>
      </c>
      <c r="F1" s="305"/>
      <c r="G1" s="48"/>
    </row>
    <row r="2" spans="1:7" ht="15.75" x14ac:dyDescent="0.25">
      <c r="A2" s="54"/>
      <c r="B2" s="54"/>
      <c r="C2" s="74"/>
      <c r="D2" s="236"/>
      <c r="E2" s="47"/>
      <c r="F2" s="62" t="s">
        <v>35</v>
      </c>
      <c r="G2" s="48"/>
    </row>
    <row r="3" spans="1:7" ht="18.75" x14ac:dyDescent="0.25">
      <c r="A3" s="309" t="s">
        <v>69</v>
      </c>
      <c r="B3" s="308"/>
      <c r="C3" s="308"/>
      <c r="D3" s="308"/>
      <c r="E3" s="308"/>
      <c r="F3" s="308"/>
      <c r="G3" s="50"/>
    </row>
    <row r="4" spans="1:7" ht="18.75" x14ac:dyDescent="0.25">
      <c r="A4" s="308"/>
      <c r="B4" s="308"/>
      <c r="C4" s="308"/>
      <c r="D4" s="308"/>
      <c r="E4" s="308"/>
      <c r="F4" s="308"/>
      <c r="G4" s="50"/>
    </row>
    <row r="5" spans="1:7" s="52" customFormat="1" ht="18.75" x14ac:dyDescent="0.25">
      <c r="A5" s="51"/>
      <c r="B5" s="51"/>
      <c r="C5" s="51"/>
      <c r="D5" s="51"/>
      <c r="E5" s="51"/>
      <c r="F5" s="51"/>
      <c r="G5" s="51"/>
    </row>
    <row r="6" spans="1:7" s="52" customFormat="1" ht="31.5" x14ac:dyDescent="0.25">
      <c r="A6" s="238" t="s">
        <v>5</v>
      </c>
      <c r="B6" s="239" t="s">
        <v>39</v>
      </c>
      <c r="C6" s="239" t="s">
        <v>38</v>
      </c>
      <c r="D6" s="317" t="s">
        <v>58</v>
      </c>
      <c r="E6" s="318"/>
      <c r="F6" s="237" t="s">
        <v>6</v>
      </c>
      <c r="G6" s="51"/>
    </row>
    <row r="7" spans="1:7" s="52" customFormat="1" ht="18.75" x14ac:dyDescent="0.25">
      <c r="A7" s="238" t="s">
        <v>62</v>
      </c>
      <c r="B7" s="240" t="s">
        <v>63</v>
      </c>
      <c r="C7" s="239"/>
      <c r="D7" s="317"/>
      <c r="E7" s="318"/>
      <c r="F7" s="237"/>
      <c r="G7" s="51"/>
    </row>
    <row r="8" spans="1:7" s="52" customFormat="1" ht="18.75" x14ac:dyDescent="0.25">
      <c r="A8" s="238" t="s">
        <v>36</v>
      </c>
      <c r="B8" s="241" t="s">
        <v>40</v>
      </c>
      <c r="C8" s="241"/>
      <c r="D8" s="317"/>
      <c r="E8" s="318"/>
      <c r="F8" s="237"/>
      <c r="G8" s="51"/>
    </row>
    <row r="9" spans="1:7" s="52" customFormat="1" ht="31.5" hidden="1" x14ac:dyDescent="0.25">
      <c r="A9" s="242">
        <v>1</v>
      </c>
      <c r="B9" s="258" t="s">
        <v>291</v>
      </c>
      <c r="C9" s="244" t="s">
        <v>283</v>
      </c>
      <c r="D9" s="244"/>
      <c r="E9" s="245" t="s">
        <v>285</v>
      </c>
      <c r="F9" s="246"/>
      <c r="G9" s="51"/>
    </row>
    <row r="10" spans="1:7" s="52" customFormat="1" ht="22.5" customHeight="1" x14ac:dyDescent="0.25">
      <c r="A10" s="303">
        <v>1</v>
      </c>
      <c r="B10" s="332" t="s">
        <v>314</v>
      </c>
      <c r="C10" s="333" t="s">
        <v>316</v>
      </c>
      <c r="D10" s="244">
        <v>1</v>
      </c>
      <c r="E10" s="11" t="s">
        <v>72</v>
      </c>
      <c r="F10" s="292"/>
      <c r="G10" s="51"/>
    </row>
    <row r="11" spans="1:7" s="52" customFormat="1" ht="21" customHeight="1" x14ac:dyDescent="0.25">
      <c r="A11" s="304"/>
      <c r="B11" s="321"/>
      <c r="C11" s="334"/>
      <c r="D11" s="244">
        <v>2</v>
      </c>
      <c r="E11" s="11" t="s">
        <v>73</v>
      </c>
      <c r="F11" s="293"/>
      <c r="G11" s="51"/>
    </row>
    <row r="12" spans="1:7" s="52" customFormat="1" ht="18.75" customHeight="1" x14ac:dyDescent="0.25">
      <c r="A12" s="304"/>
      <c r="B12" s="321"/>
      <c r="C12" s="334"/>
      <c r="D12" s="244">
        <v>3</v>
      </c>
      <c r="E12" s="11" t="s">
        <v>76</v>
      </c>
      <c r="F12" s="294"/>
      <c r="G12" s="51"/>
    </row>
    <row r="13" spans="1:7" s="52" customFormat="1" ht="18.75" customHeight="1" x14ac:dyDescent="0.25">
      <c r="A13" s="304"/>
      <c r="B13" s="321"/>
      <c r="C13" s="334"/>
      <c r="D13" s="244">
        <v>4</v>
      </c>
      <c r="E13" s="11" t="s">
        <v>75</v>
      </c>
      <c r="F13" s="292"/>
      <c r="G13" s="51"/>
    </row>
    <row r="14" spans="1:7" s="52" customFormat="1" ht="17.25" customHeight="1" x14ac:dyDescent="0.25">
      <c r="A14" s="304"/>
      <c r="B14" s="321"/>
      <c r="C14" s="334"/>
      <c r="D14" s="244">
        <v>5</v>
      </c>
      <c r="E14" s="247" t="s">
        <v>77</v>
      </c>
      <c r="F14" s="293"/>
      <c r="G14" s="51"/>
    </row>
    <row r="15" spans="1:7" s="52" customFormat="1" ht="15.75" customHeight="1" x14ac:dyDescent="0.25">
      <c r="A15" s="323"/>
      <c r="B15" s="322"/>
      <c r="C15" s="335"/>
      <c r="D15" s="244">
        <v>6</v>
      </c>
      <c r="E15" s="247"/>
      <c r="F15" s="294"/>
      <c r="G15" s="51"/>
    </row>
    <row r="16" spans="1:7" s="52" customFormat="1" ht="18.75" customHeight="1" x14ac:dyDescent="0.25">
      <c r="A16" s="303">
        <v>2</v>
      </c>
      <c r="B16" s="311" t="s">
        <v>319</v>
      </c>
      <c r="C16" s="300" t="s">
        <v>316</v>
      </c>
      <c r="D16" s="246">
        <v>1</v>
      </c>
      <c r="E16" s="247" t="s">
        <v>306</v>
      </c>
      <c r="F16" s="292"/>
      <c r="G16" s="51"/>
    </row>
    <row r="17" spans="1:7" s="52" customFormat="1" ht="18.75" x14ac:dyDescent="0.25">
      <c r="A17" s="304"/>
      <c r="B17" s="312"/>
      <c r="C17" s="301"/>
      <c r="D17" s="246">
        <v>2</v>
      </c>
      <c r="E17" s="247" t="s">
        <v>82</v>
      </c>
      <c r="F17" s="293"/>
      <c r="G17" s="51"/>
    </row>
    <row r="18" spans="1:7" s="52" customFormat="1" ht="18.75" x14ac:dyDescent="0.25">
      <c r="A18" s="323"/>
      <c r="B18" s="313"/>
      <c r="C18" s="302"/>
      <c r="D18" s="246">
        <v>3</v>
      </c>
      <c r="E18" s="11" t="s">
        <v>79</v>
      </c>
      <c r="F18" s="294"/>
      <c r="G18" s="51"/>
    </row>
    <row r="19" spans="1:7" s="52" customFormat="1" ht="18.75" customHeight="1" x14ac:dyDescent="0.25">
      <c r="A19" s="303">
        <v>3</v>
      </c>
      <c r="B19" s="311" t="s">
        <v>320</v>
      </c>
      <c r="C19" s="297" t="s">
        <v>316</v>
      </c>
      <c r="D19" s="246">
        <v>1</v>
      </c>
      <c r="E19" s="247" t="s">
        <v>72</v>
      </c>
      <c r="F19" s="292"/>
      <c r="G19" s="51"/>
    </row>
    <row r="20" spans="1:7" s="52" customFormat="1" ht="18.75" x14ac:dyDescent="0.25">
      <c r="A20" s="304"/>
      <c r="B20" s="312"/>
      <c r="C20" s="298"/>
      <c r="D20" s="246">
        <v>2</v>
      </c>
      <c r="E20" s="247" t="s">
        <v>75</v>
      </c>
      <c r="F20" s="293"/>
      <c r="G20" s="51"/>
    </row>
    <row r="21" spans="1:7" s="52" customFormat="1" ht="18.75" x14ac:dyDescent="0.25">
      <c r="A21" s="304"/>
      <c r="B21" s="312"/>
      <c r="C21" s="298"/>
      <c r="D21" s="246">
        <v>3</v>
      </c>
      <c r="E21" s="245" t="s">
        <v>76</v>
      </c>
      <c r="F21" s="293"/>
      <c r="G21" s="51"/>
    </row>
    <row r="22" spans="1:7" s="52" customFormat="1" ht="18.75" x14ac:dyDescent="0.25">
      <c r="A22" s="304"/>
      <c r="B22" s="312"/>
      <c r="C22" s="298"/>
      <c r="D22" s="246">
        <v>4</v>
      </c>
      <c r="E22" s="245" t="s">
        <v>83</v>
      </c>
      <c r="F22" s="293"/>
      <c r="G22" s="51"/>
    </row>
    <row r="23" spans="1:7" s="52" customFormat="1" ht="18.75" x14ac:dyDescent="0.25">
      <c r="A23" s="304"/>
      <c r="B23" s="312"/>
      <c r="C23" s="298"/>
      <c r="D23" s="246">
        <v>5</v>
      </c>
      <c r="E23" s="11" t="s">
        <v>79</v>
      </c>
      <c r="F23" s="293"/>
      <c r="G23" s="51"/>
    </row>
    <row r="24" spans="1:7" s="52" customFormat="1" ht="18.75" x14ac:dyDescent="0.25">
      <c r="A24" s="304"/>
      <c r="B24" s="312"/>
      <c r="C24" s="298"/>
      <c r="D24" s="246">
        <v>6</v>
      </c>
      <c r="E24" s="247" t="s">
        <v>73</v>
      </c>
      <c r="F24" s="293"/>
      <c r="G24" s="51"/>
    </row>
    <row r="25" spans="1:7" s="52" customFormat="1" ht="18.75" x14ac:dyDescent="0.25">
      <c r="A25" s="304"/>
      <c r="B25" s="312"/>
      <c r="C25" s="298"/>
      <c r="D25" s="246">
        <v>7</v>
      </c>
      <c r="E25" s="245" t="s">
        <v>100</v>
      </c>
      <c r="F25" s="293"/>
      <c r="G25" s="51"/>
    </row>
    <row r="26" spans="1:7" s="52" customFormat="1" ht="18.75" x14ac:dyDescent="0.25">
      <c r="A26" s="304"/>
      <c r="B26" s="312"/>
      <c r="C26" s="298"/>
      <c r="D26" s="246">
        <v>8</v>
      </c>
      <c r="E26" s="247" t="s">
        <v>77</v>
      </c>
      <c r="F26" s="293"/>
      <c r="G26" s="51"/>
    </row>
    <row r="27" spans="1:7" s="52" customFormat="1" ht="18.75" x14ac:dyDescent="0.25">
      <c r="A27" s="304"/>
      <c r="B27" s="312"/>
      <c r="C27" s="298"/>
      <c r="D27" s="246">
        <v>9</v>
      </c>
      <c r="E27" s="247" t="s">
        <v>87</v>
      </c>
      <c r="F27" s="293"/>
      <c r="G27" s="51"/>
    </row>
    <row r="28" spans="1:7" s="52" customFormat="1" ht="18.75" x14ac:dyDescent="0.25">
      <c r="A28" s="304"/>
      <c r="B28" s="312"/>
      <c r="C28" s="298"/>
      <c r="D28" s="246">
        <v>10</v>
      </c>
      <c r="E28" s="247" t="s">
        <v>298</v>
      </c>
      <c r="F28" s="293"/>
      <c r="G28" s="51"/>
    </row>
    <row r="29" spans="1:7" s="52" customFormat="1" ht="18.75" x14ac:dyDescent="0.25">
      <c r="A29" s="323"/>
      <c r="B29" s="313"/>
      <c r="C29" s="299"/>
      <c r="D29" s="246">
        <v>11</v>
      </c>
      <c r="E29" s="247" t="s">
        <v>92</v>
      </c>
      <c r="F29" s="294"/>
      <c r="G29" s="51"/>
    </row>
    <row r="30" spans="1:7" s="52" customFormat="1" ht="18.75" customHeight="1" x14ac:dyDescent="0.25">
      <c r="A30" s="303">
        <v>4</v>
      </c>
      <c r="B30" s="311" t="s">
        <v>323</v>
      </c>
      <c r="C30" s="297" t="s">
        <v>316</v>
      </c>
      <c r="D30" s="246">
        <v>1</v>
      </c>
      <c r="E30" s="280" t="s">
        <v>93</v>
      </c>
      <c r="F30" s="292" t="s">
        <v>322</v>
      </c>
      <c r="G30" s="51"/>
    </row>
    <row r="31" spans="1:7" s="52" customFormat="1" ht="18.75" x14ac:dyDescent="0.25">
      <c r="A31" s="304"/>
      <c r="B31" s="312"/>
      <c r="C31" s="298"/>
      <c r="D31" s="246">
        <v>2</v>
      </c>
      <c r="E31" s="281" t="s">
        <v>73</v>
      </c>
      <c r="F31" s="293"/>
      <c r="G31" s="51"/>
    </row>
    <row r="32" spans="1:7" s="52" customFormat="1" ht="18.75" x14ac:dyDescent="0.25">
      <c r="A32" s="304"/>
      <c r="B32" s="312"/>
      <c r="C32" s="298"/>
      <c r="D32" s="246">
        <v>3</v>
      </c>
      <c r="E32" s="281" t="s">
        <v>77</v>
      </c>
      <c r="F32" s="293"/>
      <c r="G32" s="51"/>
    </row>
    <row r="33" spans="1:7" s="52" customFormat="1" ht="18.75" x14ac:dyDescent="0.25">
      <c r="A33" s="304"/>
      <c r="B33" s="312"/>
      <c r="C33" s="298"/>
      <c r="D33" s="246">
        <v>4</v>
      </c>
      <c r="E33" s="280" t="s">
        <v>75</v>
      </c>
      <c r="F33" s="293"/>
      <c r="G33" s="51"/>
    </row>
    <row r="34" spans="1:7" s="52" customFormat="1" ht="18.75" x14ac:dyDescent="0.25">
      <c r="A34" s="304"/>
      <c r="B34" s="312"/>
      <c r="C34" s="298"/>
      <c r="D34" s="246">
        <v>5</v>
      </c>
      <c r="E34" s="281" t="s">
        <v>304</v>
      </c>
      <c r="F34" s="293"/>
      <c r="G34" s="51"/>
    </row>
    <row r="35" spans="1:7" s="52" customFormat="1" ht="18.75" x14ac:dyDescent="0.25">
      <c r="A35" s="304"/>
      <c r="B35" s="312"/>
      <c r="C35" s="298"/>
      <c r="D35" s="246">
        <v>6</v>
      </c>
      <c r="E35" s="282" t="s">
        <v>100</v>
      </c>
      <c r="F35" s="293"/>
      <c r="G35" s="51"/>
    </row>
    <row r="36" spans="1:7" s="52" customFormat="1" ht="18.75" x14ac:dyDescent="0.25">
      <c r="A36" s="304"/>
      <c r="B36" s="312"/>
      <c r="C36" s="298"/>
      <c r="D36" s="246">
        <v>7</v>
      </c>
      <c r="E36" s="280" t="s">
        <v>76</v>
      </c>
      <c r="F36" s="293"/>
      <c r="G36" s="51"/>
    </row>
    <row r="37" spans="1:7" s="52" customFormat="1" ht="18.75" x14ac:dyDescent="0.25">
      <c r="A37" s="304"/>
      <c r="B37" s="312"/>
      <c r="C37" s="298"/>
      <c r="D37" s="246">
        <v>8</v>
      </c>
      <c r="E37" s="282" t="s">
        <v>100</v>
      </c>
      <c r="F37" s="293"/>
      <c r="G37" s="51"/>
    </row>
    <row r="38" spans="1:7" s="52" customFormat="1" ht="18.75" x14ac:dyDescent="0.25">
      <c r="A38" s="304"/>
      <c r="B38" s="312"/>
      <c r="C38" s="298"/>
      <c r="D38" s="246">
        <v>9</v>
      </c>
      <c r="E38" s="247" t="s">
        <v>74</v>
      </c>
      <c r="F38" s="292" t="s">
        <v>321</v>
      </c>
      <c r="G38" s="51"/>
    </row>
    <row r="39" spans="1:7" s="52" customFormat="1" ht="18.75" x14ac:dyDescent="0.25">
      <c r="A39" s="323"/>
      <c r="B39" s="313"/>
      <c r="C39" s="299"/>
      <c r="D39" s="246">
        <v>10</v>
      </c>
      <c r="E39" s="247" t="s">
        <v>82</v>
      </c>
      <c r="F39" s="294"/>
      <c r="G39" s="51"/>
    </row>
    <row r="40" spans="1:7" s="52" customFormat="1" ht="28.5" customHeight="1" x14ac:dyDescent="0.25">
      <c r="A40" s="292">
        <v>5</v>
      </c>
      <c r="B40" s="324" t="s">
        <v>307</v>
      </c>
      <c r="C40" s="295" t="s">
        <v>316</v>
      </c>
      <c r="D40" s="246">
        <v>1</v>
      </c>
      <c r="E40" s="245" t="s">
        <v>288</v>
      </c>
      <c r="F40" s="259"/>
      <c r="G40" s="51"/>
    </row>
    <row r="41" spans="1:7" s="52" customFormat="1" ht="18.75" customHeight="1" x14ac:dyDescent="0.25">
      <c r="A41" s="293"/>
      <c r="B41" s="325"/>
      <c r="C41" s="296"/>
      <c r="D41" s="246">
        <v>2</v>
      </c>
      <c r="E41" s="245" t="s">
        <v>76</v>
      </c>
      <c r="F41" s="260"/>
      <c r="G41" s="51"/>
    </row>
    <row r="42" spans="1:7" s="52" customFormat="1" ht="14.25" customHeight="1" x14ac:dyDescent="0.25">
      <c r="A42" s="294"/>
      <c r="B42" s="326"/>
      <c r="C42" s="294"/>
      <c r="D42" s="246">
        <v>3</v>
      </c>
      <c r="E42" s="245" t="s">
        <v>74</v>
      </c>
      <c r="F42" s="260"/>
      <c r="G42" s="51"/>
    </row>
    <row r="43" spans="1:7" s="52" customFormat="1" ht="14.25" customHeight="1" x14ac:dyDescent="0.25">
      <c r="A43" s="292">
        <v>6</v>
      </c>
      <c r="B43" s="311" t="s">
        <v>305</v>
      </c>
      <c r="C43" s="295" t="s">
        <v>316</v>
      </c>
      <c r="D43" s="246">
        <v>1</v>
      </c>
      <c r="E43" s="11" t="s">
        <v>93</v>
      </c>
      <c r="F43" s="260"/>
      <c r="G43" s="51"/>
    </row>
    <row r="44" spans="1:7" s="52" customFormat="1" ht="14.25" customHeight="1" x14ac:dyDescent="0.25">
      <c r="A44" s="294"/>
      <c r="B44" s="312"/>
      <c r="C44" s="294"/>
      <c r="D44" s="246">
        <v>2</v>
      </c>
      <c r="E44" s="247" t="s">
        <v>77</v>
      </c>
      <c r="F44" s="260"/>
      <c r="G44" s="51"/>
    </row>
    <row r="45" spans="1:7" s="52" customFormat="1" ht="14.25" hidden="1" customHeight="1" x14ac:dyDescent="0.25">
      <c r="A45" s="292">
        <v>7</v>
      </c>
      <c r="B45" s="311" t="s">
        <v>308</v>
      </c>
      <c r="C45" s="295" t="s">
        <v>316</v>
      </c>
      <c r="D45" s="246">
        <v>1</v>
      </c>
      <c r="E45" s="245"/>
      <c r="F45" s="260"/>
      <c r="G45" s="51"/>
    </row>
    <row r="46" spans="1:7" s="52" customFormat="1" ht="18.75" hidden="1" customHeight="1" x14ac:dyDescent="0.25">
      <c r="A46" s="294"/>
      <c r="B46" s="312"/>
      <c r="C46" s="294"/>
      <c r="D46" s="246">
        <v>2</v>
      </c>
      <c r="E46" s="245"/>
      <c r="F46" s="260"/>
      <c r="G46" s="51"/>
    </row>
    <row r="47" spans="1:7" s="276" customFormat="1" ht="18.75" x14ac:dyDescent="0.25">
      <c r="A47" s="272" t="s">
        <v>37</v>
      </c>
      <c r="B47" s="273" t="s">
        <v>41</v>
      </c>
      <c r="C47" s="273"/>
      <c r="D47" s="290"/>
      <c r="E47" s="291"/>
      <c r="F47" s="274"/>
      <c r="G47" s="275"/>
    </row>
    <row r="48" spans="1:7" s="52" customFormat="1" ht="18.75" customHeight="1" x14ac:dyDescent="0.25">
      <c r="A48" s="330">
        <v>1</v>
      </c>
      <c r="B48" s="292" t="s">
        <v>295</v>
      </c>
      <c r="C48" s="303" t="s">
        <v>316</v>
      </c>
      <c r="D48" s="18">
        <v>1</v>
      </c>
      <c r="E48" s="247" t="s">
        <v>73</v>
      </c>
      <c r="F48" s="250"/>
      <c r="G48" s="51"/>
    </row>
    <row r="49" spans="1:7" s="52" customFormat="1" ht="18.75" x14ac:dyDescent="0.25">
      <c r="A49" s="331"/>
      <c r="B49" s="293"/>
      <c r="C49" s="304"/>
      <c r="D49" s="18">
        <v>2</v>
      </c>
      <c r="E49" s="11" t="s">
        <v>75</v>
      </c>
      <c r="F49" s="250"/>
      <c r="G49" s="51"/>
    </row>
    <row r="50" spans="1:7" s="52" customFormat="1" ht="18.75" x14ac:dyDescent="0.25">
      <c r="A50" s="331"/>
      <c r="B50" s="293"/>
      <c r="C50" s="304"/>
      <c r="D50" s="18">
        <v>3</v>
      </c>
      <c r="E50" s="11" t="s">
        <v>77</v>
      </c>
      <c r="F50" s="250"/>
      <c r="G50" s="51"/>
    </row>
    <row r="51" spans="1:7" s="52" customFormat="1" ht="18.75" x14ac:dyDescent="0.25">
      <c r="A51" s="331"/>
      <c r="B51" s="293"/>
      <c r="C51" s="304"/>
      <c r="D51" s="18">
        <v>4</v>
      </c>
      <c r="E51" s="11" t="s">
        <v>79</v>
      </c>
      <c r="F51" s="250"/>
      <c r="G51" s="51"/>
    </row>
    <row r="52" spans="1:7" s="52" customFormat="1" ht="18.75" x14ac:dyDescent="0.25">
      <c r="A52" s="315">
        <v>2</v>
      </c>
      <c r="B52" s="311" t="s">
        <v>296</v>
      </c>
      <c r="C52" s="300" t="s">
        <v>316</v>
      </c>
      <c r="D52" s="244">
        <v>1</v>
      </c>
      <c r="E52" s="245" t="s">
        <v>288</v>
      </c>
      <c r="F52" s="246"/>
      <c r="G52" s="51"/>
    </row>
    <row r="53" spans="1:7" s="52" customFormat="1" ht="18.75" x14ac:dyDescent="0.25">
      <c r="A53" s="316"/>
      <c r="B53" s="312"/>
      <c r="C53" s="301"/>
      <c r="D53" s="244">
        <v>2</v>
      </c>
      <c r="E53" s="11" t="s">
        <v>77</v>
      </c>
      <c r="F53" s="246"/>
      <c r="G53" s="51"/>
    </row>
    <row r="54" spans="1:7" s="52" customFormat="1" ht="18.75" x14ac:dyDescent="0.25">
      <c r="A54" s="316"/>
      <c r="B54" s="312"/>
      <c r="C54" s="301"/>
      <c r="D54" s="244">
        <v>3</v>
      </c>
      <c r="E54" s="247" t="s">
        <v>73</v>
      </c>
      <c r="F54" s="246"/>
      <c r="G54" s="51"/>
    </row>
    <row r="55" spans="1:7" s="52" customFormat="1" ht="18.75" x14ac:dyDescent="0.25">
      <c r="A55" s="316"/>
      <c r="B55" s="312"/>
      <c r="C55" s="301"/>
      <c r="D55" s="244">
        <v>4</v>
      </c>
      <c r="E55" s="245" t="s">
        <v>74</v>
      </c>
      <c r="F55" s="246"/>
      <c r="G55" s="51"/>
    </row>
    <row r="56" spans="1:7" s="52" customFormat="1" ht="18.75" x14ac:dyDescent="0.25">
      <c r="A56" s="316"/>
      <c r="B56" s="312"/>
      <c r="C56" s="301"/>
      <c r="D56" s="244">
        <v>5</v>
      </c>
      <c r="E56" s="11" t="s">
        <v>75</v>
      </c>
      <c r="F56" s="246"/>
      <c r="G56" s="51"/>
    </row>
    <row r="57" spans="1:7" s="52" customFormat="1" ht="18.75" x14ac:dyDescent="0.25">
      <c r="A57" s="316"/>
      <c r="B57" s="312"/>
      <c r="C57" s="301"/>
      <c r="D57" s="244">
        <v>6</v>
      </c>
      <c r="E57" s="11" t="s">
        <v>93</v>
      </c>
      <c r="F57" s="246"/>
      <c r="G57" s="51"/>
    </row>
    <row r="58" spans="1:7" s="52" customFormat="1" ht="18.75" x14ac:dyDescent="0.25">
      <c r="A58" s="316"/>
      <c r="B58" s="312"/>
      <c r="C58" s="301"/>
      <c r="D58" s="244">
        <v>7</v>
      </c>
      <c r="E58" s="247" t="s">
        <v>92</v>
      </c>
      <c r="F58" s="246"/>
      <c r="G58" s="51"/>
    </row>
    <row r="59" spans="1:7" s="52" customFormat="1" ht="18.75" x14ac:dyDescent="0.25">
      <c r="A59" s="316"/>
      <c r="B59" s="312"/>
      <c r="C59" s="301"/>
      <c r="D59" s="244">
        <v>8</v>
      </c>
      <c r="E59" s="11" t="s">
        <v>76</v>
      </c>
      <c r="F59" s="246"/>
      <c r="G59" s="51"/>
    </row>
    <row r="60" spans="1:7" s="52" customFormat="1" ht="18.75" x14ac:dyDescent="0.25">
      <c r="A60" s="316"/>
      <c r="B60" s="312"/>
      <c r="C60" s="301"/>
      <c r="D60" s="244">
        <v>9</v>
      </c>
      <c r="E60" s="247" t="s">
        <v>82</v>
      </c>
      <c r="F60" s="246"/>
      <c r="G60" s="51"/>
    </row>
    <row r="61" spans="1:7" s="52" customFormat="1" ht="18.75" x14ac:dyDescent="0.25">
      <c r="A61" s="316"/>
      <c r="B61" s="312"/>
      <c r="C61" s="301"/>
      <c r="D61" s="244">
        <v>10</v>
      </c>
      <c r="E61" s="247" t="s">
        <v>293</v>
      </c>
      <c r="F61" s="246"/>
      <c r="G61" s="51"/>
    </row>
    <row r="62" spans="1:7" s="52" customFormat="1" ht="18.75" customHeight="1" x14ac:dyDescent="0.25">
      <c r="A62" s="315">
        <v>3</v>
      </c>
      <c r="B62" s="327" t="s">
        <v>294</v>
      </c>
      <c r="C62" s="300" t="s">
        <v>316</v>
      </c>
      <c r="D62" s="264">
        <v>1</v>
      </c>
      <c r="E62" s="279" t="s">
        <v>293</v>
      </c>
      <c r="F62" s="246"/>
      <c r="G62" s="51"/>
    </row>
    <row r="63" spans="1:7" s="52" customFormat="1" ht="18.75" customHeight="1" x14ac:dyDescent="0.25">
      <c r="A63" s="316"/>
      <c r="B63" s="328"/>
      <c r="C63" s="301"/>
      <c r="D63" s="264">
        <v>2</v>
      </c>
      <c r="E63" s="279" t="s">
        <v>92</v>
      </c>
      <c r="F63" s="246"/>
      <c r="G63" s="51"/>
    </row>
    <row r="64" spans="1:7" s="52" customFormat="1" ht="18.75" customHeight="1" x14ac:dyDescent="0.25">
      <c r="A64" s="316"/>
      <c r="B64" s="328"/>
      <c r="C64" s="301"/>
      <c r="D64" s="264">
        <v>3</v>
      </c>
      <c r="E64" s="279" t="s">
        <v>73</v>
      </c>
      <c r="F64" s="246"/>
      <c r="G64" s="51"/>
    </row>
    <row r="65" spans="1:7" s="52" customFormat="1" ht="18.75" customHeight="1" x14ac:dyDescent="0.25">
      <c r="A65" s="316"/>
      <c r="B65" s="328"/>
      <c r="C65" s="301"/>
      <c r="D65" s="264">
        <v>4</v>
      </c>
      <c r="E65" s="279" t="s">
        <v>317</v>
      </c>
      <c r="F65" s="246"/>
      <c r="G65" s="51"/>
    </row>
    <row r="66" spans="1:7" s="52" customFormat="1" ht="18.75" customHeight="1" x14ac:dyDescent="0.25">
      <c r="A66" s="316"/>
      <c r="B66" s="328"/>
      <c r="C66" s="301"/>
      <c r="D66" s="264">
        <v>5</v>
      </c>
      <c r="E66" s="279" t="s">
        <v>88</v>
      </c>
      <c r="F66" s="246"/>
      <c r="G66" s="51"/>
    </row>
    <row r="67" spans="1:7" s="52" customFormat="1" ht="18.75" customHeight="1" x14ac:dyDescent="0.25">
      <c r="A67" s="316"/>
      <c r="B67" s="328"/>
      <c r="C67" s="301"/>
      <c r="D67" s="264">
        <v>6</v>
      </c>
      <c r="E67" s="279" t="s">
        <v>78</v>
      </c>
      <c r="F67" s="246"/>
      <c r="G67" s="51"/>
    </row>
    <row r="68" spans="1:7" s="52" customFormat="1" ht="18.75" customHeight="1" x14ac:dyDescent="0.25">
      <c r="A68" s="316"/>
      <c r="B68" s="328"/>
      <c r="C68" s="301"/>
      <c r="D68" s="264">
        <v>7</v>
      </c>
      <c r="E68" s="279" t="s">
        <v>84</v>
      </c>
      <c r="F68" s="246"/>
      <c r="G68" s="51"/>
    </row>
    <row r="69" spans="1:7" s="52" customFormat="1" ht="18.75" customHeight="1" x14ac:dyDescent="0.25">
      <c r="A69" s="316"/>
      <c r="B69" s="328"/>
      <c r="C69" s="301"/>
      <c r="D69" s="264">
        <v>8</v>
      </c>
      <c r="E69" s="279" t="s">
        <v>82</v>
      </c>
      <c r="F69" s="246"/>
      <c r="G69" s="51"/>
    </row>
    <row r="70" spans="1:7" s="52" customFormat="1" ht="18.75" customHeight="1" x14ac:dyDescent="0.25">
      <c r="A70" s="316"/>
      <c r="B70" s="328"/>
      <c r="C70" s="301"/>
      <c r="D70" s="264">
        <v>9</v>
      </c>
      <c r="E70" s="279" t="s">
        <v>300</v>
      </c>
      <c r="F70" s="246"/>
      <c r="G70" s="51"/>
    </row>
    <row r="71" spans="1:7" s="52" customFormat="1" ht="18.75" customHeight="1" x14ac:dyDescent="0.25">
      <c r="A71" s="316"/>
      <c r="B71" s="328"/>
      <c r="C71" s="301"/>
      <c r="D71" s="264">
        <v>10</v>
      </c>
      <c r="E71" s="279" t="s">
        <v>94</v>
      </c>
      <c r="F71" s="246"/>
      <c r="G71" s="51"/>
    </row>
    <row r="72" spans="1:7" s="52" customFormat="1" ht="18.75" customHeight="1" x14ac:dyDescent="0.25">
      <c r="A72" s="316"/>
      <c r="B72" s="328"/>
      <c r="C72" s="301"/>
      <c r="D72" s="264">
        <v>11</v>
      </c>
      <c r="E72" s="279" t="s">
        <v>95</v>
      </c>
      <c r="F72" s="246"/>
      <c r="G72" s="51"/>
    </row>
    <row r="73" spans="1:7" s="52" customFormat="1" ht="18.75" customHeight="1" x14ac:dyDescent="0.25">
      <c r="A73" s="316"/>
      <c r="B73" s="328"/>
      <c r="C73" s="301"/>
      <c r="D73" s="264">
        <v>12</v>
      </c>
      <c r="E73" s="279" t="s">
        <v>299</v>
      </c>
      <c r="F73" s="246"/>
      <c r="G73" s="51"/>
    </row>
    <row r="74" spans="1:7" s="52" customFormat="1" ht="18.75" customHeight="1" x14ac:dyDescent="0.25">
      <c r="A74" s="316"/>
      <c r="B74" s="328"/>
      <c r="C74" s="301"/>
      <c r="D74" s="264">
        <v>13</v>
      </c>
      <c r="E74" s="279" t="s">
        <v>298</v>
      </c>
      <c r="F74" s="246"/>
      <c r="G74" s="51"/>
    </row>
    <row r="75" spans="1:7" s="52" customFormat="1" ht="18.75" customHeight="1" x14ac:dyDescent="0.25">
      <c r="A75" s="316"/>
      <c r="B75" s="328"/>
      <c r="C75" s="301"/>
      <c r="D75" s="264">
        <v>14</v>
      </c>
      <c r="E75" s="279" t="s">
        <v>76</v>
      </c>
      <c r="F75" s="246"/>
      <c r="G75" s="51"/>
    </row>
    <row r="76" spans="1:7" s="52" customFormat="1" ht="18.75" customHeight="1" x14ac:dyDescent="0.25">
      <c r="A76" s="316"/>
      <c r="B76" s="328"/>
      <c r="C76" s="301"/>
      <c r="D76" s="264">
        <v>15</v>
      </c>
      <c r="E76" s="279" t="s">
        <v>72</v>
      </c>
      <c r="F76" s="246"/>
      <c r="G76" s="51"/>
    </row>
    <row r="77" spans="1:7" s="52" customFormat="1" ht="18.75" customHeight="1" x14ac:dyDescent="0.25">
      <c r="A77" s="316"/>
      <c r="B77" s="328"/>
      <c r="C77" s="301"/>
      <c r="D77" s="264">
        <v>16</v>
      </c>
      <c r="E77" s="279" t="s">
        <v>90</v>
      </c>
      <c r="F77" s="246"/>
      <c r="G77" s="51"/>
    </row>
    <row r="78" spans="1:7" s="52" customFormat="1" ht="18.75" customHeight="1" x14ac:dyDescent="0.25">
      <c r="A78" s="316"/>
      <c r="B78" s="328"/>
      <c r="C78" s="301"/>
      <c r="D78" s="264">
        <v>17</v>
      </c>
      <c r="E78" s="279" t="s">
        <v>98</v>
      </c>
      <c r="F78" s="246"/>
      <c r="G78" s="51"/>
    </row>
    <row r="79" spans="1:7" s="52" customFormat="1" ht="18.75" customHeight="1" x14ac:dyDescent="0.25">
      <c r="A79" s="316"/>
      <c r="B79" s="328"/>
      <c r="C79" s="301"/>
      <c r="D79" s="264">
        <v>18</v>
      </c>
      <c r="E79" s="279" t="s">
        <v>93</v>
      </c>
      <c r="F79" s="246"/>
      <c r="G79" s="51"/>
    </row>
    <row r="80" spans="1:7" s="52" customFormat="1" ht="18.75" customHeight="1" x14ac:dyDescent="0.25">
      <c r="A80" s="316"/>
      <c r="B80" s="328"/>
      <c r="C80" s="301"/>
      <c r="D80" s="264">
        <v>19</v>
      </c>
      <c r="E80" s="279" t="s">
        <v>99</v>
      </c>
      <c r="F80" s="246"/>
      <c r="G80" s="51"/>
    </row>
    <row r="81" spans="1:7" s="52" customFormat="1" ht="18.75" customHeight="1" x14ac:dyDescent="0.25">
      <c r="A81" s="316"/>
      <c r="B81" s="328"/>
      <c r="C81" s="301"/>
      <c r="D81" s="264">
        <v>20</v>
      </c>
      <c r="E81" s="247" t="s">
        <v>87</v>
      </c>
      <c r="F81" s="246"/>
      <c r="G81" s="51"/>
    </row>
    <row r="82" spans="1:7" s="52" customFormat="1" ht="18.75" customHeight="1" x14ac:dyDescent="0.25">
      <c r="A82" s="316"/>
      <c r="B82" s="328"/>
      <c r="C82" s="301"/>
      <c r="D82" s="264">
        <v>21</v>
      </c>
      <c r="E82" s="279" t="s">
        <v>80</v>
      </c>
      <c r="F82" s="246"/>
      <c r="G82" s="51"/>
    </row>
    <row r="83" spans="1:7" s="52" customFormat="1" ht="18.75" customHeight="1" x14ac:dyDescent="0.25">
      <c r="A83" s="316"/>
      <c r="B83" s="328"/>
      <c r="C83" s="301"/>
      <c r="D83" s="264">
        <v>22</v>
      </c>
      <c r="E83" s="279" t="s">
        <v>75</v>
      </c>
      <c r="F83" s="246"/>
      <c r="G83" s="51"/>
    </row>
    <row r="84" spans="1:7" s="52" customFormat="1" ht="18.75" customHeight="1" x14ac:dyDescent="0.25">
      <c r="A84" s="319"/>
      <c r="B84" s="329"/>
      <c r="C84" s="302"/>
      <c r="D84" s="264">
        <v>23</v>
      </c>
      <c r="E84" s="279" t="s">
        <v>79</v>
      </c>
      <c r="F84" s="246"/>
      <c r="G84" s="51"/>
    </row>
    <row r="85" spans="1:7" s="52" customFormat="1" ht="18.75" customHeight="1" x14ac:dyDescent="0.25">
      <c r="A85" s="315">
        <v>4</v>
      </c>
      <c r="B85" s="320" t="s">
        <v>318</v>
      </c>
      <c r="C85" s="300" t="s">
        <v>316</v>
      </c>
      <c r="D85" s="264">
        <v>1</v>
      </c>
      <c r="E85" s="279" t="s">
        <v>299</v>
      </c>
      <c r="F85" s="266"/>
      <c r="G85" s="51"/>
    </row>
    <row r="86" spans="1:7" s="52" customFormat="1" ht="18.75" customHeight="1" x14ac:dyDescent="0.25">
      <c r="A86" s="316"/>
      <c r="B86" s="321"/>
      <c r="C86" s="301"/>
      <c r="D86" s="264">
        <v>2</v>
      </c>
      <c r="E86" s="247" t="s">
        <v>87</v>
      </c>
      <c r="F86" s="292"/>
      <c r="G86" s="51"/>
    </row>
    <row r="87" spans="1:7" s="52" customFormat="1" ht="18.75" customHeight="1" x14ac:dyDescent="0.25">
      <c r="A87" s="316"/>
      <c r="B87" s="321"/>
      <c r="C87" s="301"/>
      <c r="D87" s="264">
        <v>3</v>
      </c>
      <c r="E87" s="279" t="s">
        <v>92</v>
      </c>
      <c r="F87" s="293"/>
      <c r="G87" s="51"/>
    </row>
    <row r="88" spans="1:7" s="52" customFormat="1" ht="18.75" customHeight="1" x14ac:dyDescent="0.25">
      <c r="A88" s="316"/>
      <c r="B88" s="321"/>
      <c r="C88" s="301"/>
      <c r="D88" s="264">
        <v>4</v>
      </c>
      <c r="E88" s="279" t="s">
        <v>98</v>
      </c>
      <c r="F88" s="293"/>
      <c r="G88" s="51"/>
    </row>
    <row r="89" spans="1:7" s="52" customFormat="1" ht="18.75" customHeight="1" x14ac:dyDescent="0.25">
      <c r="A89" s="316"/>
      <c r="B89" s="321"/>
      <c r="C89" s="301"/>
      <c r="D89" s="264">
        <v>5</v>
      </c>
      <c r="E89" s="279" t="s">
        <v>79</v>
      </c>
      <c r="F89" s="294"/>
      <c r="G89" s="51"/>
    </row>
    <row r="90" spans="1:7" s="52" customFormat="1" ht="18.75" customHeight="1" x14ac:dyDescent="0.25">
      <c r="A90" s="316"/>
      <c r="B90" s="321"/>
      <c r="C90" s="301"/>
      <c r="D90" s="264">
        <v>6</v>
      </c>
      <c r="E90" s="279" t="s">
        <v>82</v>
      </c>
      <c r="F90" s="292"/>
      <c r="G90" s="51"/>
    </row>
    <row r="91" spans="1:7" s="52" customFormat="1" ht="18.75" customHeight="1" x14ac:dyDescent="0.25">
      <c r="A91" s="316"/>
      <c r="B91" s="321"/>
      <c r="C91" s="301"/>
      <c r="D91" s="264">
        <v>7</v>
      </c>
      <c r="E91" s="279" t="s">
        <v>317</v>
      </c>
      <c r="F91" s="293"/>
      <c r="G91" s="51"/>
    </row>
    <row r="92" spans="1:7" s="52" customFormat="1" ht="18.75" customHeight="1" x14ac:dyDescent="0.25">
      <c r="A92" s="316"/>
      <c r="B92" s="321"/>
      <c r="C92" s="301"/>
      <c r="D92" s="264">
        <v>8</v>
      </c>
      <c r="E92" s="279" t="s">
        <v>90</v>
      </c>
      <c r="F92" s="293"/>
      <c r="G92" s="51"/>
    </row>
    <row r="93" spans="1:7" s="52" customFormat="1" ht="18.75" hidden="1" customHeight="1" x14ac:dyDescent="0.25">
      <c r="A93" s="316"/>
      <c r="B93" s="321"/>
      <c r="C93" s="301"/>
      <c r="D93" s="264"/>
      <c r="E93" s="279"/>
      <c r="F93" s="293"/>
      <c r="G93" s="51"/>
    </row>
    <row r="94" spans="1:7" s="52" customFormat="1" ht="18.75" hidden="1" customHeight="1" x14ac:dyDescent="0.25">
      <c r="A94" s="316"/>
      <c r="B94" s="321"/>
      <c r="C94" s="301"/>
      <c r="D94" s="264"/>
      <c r="E94" s="279"/>
      <c r="F94" s="294"/>
      <c r="G94" s="51"/>
    </row>
    <row r="95" spans="1:7" s="52" customFormat="1" ht="18.75" hidden="1" customHeight="1" x14ac:dyDescent="0.25">
      <c r="A95" s="319"/>
      <c r="B95" s="322"/>
      <c r="C95" s="302"/>
      <c r="D95" s="264"/>
      <c r="E95" s="279"/>
      <c r="F95" s="246"/>
      <c r="G95" s="51"/>
    </row>
    <row r="96" spans="1:7" s="52" customFormat="1" ht="34.5" hidden="1" customHeight="1" x14ac:dyDescent="0.25">
      <c r="A96" s="268">
        <v>5</v>
      </c>
      <c r="B96" s="269" t="s">
        <v>303</v>
      </c>
      <c r="C96" s="277" t="s">
        <v>315</v>
      </c>
      <c r="D96" s="264"/>
      <c r="E96" s="265"/>
      <c r="F96" s="246"/>
      <c r="G96" s="51"/>
    </row>
    <row r="97" spans="1:7" s="52" customFormat="1" ht="18.75" x14ac:dyDescent="0.25">
      <c r="A97" s="238" t="s">
        <v>36</v>
      </c>
      <c r="B97" s="241" t="s">
        <v>67</v>
      </c>
      <c r="C97" s="241"/>
      <c r="D97" s="241"/>
      <c r="E97" s="237"/>
      <c r="F97" s="237"/>
      <c r="G97" s="51"/>
    </row>
    <row r="98" spans="1:7" s="52" customFormat="1" ht="18.75" x14ac:dyDescent="0.25">
      <c r="A98" s="242" t="s">
        <v>0</v>
      </c>
      <c r="B98" s="243" t="s">
        <v>282</v>
      </c>
      <c r="C98" s="243"/>
      <c r="D98" s="243"/>
      <c r="E98" s="250"/>
      <c r="F98" s="250"/>
      <c r="G98" s="51"/>
    </row>
    <row r="99" spans="1:7" s="52" customFormat="1" ht="18.75" x14ac:dyDescent="0.25">
      <c r="A99" s="242" t="s">
        <v>1</v>
      </c>
      <c r="B99" s="243" t="s">
        <v>281</v>
      </c>
      <c r="C99" s="243"/>
      <c r="D99" s="243"/>
      <c r="E99" s="250"/>
      <c r="F99" s="250"/>
      <c r="G99" s="51"/>
    </row>
    <row r="100" spans="1:7" s="52" customFormat="1" ht="18.75" x14ac:dyDescent="0.25">
      <c r="A100" s="242" t="s">
        <v>2</v>
      </c>
      <c r="B100" s="243" t="s">
        <v>56</v>
      </c>
      <c r="C100" s="243"/>
      <c r="D100" s="243"/>
      <c r="E100" s="250"/>
      <c r="F100" s="250"/>
      <c r="G100" s="51"/>
    </row>
    <row r="101" spans="1:7" s="52" customFormat="1" ht="18.75" x14ac:dyDescent="0.25">
      <c r="A101" s="242" t="s">
        <v>3</v>
      </c>
      <c r="B101" s="243" t="s">
        <v>57</v>
      </c>
      <c r="C101" s="243"/>
      <c r="D101" s="243"/>
      <c r="E101" s="250"/>
      <c r="F101" s="250"/>
      <c r="G101" s="51"/>
    </row>
    <row r="102" spans="1:7" s="52" customFormat="1" ht="18.75" x14ac:dyDescent="0.25">
      <c r="A102" s="248" t="s">
        <v>37</v>
      </c>
      <c r="B102" s="249" t="s">
        <v>41</v>
      </c>
      <c r="C102" s="249"/>
      <c r="D102" s="249"/>
      <c r="E102" s="250"/>
      <c r="F102" s="250"/>
      <c r="G102" s="51"/>
    </row>
    <row r="103" spans="1:7" s="52" customFormat="1" ht="18.75" x14ac:dyDescent="0.25">
      <c r="A103" s="242" t="s">
        <v>0</v>
      </c>
      <c r="B103" s="243" t="s">
        <v>302</v>
      </c>
      <c r="C103" s="243"/>
      <c r="D103" s="243"/>
      <c r="E103" s="250"/>
      <c r="F103" s="250"/>
      <c r="G103" s="51"/>
    </row>
    <row r="104" spans="1:7" s="52" customFormat="1" ht="18.75" x14ac:dyDescent="0.25">
      <c r="A104" s="242" t="s">
        <v>1</v>
      </c>
      <c r="B104" s="243" t="s">
        <v>281</v>
      </c>
      <c r="C104" s="243"/>
      <c r="D104" s="243"/>
      <c r="E104" s="250"/>
      <c r="F104" s="250"/>
      <c r="G104" s="51"/>
    </row>
    <row r="105" spans="1:7" s="52" customFormat="1" ht="18.75" x14ac:dyDescent="0.25">
      <c r="A105" s="242" t="s">
        <v>2</v>
      </c>
      <c r="B105" s="243" t="s">
        <v>280</v>
      </c>
      <c r="C105" s="243"/>
      <c r="D105" s="243"/>
      <c r="E105" s="250"/>
      <c r="F105" s="250"/>
      <c r="G105" s="51"/>
    </row>
    <row r="106" spans="1:7" s="52" customFormat="1" ht="18.75" x14ac:dyDescent="0.25">
      <c r="A106" s="242" t="s">
        <v>3</v>
      </c>
      <c r="B106" s="243" t="s">
        <v>57</v>
      </c>
      <c r="C106" s="243"/>
      <c r="D106" s="243"/>
      <c r="E106" s="250"/>
      <c r="F106" s="250"/>
      <c r="G106" s="51"/>
    </row>
    <row r="107" spans="1:7" s="52" customFormat="1" ht="18.75" x14ac:dyDescent="0.25">
      <c r="A107" s="51"/>
      <c r="B107" s="51"/>
      <c r="C107" s="51"/>
      <c r="D107" s="51"/>
      <c r="E107" s="51"/>
      <c r="F107" s="51"/>
      <c r="G107" s="51"/>
    </row>
    <row r="108" spans="1:7" s="52" customFormat="1" ht="18.75" x14ac:dyDescent="0.25">
      <c r="A108" s="306" t="s">
        <v>68</v>
      </c>
      <c r="B108" s="306"/>
      <c r="C108" s="306"/>
      <c r="D108" s="306"/>
      <c r="E108" s="306"/>
      <c r="F108" s="306"/>
      <c r="G108" s="51"/>
    </row>
    <row r="109" spans="1:7" s="52" customFormat="1" ht="18.75" x14ac:dyDescent="0.25">
      <c r="A109" s="51"/>
      <c r="B109" s="51"/>
      <c r="C109" s="310" t="s">
        <v>309</v>
      </c>
      <c r="D109" s="310"/>
      <c r="E109" s="310"/>
      <c r="F109" s="310"/>
      <c r="G109" s="51"/>
    </row>
    <row r="110" spans="1:7" s="52" customFormat="1" ht="18.75" x14ac:dyDescent="0.25">
      <c r="A110" s="51"/>
      <c r="B110" s="51"/>
      <c r="C110" s="51"/>
      <c r="D110" s="51"/>
      <c r="E110" s="307" t="s">
        <v>7</v>
      </c>
      <c r="F110" s="307"/>
      <c r="G110" s="51"/>
    </row>
    <row r="111" spans="1:7" s="52" customFormat="1" ht="18.75" x14ac:dyDescent="0.25">
      <c r="A111" s="51"/>
      <c r="B111" s="51"/>
      <c r="C111" s="51"/>
      <c r="D111" s="51"/>
      <c r="E111" s="51"/>
      <c r="F111" s="51"/>
      <c r="G111" s="51"/>
    </row>
    <row r="112" spans="1:7" s="52" customFormat="1" ht="18.75" x14ac:dyDescent="0.25">
      <c r="A112" s="51"/>
      <c r="B112" s="51"/>
      <c r="C112" s="51"/>
      <c r="D112" s="51"/>
      <c r="E112" s="51"/>
      <c r="F112" s="51"/>
      <c r="G112" s="51"/>
    </row>
    <row r="113" spans="1:7" s="52" customFormat="1" ht="18.75" x14ac:dyDescent="0.25">
      <c r="A113" s="53"/>
      <c r="B113" s="53"/>
      <c r="C113" s="53"/>
      <c r="D113" s="53"/>
      <c r="E113" s="289" t="s">
        <v>72</v>
      </c>
      <c r="F113" s="289"/>
      <c r="G113" s="53"/>
    </row>
    <row r="114" spans="1:7" s="52" customFormat="1" ht="18.75" x14ac:dyDescent="0.25">
      <c r="A114" s="53"/>
      <c r="B114" s="53"/>
      <c r="C114" s="53"/>
      <c r="D114" s="53"/>
      <c r="E114" s="53"/>
      <c r="F114" s="53"/>
      <c r="G114" s="53"/>
    </row>
    <row r="115" spans="1:7" s="52" customFormat="1" ht="18.75" x14ac:dyDescent="0.25">
      <c r="A115" s="53"/>
      <c r="B115" s="53"/>
      <c r="C115" s="53"/>
      <c r="D115" s="53"/>
      <c r="E115" s="53"/>
      <c r="F115" s="53"/>
      <c r="G115" s="53"/>
    </row>
  </sheetData>
  <mergeCells count="53">
    <mergeCell ref="F10:F12"/>
    <mergeCell ref="F16:F18"/>
    <mergeCell ref="C16:C18"/>
    <mergeCell ref="A16:A18"/>
    <mergeCell ref="B10:B15"/>
    <mergeCell ref="A10:A15"/>
    <mergeCell ref="F13:F15"/>
    <mergeCell ref="C10:C15"/>
    <mergeCell ref="B85:B95"/>
    <mergeCell ref="A19:A29"/>
    <mergeCell ref="B19:B29"/>
    <mergeCell ref="A30:A39"/>
    <mergeCell ref="B30:B39"/>
    <mergeCell ref="B40:B42"/>
    <mergeCell ref="A43:A44"/>
    <mergeCell ref="B43:B44"/>
    <mergeCell ref="B62:B84"/>
    <mergeCell ref="A62:A84"/>
    <mergeCell ref="A48:A51"/>
    <mergeCell ref="B48:B51"/>
    <mergeCell ref="A45:A46"/>
    <mergeCell ref="B45:B46"/>
    <mergeCell ref="E1:F1"/>
    <mergeCell ref="A108:F108"/>
    <mergeCell ref="E110:F110"/>
    <mergeCell ref="A4:F4"/>
    <mergeCell ref="A3:F3"/>
    <mergeCell ref="C109:F109"/>
    <mergeCell ref="B16:B18"/>
    <mergeCell ref="A1:B1"/>
    <mergeCell ref="B52:B61"/>
    <mergeCell ref="A52:A61"/>
    <mergeCell ref="C52:C61"/>
    <mergeCell ref="A40:A42"/>
    <mergeCell ref="D6:E6"/>
    <mergeCell ref="D7:E7"/>
    <mergeCell ref="D8:E8"/>
    <mergeCell ref="A85:A95"/>
    <mergeCell ref="E113:F113"/>
    <mergeCell ref="D47:E47"/>
    <mergeCell ref="F19:F29"/>
    <mergeCell ref="C40:C42"/>
    <mergeCell ref="C19:C29"/>
    <mergeCell ref="C30:C39"/>
    <mergeCell ref="C62:C84"/>
    <mergeCell ref="C48:C51"/>
    <mergeCell ref="F86:F89"/>
    <mergeCell ref="F90:F94"/>
    <mergeCell ref="C85:C95"/>
    <mergeCell ref="C43:C44"/>
    <mergeCell ref="C45:C46"/>
    <mergeCell ref="F30:F37"/>
    <mergeCell ref="F38:F39"/>
  </mergeCells>
  <printOptions horizontalCentered="1"/>
  <pageMargins left="0.18" right="7.0000000000000007E-2" top="0" bottom="0" header="0.05"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3"/>
  <sheetViews>
    <sheetView topLeftCell="A4" workbookViewId="0">
      <pane xSplit="3" ySplit="5" topLeftCell="F30" activePane="bottomRight" state="frozen"/>
      <selection activeCell="A4" sqref="A4"/>
      <selection pane="topRight" activeCell="D4" sqref="D4"/>
      <selection pane="bottomLeft" activeCell="A9" sqref="A9"/>
      <selection pane="bottomRight" activeCell="AB19" sqref="AB19"/>
    </sheetView>
  </sheetViews>
  <sheetFormatPr defaultRowHeight="15" x14ac:dyDescent="0.25"/>
  <cols>
    <col min="1" max="1" width="5.28515625" customWidth="1"/>
    <col min="2" max="2" width="24.42578125" customWidth="1"/>
    <col min="3" max="3" width="13" customWidth="1"/>
    <col min="4" max="4" width="7.5703125" style="2" customWidth="1"/>
    <col min="5" max="9" width="8.7109375" style="2" customWidth="1"/>
    <col min="10" max="15" width="8.7109375" style="2" hidden="1" customWidth="1"/>
    <col min="16" max="16" width="6.7109375" style="2" customWidth="1"/>
    <col min="17" max="17" width="8.7109375" style="2" customWidth="1"/>
    <col min="18" max="18" width="7.7109375" style="2" customWidth="1"/>
    <col min="19" max="20" width="8.7109375" style="2" hidden="1" customWidth="1"/>
    <col min="21" max="21" width="8.7109375" style="2" customWidth="1"/>
    <col min="22" max="22" width="7.7109375" style="2" customWidth="1"/>
    <col min="23" max="26" width="8.7109375" style="2" hidden="1" customWidth="1"/>
    <col min="27" max="27" width="7.28515625" style="2" customWidth="1"/>
    <col min="28" max="28" width="11.85546875" style="2" customWidth="1"/>
    <col min="269" max="269" width="5.28515625" customWidth="1"/>
    <col min="270" max="270" width="26.140625" customWidth="1"/>
    <col min="271" max="271" width="13.28515625" customWidth="1"/>
    <col min="272" max="272" width="9.140625" customWidth="1"/>
    <col min="273" max="273" width="10.5703125" customWidth="1"/>
    <col min="274" max="274" width="9.7109375" customWidth="1"/>
    <col min="275" max="276" width="9.140625" customWidth="1"/>
    <col min="277" max="279" width="10" customWidth="1"/>
    <col min="280" max="280" width="10.42578125" customWidth="1"/>
    <col min="281" max="281" width="10.28515625" bestFit="1" customWidth="1"/>
    <col min="282" max="282" width="7.5703125" customWidth="1"/>
    <col min="525" max="525" width="5.28515625" customWidth="1"/>
    <col min="526" max="526" width="26.140625" customWidth="1"/>
    <col min="527" max="527" width="13.28515625" customWidth="1"/>
    <col min="528" max="528" width="9.140625" customWidth="1"/>
    <col min="529" max="529" width="10.5703125" customWidth="1"/>
    <col min="530" max="530" width="9.7109375" customWidth="1"/>
    <col min="531" max="532" width="9.140625" customWidth="1"/>
    <col min="533" max="535" width="10" customWidth="1"/>
    <col min="536" max="536" width="10.42578125" customWidth="1"/>
    <col min="537" max="537" width="10.28515625" bestFit="1" customWidth="1"/>
    <col min="538" max="538" width="7.5703125" customWidth="1"/>
    <col min="781" max="781" width="5.28515625" customWidth="1"/>
    <col min="782" max="782" width="26.140625" customWidth="1"/>
    <col min="783" max="783" width="13.28515625" customWidth="1"/>
    <col min="784" max="784" width="9.140625" customWidth="1"/>
    <col min="785" max="785" width="10.5703125" customWidth="1"/>
    <col min="786" max="786" width="9.7109375" customWidth="1"/>
    <col min="787" max="788" width="9.140625" customWidth="1"/>
    <col min="789" max="791" width="10" customWidth="1"/>
    <col min="792" max="792" width="10.42578125" customWidth="1"/>
    <col min="793" max="793" width="10.28515625" bestFit="1" customWidth="1"/>
    <col min="794" max="794" width="7.5703125" customWidth="1"/>
    <col min="1037" max="1037" width="5.28515625" customWidth="1"/>
    <col min="1038" max="1038" width="26.140625" customWidth="1"/>
    <col min="1039" max="1039" width="13.28515625" customWidth="1"/>
    <col min="1040" max="1040" width="9.140625" customWidth="1"/>
    <col min="1041" max="1041" width="10.5703125" customWidth="1"/>
    <col min="1042" max="1042" width="9.7109375" customWidth="1"/>
    <col min="1043" max="1044" width="9.140625" customWidth="1"/>
    <col min="1045" max="1047" width="10" customWidth="1"/>
    <col min="1048" max="1048" width="10.42578125" customWidth="1"/>
    <col min="1049" max="1049" width="10.28515625" bestFit="1" customWidth="1"/>
    <col min="1050" max="1050" width="7.5703125" customWidth="1"/>
    <col min="1293" max="1293" width="5.28515625" customWidth="1"/>
    <col min="1294" max="1294" width="26.140625" customWidth="1"/>
    <col min="1295" max="1295" width="13.28515625" customWidth="1"/>
    <col min="1296" max="1296" width="9.140625" customWidth="1"/>
    <col min="1297" max="1297" width="10.5703125" customWidth="1"/>
    <col min="1298" max="1298" width="9.7109375" customWidth="1"/>
    <col min="1299" max="1300" width="9.140625" customWidth="1"/>
    <col min="1301" max="1303" width="10" customWidth="1"/>
    <col min="1304" max="1304" width="10.42578125" customWidth="1"/>
    <col min="1305" max="1305" width="10.28515625" bestFit="1" customWidth="1"/>
    <col min="1306" max="1306" width="7.5703125" customWidth="1"/>
    <col min="1549" max="1549" width="5.28515625" customWidth="1"/>
    <col min="1550" max="1550" width="26.140625" customWidth="1"/>
    <col min="1551" max="1551" width="13.28515625" customWidth="1"/>
    <col min="1552" max="1552" width="9.140625" customWidth="1"/>
    <col min="1553" max="1553" width="10.5703125" customWidth="1"/>
    <col min="1554" max="1554" width="9.7109375" customWidth="1"/>
    <col min="1555" max="1556" width="9.140625" customWidth="1"/>
    <col min="1557" max="1559" width="10" customWidth="1"/>
    <col min="1560" max="1560" width="10.42578125" customWidth="1"/>
    <col min="1561" max="1561" width="10.28515625" bestFit="1" customWidth="1"/>
    <col min="1562" max="1562" width="7.5703125" customWidth="1"/>
    <col min="1805" max="1805" width="5.28515625" customWidth="1"/>
    <col min="1806" max="1806" width="26.140625" customWidth="1"/>
    <col min="1807" max="1807" width="13.28515625" customWidth="1"/>
    <col min="1808" max="1808" width="9.140625" customWidth="1"/>
    <col min="1809" max="1809" width="10.5703125" customWidth="1"/>
    <col min="1810" max="1810" width="9.7109375" customWidth="1"/>
    <col min="1811" max="1812" width="9.140625" customWidth="1"/>
    <col min="1813" max="1815" width="10" customWidth="1"/>
    <col min="1816" max="1816" width="10.42578125" customWidth="1"/>
    <col min="1817" max="1817" width="10.28515625" bestFit="1" customWidth="1"/>
    <col min="1818" max="1818" width="7.5703125" customWidth="1"/>
    <col min="2061" max="2061" width="5.28515625" customWidth="1"/>
    <col min="2062" max="2062" width="26.140625" customWidth="1"/>
    <col min="2063" max="2063" width="13.28515625" customWidth="1"/>
    <col min="2064" max="2064" width="9.140625" customWidth="1"/>
    <col min="2065" max="2065" width="10.5703125" customWidth="1"/>
    <col min="2066" max="2066" width="9.7109375" customWidth="1"/>
    <col min="2067" max="2068" width="9.140625" customWidth="1"/>
    <col min="2069" max="2071" width="10" customWidth="1"/>
    <col min="2072" max="2072" width="10.42578125" customWidth="1"/>
    <col min="2073" max="2073" width="10.28515625" bestFit="1" customWidth="1"/>
    <col min="2074" max="2074" width="7.5703125" customWidth="1"/>
    <col min="2317" max="2317" width="5.28515625" customWidth="1"/>
    <col min="2318" max="2318" width="26.140625" customWidth="1"/>
    <col min="2319" max="2319" width="13.28515625" customWidth="1"/>
    <col min="2320" max="2320" width="9.140625" customWidth="1"/>
    <col min="2321" max="2321" width="10.5703125" customWidth="1"/>
    <col min="2322" max="2322" width="9.7109375" customWidth="1"/>
    <col min="2323" max="2324" width="9.140625" customWidth="1"/>
    <col min="2325" max="2327" width="10" customWidth="1"/>
    <col min="2328" max="2328" width="10.42578125" customWidth="1"/>
    <col min="2329" max="2329" width="10.28515625" bestFit="1" customWidth="1"/>
    <col min="2330" max="2330" width="7.5703125" customWidth="1"/>
    <col min="2573" max="2573" width="5.28515625" customWidth="1"/>
    <col min="2574" max="2574" width="26.140625" customWidth="1"/>
    <col min="2575" max="2575" width="13.28515625" customWidth="1"/>
    <col min="2576" max="2576" width="9.140625" customWidth="1"/>
    <col min="2577" max="2577" width="10.5703125" customWidth="1"/>
    <col min="2578" max="2578" width="9.7109375" customWidth="1"/>
    <col min="2579" max="2580" width="9.140625" customWidth="1"/>
    <col min="2581" max="2583" width="10" customWidth="1"/>
    <col min="2584" max="2584" width="10.42578125" customWidth="1"/>
    <col min="2585" max="2585" width="10.28515625" bestFit="1" customWidth="1"/>
    <col min="2586" max="2586" width="7.5703125" customWidth="1"/>
    <col min="2829" max="2829" width="5.28515625" customWidth="1"/>
    <col min="2830" max="2830" width="26.140625" customWidth="1"/>
    <col min="2831" max="2831" width="13.28515625" customWidth="1"/>
    <col min="2832" max="2832" width="9.140625" customWidth="1"/>
    <col min="2833" max="2833" width="10.5703125" customWidth="1"/>
    <col min="2834" max="2834" width="9.7109375" customWidth="1"/>
    <col min="2835" max="2836" width="9.140625" customWidth="1"/>
    <col min="2837" max="2839" width="10" customWidth="1"/>
    <col min="2840" max="2840" width="10.42578125" customWidth="1"/>
    <col min="2841" max="2841" width="10.28515625" bestFit="1" customWidth="1"/>
    <col min="2842" max="2842" width="7.5703125" customWidth="1"/>
    <col min="3085" max="3085" width="5.28515625" customWidth="1"/>
    <col min="3086" max="3086" width="26.140625" customWidth="1"/>
    <col min="3087" max="3087" width="13.28515625" customWidth="1"/>
    <col min="3088" max="3088" width="9.140625" customWidth="1"/>
    <col min="3089" max="3089" width="10.5703125" customWidth="1"/>
    <col min="3090" max="3090" width="9.7109375" customWidth="1"/>
    <col min="3091" max="3092" width="9.140625" customWidth="1"/>
    <col min="3093" max="3095" width="10" customWidth="1"/>
    <col min="3096" max="3096" width="10.42578125" customWidth="1"/>
    <col min="3097" max="3097" width="10.28515625" bestFit="1" customWidth="1"/>
    <col min="3098" max="3098" width="7.5703125" customWidth="1"/>
    <col min="3341" max="3341" width="5.28515625" customWidth="1"/>
    <col min="3342" max="3342" width="26.140625" customWidth="1"/>
    <col min="3343" max="3343" width="13.28515625" customWidth="1"/>
    <col min="3344" max="3344" width="9.140625" customWidth="1"/>
    <col min="3345" max="3345" width="10.5703125" customWidth="1"/>
    <col min="3346" max="3346" width="9.7109375" customWidth="1"/>
    <col min="3347" max="3348" width="9.140625" customWidth="1"/>
    <col min="3349" max="3351" width="10" customWidth="1"/>
    <col min="3352" max="3352" width="10.42578125" customWidth="1"/>
    <col min="3353" max="3353" width="10.28515625" bestFit="1" customWidth="1"/>
    <col min="3354" max="3354" width="7.5703125" customWidth="1"/>
    <col min="3597" max="3597" width="5.28515625" customWidth="1"/>
    <col min="3598" max="3598" width="26.140625" customWidth="1"/>
    <col min="3599" max="3599" width="13.28515625" customWidth="1"/>
    <col min="3600" max="3600" width="9.140625" customWidth="1"/>
    <col min="3601" max="3601" width="10.5703125" customWidth="1"/>
    <col min="3602" max="3602" width="9.7109375" customWidth="1"/>
    <col min="3603" max="3604" width="9.140625" customWidth="1"/>
    <col min="3605" max="3607" width="10" customWidth="1"/>
    <col min="3608" max="3608" width="10.42578125" customWidth="1"/>
    <col min="3609" max="3609" width="10.28515625" bestFit="1" customWidth="1"/>
    <col min="3610" max="3610" width="7.5703125" customWidth="1"/>
    <col min="3853" max="3853" width="5.28515625" customWidth="1"/>
    <col min="3854" max="3854" width="26.140625" customWidth="1"/>
    <col min="3855" max="3855" width="13.28515625" customWidth="1"/>
    <col min="3856" max="3856" width="9.140625" customWidth="1"/>
    <col min="3857" max="3857" width="10.5703125" customWidth="1"/>
    <col min="3858" max="3858" width="9.7109375" customWidth="1"/>
    <col min="3859" max="3860" width="9.140625" customWidth="1"/>
    <col min="3861" max="3863" width="10" customWidth="1"/>
    <col min="3864" max="3864" width="10.42578125" customWidth="1"/>
    <col min="3865" max="3865" width="10.28515625" bestFit="1" customWidth="1"/>
    <col min="3866" max="3866" width="7.5703125" customWidth="1"/>
    <col min="4109" max="4109" width="5.28515625" customWidth="1"/>
    <col min="4110" max="4110" width="26.140625" customWidth="1"/>
    <col min="4111" max="4111" width="13.28515625" customWidth="1"/>
    <col min="4112" max="4112" width="9.140625" customWidth="1"/>
    <col min="4113" max="4113" width="10.5703125" customWidth="1"/>
    <col min="4114" max="4114" width="9.7109375" customWidth="1"/>
    <col min="4115" max="4116" width="9.140625" customWidth="1"/>
    <col min="4117" max="4119" width="10" customWidth="1"/>
    <col min="4120" max="4120" width="10.42578125" customWidth="1"/>
    <col min="4121" max="4121" width="10.28515625" bestFit="1" customWidth="1"/>
    <col min="4122" max="4122" width="7.5703125" customWidth="1"/>
    <col min="4365" max="4365" width="5.28515625" customWidth="1"/>
    <col min="4366" max="4366" width="26.140625" customWidth="1"/>
    <col min="4367" max="4367" width="13.28515625" customWidth="1"/>
    <col min="4368" max="4368" width="9.140625" customWidth="1"/>
    <col min="4369" max="4369" width="10.5703125" customWidth="1"/>
    <col min="4370" max="4370" width="9.7109375" customWidth="1"/>
    <col min="4371" max="4372" width="9.140625" customWidth="1"/>
    <col min="4373" max="4375" width="10" customWidth="1"/>
    <col min="4376" max="4376" width="10.42578125" customWidth="1"/>
    <col min="4377" max="4377" width="10.28515625" bestFit="1" customWidth="1"/>
    <col min="4378" max="4378" width="7.5703125" customWidth="1"/>
    <col min="4621" max="4621" width="5.28515625" customWidth="1"/>
    <col min="4622" max="4622" width="26.140625" customWidth="1"/>
    <col min="4623" max="4623" width="13.28515625" customWidth="1"/>
    <col min="4624" max="4624" width="9.140625" customWidth="1"/>
    <col min="4625" max="4625" width="10.5703125" customWidth="1"/>
    <col min="4626" max="4626" width="9.7109375" customWidth="1"/>
    <col min="4627" max="4628" width="9.140625" customWidth="1"/>
    <col min="4629" max="4631" width="10" customWidth="1"/>
    <col min="4632" max="4632" width="10.42578125" customWidth="1"/>
    <col min="4633" max="4633" width="10.28515625" bestFit="1" customWidth="1"/>
    <col min="4634" max="4634" width="7.5703125" customWidth="1"/>
    <col min="4877" max="4877" width="5.28515625" customWidth="1"/>
    <col min="4878" max="4878" width="26.140625" customWidth="1"/>
    <col min="4879" max="4879" width="13.28515625" customWidth="1"/>
    <col min="4880" max="4880" width="9.140625" customWidth="1"/>
    <col min="4881" max="4881" width="10.5703125" customWidth="1"/>
    <col min="4882" max="4882" width="9.7109375" customWidth="1"/>
    <col min="4883" max="4884" width="9.140625" customWidth="1"/>
    <col min="4885" max="4887" width="10" customWidth="1"/>
    <col min="4888" max="4888" width="10.42578125" customWidth="1"/>
    <col min="4889" max="4889" width="10.28515625" bestFit="1" customWidth="1"/>
    <col min="4890" max="4890" width="7.5703125" customWidth="1"/>
    <col min="5133" max="5133" width="5.28515625" customWidth="1"/>
    <col min="5134" max="5134" width="26.140625" customWidth="1"/>
    <col min="5135" max="5135" width="13.28515625" customWidth="1"/>
    <col min="5136" max="5136" width="9.140625" customWidth="1"/>
    <col min="5137" max="5137" width="10.5703125" customWidth="1"/>
    <col min="5138" max="5138" width="9.7109375" customWidth="1"/>
    <col min="5139" max="5140" width="9.140625" customWidth="1"/>
    <col min="5141" max="5143" width="10" customWidth="1"/>
    <col min="5144" max="5144" width="10.42578125" customWidth="1"/>
    <col min="5145" max="5145" width="10.28515625" bestFit="1" customWidth="1"/>
    <col min="5146" max="5146" width="7.5703125" customWidth="1"/>
    <col min="5389" max="5389" width="5.28515625" customWidth="1"/>
    <col min="5390" max="5390" width="26.140625" customWidth="1"/>
    <col min="5391" max="5391" width="13.28515625" customWidth="1"/>
    <col min="5392" max="5392" width="9.140625" customWidth="1"/>
    <col min="5393" max="5393" width="10.5703125" customWidth="1"/>
    <col min="5394" max="5394" width="9.7109375" customWidth="1"/>
    <col min="5395" max="5396" width="9.140625" customWidth="1"/>
    <col min="5397" max="5399" width="10" customWidth="1"/>
    <col min="5400" max="5400" width="10.42578125" customWidth="1"/>
    <col min="5401" max="5401" width="10.28515625" bestFit="1" customWidth="1"/>
    <col min="5402" max="5402" width="7.5703125" customWidth="1"/>
    <col min="5645" max="5645" width="5.28515625" customWidth="1"/>
    <col min="5646" max="5646" width="26.140625" customWidth="1"/>
    <col min="5647" max="5647" width="13.28515625" customWidth="1"/>
    <col min="5648" max="5648" width="9.140625" customWidth="1"/>
    <col min="5649" max="5649" width="10.5703125" customWidth="1"/>
    <col min="5650" max="5650" width="9.7109375" customWidth="1"/>
    <col min="5651" max="5652" width="9.140625" customWidth="1"/>
    <col min="5653" max="5655" width="10" customWidth="1"/>
    <col min="5656" max="5656" width="10.42578125" customWidth="1"/>
    <col min="5657" max="5657" width="10.28515625" bestFit="1" customWidth="1"/>
    <col min="5658" max="5658" width="7.5703125" customWidth="1"/>
    <col min="5901" max="5901" width="5.28515625" customWidth="1"/>
    <col min="5902" max="5902" width="26.140625" customWidth="1"/>
    <col min="5903" max="5903" width="13.28515625" customWidth="1"/>
    <col min="5904" max="5904" width="9.140625" customWidth="1"/>
    <col min="5905" max="5905" width="10.5703125" customWidth="1"/>
    <col min="5906" max="5906" width="9.7109375" customWidth="1"/>
    <col min="5907" max="5908" width="9.140625" customWidth="1"/>
    <col min="5909" max="5911" width="10" customWidth="1"/>
    <col min="5912" max="5912" width="10.42578125" customWidth="1"/>
    <col min="5913" max="5913" width="10.28515625" bestFit="1" customWidth="1"/>
    <col min="5914" max="5914" width="7.5703125" customWidth="1"/>
    <col min="6157" max="6157" width="5.28515625" customWidth="1"/>
    <col min="6158" max="6158" width="26.140625" customWidth="1"/>
    <col min="6159" max="6159" width="13.28515625" customWidth="1"/>
    <col min="6160" max="6160" width="9.140625" customWidth="1"/>
    <col min="6161" max="6161" width="10.5703125" customWidth="1"/>
    <col min="6162" max="6162" width="9.7109375" customWidth="1"/>
    <col min="6163" max="6164" width="9.140625" customWidth="1"/>
    <col min="6165" max="6167" width="10" customWidth="1"/>
    <col min="6168" max="6168" width="10.42578125" customWidth="1"/>
    <col min="6169" max="6169" width="10.28515625" bestFit="1" customWidth="1"/>
    <col min="6170" max="6170" width="7.5703125" customWidth="1"/>
    <col min="6413" max="6413" width="5.28515625" customWidth="1"/>
    <col min="6414" max="6414" width="26.140625" customWidth="1"/>
    <col min="6415" max="6415" width="13.28515625" customWidth="1"/>
    <col min="6416" max="6416" width="9.140625" customWidth="1"/>
    <col min="6417" max="6417" width="10.5703125" customWidth="1"/>
    <col min="6418" max="6418" width="9.7109375" customWidth="1"/>
    <col min="6419" max="6420" width="9.140625" customWidth="1"/>
    <col min="6421" max="6423" width="10" customWidth="1"/>
    <col min="6424" max="6424" width="10.42578125" customWidth="1"/>
    <col min="6425" max="6425" width="10.28515625" bestFit="1" customWidth="1"/>
    <col min="6426" max="6426" width="7.5703125" customWidth="1"/>
    <col min="6669" max="6669" width="5.28515625" customWidth="1"/>
    <col min="6670" max="6670" width="26.140625" customWidth="1"/>
    <col min="6671" max="6671" width="13.28515625" customWidth="1"/>
    <col min="6672" max="6672" width="9.140625" customWidth="1"/>
    <col min="6673" max="6673" width="10.5703125" customWidth="1"/>
    <col min="6674" max="6674" width="9.7109375" customWidth="1"/>
    <col min="6675" max="6676" width="9.140625" customWidth="1"/>
    <col min="6677" max="6679" width="10" customWidth="1"/>
    <col min="6680" max="6680" width="10.42578125" customWidth="1"/>
    <col min="6681" max="6681" width="10.28515625" bestFit="1" customWidth="1"/>
    <col min="6682" max="6682" width="7.5703125" customWidth="1"/>
    <col min="6925" max="6925" width="5.28515625" customWidth="1"/>
    <col min="6926" max="6926" width="26.140625" customWidth="1"/>
    <col min="6927" max="6927" width="13.28515625" customWidth="1"/>
    <col min="6928" max="6928" width="9.140625" customWidth="1"/>
    <col min="6929" max="6929" width="10.5703125" customWidth="1"/>
    <col min="6930" max="6930" width="9.7109375" customWidth="1"/>
    <col min="6931" max="6932" width="9.140625" customWidth="1"/>
    <col min="6933" max="6935" width="10" customWidth="1"/>
    <col min="6936" max="6936" width="10.42578125" customWidth="1"/>
    <col min="6937" max="6937" width="10.28515625" bestFit="1" customWidth="1"/>
    <col min="6938" max="6938" width="7.5703125" customWidth="1"/>
    <col min="7181" max="7181" width="5.28515625" customWidth="1"/>
    <col min="7182" max="7182" width="26.140625" customWidth="1"/>
    <col min="7183" max="7183" width="13.28515625" customWidth="1"/>
    <col min="7184" max="7184" width="9.140625" customWidth="1"/>
    <col min="7185" max="7185" width="10.5703125" customWidth="1"/>
    <col min="7186" max="7186" width="9.7109375" customWidth="1"/>
    <col min="7187" max="7188" width="9.140625" customWidth="1"/>
    <col min="7189" max="7191" width="10" customWidth="1"/>
    <col min="7192" max="7192" width="10.42578125" customWidth="1"/>
    <col min="7193" max="7193" width="10.28515625" bestFit="1" customWidth="1"/>
    <col min="7194" max="7194" width="7.5703125" customWidth="1"/>
    <col min="7437" max="7437" width="5.28515625" customWidth="1"/>
    <col min="7438" max="7438" width="26.140625" customWidth="1"/>
    <col min="7439" max="7439" width="13.28515625" customWidth="1"/>
    <col min="7440" max="7440" width="9.140625" customWidth="1"/>
    <col min="7441" max="7441" width="10.5703125" customWidth="1"/>
    <col min="7442" max="7442" width="9.7109375" customWidth="1"/>
    <col min="7443" max="7444" width="9.140625" customWidth="1"/>
    <col min="7445" max="7447" width="10" customWidth="1"/>
    <col min="7448" max="7448" width="10.42578125" customWidth="1"/>
    <col min="7449" max="7449" width="10.28515625" bestFit="1" customWidth="1"/>
    <col min="7450" max="7450" width="7.5703125" customWidth="1"/>
    <col min="7693" max="7693" width="5.28515625" customWidth="1"/>
    <col min="7694" max="7694" width="26.140625" customWidth="1"/>
    <col min="7695" max="7695" width="13.28515625" customWidth="1"/>
    <col min="7696" max="7696" width="9.140625" customWidth="1"/>
    <col min="7697" max="7697" width="10.5703125" customWidth="1"/>
    <col min="7698" max="7698" width="9.7109375" customWidth="1"/>
    <col min="7699" max="7700" width="9.140625" customWidth="1"/>
    <col min="7701" max="7703" width="10" customWidth="1"/>
    <col min="7704" max="7704" width="10.42578125" customWidth="1"/>
    <col min="7705" max="7705" width="10.28515625" bestFit="1" customWidth="1"/>
    <col min="7706" max="7706" width="7.5703125" customWidth="1"/>
    <col min="7949" max="7949" width="5.28515625" customWidth="1"/>
    <col min="7950" max="7950" width="26.140625" customWidth="1"/>
    <col min="7951" max="7951" width="13.28515625" customWidth="1"/>
    <col min="7952" max="7952" width="9.140625" customWidth="1"/>
    <col min="7953" max="7953" width="10.5703125" customWidth="1"/>
    <col min="7954" max="7954" width="9.7109375" customWidth="1"/>
    <col min="7955" max="7956" width="9.140625" customWidth="1"/>
    <col min="7957" max="7959" width="10" customWidth="1"/>
    <col min="7960" max="7960" width="10.42578125" customWidth="1"/>
    <col min="7961" max="7961" width="10.28515625" bestFit="1" customWidth="1"/>
    <col min="7962" max="7962" width="7.5703125" customWidth="1"/>
    <col min="8205" max="8205" width="5.28515625" customWidth="1"/>
    <col min="8206" max="8206" width="26.140625" customWidth="1"/>
    <col min="8207" max="8207" width="13.28515625" customWidth="1"/>
    <col min="8208" max="8208" width="9.140625" customWidth="1"/>
    <col min="8209" max="8209" width="10.5703125" customWidth="1"/>
    <col min="8210" max="8210" width="9.7109375" customWidth="1"/>
    <col min="8211" max="8212" width="9.140625" customWidth="1"/>
    <col min="8213" max="8215" width="10" customWidth="1"/>
    <col min="8216" max="8216" width="10.42578125" customWidth="1"/>
    <col min="8217" max="8217" width="10.28515625" bestFit="1" customWidth="1"/>
    <col min="8218" max="8218" width="7.5703125" customWidth="1"/>
    <col min="8461" max="8461" width="5.28515625" customWidth="1"/>
    <col min="8462" max="8462" width="26.140625" customWidth="1"/>
    <col min="8463" max="8463" width="13.28515625" customWidth="1"/>
    <col min="8464" max="8464" width="9.140625" customWidth="1"/>
    <col min="8465" max="8465" width="10.5703125" customWidth="1"/>
    <col min="8466" max="8466" width="9.7109375" customWidth="1"/>
    <col min="8467" max="8468" width="9.140625" customWidth="1"/>
    <col min="8469" max="8471" width="10" customWidth="1"/>
    <col min="8472" max="8472" width="10.42578125" customWidth="1"/>
    <col min="8473" max="8473" width="10.28515625" bestFit="1" customWidth="1"/>
    <col min="8474" max="8474" width="7.5703125" customWidth="1"/>
    <col min="8717" max="8717" width="5.28515625" customWidth="1"/>
    <col min="8718" max="8718" width="26.140625" customWidth="1"/>
    <col min="8719" max="8719" width="13.28515625" customWidth="1"/>
    <col min="8720" max="8720" width="9.140625" customWidth="1"/>
    <col min="8721" max="8721" width="10.5703125" customWidth="1"/>
    <col min="8722" max="8722" width="9.7109375" customWidth="1"/>
    <col min="8723" max="8724" width="9.140625" customWidth="1"/>
    <col min="8725" max="8727" width="10" customWidth="1"/>
    <col min="8728" max="8728" width="10.42578125" customWidth="1"/>
    <col min="8729" max="8729" width="10.28515625" bestFit="1" customWidth="1"/>
    <col min="8730" max="8730" width="7.5703125" customWidth="1"/>
    <col min="8973" max="8973" width="5.28515625" customWidth="1"/>
    <col min="8974" max="8974" width="26.140625" customWidth="1"/>
    <col min="8975" max="8975" width="13.28515625" customWidth="1"/>
    <col min="8976" max="8976" width="9.140625" customWidth="1"/>
    <col min="8977" max="8977" width="10.5703125" customWidth="1"/>
    <col min="8978" max="8978" width="9.7109375" customWidth="1"/>
    <col min="8979" max="8980" width="9.140625" customWidth="1"/>
    <col min="8981" max="8983" width="10" customWidth="1"/>
    <col min="8984" max="8984" width="10.42578125" customWidth="1"/>
    <col min="8985" max="8985" width="10.28515625" bestFit="1" customWidth="1"/>
    <col min="8986" max="8986" width="7.5703125" customWidth="1"/>
    <col min="9229" max="9229" width="5.28515625" customWidth="1"/>
    <col min="9230" max="9230" width="26.140625" customWidth="1"/>
    <col min="9231" max="9231" width="13.28515625" customWidth="1"/>
    <col min="9232" max="9232" width="9.140625" customWidth="1"/>
    <col min="9233" max="9233" width="10.5703125" customWidth="1"/>
    <col min="9234" max="9234" width="9.7109375" customWidth="1"/>
    <col min="9235" max="9236" width="9.140625" customWidth="1"/>
    <col min="9237" max="9239" width="10" customWidth="1"/>
    <col min="9240" max="9240" width="10.42578125" customWidth="1"/>
    <col min="9241" max="9241" width="10.28515625" bestFit="1" customWidth="1"/>
    <col min="9242" max="9242" width="7.5703125" customWidth="1"/>
    <col min="9485" max="9485" width="5.28515625" customWidth="1"/>
    <col min="9486" max="9486" width="26.140625" customWidth="1"/>
    <col min="9487" max="9487" width="13.28515625" customWidth="1"/>
    <col min="9488" max="9488" width="9.140625" customWidth="1"/>
    <col min="9489" max="9489" width="10.5703125" customWidth="1"/>
    <col min="9490" max="9490" width="9.7109375" customWidth="1"/>
    <col min="9491" max="9492" width="9.140625" customWidth="1"/>
    <col min="9493" max="9495" width="10" customWidth="1"/>
    <col min="9496" max="9496" width="10.42578125" customWidth="1"/>
    <col min="9497" max="9497" width="10.28515625" bestFit="1" customWidth="1"/>
    <col min="9498" max="9498" width="7.5703125" customWidth="1"/>
    <col min="9741" max="9741" width="5.28515625" customWidth="1"/>
    <col min="9742" max="9742" width="26.140625" customWidth="1"/>
    <col min="9743" max="9743" width="13.28515625" customWidth="1"/>
    <col min="9744" max="9744" width="9.140625" customWidth="1"/>
    <col min="9745" max="9745" width="10.5703125" customWidth="1"/>
    <col min="9746" max="9746" width="9.7109375" customWidth="1"/>
    <col min="9747" max="9748" width="9.140625" customWidth="1"/>
    <col min="9749" max="9751" width="10" customWidth="1"/>
    <col min="9752" max="9752" width="10.42578125" customWidth="1"/>
    <col min="9753" max="9753" width="10.28515625" bestFit="1" customWidth="1"/>
    <col min="9754" max="9754" width="7.5703125" customWidth="1"/>
    <col min="9997" max="9997" width="5.28515625" customWidth="1"/>
    <col min="9998" max="9998" width="26.140625" customWidth="1"/>
    <col min="9999" max="9999" width="13.28515625" customWidth="1"/>
    <col min="10000" max="10000" width="9.140625" customWidth="1"/>
    <col min="10001" max="10001" width="10.5703125" customWidth="1"/>
    <col min="10002" max="10002" width="9.7109375" customWidth="1"/>
    <col min="10003" max="10004" width="9.140625" customWidth="1"/>
    <col min="10005" max="10007" width="10" customWidth="1"/>
    <col min="10008" max="10008" width="10.42578125" customWidth="1"/>
    <col min="10009" max="10009" width="10.28515625" bestFit="1" customWidth="1"/>
    <col min="10010" max="10010" width="7.5703125" customWidth="1"/>
    <col min="10253" max="10253" width="5.28515625" customWidth="1"/>
    <col min="10254" max="10254" width="26.140625" customWidth="1"/>
    <col min="10255" max="10255" width="13.28515625" customWidth="1"/>
    <col min="10256" max="10256" width="9.140625" customWidth="1"/>
    <col min="10257" max="10257" width="10.5703125" customWidth="1"/>
    <col min="10258" max="10258" width="9.7109375" customWidth="1"/>
    <col min="10259" max="10260" width="9.140625" customWidth="1"/>
    <col min="10261" max="10263" width="10" customWidth="1"/>
    <col min="10264" max="10264" width="10.42578125" customWidth="1"/>
    <col min="10265" max="10265" width="10.28515625" bestFit="1" customWidth="1"/>
    <col min="10266" max="10266" width="7.5703125" customWidth="1"/>
    <col min="10509" max="10509" width="5.28515625" customWidth="1"/>
    <col min="10510" max="10510" width="26.140625" customWidth="1"/>
    <col min="10511" max="10511" width="13.28515625" customWidth="1"/>
    <col min="10512" max="10512" width="9.140625" customWidth="1"/>
    <col min="10513" max="10513" width="10.5703125" customWidth="1"/>
    <col min="10514" max="10514" width="9.7109375" customWidth="1"/>
    <col min="10515" max="10516" width="9.140625" customWidth="1"/>
    <col min="10517" max="10519" width="10" customWidth="1"/>
    <col min="10520" max="10520" width="10.42578125" customWidth="1"/>
    <col min="10521" max="10521" width="10.28515625" bestFit="1" customWidth="1"/>
    <col min="10522" max="10522" width="7.5703125" customWidth="1"/>
    <col min="10765" max="10765" width="5.28515625" customWidth="1"/>
    <col min="10766" max="10766" width="26.140625" customWidth="1"/>
    <col min="10767" max="10767" width="13.28515625" customWidth="1"/>
    <col min="10768" max="10768" width="9.140625" customWidth="1"/>
    <col min="10769" max="10769" width="10.5703125" customWidth="1"/>
    <col min="10770" max="10770" width="9.7109375" customWidth="1"/>
    <col min="10771" max="10772" width="9.140625" customWidth="1"/>
    <col min="10773" max="10775" width="10" customWidth="1"/>
    <col min="10776" max="10776" width="10.42578125" customWidth="1"/>
    <col min="10777" max="10777" width="10.28515625" bestFit="1" customWidth="1"/>
    <col min="10778" max="10778" width="7.5703125" customWidth="1"/>
    <col min="11021" max="11021" width="5.28515625" customWidth="1"/>
    <col min="11022" max="11022" width="26.140625" customWidth="1"/>
    <col min="11023" max="11023" width="13.28515625" customWidth="1"/>
    <col min="11024" max="11024" width="9.140625" customWidth="1"/>
    <col min="11025" max="11025" width="10.5703125" customWidth="1"/>
    <col min="11026" max="11026" width="9.7109375" customWidth="1"/>
    <col min="11027" max="11028" width="9.140625" customWidth="1"/>
    <col min="11029" max="11031" width="10" customWidth="1"/>
    <col min="11032" max="11032" width="10.42578125" customWidth="1"/>
    <col min="11033" max="11033" width="10.28515625" bestFit="1" customWidth="1"/>
    <col min="11034" max="11034" width="7.5703125" customWidth="1"/>
    <col min="11277" max="11277" width="5.28515625" customWidth="1"/>
    <col min="11278" max="11278" width="26.140625" customWidth="1"/>
    <col min="11279" max="11279" width="13.28515625" customWidth="1"/>
    <col min="11280" max="11280" width="9.140625" customWidth="1"/>
    <col min="11281" max="11281" width="10.5703125" customWidth="1"/>
    <col min="11282" max="11282" width="9.7109375" customWidth="1"/>
    <col min="11283" max="11284" width="9.140625" customWidth="1"/>
    <col min="11285" max="11287" width="10" customWidth="1"/>
    <col min="11288" max="11288" width="10.42578125" customWidth="1"/>
    <col min="11289" max="11289" width="10.28515625" bestFit="1" customWidth="1"/>
    <col min="11290" max="11290" width="7.5703125" customWidth="1"/>
    <col min="11533" max="11533" width="5.28515625" customWidth="1"/>
    <col min="11534" max="11534" width="26.140625" customWidth="1"/>
    <col min="11535" max="11535" width="13.28515625" customWidth="1"/>
    <col min="11536" max="11536" width="9.140625" customWidth="1"/>
    <col min="11537" max="11537" width="10.5703125" customWidth="1"/>
    <col min="11538" max="11538" width="9.7109375" customWidth="1"/>
    <col min="11539" max="11540" width="9.140625" customWidth="1"/>
    <col min="11541" max="11543" width="10" customWidth="1"/>
    <col min="11544" max="11544" width="10.42578125" customWidth="1"/>
    <col min="11545" max="11545" width="10.28515625" bestFit="1" customWidth="1"/>
    <col min="11546" max="11546" width="7.5703125" customWidth="1"/>
    <col min="11789" max="11789" width="5.28515625" customWidth="1"/>
    <col min="11790" max="11790" width="26.140625" customWidth="1"/>
    <col min="11791" max="11791" width="13.28515625" customWidth="1"/>
    <col min="11792" max="11792" width="9.140625" customWidth="1"/>
    <col min="11793" max="11793" width="10.5703125" customWidth="1"/>
    <col min="11794" max="11794" width="9.7109375" customWidth="1"/>
    <col min="11795" max="11796" width="9.140625" customWidth="1"/>
    <col min="11797" max="11799" width="10" customWidth="1"/>
    <col min="11800" max="11800" width="10.42578125" customWidth="1"/>
    <col min="11801" max="11801" width="10.28515625" bestFit="1" customWidth="1"/>
    <col min="11802" max="11802" width="7.5703125" customWidth="1"/>
    <col min="12045" max="12045" width="5.28515625" customWidth="1"/>
    <col min="12046" max="12046" width="26.140625" customWidth="1"/>
    <col min="12047" max="12047" width="13.28515625" customWidth="1"/>
    <col min="12048" max="12048" width="9.140625" customWidth="1"/>
    <col min="12049" max="12049" width="10.5703125" customWidth="1"/>
    <col min="12050" max="12050" width="9.7109375" customWidth="1"/>
    <col min="12051" max="12052" width="9.140625" customWidth="1"/>
    <col min="12053" max="12055" width="10" customWidth="1"/>
    <col min="12056" max="12056" width="10.42578125" customWidth="1"/>
    <col min="12057" max="12057" width="10.28515625" bestFit="1" customWidth="1"/>
    <col min="12058" max="12058" width="7.5703125" customWidth="1"/>
    <col min="12301" max="12301" width="5.28515625" customWidth="1"/>
    <col min="12302" max="12302" width="26.140625" customWidth="1"/>
    <col min="12303" max="12303" width="13.28515625" customWidth="1"/>
    <col min="12304" max="12304" width="9.140625" customWidth="1"/>
    <col min="12305" max="12305" width="10.5703125" customWidth="1"/>
    <col min="12306" max="12306" width="9.7109375" customWidth="1"/>
    <col min="12307" max="12308" width="9.140625" customWidth="1"/>
    <col min="12309" max="12311" width="10" customWidth="1"/>
    <col min="12312" max="12312" width="10.42578125" customWidth="1"/>
    <col min="12313" max="12313" width="10.28515625" bestFit="1" customWidth="1"/>
    <col min="12314" max="12314" width="7.5703125" customWidth="1"/>
    <col min="12557" max="12557" width="5.28515625" customWidth="1"/>
    <col min="12558" max="12558" width="26.140625" customWidth="1"/>
    <col min="12559" max="12559" width="13.28515625" customWidth="1"/>
    <col min="12560" max="12560" width="9.140625" customWidth="1"/>
    <col min="12561" max="12561" width="10.5703125" customWidth="1"/>
    <col min="12562" max="12562" width="9.7109375" customWidth="1"/>
    <col min="12563" max="12564" width="9.140625" customWidth="1"/>
    <col min="12565" max="12567" width="10" customWidth="1"/>
    <col min="12568" max="12568" width="10.42578125" customWidth="1"/>
    <col min="12569" max="12569" width="10.28515625" bestFit="1" customWidth="1"/>
    <col min="12570" max="12570" width="7.5703125" customWidth="1"/>
    <col min="12813" max="12813" width="5.28515625" customWidth="1"/>
    <col min="12814" max="12814" width="26.140625" customWidth="1"/>
    <col min="12815" max="12815" width="13.28515625" customWidth="1"/>
    <col min="12816" max="12816" width="9.140625" customWidth="1"/>
    <col min="12817" max="12817" width="10.5703125" customWidth="1"/>
    <col min="12818" max="12818" width="9.7109375" customWidth="1"/>
    <col min="12819" max="12820" width="9.140625" customWidth="1"/>
    <col min="12821" max="12823" width="10" customWidth="1"/>
    <col min="12824" max="12824" width="10.42578125" customWidth="1"/>
    <col min="12825" max="12825" width="10.28515625" bestFit="1" customWidth="1"/>
    <col min="12826" max="12826" width="7.5703125" customWidth="1"/>
    <col min="13069" max="13069" width="5.28515625" customWidth="1"/>
    <col min="13070" max="13070" width="26.140625" customWidth="1"/>
    <col min="13071" max="13071" width="13.28515625" customWidth="1"/>
    <col min="13072" max="13072" width="9.140625" customWidth="1"/>
    <col min="13073" max="13073" width="10.5703125" customWidth="1"/>
    <col min="13074" max="13074" width="9.7109375" customWidth="1"/>
    <col min="13075" max="13076" width="9.140625" customWidth="1"/>
    <col min="13077" max="13079" width="10" customWidth="1"/>
    <col min="13080" max="13080" width="10.42578125" customWidth="1"/>
    <col min="13081" max="13081" width="10.28515625" bestFit="1" customWidth="1"/>
    <col min="13082" max="13082" width="7.5703125" customWidth="1"/>
    <col min="13325" max="13325" width="5.28515625" customWidth="1"/>
    <col min="13326" max="13326" width="26.140625" customWidth="1"/>
    <col min="13327" max="13327" width="13.28515625" customWidth="1"/>
    <col min="13328" max="13328" width="9.140625" customWidth="1"/>
    <col min="13329" max="13329" width="10.5703125" customWidth="1"/>
    <col min="13330" max="13330" width="9.7109375" customWidth="1"/>
    <col min="13331" max="13332" width="9.140625" customWidth="1"/>
    <col min="13333" max="13335" width="10" customWidth="1"/>
    <col min="13336" max="13336" width="10.42578125" customWidth="1"/>
    <col min="13337" max="13337" width="10.28515625" bestFit="1" customWidth="1"/>
    <col min="13338" max="13338" width="7.5703125" customWidth="1"/>
    <col min="13581" max="13581" width="5.28515625" customWidth="1"/>
    <col min="13582" max="13582" width="26.140625" customWidth="1"/>
    <col min="13583" max="13583" width="13.28515625" customWidth="1"/>
    <col min="13584" max="13584" width="9.140625" customWidth="1"/>
    <col min="13585" max="13585" width="10.5703125" customWidth="1"/>
    <col min="13586" max="13586" width="9.7109375" customWidth="1"/>
    <col min="13587" max="13588" width="9.140625" customWidth="1"/>
    <col min="13589" max="13591" width="10" customWidth="1"/>
    <col min="13592" max="13592" width="10.42578125" customWidth="1"/>
    <col min="13593" max="13593" width="10.28515625" bestFit="1" customWidth="1"/>
    <col min="13594" max="13594" width="7.5703125" customWidth="1"/>
    <col min="13837" max="13837" width="5.28515625" customWidth="1"/>
    <col min="13838" max="13838" width="26.140625" customWidth="1"/>
    <col min="13839" max="13839" width="13.28515625" customWidth="1"/>
    <col min="13840" max="13840" width="9.140625" customWidth="1"/>
    <col min="13841" max="13841" width="10.5703125" customWidth="1"/>
    <col min="13842" max="13842" width="9.7109375" customWidth="1"/>
    <col min="13843" max="13844" width="9.140625" customWidth="1"/>
    <col min="13845" max="13847" width="10" customWidth="1"/>
    <col min="13848" max="13848" width="10.42578125" customWidth="1"/>
    <col min="13849" max="13849" width="10.28515625" bestFit="1" customWidth="1"/>
    <col min="13850" max="13850" width="7.5703125" customWidth="1"/>
    <col min="14093" max="14093" width="5.28515625" customWidth="1"/>
    <col min="14094" max="14094" width="26.140625" customWidth="1"/>
    <col min="14095" max="14095" width="13.28515625" customWidth="1"/>
    <col min="14096" max="14096" width="9.140625" customWidth="1"/>
    <col min="14097" max="14097" width="10.5703125" customWidth="1"/>
    <col min="14098" max="14098" width="9.7109375" customWidth="1"/>
    <col min="14099" max="14100" width="9.140625" customWidth="1"/>
    <col min="14101" max="14103" width="10" customWidth="1"/>
    <col min="14104" max="14104" width="10.42578125" customWidth="1"/>
    <col min="14105" max="14105" width="10.28515625" bestFit="1" customWidth="1"/>
    <col min="14106" max="14106" width="7.5703125" customWidth="1"/>
    <col min="14349" max="14349" width="5.28515625" customWidth="1"/>
    <col min="14350" max="14350" width="26.140625" customWidth="1"/>
    <col min="14351" max="14351" width="13.28515625" customWidth="1"/>
    <col min="14352" max="14352" width="9.140625" customWidth="1"/>
    <col min="14353" max="14353" width="10.5703125" customWidth="1"/>
    <col min="14354" max="14354" width="9.7109375" customWidth="1"/>
    <col min="14355" max="14356" width="9.140625" customWidth="1"/>
    <col min="14357" max="14359" width="10" customWidth="1"/>
    <col min="14360" max="14360" width="10.42578125" customWidth="1"/>
    <col min="14361" max="14361" width="10.28515625" bestFit="1" customWidth="1"/>
    <col min="14362" max="14362" width="7.5703125" customWidth="1"/>
    <col min="14605" max="14605" width="5.28515625" customWidth="1"/>
    <col min="14606" max="14606" width="26.140625" customWidth="1"/>
    <col min="14607" max="14607" width="13.28515625" customWidth="1"/>
    <col min="14608" max="14608" width="9.140625" customWidth="1"/>
    <col min="14609" max="14609" width="10.5703125" customWidth="1"/>
    <col min="14610" max="14610" width="9.7109375" customWidth="1"/>
    <col min="14611" max="14612" width="9.140625" customWidth="1"/>
    <col min="14613" max="14615" width="10" customWidth="1"/>
    <col min="14616" max="14616" width="10.42578125" customWidth="1"/>
    <col min="14617" max="14617" width="10.28515625" bestFit="1" customWidth="1"/>
    <col min="14618" max="14618" width="7.5703125" customWidth="1"/>
    <col min="14861" max="14861" width="5.28515625" customWidth="1"/>
    <col min="14862" max="14862" width="26.140625" customWidth="1"/>
    <col min="14863" max="14863" width="13.28515625" customWidth="1"/>
    <col min="14864" max="14864" width="9.140625" customWidth="1"/>
    <col min="14865" max="14865" width="10.5703125" customWidth="1"/>
    <col min="14866" max="14866" width="9.7109375" customWidth="1"/>
    <col min="14867" max="14868" width="9.140625" customWidth="1"/>
    <col min="14869" max="14871" width="10" customWidth="1"/>
    <col min="14872" max="14872" width="10.42578125" customWidth="1"/>
    <col min="14873" max="14873" width="10.28515625" bestFit="1" customWidth="1"/>
    <col min="14874" max="14874" width="7.5703125" customWidth="1"/>
    <col min="15117" max="15117" width="5.28515625" customWidth="1"/>
    <col min="15118" max="15118" width="26.140625" customWidth="1"/>
    <col min="15119" max="15119" width="13.28515625" customWidth="1"/>
    <col min="15120" max="15120" width="9.140625" customWidth="1"/>
    <col min="15121" max="15121" width="10.5703125" customWidth="1"/>
    <col min="15122" max="15122" width="9.7109375" customWidth="1"/>
    <col min="15123" max="15124" width="9.140625" customWidth="1"/>
    <col min="15125" max="15127" width="10" customWidth="1"/>
    <col min="15128" max="15128" width="10.42578125" customWidth="1"/>
    <col min="15129" max="15129" width="10.28515625" bestFit="1" customWidth="1"/>
    <col min="15130" max="15130" width="7.5703125" customWidth="1"/>
    <col min="15373" max="15373" width="5.28515625" customWidth="1"/>
    <col min="15374" max="15374" width="26.140625" customWidth="1"/>
    <col min="15375" max="15375" width="13.28515625" customWidth="1"/>
    <col min="15376" max="15376" width="9.140625" customWidth="1"/>
    <col min="15377" max="15377" width="10.5703125" customWidth="1"/>
    <col min="15378" max="15378" width="9.7109375" customWidth="1"/>
    <col min="15379" max="15380" width="9.140625" customWidth="1"/>
    <col min="15381" max="15383" width="10" customWidth="1"/>
    <col min="15384" max="15384" width="10.42578125" customWidth="1"/>
    <col min="15385" max="15385" width="10.28515625" bestFit="1" customWidth="1"/>
    <col min="15386" max="15386" width="7.5703125" customWidth="1"/>
    <col min="15629" max="15629" width="5.28515625" customWidth="1"/>
    <col min="15630" max="15630" width="26.140625" customWidth="1"/>
    <col min="15631" max="15631" width="13.28515625" customWidth="1"/>
    <col min="15632" max="15632" width="9.140625" customWidth="1"/>
    <col min="15633" max="15633" width="10.5703125" customWidth="1"/>
    <col min="15634" max="15634" width="9.7109375" customWidth="1"/>
    <col min="15635" max="15636" width="9.140625" customWidth="1"/>
    <col min="15637" max="15639" width="10" customWidth="1"/>
    <col min="15640" max="15640" width="10.42578125" customWidth="1"/>
    <col min="15641" max="15641" width="10.28515625" bestFit="1" customWidth="1"/>
    <col min="15642" max="15642" width="7.5703125" customWidth="1"/>
    <col min="15885" max="15885" width="5.28515625" customWidth="1"/>
    <col min="15886" max="15886" width="26.140625" customWidth="1"/>
    <col min="15887" max="15887" width="13.28515625" customWidth="1"/>
    <col min="15888" max="15888" width="9.140625" customWidth="1"/>
    <col min="15889" max="15889" width="10.5703125" customWidth="1"/>
    <col min="15890" max="15890" width="9.7109375" customWidth="1"/>
    <col min="15891" max="15892" width="9.140625" customWidth="1"/>
    <col min="15893" max="15895" width="10" customWidth="1"/>
    <col min="15896" max="15896" width="10.42578125" customWidth="1"/>
    <col min="15897" max="15897" width="10.28515625" bestFit="1" customWidth="1"/>
    <col min="15898" max="15898" width="7.5703125" customWidth="1"/>
    <col min="16141" max="16141" width="5.28515625" customWidth="1"/>
    <col min="16142" max="16142" width="26.140625" customWidth="1"/>
    <col min="16143" max="16143" width="13.28515625" customWidth="1"/>
    <col min="16144" max="16144" width="9.140625" customWidth="1"/>
    <col min="16145" max="16145" width="10.5703125" customWidth="1"/>
    <col min="16146" max="16146" width="9.7109375" customWidth="1"/>
    <col min="16147" max="16148" width="9.140625" customWidth="1"/>
    <col min="16149" max="16151" width="10" customWidth="1"/>
    <col min="16152" max="16152" width="10.42578125" customWidth="1"/>
    <col min="16153" max="16153" width="10.28515625" bestFit="1" customWidth="1"/>
    <col min="16154" max="16154" width="7.5703125" customWidth="1"/>
  </cols>
  <sheetData>
    <row r="1" spans="1:28" ht="15.75" customHeight="1" x14ac:dyDescent="0.25">
      <c r="A1" s="314" t="s">
        <v>8</v>
      </c>
      <c r="B1" s="314"/>
      <c r="C1" s="314"/>
      <c r="D1" s="283" t="s">
        <v>32</v>
      </c>
      <c r="E1" s="283"/>
      <c r="F1" s="283"/>
      <c r="G1" s="283"/>
      <c r="H1" s="283"/>
      <c r="I1" s="283"/>
      <c r="J1" s="283"/>
      <c r="K1" s="283"/>
      <c r="L1" s="283"/>
      <c r="M1" s="283"/>
      <c r="N1" s="283"/>
      <c r="O1" s="283"/>
      <c r="P1" s="283"/>
      <c r="Q1" s="283"/>
      <c r="R1" s="283"/>
      <c r="S1" s="283"/>
      <c r="T1" s="283"/>
      <c r="U1" s="283"/>
      <c r="V1" s="283"/>
      <c r="W1" s="283"/>
      <c r="X1" s="283"/>
      <c r="Y1" s="283"/>
      <c r="Z1" s="283"/>
      <c r="AA1" s="283"/>
      <c r="AB1" s="283"/>
    </row>
    <row r="2" spans="1:28" ht="15.75" customHeight="1" x14ac:dyDescent="0.25">
      <c r="A2" s="314" t="s">
        <v>30</v>
      </c>
      <c r="B2" s="314"/>
      <c r="C2" s="314"/>
      <c r="D2" s="283" t="s">
        <v>31</v>
      </c>
      <c r="E2" s="283"/>
      <c r="F2" s="283"/>
      <c r="G2" s="283"/>
      <c r="H2" s="283"/>
      <c r="I2" s="283"/>
      <c r="J2" s="283"/>
      <c r="K2" s="283"/>
      <c r="L2" s="283"/>
      <c r="M2" s="283"/>
      <c r="N2" s="283"/>
      <c r="O2" s="283"/>
      <c r="P2" s="283"/>
      <c r="Q2" s="283"/>
      <c r="R2" s="283"/>
      <c r="S2" s="283"/>
      <c r="T2" s="283"/>
      <c r="U2" s="283"/>
      <c r="V2" s="283"/>
      <c r="W2" s="283"/>
      <c r="X2" s="283"/>
      <c r="Y2" s="283"/>
      <c r="Z2" s="283"/>
      <c r="AA2" s="283"/>
      <c r="AB2" s="283"/>
    </row>
    <row r="3" spans="1:28" ht="15.75" x14ac:dyDescent="0.25">
      <c r="A3" s="283" t="s">
        <v>144</v>
      </c>
      <c r="B3" s="283"/>
      <c r="C3" s="283"/>
      <c r="D3" s="17"/>
      <c r="E3" s="1"/>
      <c r="F3" s="1"/>
      <c r="G3" s="1"/>
      <c r="H3" s="1"/>
      <c r="I3" s="1"/>
      <c r="J3" s="1"/>
      <c r="K3" s="1"/>
      <c r="L3" s="1"/>
      <c r="M3" s="1"/>
      <c r="N3" s="1"/>
      <c r="O3" s="1"/>
      <c r="P3" s="1"/>
      <c r="Q3" s="1"/>
      <c r="R3" s="1"/>
      <c r="S3" s="1"/>
      <c r="T3" s="1"/>
      <c r="U3" s="1"/>
      <c r="V3" s="1"/>
      <c r="W3" s="1"/>
      <c r="X3" s="1"/>
      <c r="Y3" s="1"/>
      <c r="Z3" s="1"/>
      <c r="AA3" s="1"/>
      <c r="AB3" s="1"/>
    </row>
    <row r="4" spans="1:28" ht="15.75" x14ac:dyDescent="0.25">
      <c r="A4" s="55"/>
      <c r="B4" s="55"/>
      <c r="C4" s="72"/>
      <c r="D4" s="17"/>
      <c r="E4" s="1"/>
      <c r="F4" s="1"/>
      <c r="G4" s="1"/>
      <c r="H4" s="1"/>
      <c r="I4" s="1"/>
      <c r="J4" s="1"/>
      <c r="K4" s="1"/>
      <c r="L4" s="1"/>
      <c r="M4" s="1"/>
      <c r="N4" s="1"/>
      <c r="O4" s="1"/>
      <c r="P4" s="1"/>
      <c r="Q4" s="1"/>
      <c r="R4" s="1"/>
      <c r="S4" s="1"/>
      <c r="T4" s="1"/>
      <c r="U4" s="1"/>
      <c r="V4" s="1"/>
      <c r="W4" s="1"/>
      <c r="X4" s="1"/>
      <c r="Y4" s="1"/>
      <c r="Z4" s="1"/>
      <c r="AA4" s="1"/>
      <c r="AB4" s="88"/>
    </row>
    <row r="5" spans="1:28" ht="20.25" x14ac:dyDescent="0.25">
      <c r="A5" s="337" t="s">
        <v>310</v>
      </c>
      <c r="B5" s="337"/>
      <c r="C5" s="337"/>
      <c r="D5" s="337"/>
      <c r="E5" s="337"/>
      <c r="F5" s="337"/>
      <c r="G5" s="337"/>
      <c r="H5" s="337"/>
      <c r="I5" s="337"/>
      <c r="J5" s="337"/>
      <c r="K5" s="337"/>
      <c r="L5" s="337"/>
      <c r="M5" s="337"/>
      <c r="N5" s="337"/>
      <c r="O5" s="337"/>
      <c r="P5" s="337"/>
      <c r="Q5" s="337"/>
      <c r="R5" s="337"/>
      <c r="S5" s="337"/>
      <c r="T5" s="337"/>
      <c r="U5" s="337"/>
      <c r="V5" s="337"/>
      <c r="W5" s="337"/>
      <c r="X5" s="337"/>
      <c r="Y5" s="337"/>
      <c r="Z5" s="337"/>
      <c r="AA5" s="337"/>
      <c r="AB5" s="337"/>
    </row>
    <row r="7" spans="1:28" ht="16.5" customHeight="1" x14ac:dyDescent="0.25">
      <c r="A7" s="344" t="s">
        <v>5</v>
      </c>
      <c r="B7" s="346" t="s">
        <v>61</v>
      </c>
      <c r="C7" s="347"/>
      <c r="D7" s="341" t="s">
        <v>44</v>
      </c>
      <c r="E7" s="342"/>
      <c r="F7" s="342"/>
      <c r="G7" s="342"/>
      <c r="H7" s="342"/>
      <c r="I7" s="342"/>
      <c r="J7" s="342"/>
      <c r="K7" s="342"/>
      <c r="L7" s="342"/>
      <c r="M7" s="342"/>
      <c r="N7" s="342"/>
      <c r="O7" s="342"/>
      <c r="P7" s="343"/>
      <c r="Q7" s="341" t="s">
        <v>46</v>
      </c>
      <c r="R7" s="342"/>
      <c r="S7" s="342"/>
      <c r="T7" s="342"/>
      <c r="U7" s="342"/>
      <c r="V7" s="342"/>
      <c r="W7" s="343"/>
      <c r="X7" s="233"/>
      <c r="Y7" s="233"/>
      <c r="Z7" s="235"/>
      <c r="AA7" s="231"/>
      <c r="AB7" s="24" t="s">
        <v>6</v>
      </c>
    </row>
    <row r="8" spans="1:28" ht="28.5" x14ac:dyDescent="0.25">
      <c r="A8" s="345"/>
      <c r="B8" s="79" t="s">
        <v>59</v>
      </c>
      <c r="C8" s="80" t="s">
        <v>60</v>
      </c>
      <c r="D8" s="86" t="s">
        <v>64</v>
      </c>
      <c r="E8" s="87" t="s">
        <v>65</v>
      </c>
      <c r="F8" s="87" t="s">
        <v>66</v>
      </c>
      <c r="G8" s="87" t="s">
        <v>138</v>
      </c>
      <c r="H8" s="87" t="s">
        <v>139</v>
      </c>
      <c r="I8" s="87" t="s">
        <v>140</v>
      </c>
      <c r="J8" s="87" t="s">
        <v>141</v>
      </c>
      <c r="K8" s="87" t="s">
        <v>142</v>
      </c>
      <c r="L8" s="87" t="s">
        <v>143</v>
      </c>
      <c r="M8" s="87" t="s">
        <v>287</v>
      </c>
      <c r="N8" s="87" t="s">
        <v>289</v>
      </c>
      <c r="O8" s="87" t="s">
        <v>290</v>
      </c>
      <c r="P8" s="87" t="s">
        <v>190</v>
      </c>
      <c r="Q8" s="87" t="s">
        <v>64</v>
      </c>
      <c r="R8" s="87" t="s">
        <v>65</v>
      </c>
      <c r="S8" s="87" t="s">
        <v>66</v>
      </c>
      <c r="T8" s="87" t="s">
        <v>138</v>
      </c>
      <c r="U8" s="87" t="s">
        <v>66</v>
      </c>
      <c r="V8" s="87" t="s">
        <v>138</v>
      </c>
      <c r="W8" s="87" t="s">
        <v>139</v>
      </c>
      <c r="X8" s="87" t="s">
        <v>140</v>
      </c>
      <c r="Y8" s="87" t="s">
        <v>141</v>
      </c>
      <c r="Z8" s="87" t="s">
        <v>142</v>
      </c>
      <c r="AA8" s="87" t="s">
        <v>190</v>
      </c>
      <c r="AB8" s="24"/>
    </row>
    <row r="9" spans="1:28" ht="16.5" x14ac:dyDescent="0.25">
      <c r="A9" s="9" t="s">
        <v>54</v>
      </c>
      <c r="B9" s="56"/>
      <c r="C9" s="73"/>
      <c r="D9" s="234"/>
      <c r="E9" s="58"/>
      <c r="F9" s="59"/>
      <c r="G9" s="59"/>
      <c r="H9" s="59"/>
      <c r="I9" s="59"/>
      <c r="J9" s="59"/>
      <c r="K9" s="59"/>
      <c r="L9" s="59"/>
      <c r="M9" s="57"/>
      <c r="N9" s="57"/>
      <c r="O9" s="57"/>
      <c r="P9" s="57"/>
      <c r="Q9" s="57"/>
      <c r="R9" s="57"/>
      <c r="S9" s="57"/>
      <c r="T9" s="57"/>
      <c r="U9" s="57"/>
      <c r="V9" s="25"/>
      <c r="W9" s="25"/>
      <c r="X9" s="25"/>
      <c r="Y9" s="25"/>
      <c r="Z9" s="25"/>
      <c r="AA9" s="25"/>
      <c r="AB9" s="26"/>
    </row>
    <row r="10" spans="1:28" ht="18.75" customHeight="1" x14ac:dyDescent="0.25">
      <c r="A10" s="10">
        <v>1</v>
      </c>
      <c r="B10" s="11" t="s">
        <v>72</v>
      </c>
      <c r="C10" s="82" t="s">
        <v>102</v>
      </c>
      <c r="D10" s="27" t="s">
        <v>297</v>
      </c>
      <c r="E10" s="27" t="s">
        <v>297</v>
      </c>
      <c r="F10" s="27" t="s">
        <v>297</v>
      </c>
      <c r="G10" s="27" t="s">
        <v>297</v>
      </c>
      <c r="H10" s="27" t="s">
        <v>297</v>
      </c>
      <c r="I10" s="27"/>
      <c r="J10" s="27"/>
      <c r="K10" s="27"/>
      <c r="L10" s="27"/>
      <c r="M10" s="27"/>
      <c r="N10" s="27"/>
      <c r="O10" s="27"/>
      <c r="P10" s="92">
        <f>COUNTA(D10:O10)</f>
        <v>5</v>
      </c>
      <c r="Q10" s="215"/>
      <c r="R10" s="215" t="s">
        <v>297</v>
      </c>
      <c r="S10" s="215"/>
      <c r="T10" s="215"/>
      <c r="U10" s="215" t="s">
        <v>297</v>
      </c>
      <c r="V10" s="28"/>
      <c r="W10" s="32"/>
      <c r="X10" s="32"/>
      <c r="Y10" s="32"/>
      <c r="Z10" s="32"/>
      <c r="AA10" s="92">
        <f>COUNTA(Q10:Z10)</f>
        <v>2</v>
      </c>
      <c r="AB10" s="26"/>
    </row>
    <row r="11" spans="1:28" ht="16.5" x14ac:dyDescent="0.25">
      <c r="A11" s="10">
        <v>2</v>
      </c>
      <c r="B11" s="11" t="s">
        <v>73</v>
      </c>
      <c r="C11" s="82" t="s">
        <v>107</v>
      </c>
      <c r="D11" s="27" t="s">
        <v>297</v>
      </c>
      <c r="E11" s="27"/>
      <c r="F11" s="27" t="s">
        <v>297</v>
      </c>
      <c r="G11" s="27" t="s">
        <v>297</v>
      </c>
      <c r="H11" s="27"/>
      <c r="I11" s="27"/>
      <c r="J11" s="27"/>
      <c r="K11" s="27"/>
      <c r="L11" s="27"/>
      <c r="M11" s="27"/>
      <c r="N11" s="27"/>
      <c r="O11" s="27"/>
      <c r="P11" s="92">
        <f t="shared" ref="P11:P40" si="0">COUNTA(D11:O11)</f>
        <v>3</v>
      </c>
      <c r="Q11" s="215" t="s">
        <v>297</v>
      </c>
      <c r="R11" s="215" t="s">
        <v>297</v>
      </c>
      <c r="S11" s="215"/>
      <c r="T11" s="215"/>
      <c r="U11" s="215" t="s">
        <v>297</v>
      </c>
      <c r="V11" s="28"/>
      <c r="W11" s="32"/>
      <c r="X11" s="32"/>
      <c r="Y11" s="32"/>
      <c r="Z11" s="32"/>
      <c r="AA11" s="92">
        <f t="shared" ref="AA11:AA40" si="1">COUNTA(Q11:Z11)</f>
        <v>3</v>
      </c>
      <c r="AB11" s="26"/>
    </row>
    <row r="12" spans="1:28" ht="16.5" x14ac:dyDescent="0.25">
      <c r="A12" s="10">
        <v>3</v>
      </c>
      <c r="B12" s="11" t="s">
        <v>74</v>
      </c>
      <c r="C12" s="82" t="s">
        <v>131</v>
      </c>
      <c r="D12" s="27"/>
      <c r="E12" s="27"/>
      <c r="F12" s="27"/>
      <c r="G12" s="278" t="s">
        <v>297</v>
      </c>
      <c r="H12" s="27" t="s">
        <v>297</v>
      </c>
      <c r="I12" s="27"/>
      <c r="J12" s="27"/>
      <c r="K12" s="27"/>
      <c r="L12" s="27"/>
      <c r="M12" s="27"/>
      <c r="N12" s="27"/>
      <c r="O12" s="27"/>
      <c r="P12" s="92">
        <f t="shared" si="0"/>
        <v>2</v>
      </c>
      <c r="Q12" s="215"/>
      <c r="R12" s="215" t="s">
        <v>297</v>
      </c>
      <c r="S12" s="215"/>
      <c r="T12" s="215"/>
      <c r="U12" s="215" t="s">
        <v>297</v>
      </c>
      <c r="V12" s="28" t="s">
        <v>297</v>
      </c>
      <c r="W12" s="32"/>
      <c r="X12" s="32"/>
      <c r="Y12" s="32"/>
      <c r="Z12" s="32"/>
      <c r="AA12" s="92">
        <f t="shared" si="1"/>
        <v>3</v>
      </c>
      <c r="AB12" s="26"/>
    </row>
    <row r="13" spans="1:28" ht="16.5" x14ac:dyDescent="0.25">
      <c r="A13" s="10">
        <v>4</v>
      </c>
      <c r="B13" s="11" t="s">
        <v>75</v>
      </c>
      <c r="C13" s="82" t="s">
        <v>108</v>
      </c>
      <c r="D13" s="27" t="s">
        <v>297</v>
      </c>
      <c r="E13" s="27"/>
      <c r="F13" s="27" t="s">
        <v>297</v>
      </c>
      <c r="G13" s="278" t="s">
        <v>297</v>
      </c>
      <c r="H13" s="27"/>
      <c r="I13" s="27"/>
      <c r="J13" s="27"/>
      <c r="K13" s="27"/>
      <c r="L13" s="27"/>
      <c r="M13" s="27"/>
      <c r="N13" s="27"/>
      <c r="O13" s="27"/>
      <c r="P13" s="92">
        <f t="shared" si="0"/>
        <v>3</v>
      </c>
      <c r="Q13" s="215" t="s">
        <v>297</v>
      </c>
      <c r="R13" s="215" t="s">
        <v>297</v>
      </c>
      <c r="S13" s="215"/>
      <c r="T13" s="215"/>
      <c r="U13" s="215" t="s">
        <v>297</v>
      </c>
      <c r="V13" s="28"/>
      <c r="W13" s="32"/>
      <c r="X13" s="32"/>
      <c r="Y13" s="32"/>
      <c r="Z13" s="32"/>
      <c r="AA13" s="92">
        <f t="shared" si="1"/>
        <v>3</v>
      </c>
      <c r="AB13" s="26"/>
    </row>
    <row r="14" spans="1:28" ht="16.5" x14ac:dyDescent="0.25">
      <c r="A14" s="10">
        <v>5</v>
      </c>
      <c r="B14" s="11" t="s">
        <v>76</v>
      </c>
      <c r="C14" s="82" t="s">
        <v>109</v>
      </c>
      <c r="D14" s="27" t="s">
        <v>297</v>
      </c>
      <c r="E14" s="27"/>
      <c r="F14" s="27" t="s">
        <v>297</v>
      </c>
      <c r="G14" s="27" t="s">
        <v>297</v>
      </c>
      <c r="H14" s="27" t="s">
        <v>297</v>
      </c>
      <c r="I14" s="27"/>
      <c r="J14" s="27"/>
      <c r="K14" s="27"/>
      <c r="L14" s="27"/>
      <c r="M14" s="27"/>
      <c r="N14" s="27"/>
      <c r="O14" s="27"/>
      <c r="P14" s="92">
        <f t="shared" si="0"/>
        <v>4</v>
      </c>
      <c r="Q14" s="215"/>
      <c r="R14" s="215" t="s">
        <v>297</v>
      </c>
      <c r="S14" s="215"/>
      <c r="T14" s="215"/>
      <c r="U14" s="215" t="s">
        <v>297</v>
      </c>
      <c r="V14" s="28"/>
      <c r="W14" s="32"/>
      <c r="X14" s="32"/>
      <c r="Y14" s="32"/>
      <c r="Z14" s="32"/>
      <c r="AA14" s="92">
        <f t="shared" si="1"/>
        <v>2</v>
      </c>
      <c r="AB14" s="26"/>
    </row>
    <row r="15" spans="1:28" ht="16.5" x14ac:dyDescent="0.25">
      <c r="A15" s="10">
        <v>6</v>
      </c>
      <c r="B15" s="11" t="s">
        <v>77</v>
      </c>
      <c r="C15" s="82" t="s">
        <v>110</v>
      </c>
      <c r="D15" s="27" t="s">
        <v>297</v>
      </c>
      <c r="E15" s="27"/>
      <c r="F15" s="27" t="s">
        <v>297</v>
      </c>
      <c r="G15" s="278" t="s">
        <v>297</v>
      </c>
      <c r="H15" s="27"/>
      <c r="I15" s="27" t="s">
        <v>297</v>
      </c>
      <c r="J15" s="27"/>
      <c r="K15" s="27"/>
      <c r="L15" s="27"/>
      <c r="M15" s="27"/>
      <c r="N15" s="27"/>
      <c r="O15" s="27"/>
      <c r="P15" s="92">
        <f t="shared" si="0"/>
        <v>4</v>
      </c>
      <c r="Q15" s="215" t="s">
        <v>297</v>
      </c>
      <c r="R15" s="215" t="s">
        <v>297</v>
      </c>
      <c r="S15" s="215"/>
      <c r="T15" s="215"/>
      <c r="U15" s="215"/>
      <c r="V15" s="28"/>
      <c r="W15" s="32"/>
      <c r="X15" s="32"/>
      <c r="Y15" s="32"/>
      <c r="Z15" s="32"/>
      <c r="AA15" s="92">
        <f t="shared" si="1"/>
        <v>2</v>
      </c>
      <c r="AB15" s="26"/>
    </row>
    <row r="16" spans="1:28" ht="16.5" x14ac:dyDescent="0.25">
      <c r="A16" s="10">
        <v>7</v>
      </c>
      <c r="B16" s="11" t="s">
        <v>78</v>
      </c>
      <c r="C16" s="82" t="s">
        <v>103</v>
      </c>
      <c r="D16" s="27"/>
      <c r="E16" s="27"/>
      <c r="F16" s="27"/>
      <c r="G16" s="27"/>
      <c r="H16" s="27"/>
      <c r="I16" s="27"/>
      <c r="J16" s="27"/>
      <c r="K16" s="27"/>
      <c r="L16" s="27"/>
      <c r="M16" s="27"/>
      <c r="N16" s="27"/>
      <c r="O16" s="27"/>
      <c r="P16" s="92">
        <f t="shared" si="0"/>
        <v>0</v>
      </c>
      <c r="Q16" s="215"/>
      <c r="R16" s="215"/>
      <c r="S16" s="215"/>
      <c r="T16" s="215"/>
      <c r="U16" s="215" t="s">
        <v>297</v>
      </c>
      <c r="V16" s="28"/>
      <c r="W16" s="32"/>
      <c r="X16" s="32"/>
      <c r="Y16" s="32"/>
      <c r="Z16" s="32"/>
      <c r="AA16" s="92">
        <f t="shared" si="1"/>
        <v>1</v>
      </c>
      <c r="AB16" s="26"/>
    </row>
    <row r="17" spans="1:30" ht="16.5" x14ac:dyDescent="0.25">
      <c r="A17" s="10">
        <v>8</v>
      </c>
      <c r="B17" s="11" t="s">
        <v>79</v>
      </c>
      <c r="C17" s="82" t="s">
        <v>104</v>
      </c>
      <c r="D17" s="27"/>
      <c r="E17" s="27" t="s">
        <v>297</v>
      </c>
      <c r="F17" s="27" t="s">
        <v>297</v>
      </c>
      <c r="G17" s="27"/>
      <c r="H17" s="27"/>
      <c r="I17" s="27"/>
      <c r="J17" s="27"/>
      <c r="K17" s="27"/>
      <c r="L17" s="27"/>
      <c r="M17" s="27"/>
      <c r="N17" s="27"/>
      <c r="O17" s="27"/>
      <c r="P17" s="92">
        <f t="shared" si="0"/>
        <v>2</v>
      </c>
      <c r="Q17" s="215" t="s">
        <v>297</v>
      </c>
      <c r="R17" s="215"/>
      <c r="S17" s="215"/>
      <c r="T17" s="215"/>
      <c r="U17" s="215" t="s">
        <v>297</v>
      </c>
      <c r="V17" s="28" t="s">
        <v>297</v>
      </c>
      <c r="W17" s="32"/>
      <c r="X17" s="32"/>
      <c r="Y17" s="32"/>
      <c r="Z17" s="32"/>
      <c r="AA17" s="92">
        <f t="shared" si="1"/>
        <v>3</v>
      </c>
      <c r="AB17" s="26"/>
    </row>
    <row r="18" spans="1:30" ht="16.5" x14ac:dyDescent="0.25">
      <c r="A18" s="10">
        <v>9</v>
      </c>
      <c r="B18" s="11" t="s">
        <v>80</v>
      </c>
      <c r="C18" s="82" t="s">
        <v>105</v>
      </c>
      <c r="D18" s="27"/>
      <c r="E18" s="27"/>
      <c r="F18" s="27"/>
      <c r="G18" s="27"/>
      <c r="H18" s="27"/>
      <c r="I18" s="27"/>
      <c r="J18" s="27"/>
      <c r="K18" s="27"/>
      <c r="L18" s="27"/>
      <c r="M18" s="27"/>
      <c r="N18" s="27"/>
      <c r="O18" s="27"/>
      <c r="P18" s="92">
        <f t="shared" si="0"/>
        <v>0</v>
      </c>
      <c r="Q18" s="215"/>
      <c r="R18" s="215"/>
      <c r="S18" s="215"/>
      <c r="T18" s="215"/>
      <c r="U18" s="215" t="s">
        <v>297</v>
      </c>
      <c r="V18" s="28"/>
      <c r="W18" s="32"/>
      <c r="X18" s="32"/>
      <c r="Y18" s="32"/>
      <c r="Z18" s="32"/>
      <c r="AA18" s="92">
        <f t="shared" si="1"/>
        <v>1</v>
      </c>
      <c r="AB18" s="26"/>
    </row>
    <row r="19" spans="1:30" ht="16.5" x14ac:dyDescent="0.25">
      <c r="A19" s="10">
        <v>10</v>
      </c>
      <c r="B19" s="11" t="s">
        <v>81</v>
      </c>
      <c r="C19" s="82" t="s">
        <v>106</v>
      </c>
      <c r="D19" s="27"/>
      <c r="E19" s="27"/>
      <c r="F19" s="27"/>
      <c r="G19" s="27"/>
      <c r="H19" s="27"/>
      <c r="I19" s="27"/>
      <c r="J19" s="27"/>
      <c r="K19" s="27"/>
      <c r="L19" s="27"/>
      <c r="M19" s="27"/>
      <c r="N19" s="27"/>
      <c r="O19" s="27"/>
      <c r="P19" s="92">
        <f t="shared" si="0"/>
        <v>0</v>
      </c>
      <c r="Q19" s="215"/>
      <c r="R19" s="215"/>
      <c r="S19" s="215"/>
      <c r="T19" s="215"/>
      <c r="U19" s="215"/>
      <c r="V19" s="28"/>
      <c r="W19" s="32"/>
      <c r="X19" s="32"/>
      <c r="Y19" s="32"/>
      <c r="Z19" s="32"/>
      <c r="AA19" s="92">
        <f t="shared" si="1"/>
        <v>0</v>
      </c>
      <c r="AB19" s="26"/>
      <c r="AD19" t="s">
        <v>145</v>
      </c>
    </row>
    <row r="20" spans="1:30" ht="16.5" x14ac:dyDescent="0.25">
      <c r="A20" s="10">
        <v>11</v>
      </c>
      <c r="B20" s="11" t="s">
        <v>82</v>
      </c>
      <c r="C20" s="82" t="s">
        <v>111</v>
      </c>
      <c r="D20" s="27"/>
      <c r="E20" s="27" t="s">
        <v>297</v>
      </c>
      <c r="F20" s="27"/>
      <c r="G20" s="278" t="s">
        <v>297</v>
      </c>
      <c r="H20" s="27"/>
      <c r="I20" s="27"/>
      <c r="J20" s="27"/>
      <c r="K20" s="27"/>
      <c r="L20" s="27"/>
      <c r="M20" s="27"/>
      <c r="N20" s="27"/>
      <c r="O20" s="27"/>
      <c r="P20" s="92">
        <f t="shared" si="0"/>
        <v>2</v>
      </c>
      <c r="Q20" s="215"/>
      <c r="R20" s="215" t="s">
        <v>297</v>
      </c>
      <c r="S20" s="215"/>
      <c r="T20" s="215"/>
      <c r="U20" s="215" t="s">
        <v>297</v>
      </c>
      <c r="V20" s="28" t="s">
        <v>297</v>
      </c>
      <c r="W20" s="32"/>
      <c r="X20" s="32"/>
      <c r="Y20" s="32"/>
      <c r="Z20" s="32"/>
      <c r="AA20" s="92">
        <f t="shared" si="1"/>
        <v>3</v>
      </c>
      <c r="AB20" s="26"/>
    </row>
    <row r="21" spans="1:30" ht="16.5" x14ac:dyDescent="0.25">
      <c r="A21" s="10">
        <v>12</v>
      </c>
      <c r="B21" s="11" t="s">
        <v>83</v>
      </c>
      <c r="C21" s="82" t="s">
        <v>112</v>
      </c>
      <c r="D21" s="27"/>
      <c r="E21" s="27"/>
      <c r="F21" s="27" t="s">
        <v>297</v>
      </c>
      <c r="G21" s="27"/>
      <c r="H21" s="27"/>
      <c r="I21" s="27"/>
      <c r="J21" s="27"/>
      <c r="K21" s="27"/>
      <c r="L21" s="27"/>
      <c r="M21" s="27"/>
      <c r="N21" s="27"/>
      <c r="O21" s="27"/>
      <c r="P21" s="92">
        <f t="shared" si="0"/>
        <v>1</v>
      </c>
      <c r="Q21" s="215"/>
      <c r="R21" s="215"/>
      <c r="S21" s="215"/>
      <c r="T21" s="215"/>
      <c r="U21" s="215" t="s">
        <v>297</v>
      </c>
      <c r="V21" s="28" t="s">
        <v>297</v>
      </c>
      <c r="W21" s="32"/>
      <c r="X21" s="32"/>
      <c r="Y21" s="32"/>
      <c r="Z21" s="32"/>
      <c r="AA21" s="92">
        <f t="shared" si="1"/>
        <v>2</v>
      </c>
      <c r="AB21" s="26"/>
    </row>
    <row r="22" spans="1:30" ht="16.5" x14ac:dyDescent="0.25">
      <c r="A22" s="10">
        <v>13</v>
      </c>
      <c r="B22" s="11" t="s">
        <v>84</v>
      </c>
      <c r="C22" s="82" t="s">
        <v>113</v>
      </c>
      <c r="D22" s="27"/>
      <c r="E22" s="27"/>
      <c r="F22" s="27"/>
      <c r="G22" s="27"/>
      <c r="H22" s="27"/>
      <c r="I22" s="27"/>
      <c r="J22" s="27"/>
      <c r="K22" s="27"/>
      <c r="L22" s="27"/>
      <c r="M22" s="27"/>
      <c r="N22" s="27"/>
      <c r="O22" s="27"/>
      <c r="P22" s="92">
        <f t="shared" si="0"/>
        <v>0</v>
      </c>
      <c r="Q22" s="215"/>
      <c r="R22" s="215"/>
      <c r="S22" s="215"/>
      <c r="T22" s="215"/>
      <c r="U22" s="215" t="s">
        <v>297</v>
      </c>
      <c r="V22" s="28"/>
      <c r="W22" s="32"/>
      <c r="X22" s="32"/>
      <c r="Y22" s="32"/>
      <c r="Z22" s="32"/>
      <c r="AA22" s="92">
        <f t="shared" si="1"/>
        <v>1</v>
      </c>
      <c r="AB22" s="26"/>
    </row>
    <row r="23" spans="1:30" ht="16.5" x14ac:dyDescent="0.25">
      <c r="A23" s="10">
        <v>14</v>
      </c>
      <c r="B23" s="11" t="s">
        <v>85</v>
      </c>
      <c r="C23" s="82" t="s">
        <v>114</v>
      </c>
      <c r="D23" s="27"/>
      <c r="E23" s="27"/>
      <c r="F23" s="27"/>
      <c r="G23" s="27"/>
      <c r="H23" s="27"/>
      <c r="I23" s="27"/>
      <c r="J23" s="27"/>
      <c r="K23" s="27"/>
      <c r="L23" s="27"/>
      <c r="M23" s="27"/>
      <c r="N23" s="27"/>
      <c r="O23" s="27"/>
      <c r="P23" s="92">
        <f t="shared" si="0"/>
        <v>0</v>
      </c>
      <c r="Q23" s="215"/>
      <c r="R23" s="215"/>
      <c r="S23" s="215"/>
      <c r="T23" s="215"/>
      <c r="U23" s="215"/>
      <c r="V23" s="28"/>
      <c r="W23" s="32"/>
      <c r="X23" s="32"/>
      <c r="Y23" s="32"/>
      <c r="Z23" s="32"/>
      <c r="AA23" s="92">
        <f t="shared" si="1"/>
        <v>0</v>
      </c>
      <c r="AB23" s="26"/>
    </row>
    <row r="24" spans="1:30" ht="16.5" x14ac:dyDescent="0.25">
      <c r="A24" s="10">
        <v>15</v>
      </c>
      <c r="B24" s="11" t="s">
        <v>86</v>
      </c>
      <c r="C24" s="82" t="s">
        <v>115</v>
      </c>
      <c r="D24" s="27"/>
      <c r="E24" s="27"/>
      <c r="F24" s="27"/>
      <c r="G24" s="27"/>
      <c r="H24" s="27"/>
      <c r="I24" s="27"/>
      <c r="J24" s="27"/>
      <c r="K24" s="27"/>
      <c r="L24" s="27"/>
      <c r="M24" s="27"/>
      <c r="N24" s="27"/>
      <c r="O24" s="27"/>
      <c r="P24" s="92">
        <f t="shared" si="0"/>
        <v>0</v>
      </c>
      <c r="Q24" s="215"/>
      <c r="R24" s="215"/>
      <c r="S24" s="215"/>
      <c r="T24" s="215"/>
      <c r="U24" s="215" t="s">
        <v>297</v>
      </c>
      <c r="V24" s="28"/>
      <c r="W24" s="32"/>
      <c r="X24" s="32"/>
      <c r="Y24" s="32"/>
      <c r="Z24" s="32"/>
      <c r="AA24" s="92">
        <f t="shared" si="1"/>
        <v>1</v>
      </c>
      <c r="AB24" s="26"/>
    </row>
    <row r="25" spans="1:30" ht="16.5" x14ac:dyDescent="0.25">
      <c r="A25" s="10">
        <v>16</v>
      </c>
      <c r="B25" s="11" t="s">
        <v>87</v>
      </c>
      <c r="C25" s="82" t="s">
        <v>116</v>
      </c>
      <c r="D25" s="27"/>
      <c r="E25" s="27"/>
      <c r="F25" s="27" t="s">
        <v>297</v>
      </c>
      <c r="G25" s="27"/>
      <c r="H25" s="27"/>
      <c r="I25" s="27"/>
      <c r="J25" s="27"/>
      <c r="K25" s="27"/>
      <c r="L25" s="27"/>
      <c r="M25" s="27"/>
      <c r="N25" s="27"/>
      <c r="O25" s="27"/>
      <c r="P25" s="92">
        <f t="shared" si="0"/>
        <v>1</v>
      </c>
      <c r="Q25" s="215"/>
      <c r="R25" s="215"/>
      <c r="S25" s="215"/>
      <c r="T25" s="215"/>
      <c r="U25" s="215" t="s">
        <v>297</v>
      </c>
      <c r="V25" s="28" t="s">
        <v>297</v>
      </c>
      <c r="W25" s="32"/>
      <c r="X25" s="32"/>
      <c r="Y25" s="32"/>
      <c r="Z25" s="32"/>
      <c r="AA25" s="92">
        <f t="shared" si="1"/>
        <v>2</v>
      </c>
      <c r="AB25" s="26"/>
    </row>
    <row r="26" spans="1:30" ht="16.5" x14ac:dyDescent="0.25">
      <c r="A26" s="10">
        <v>17</v>
      </c>
      <c r="B26" s="11" t="s">
        <v>88</v>
      </c>
      <c r="C26" s="82" t="s">
        <v>117</v>
      </c>
      <c r="D26" s="27"/>
      <c r="E26" s="27"/>
      <c r="F26" s="27"/>
      <c r="G26" s="27"/>
      <c r="H26" s="27"/>
      <c r="I26" s="27"/>
      <c r="J26" s="27"/>
      <c r="K26" s="27"/>
      <c r="L26" s="27"/>
      <c r="M26" s="27"/>
      <c r="N26" s="27"/>
      <c r="O26" s="27"/>
      <c r="P26" s="92">
        <f t="shared" si="0"/>
        <v>0</v>
      </c>
      <c r="Q26" s="215"/>
      <c r="R26" s="215"/>
      <c r="S26" s="215"/>
      <c r="T26" s="215"/>
      <c r="U26" s="215" t="s">
        <v>297</v>
      </c>
      <c r="V26" s="28"/>
      <c r="W26" s="32"/>
      <c r="X26" s="32"/>
      <c r="Y26" s="32"/>
      <c r="Z26" s="32"/>
      <c r="AA26" s="92">
        <f t="shared" si="1"/>
        <v>1</v>
      </c>
      <c r="AB26" s="26"/>
    </row>
    <row r="27" spans="1:30" ht="16.5" x14ac:dyDescent="0.25">
      <c r="A27" s="10">
        <v>18</v>
      </c>
      <c r="B27" s="11" t="s">
        <v>89</v>
      </c>
      <c r="C27" s="82" t="s">
        <v>118</v>
      </c>
      <c r="D27" s="27"/>
      <c r="E27" s="27"/>
      <c r="F27" s="27"/>
      <c r="G27" s="27"/>
      <c r="H27" s="27"/>
      <c r="I27" s="27"/>
      <c r="J27" s="27"/>
      <c r="K27" s="27"/>
      <c r="L27" s="27"/>
      <c r="M27" s="27"/>
      <c r="N27" s="27"/>
      <c r="O27" s="27"/>
      <c r="P27" s="92">
        <f t="shared" si="0"/>
        <v>0</v>
      </c>
      <c r="Q27" s="215"/>
      <c r="R27" s="215"/>
      <c r="S27" s="215"/>
      <c r="T27" s="215"/>
      <c r="U27" s="215"/>
      <c r="V27" s="28"/>
      <c r="W27" s="32"/>
      <c r="X27" s="32"/>
      <c r="Y27" s="32"/>
      <c r="Z27" s="32"/>
      <c r="AA27" s="92">
        <f t="shared" si="1"/>
        <v>0</v>
      </c>
      <c r="AB27" s="26"/>
    </row>
    <row r="28" spans="1:30" ht="16.5" x14ac:dyDescent="0.25">
      <c r="A28" s="10">
        <v>19</v>
      </c>
      <c r="B28" s="11" t="s">
        <v>90</v>
      </c>
      <c r="C28" s="82" t="s">
        <v>119</v>
      </c>
      <c r="D28" s="27"/>
      <c r="E28" s="27"/>
      <c r="F28" s="27"/>
      <c r="G28" s="27"/>
      <c r="H28" s="27"/>
      <c r="I28" s="27"/>
      <c r="J28" s="27"/>
      <c r="K28" s="27"/>
      <c r="L28" s="27"/>
      <c r="M28" s="27"/>
      <c r="N28" s="27"/>
      <c r="O28" s="27"/>
      <c r="P28" s="92">
        <f t="shared" si="0"/>
        <v>0</v>
      </c>
      <c r="Q28" s="215"/>
      <c r="R28" s="215"/>
      <c r="S28" s="215"/>
      <c r="T28" s="215"/>
      <c r="U28" s="215" t="s">
        <v>297</v>
      </c>
      <c r="V28" s="28" t="s">
        <v>297</v>
      </c>
      <c r="W28" s="32"/>
      <c r="X28" s="32"/>
      <c r="Y28" s="32"/>
      <c r="Z28" s="32"/>
      <c r="AA28" s="92">
        <f t="shared" si="1"/>
        <v>2</v>
      </c>
      <c r="AB28" s="26"/>
    </row>
    <row r="29" spans="1:30" ht="16.5" x14ac:dyDescent="0.25">
      <c r="A29" s="10">
        <v>20</v>
      </c>
      <c r="B29" s="11" t="s">
        <v>91</v>
      </c>
      <c r="C29" s="82" t="s">
        <v>120</v>
      </c>
      <c r="D29" s="27"/>
      <c r="E29" s="27"/>
      <c r="F29" s="27"/>
      <c r="G29" s="278" t="s">
        <v>297</v>
      </c>
      <c r="H29" s="27"/>
      <c r="I29" s="27"/>
      <c r="J29" s="27"/>
      <c r="K29" s="27"/>
      <c r="L29" s="27"/>
      <c r="M29" s="27"/>
      <c r="N29" s="27"/>
      <c r="O29" s="27"/>
      <c r="P29" s="92">
        <f t="shared" si="0"/>
        <v>1</v>
      </c>
      <c r="Q29" s="215"/>
      <c r="R29" s="215"/>
      <c r="S29" s="215"/>
      <c r="T29" s="215"/>
      <c r="U29" s="215"/>
      <c r="V29" s="28"/>
      <c r="W29" s="32"/>
      <c r="X29" s="32"/>
      <c r="Y29" s="32"/>
      <c r="Z29" s="32"/>
      <c r="AA29" s="92">
        <f t="shared" si="1"/>
        <v>0</v>
      </c>
      <c r="AB29" s="26"/>
    </row>
    <row r="30" spans="1:30" ht="16.5" x14ac:dyDescent="0.25">
      <c r="A30" s="10">
        <v>21</v>
      </c>
      <c r="B30" s="11" t="s">
        <v>92</v>
      </c>
      <c r="C30" s="82" t="s">
        <v>121</v>
      </c>
      <c r="D30" s="27"/>
      <c r="E30" s="27"/>
      <c r="F30" s="27" t="s">
        <v>297</v>
      </c>
      <c r="G30" s="27"/>
      <c r="H30" s="27"/>
      <c r="I30" s="27"/>
      <c r="J30" s="27"/>
      <c r="K30" s="27"/>
      <c r="L30" s="27"/>
      <c r="M30" s="27"/>
      <c r="N30" s="27"/>
      <c r="O30" s="27"/>
      <c r="P30" s="92">
        <f t="shared" si="0"/>
        <v>1</v>
      </c>
      <c r="Q30" s="215"/>
      <c r="R30" s="215" t="s">
        <v>297</v>
      </c>
      <c r="S30" s="215"/>
      <c r="T30" s="215"/>
      <c r="U30" s="215" t="s">
        <v>297</v>
      </c>
      <c r="V30" s="28" t="s">
        <v>297</v>
      </c>
      <c r="W30" s="32"/>
      <c r="X30" s="32"/>
      <c r="Y30" s="32"/>
      <c r="Z30" s="32"/>
      <c r="AA30" s="92">
        <f t="shared" si="1"/>
        <v>3</v>
      </c>
      <c r="AB30" s="26"/>
    </row>
    <row r="31" spans="1:30" ht="16.5" x14ac:dyDescent="0.25">
      <c r="A31" s="10">
        <v>22</v>
      </c>
      <c r="B31" s="11" t="s">
        <v>93</v>
      </c>
      <c r="C31" s="82" t="s">
        <v>122</v>
      </c>
      <c r="D31" s="27"/>
      <c r="E31" s="27"/>
      <c r="F31" s="27"/>
      <c r="G31" s="278" t="s">
        <v>297</v>
      </c>
      <c r="H31" s="27"/>
      <c r="I31" s="27" t="s">
        <v>297</v>
      </c>
      <c r="J31" s="27"/>
      <c r="K31" s="27"/>
      <c r="L31" s="27"/>
      <c r="M31" s="27"/>
      <c r="N31" s="27"/>
      <c r="O31" s="27"/>
      <c r="P31" s="92">
        <f t="shared" si="0"/>
        <v>2</v>
      </c>
      <c r="Q31" s="215"/>
      <c r="R31" s="215" t="s">
        <v>297</v>
      </c>
      <c r="S31" s="215"/>
      <c r="T31" s="215"/>
      <c r="U31" s="215" t="s">
        <v>297</v>
      </c>
      <c r="V31" s="28"/>
      <c r="W31" s="32"/>
      <c r="X31" s="32"/>
      <c r="Y31" s="32"/>
      <c r="Z31" s="32"/>
      <c r="AA31" s="92">
        <f t="shared" si="1"/>
        <v>2</v>
      </c>
      <c r="AB31" s="26"/>
    </row>
    <row r="32" spans="1:30" ht="16.5" x14ac:dyDescent="0.25">
      <c r="A32" s="10">
        <v>23</v>
      </c>
      <c r="B32" s="11" t="s">
        <v>94</v>
      </c>
      <c r="C32" s="82" t="s">
        <v>123</v>
      </c>
      <c r="D32" s="27"/>
      <c r="E32" s="27"/>
      <c r="F32" s="27"/>
      <c r="G32" s="27"/>
      <c r="H32" s="27"/>
      <c r="I32" s="27"/>
      <c r="J32" s="27"/>
      <c r="K32" s="27"/>
      <c r="L32" s="27"/>
      <c r="M32" s="27"/>
      <c r="N32" s="27"/>
      <c r="O32" s="27"/>
      <c r="P32" s="92">
        <f t="shared" si="0"/>
        <v>0</v>
      </c>
      <c r="Q32" s="215"/>
      <c r="R32" s="215"/>
      <c r="S32" s="215"/>
      <c r="T32" s="215"/>
      <c r="U32" s="215" t="s">
        <v>297</v>
      </c>
      <c r="V32" s="28"/>
      <c r="W32" s="32"/>
      <c r="X32" s="32"/>
      <c r="Y32" s="32"/>
      <c r="Z32" s="32"/>
      <c r="AA32" s="92">
        <f t="shared" si="1"/>
        <v>1</v>
      </c>
      <c r="AB32" s="26"/>
    </row>
    <row r="33" spans="1:28" ht="16.5" x14ac:dyDescent="0.25">
      <c r="A33" s="10">
        <v>24</v>
      </c>
      <c r="B33" s="11" t="s">
        <v>95</v>
      </c>
      <c r="C33" s="82" t="s">
        <v>124</v>
      </c>
      <c r="D33" s="27"/>
      <c r="E33" s="27"/>
      <c r="F33" s="27"/>
      <c r="G33" s="27"/>
      <c r="H33" s="27"/>
      <c r="I33" s="27"/>
      <c r="J33" s="27"/>
      <c r="K33" s="27"/>
      <c r="L33" s="27"/>
      <c r="M33" s="27"/>
      <c r="N33" s="27"/>
      <c r="O33" s="27"/>
      <c r="P33" s="92">
        <f t="shared" si="0"/>
        <v>0</v>
      </c>
      <c r="Q33" s="215"/>
      <c r="R33" s="215"/>
      <c r="S33" s="215"/>
      <c r="T33" s="215"/>
      <c r="U33" s="215" t="s">
        <v>297</v>
      </c>
      <c r="V33" s="28"/>
      <c r="W33" s="32"/>
      <c r="X33" s="32"/>
      <c r="Y33" s="32"/>
      <c r="Z33" s="32"/>
      <c r="AA33" s="92">
        <f t="shared" si="1"/>
        <v>1</v>
      </c>
      <c r="AB33" s="26"/>
    </row>
    <row r="34" spans="1:28" ht="16.5" x14ac:dyDescent="0.25">
      <c r="A34" s="10">
        <v>25</v>
      </c>
      <c r="B34" s="11" t="s">
        <v>96</v>
      </c>
      <c r="C34" s="82" t="s">
        <v>125</v>
      </c>
      <c r="D34" s="27"/>
      <c r="E34" s="27"/>
      <c r="F34" s="27"/>
      <c r="G34" s="27"/>
      <c r="H34" s="27"/>
      <c r="I34" s="27"/>
      <c r="J34" s="27"/>
      <c r="K34" s="27"/>
      <c r="L34" s="27"/>
      <c r="M34" s="27"/>
      <c r="N34" s="27"/>
      <c r="O34" s="27"/>
      <c r="P34" s="92">
        <f t="shared" si="0"/>
        <v>0</v>
      </c>
      <c r="Q34" s="215"/>
      <c r="R34" s="215"/>
      <c r="S34" s="215"/>
      <c r="T34" s="215"/>
      <c r="U34" s="215"/>
      <c r="V34" s="28"/>
      <c r="W34" s="32"/>
      <c r="X34" s="32"/>
      <c r="Y34" s="32"/>
      <c r="Z34" s="32"/>
      <c r="AA34" s="92">
        <f t="shared" si="1"/>
        <v>0</v>
      </c>
      <c r="AB34" s="26"/>
    </row>
    <row r="35" spans="1:28" ht="16.5" x14ac:dyDescent="0.25">
      <c r="A35" s="10">
        <v>26</v>
      </c>
      <c r="B35" s="11" t="s">
        <v>97</v>
      </c>
      <c r="C35" s="82" t="s">
        <v>126</v>
      </c>
      <c r="D35" s="27"/>
      <c r="E35" s="27"/>
      <c r="F35" s="27"/>
      <c r="G35" s="27"/>
      <c r="H35" s="27"/>
      <c r="I35" s="27"/>
      <c r="J35" s="27"/>
      <c r="K35" s="27"/>
      <c r="L35" s="27"/>
      <c r="M35" s="27"/>
      <c r="N35" s="27"/>
      <c r="O35" s="27"/>
      <c r="P35" s="92">
        <f t="shared" si="0"/>
        <v>0</v>
      </c>
      <c r="Q35" s="215"/>
      <c r="R35" s="215"/>
      <c r="S35" s="215"/>
      <c r="T35" s="215"/>
      <c r="U35" s="215"/>
      <c r="V35" s="28"/>
      <c r="W35" s="32"/>
      <c r="X35" s="32"/>
      <c r="Y35" s="32"/>
      <c r="Z35" s="32"/>
      <c r="AA35" s="92">
        <f t="shared" si="1"/>
        <v>0</v>
      </c>
      <c r="AB35" s="26"/>
    </row>
    <row r="36" spans="1:28" ht="16.5" x14ac:dyDescent="0.25">
      <c r="A36" s="10">
        <v>27</v>
      </c>
      <c r="B36" s="11" t="s">
        <v>98</v>
      </c>
      <c r="C36" s="82" t="s">
        <v>127</v>
      </c>
      <c r="D36" s="27"/>
      <c r="E36" s="27"/>
      <c r="F36" s="27"/>
      <c r="G36" s="27"/>
      <c r="H36" s="27"/>
      <c r="I36" s="27"/>
      <c r="J36" s="27"/>
      <c r="K36" s="27"/>
      <c r="L36" s="27"/>
      <c r="M36" s="27"/>
      <c r="N36" s="27"/>
      <c r="O36" s="27"/>
      <c r="P36" s="92">
        <f t="shared" si="0"/>
        <v>0</v>
      </c>
      <c r="Q36" s="215"/>
      <c r="R36" s="215"/>
      <c r="S36" s="215"/>
      <c r="T36" s="215"/>
      <c r="U36" s="215" t="s">
        <v>297</v>
      </c>
      <c r="V36" s="28" t="s">
        <v>297</v>
      </c>
      <c r="W36" s="32"/>
      <c r="X36" s="32"/>
      <c r="Y36" s="32"/>
      <c r="Z36" s="32"/>
      <c r="AA36" s="92">
        <f t="shared" si="1"/>
        <v>2</v>
      </c>
      <c r="AB36" s="26"/>
    </row>
    <row r="37" spans="1:28" ht="16.5" x14ac:dyDescent="0.25">
      <c r="A37" s="10">
        <v>28</v>
      </c>
      <c r="B37" s="11" t="s">
        <v>100</v>
      </c>
      <c r="C37" s="82" t="s">
        <v>129</v>
      </c>
      <c r="D37" s="27"/>
      <c r="E37" s="27"/>
      <c r="F37" s="27" t="s">
        <v>297</v>
      </c>
      <c r="G37" s="278" t="s">
        <v>297</v>
      </c>
      <c r="H37" s="27"/>
      <c r="I37" s="27"/>
      <c r="J37" s="27"/>
      <c r="K37" s="27"/>
      <c r="L37" s="27"/>
      <c r="M37" s="27"/>
      <c r="N37" s="27"/>
      <c r="O37" s="27"/>
      <c r="P37" s="92">
        <f t="shared" si="0"/>
        <v>2</v>
      </c>
      <c r="Q37" s="215"/>
      <c r="R37" s="215" t="s">
        <v>297</v>
      </c>
      <c r="S37" s="232"/>
      <c r="T37" s="215"/>
      <c r="U37" s="215" t="s">
        <v>297</v>
      </c>
      <c r="V37" s="28"/>
      <c r="W37" s="32"/>
      <c r="X37" s="32"/>
      <c r="Y37" s="32"/>
      <c r="Z37" s="32"/>
      <c r="AA37" s="92">
        <f t="shared" si="1"/>
        <v>2</v>
      </c>
      <c r="AB37" s="26"/>
    </row>
    <row r="38" spans="1:28" ht="16.5" x14ac:dyDescent="0.25">
      <c r="A38" s="10">
        <v>29</v>
      </c>
      <c r="B38" s="11" t="s">
        <v>99</v>
      </c>
      <c r="C38" s="82" t="s">
        <v>128</v>
      </c>
      <c r="D38" s="27"/>
      <c r="E38" s="27"/>
      <c r="F38" s="27"/>
      <c r="G38" s="27"/>
      <c r="H38" s="27"/>
      <c r="I38" s="27"/>
      <c r="J38" s="27"/>
      <c r="K38" s="27"/>
      <c r="L38" s="27"/>
      <c r="M38" s="27"/>
      <c r="N38" s="27"/>
      <c r="O38" s="27"/>
      <c r="P38" s="92">
        <f t="shared" si="0"/>
        <v>0</v>
      </c>
      <c r="Q38" s="215"/>
      <c r="R38" s="215"/>
      <c r="S38" s="232"/>
      <c r="T38" s="215"/>
      <c r="U38" s="215" t="s">
        <v>297</v>
      </c>
      <c r="V38" s="28"/>
      <c r="W38" s="32"/>
      <c r="X38" s="32"/>
      <c r="Y38" s="32"/>
      <c r="Z38" s="32"/>
      <c r="AA38" s="92">
        <f t="shared" si="1"/>
        <v>1</v>
      </c>
      <c r="AB38" s="26"/>
    </row>
    <row r="39" spans="1:28" ht="16.5" x14ac:dyDescent="0.25">
      <c r="A39" s="10">
        <v>30</v>
      </c>
      <c r="B39" s="11" t="s">
        <v>101</v>
      </c>
      <c r="C39" s="82" t="s">
        <v>130</v>
      </c>
      <c r="D39" s="27"/>
      <c r="E39" s="27"/>
      <c r="F39" s="27"/>
      <c r="G39" s="27"/>
      <c r="H39" s="27"/>
      <c r="I39" s="27"/>
      <c r="J39" s="27"/>
      <c r="K39" s="27"/>
      <c r="L39" s="27"/>
      <c r="M39" s="27"/>
      <c r="N39" s="27"/>
      <c r="O39" s="27"/>
      <c r="P39" s="92">
        <f t="shared" si="0"/>
        <v>0</v>
      </c>
      <c r="Q39" s="215"/>
      <c r="R39" s="215"/>
      <c r="S39" s="232"/>
      <c r="T39" s="215"/>
      <c r="U39" s="215"/>
      <c r="V39" s="28"/>
      <c r="W39" s="32"/>
      <c r="X39" s="32"/>
      <c r="Y39" s="32"/>
      <c r="Z39" s="32"/>
      <c r="AA39" s="92">
        <f t="shared" si="1"/>
        <v>0</v>
      </c>
      <c r="AB39" s="26"/>
    </row>
    <row r="40" spans="1:28" ht="16.5" x14ac:dyDescent="0.25">
      <c r="A40" s="10">
        <v>31</v>
      </c>
      <c r="B40" s="11" t="s">
        <v>298</v>
      </c>
      <c r="C40" s="82" t="s">
        <v>301</v>
      </c>
      <c r="D40" s="27"/>
      <c r="E40" s="27"/>
      <c r="F40" s="27" t="s">
        <v>297</v>
      </c>
      <c r="G40" s="27"/>
      <c r="H40" s="27"/>
      <c r="I40" s="27"/>
      <c r="J40" s="27"/>
      <c r="K40" s="27"/>
      <c r="L40" s="27"/>
      <c r="M40" s="27"/>
      <c r="N40" s="27"/>
      <c r="O40" s="27"/>
      <c r="P40" s="92">
        <f t="shared" si="0"/>
        <v>1</v>
      </c>
      <c r="Q40" s="215"/>
      <c r="R40" s="215"/>
      <c r="S40" s="215"/>
      <c r="T40" s="215"/>
      <c r="U40" s="215" t="s">
        <v>297</v>
      </c>
      <c r="V40" s="32"/>
      <c r="W40" s="32"/>
      <c r="X40" s="32"/>
      <c r="Y40" s="32"/>
      <c r="Z40" s="32"/>
      <c r="AA40" s="92">
        <f t="shared" si="1"/>
        <v>1</v>
      </c>
      <c r="AB40" s="26"/>
    </row>
    <row r="41" spans="1:28" ht="16.5" hidden="1" x14ac:dyDescent="0.25">
      <c r="A41" s="9" t="s">
        <v>28</v>
      </c>
      <c r="B41" s="11"/>
      <c r="C41" s="11"/>
      <c r="D41" s="29"/>
      <c r="E41" s="30"/>
      <c r="F41" s="30"/>
      <c r="G41" s="30"/>
      <c r="H41" s="30"/>
      <c r="I41" s="30"/>
      <c r="J41" s="30"/>
      <c r="K41" s="30"/>
      <c r="L41" s="30"/>
      <c r="M41" s="30"/>
      <c r="N41" s="30"/>
      <c r="O41" s="30"/>
      <c r="P41" s="30"/>
      <c r="Q41" s="28"/>
      <c r="R41" s="28"/>
      <c r="S41" s="28"/>
      <c r="T41" s="28"/>
      <c r="U41" s="28"/>
      <c r="V41" s="32"/>
      <c r="W41" s="32"/>
      <c r="X41" s="32"/>
      <c r="Y41" s="32"/>
      <c r="Z41" s="32"/>
      <c r="AA41" s="32"/>
      <c r="AB41" s="26"/>
    </row>
    <row r="42" spans="1:28" ht="16.5" hidden="1" x14ac:dyDescent="0.25">
      <c r="A42" s="10" t="s">
        <v>0</v>
      </c>
      <c r="B42" s="11" t="s">
        <v>17</v>
      </c>
      <c r="C42" s="11"/>
      <c r="D42" s="59">
        <f>COUNTA(D10:D40)</f>
        <v>5</v>
      </c>
      <c r="E42" s="59">
        <f>COUNTA(E10:E40)</f>
        <v>3</v>
      </c>
      <c r="F42" s="59">
        <f>COUNTA(F10:F40)</f>
        <v>11</v>
      </c>
      <c r="G42" s="59">
        <f>COUNTA(G10:G40)</f>
        <v>10</v>
      </c>
      <c r="H42" s="59">
        <f>COUNTA(H10:H40)</f>
        <v>3</v>
      </c>
      <c r="I42" s="59">
        <f t="shared" ref="I42:Z42" si="2">COUNTA(I10:I40)</f>
        <v>2</v>
      </c>
      <c r="J42" s="59">
        <f t="shared" si="2"/>
        <v>0</v>
      </c>
      <c r="K42" s="59">
        <f t="shared" si="2"/>
        <v>0</v>
      </c>
      <c r="L42" s="59">
        <f t="shared" si="2"/>
        <v>0</v>
      </c>
      <c r="M42" s="59"/>
      <c r="N42" s="59"/>
      <c r="O42" s="59"/>
      <c r="P42" s="59"/>
      <c r="Q42" s="59">
        <f t="shared" si="2"/>
        <v>4</v>
      </c>
      <c r="R42" s="59">
        <f t="shared" si="2"/>
        <v>10</v>
      </c>
      <c r="S42" s="59">
        <f t="shared" si="2"/>
        <v>0</v>
      </c>
      <c r="T42" s="59">
        <f t="shared" si="2"/>
        <v>0</v>
      </c>
      <c r="U42" s="59">
        <f t="shared" si="2"/>
        <v>23</v>
      </c>
      <c r="V42" s="59">
        <f t="shared" si="2"/>
        <v>8</v>
      </c>
      <c r="W42" s="59">
        <f t="shared" si="2"/>
        <v>0</v>
      </c>
      <c r="X42" s="59">
        <f t="shared" si="2"/>
        <v>0</v>
      </c>
      <c r="Y42" s="59">
        <f t="shared" si="2"/>
        <v>0</v>
      </c>
      <c r="Z42" s="59">
        <f t="shared" si="2"/>
        <v>0</v>
      </c>
      <c r="AA42" s="59"/>
      <c r="AB42" s="26"/>
    </row>
    <row r="43" spans="1:28" ht="16.5" hidden="1" x14ac:dyDescent="0.25">
      <c r="A43" s="10" t="s">
        <v>1</v>
      </c>
      <c r="B43" s="11"/>
      <c r="C43" s="11"/>
      <c r="D43" s="29"/>
      <c r="E43" s="31"/>
      <c r="F43" s="31"/>
      <c r="G43" s="31"/>
      <c r="H43" s="31"/>
      <c r="I43" s="31"/>
      <c r="J43" s="31"/>
      <c r="K43" s="31"/>
      <c r="L43" s="31"/>
      <c r="M43" s="31"/>
      <c r="N43" s="31"/>
      <c r="O43" s="31"/>
      <c r="P43" s="31"/>
      <c r="Q43" s="28"/>
      <c r="R43" s="28"/>
      <c r="S43" s="28"/>
      <c r="T43" s="28"/>
      <c r="U43" s="28"/>
      <c r="V43" s="32"/>
      <c r="W43" s="32"/>
      <c r="X43" s="32"/>
      <c r="Y43" s="32"/>
      <c r="Z43" s="32"/>
      <c r="AA43" s="32"/>
      <c r="AB43" s="32"/>
    </row>
    <row r="44" spans="1:28" ht="16.5" hidden="1" x14ac:dyDescent="0.25">
      <c r="A44" s="10" t="s">
        <v>2</v>
      </c>
      <c r="B44" s="11"/>
      <c r="C44" s="11"/>
      <c r="D44" s="29"/>
      <c r="E44" s="31"/>
      <c r="F44" s="31"/>
      <c r="G44" s="31"/>
      <c r="H44" s="31"/>
      <c r="I44" s="31"/>
      <c r="J44" s="31"/>
      <c r="K44" s="31"/>
      <c r="L44" s="31"/>
      <c r="M44" s="31"/>
      <c r="N44" s="31"/>
      <c r="O44" s="31"/>
      <c r="P44" s="31"/>
      <c r="Q44" s="28"/>
      <c r="R44" s="28"/>
      <c r="S44" s="28"/>
      <c r="T44" s="28"/>
      <c r="U44" s="28"/>
      <c r="V44" s="32"/>
      <c r="W44" s="32"/>
      <c r="X44" s="32"/>
      <c r="Y44" s="32"/>
      <c r="Z44" s="32"/>
      <c r="AA44" s="32"/>
      <c r="AB44" s="26"/>
    </row>
    <row r="45" spans="1:28" ht="16.5" hidden="1" x14ac:dyDescent="0.25">
      <c r="A45" s="10" t="s">
        <v>3</v>
      </c>
      <c r="B45" s="11"/>
      <c r="C45" s="11"/>
      <c r="D45" s="29"/>
      <c r="E45" s="28"/>
      <c r="F45" s="28"/>
      <c r="G45" s="28"/>
      <c r="H45" s="28"/>
      <c r="I45" s="28"/>
      <c r="J45" s="28"/>
      <c r="K45" s="28"/>
      <c r="L45" s="28"/>
      <c r="M45" s="28"/>
      <c r="N45" s="28"/>
      <c r="O45" s="28"/>
      <c r="P45" s="28"/>
      <c r="Q45" s="28"/>
      <c r="R45" s="28"/>
      <c r="S45" s="28"/>
      <c r="T45" s="28"/>
      <c r="U45" s="28"/>
      <c r="V45" s="32"/>
      <c r="W45" s="32"/>
      <c r="X45" s="32"/>
      <c r="Y45" s="32"/>
      <c r="Z45" s="32"/>
      <c r="AA45" s="32"/>
      <c r="AB45" s="26"/>
    </row>
    <row r="46" spans="1:28" ht="16.5" x14ac:dyDescent="0.25">
      <c r="A46" s="228"/>
      <c r="B46" s="228"/>
      <c r="C46" s="228"/>
      <c r="D46" s="229">
        <f>COUNTA(D10:D40)</f>
        <v>5</v>
      </c>
      <c r="E46" s="229">
        <f>COUNTA(E10:E40)</f>
        <v>3</v>
      </c>
      <c r="F46" s="229">
        <f>COUNTA(F10:F40)</f>
        <v>11</v>
      </c>
      <c r="G46" s="229">
        <f>COUNTA(G10:G40)</f>
        <v>10</v>
      </c>
      <c r="H46" s="229">
        <f>COUNTA(H10:H40)</f>
        <v>3</v>
      </c>
      <c r="I46" s="229">
        <f t="shared" ref="I46:P46" si="3">COUNTA(I10:I40)</f>
        <v>2</v>
      </c>
      <c r="J46" s="229">
        <f t="shared" si="3"/>
        <v>0</v>
      </c>
      <c r="K46" s="229">
        <f t="shared" si="3"/>
        <v>0</v>
      </c>
      <c r="L46" s="229">
        <f t="shared" si="3"/>
        <v>0</v>
      </c>
      <c r="M46" s="229">
        <f t="shared" si="3"/>
        <v>0</v>
      </c>
      <c r="N46" s="229">
        <f t="shared" si="3"/>
        <v>0</v>
      </c>
      <c r="O46" s="229">
        <f t="shared" si="3"/>
        <v>0</v>
      </c>
      <c r="P46" s="229">
        <f t="shared" si="3"/>
        <v>31</v>
      </c>
      <c r="Q46" s="229">
        <f t="shared" ref="Q46:Z46" si="4">COUNTA(Q10:Q40)</f>
        <v>4</v>
      </c>
      <c r="R46" s="229">
        <f t="shared" si="4"/>
        <v>10</v>
      </c>
      <c r="S46" s="229">
        <f t="shared" si="4"/>
        <v>0</v>
      </c>
      <c r="T46" s="229">
        <f t="shared" si="4"/>
        <v>0</v>
      </c>
      <c r="U46" s="229">
        <f t="shared" si="4"/>
        <v>23</v>
      </c>
      <c r="V46" s="229">
        <f t="shared" si="4"/>
        <v>8</v>
      </c>
      <c r="W46" s="229">
        <f t="shared" si="4"/>
        <v>0</v>
      </c>
      <c r="X46" s="229">
        <f t="shared" si="4"/>
        <v>0</v>
      </c>
      <c r="Y46" s="229">
        <f t="shared" si="4"/>
        <v>0</v>
      </c>
      <c r="Z46" s="229">
        <f t="shared" si="4"/>
        <v>0</v>
      </c>
      <c r="AA46" s="27"/>
      <c r="AB46" s="27"/>
    </row>
    <row r="47" spans="1:28" ht="15.75" hidden="1" x14ac:dyDescent="0.25">
      <c r="A47" s="338" t="s">
        <v>70</v>
      </c>
      <c r="B47" s="338"/>
      <c r="C47" s="338"/>
      <c r="D47" s="338"/>
      <c r="E47" s="338"/>
      <c r="F47" s="338"/>
      <c r="G47" s="338"/>
      <c r="H47" s="338"/>
      <c r="I47" s="338"/>
      <c r="J47" s="338"/>
      <c r="K47" s="338"/>
      <c r="L47" s="338"/>
      <c r="M47" s="338"/>
      <c r="N47" s="338"/>
      <c r="O47" s="338"/>
      <c r="P47" s="338"/>
      <c r="Q47" s="338"/>
      <c r="R47" s="338"/>
      <c r="S47" s="338"/>
      <c r="T47" s="338"/>
      <c r="U47" s="338"/>
      <c r="V47" s="338"/>
      <c r="W47" s="338"/>
      <c r="X47" s="338"/>
      <c r="Y47" s="338"/>
      <c r="Z47" s="338"/>
      <c r="AA47" s="338"/>
      <c r="AB47" s="338"/>
    </row>
    <row r="48" spans="1:28" ht="17.25" x14ac:dyDescent="0.3">
      <c r="A48" s="33"/>
      <c r="B48" s="33"/>
      <c r="C48" s="33"/>
      <c r="D48" s="34"/>
      <c r="E48" s="46"/>
      <c r="F48" s="46"/>
      <c r="G48" s="46"/>
      <c r="H48" s="46"/>
      <c r="I48" s="46"/>
      <c r="J48" s="46"/>
      <c r="K48" s="46"/>
      <c r="L48" s="46"/>
      <c r="M48" s="46"/>
      <c r="N48" s="46"/>
      <c r="O48" s="46"/>
      <c r="P48" s="46"/>
      <c r="Q48" s="339" t="s">
        <v>311</v>
      </c>
      <c r="R48" s="339"/>
      <c r="S48" s="339"/>
      <c r="T48" s="339"/>
      <c r="U48" s="339"/>
      <c r="V48" s="339"/>
      <c r="W48" s="339"/>
      <c r="X48" s="339"/>
      <c r="Y48" s="339"/>
      <c r="Z48" s="339"/>
      <c r="AA48" s="339"/>
      <c r="AB48" s="339"/>
    </row>
    <row r="49" spans="1:28" ht="17.25" x14ac:dyDescent="0.3">
      <c r="A49" s="33"/>
      <c r="B49" s="33"/>
      <c r="C49" s="33"/>
      <c r="D49" s="34"/>
      <c r="Q49" s="340" t="s">
        <v>7</v>
      </c>
      <c r="R49" s="340"/>
      <c r="S49" s="340"/>
      <c r="T49" s="340"/>
      <c r="U49" s="340"/>
      <c r="V49" s="340"/>
      <c r="W49" s="340"/>
      <c r="X49" s="340"/>
      <c r="Y49" s="340"/>
      <c r="Z49" s="340"/>
      <c r="AA49" s="340"/>
      <c r="AB49" s="340"/>
    </row>
    <row r="53" spans="1:28" ht="18.75" x14ac:dyDescent="0.25">
      <c r="U53" s="336" t="s">
        <v>292</v>
      </c>
      <c r="V53" s="336"/>
      <c r="W53" s="336"/>
      <c r="X53" s="336"/>
      <c r="Y53" s="336"/>
      <c r="Z53" s="336"/>
      <c r="AA53" s="257"/>
      <c r="AB53" s="257"/>
    </row>
  </sheetData>
  <mergeCells count="14">
    <mergeCell ref="U53:Z53"/>
    <mergeCell ref="A5:AB5"/>
    <mergeCell ref="A1:C1"/>
    <mergeCell ref="A2:C2"/>
    <mergeCell ref="A3:C3"/>
    <mergeCell ref="D1:AB1"/>
    <mergeCell ref="D2:AB2"/>
    <mergeCell ref="A47:AB47"/>
    <mergeCell ref="Q48:AB48"/>
    <mergeCell ref="Q49:AB49"/>
    <mergeCell ref="Q7:W7"/>
    <mergeCell ref="A7:A8"/>
    <mergeCell ref="B7:C7"/>
    <mergeCell ref="D7:P7"/>
  </mergeCells>
  <pageMargins left="0" right="0" top="0" bottom="0" header="0" footer="0"/>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abSelected="1" topLeftCell="B35" workbookViewId="0">
      <selection activeCell="D40" sqref="D40"/>
    </sheetView>
  </sheetViews>
  <sheetFormatPr defaultColWidth="9.140625" defaultRowHeight="15" x14ac:dyDescent="0.25"/>
  <cols>
    <col min="1" max="1" width="9.42578125" style="6" customWidth="1"/>
    <col min="2" max="2" width="18.85546875" style="6" customWidth="1"/>
    <col min="3" max="3" width="15" style="6" customWidth="1"/>
    <col min="4" max="4" width="7" style="252" customWidth="1"/>
    <col min="5" max="5" width="27.85546875" style="6" customWidth="1"/>
    <col min="6" max="6" width="12.85546875" style="5" customWidth="1"/>
    <col min="7" max="7" width="12.140625" style="5" customWidth="1"/>
    <col min="8" max="8" width="15.140625" style="5" customWidth="1"/>
    <col min="9" max="9" width="13.5703125" style="5" customWidth="1"/>
    <col min="10" max="10" width="18.140625" style="6" customWidth="1"/>
    <col min="11" max="11" width="30.28515625" style="6" customWidth="1"/>
    <col min="12" max="12" width="12.85546875" style="6" bestFit="1" customWidth="1"/>
    <col min="13" max="16384" width="9.140625" style="6"/>
  </cols>
  <sheetData>
    <row r="1" spans="1:11" ht="15.75" x14ac:dyDescent="0.25">
      <c r="A1" s="288" t="s">
        <v>8</v>
      </c>
      <c r="B1" s="288"/>
      <c r="C1" s="288"/>
      <c r="D1" s="288"/>
      <c r="E1" s="3"/>
      <c r="F1" s="283" t="s">
        <v>32</v>
      </c>
      <c r="G1" s="350"/>
      <c r="H1" s="350"/>
      <c r="I1" s="350"/>
      <c r="J1" s="350"/>
    </row>
    <row r="2" spans="1:11" ht="15.75" x14ac:dyDescent="0.25">
      <c r="A2" s="288" t="s">
        <v>9</v>
      </c>
      <c r="B2" s="288"/>
      <c r="C2" s="288"/>
      <c r="D2" s="288"/>
      <c r="E2" s="3"/>
      <c r="F2" s="283" t="s">
        <v>31</v>
      </c>
      <c r="G2" s="283"/>
      <c r="H2" s="283"/>
      <c r="I2" s="283"/>
      <c r="J2" s="283"/>
    </row>
    <row r="3" spans="1:11" ht="15.75" x14ac:dyDescent="0.25">
      <c r="A3" s="285" t="s">
        <v>146</v>
      </c>
      <c r="B3" s="285"/>
      <c r="C3" s="285"/>
      <c r="D3" s="285"/>
      <c r="E3" s="4"/>
      <c r="F3" s="3"/>
      <c r="G3" s="3"/>
      <c r="H3" s="42"/>
      <c r="I3" s="42"/>
      <c r="J3" s="15"/>
    </row>
    <row r="4" spans="1:11" x14ac:dyDescent="0.25">
      <c r="J4" s="89"/>
    </row>
    <row r="5" spans="1:11" ht="30" customHeight="1" x14ac:dyDescent="0.25">
      <c r="A5" s="336" t="s">
        <v>312</v>
      </c>
      <c r="B5" s="336"/>
      <c r="C5" s="336"/>
      <c r="D5" s="336"/>
      <c r="E5" s="336"/>
      <c r="F5" s="336"/>
      <c r="G5" s="336"/>
      <c r="H5" s="336"/>
      <c r="I5" s="336"/>
      <c r="J5" s="336"/>
    </row>
    <row r="6" spans="1:11" hidden="1" x14ac:dyDescent="0.25"/>
    <row r="7" spans="1:11" ht="35.25" customHeight="1" x14ac:dyDescent="0.25">
      <c r="A7" s="355" t="s">
        <v>5</v>
      </c>
      <c r="B7" s="355" t="s">
        <v>10</v>
      </c>
      <c r="C7" s="359" t="s">
        <v>48</v>
      </c>
      <c r="D7" s="361" t="s">
        <v>11</v>
      </c>
      <c r="E7" s="361"/>
      <c r="F7" s="355" t="s">
        <v>43</v>
      </c>
      <c r="G7" s="355"/>
      <c r="H7" s="355" t="s">
        <v>55</v>
      </c>
      <c r="I7" s="355" t="s">
        <v>45</v>
      </c>
      <c r="J7" s="359" t="s">
        <v>6</v>
      </c>
    </row>
    <row r="8" spans="1:11" ht="47.25" x14ac:dyDescent="0.25">
      <c r="A8" s="355"/>
      <c r="B8" s="355"/>
      <c r="C8" s="360"/>
      <c r="D8" s="253" t="s">
        <v>12</v>
      </c>
      <c r="E8" s="8" t="s">
        <v>13</v>
      </c>
      <c r="F8" s="8" t="s">
        <v>44</v>
      </c>
      <c r="G8" s="8" t="s">
        <v>41</v>
      </c>
      <c r="H8" s="355"/>
      <c r="I8" s="355"/>
      <c r="J8" s="360"/>
    </row>
    <row r="9" spans="1:11" ht="24" customHeight="1" x14ac:dyDescent="0.25">
      <c r="A9" s="9" t="s">
        <v>54</v>
      </c>
      <c r="B9" s="7"/>
      <c r="C9" s="69"/>
      <c r="D9" s="253"/>
      <c r="E9" s="8"/>
      <c r="F9" s="8"/>
      <c r="G9" s="8"/>
      <c r="H9" s="45"/>
      <c r="I9" s="45"/>
      <c r="J9" s="7"/>
    </row>
    <row r="10" spans="1:11" ht="252" x14ac:dyDescent="0.25">
      <c r="A10" s="10">
        <v>1</v>
      </c>
      <c r="B10" s="11" t="s">
        <v>72</v>
      </c>
      <c r="C10" s="82" t="s">
        <v>102</v>
      </c>
      <c r="D10" s="271" t="s">
        <v>21</v>
      </c>
      <c r="E10" s="217" t="s">
        <v>260</v>
      </c>
      <c r="F10" s="112">
        <f>'Mau 3'!P10</f>
        <v>5</v>
      </c>
      <c r="G10" s="112">
        <f>'Mau 3'!AA10</f>
        <v>2</v>
      </c>
      <c r="H10" s="19"/>
      <c r="I10" s="19"/>
      <c r="J10" s="13"/>
    </row>
    <row r="11" spans="1:11" ht="157.5" x14ac:dyDescent="0.25">
      <c r="A11" s="10">
        <v>2</v>
      </c>
      <c r="B11" s="11" t="s">
        <v>73</v>
      </c>
      <c r="C11" s="82" t="s">
        <v>107</v>
      </c>
      <c r="D11" s="271" t="s">
        <v>21</v>
      </c>
      <c r="E11" s="221" t="s">
        <v>263</v>
      </c>
      <c r="F11" s="112">
        <f>'Mau 3'!P11</f>
        <v>3</v>
      </c>
      <c r="G11" s="112">
        <f>'Mau 3'!AA11</f>
        <v>3</v>
      </c>
      <c r="H11" s="19"/>
      <c r="I11" s="19"/>
      <c r="J11" s="13"/>
    </row>
    <row r="12" spans="1:11" ht="110.25" x14ac:dyDescent="0.25">
      <c r="A12" s="10">
        <v>3</v>
      </c>
      <c r="B12" s="11" t="s">
        <v>74</v>
      </c>
      <c r="C12" s="82" t="s">
        <v>131</v>
      </c>
      <c r="D12" s="254" t="s">
        <v>15</v>
      </c>
      <c r="E12" s="222" t="s">
        <v>148</v>
      </c>
      <c r="F12" s="112">
        <f>'Mau 3'!P12</f>
        <v>2</v>
      </c>
      <c r="G12" s="112">
        <f>'Mau 3'!AA12</f>
        <v>3</v>
      </c>
      <c r="H12" s="19"/>
      <c r="I12" s="19"/>
      <c r="J12" s="13"/>
    </row>
    <row r="13" spans="1:11" ht="110.25" x14ac:dyDescent="0.25">
      <c r="A13" s="10">
        <v>4</v>
      </c>
      <c r="B13" s="11" t="s">
        <v>75</v>
      </c>
      <c r="C13" s="82" t="s">
        <v>108</v>
      </c>
      <c r="D13" s="254" t="s">
        <v>15</v>
      </c>
      <c r="E13" s="222" t="s">
        <v>148</v>
      </c>
      <c r="F13" s="112">
        <f>'Mau 3'!P13</f>
        <v>3</v>
      </c>
      <c r="G13" s="112">
        <f>'Mau 3'!AA13</f>
        <v>3</v>
      </c>
      <c r="H13" s="19"/>
      <c r="I13" s="19"/>
      <c r="J13" s="13"/>
      <c r="K13" s="230"/>
    </row>
    <row r="14" spans="1:11" ht="94.5" x14ac:dyDescent="0.25">
      <c r="A14" s="10">
        <v>5</v>
      </c>
      <c r="B14" s="11" t="s">
        <v>76</v>
      </c>
      <c r="C14" s="82" t="s">
        <v>109</v>
      </c>
      <c r="D14" s="271" t="s">
        <v>21</v>
      </c>
      <c r="E14" s="217" t="s">
        <v>149</v>
      </c>
      <c r="F14" s="112">
        <f>'Mau 3'!P14</f>
        <v>4</v>
      </c>
      <c r="G14" s="112">
        <f>'Mau 3'!AA14</f>
        <v>2</v>
      </c>
      <c r="H14" s="19"/>
      <c r="I14" s="19"/>
      <c r="J14" s="13"/>
    </row>
    <row r="15" spans="1:11" ht="141.75" x14ac:dyDescent="0.25">
      <c r="A15" s="10">
        <v>6</v>
      </c>
      <c r="B15" s="11" t="s">
        <v>77</v>
      </c>
      <c r="C15" s="82" t="s">
        <v>110</v>
      </c>
      <c r="D15" s="271" t="s">
        <v>21</v>
      </c>
      <c r="E15" s="223" t="s">
        <v>279</v>
      </c>
      <c r="F15" s="112">
        <f>'Mau 3'!P15</f>
        <v>4</v>
      </c>
      <c r="G15" s="112">
        <f>'Mau 3'!AA15</f>
        <v>2</v>
      </c>
      <c r="H15" s="19"/>
      <c r="I15" s="19"/>
      <c r="J15" s="13"/>
    </row>
    <row r="16" spans="1:11" ht="47.25" x14ac:dyDescent="0.25">
      <c r="A16" s="10">
        <v>7</v>
      </c>
      <c r="B16" s="115" t="s">
        <v>78</v>
      </c>
      <c r="C16" s="82" t="s">
        <v>103</v>
      </c>
      <c r="D16" s="251" t="s">
        <v>18</v>
      </c>
      <c r="E16" s="85" t="s">
        <v>152</v>
      </c>
      <c r="F16" s="112">
        <f>'Mau 3'!P16</f>
        <v>0</v>
      </c>
      <c r="G16" s="112">
        <f>'Mau 3'!AA16</f>
        <v>1</v>
      </c>
      <c r="H16" s="19"/>
      <c r="I16" s="19"/>
      <c r="J16" s="13"/>
    </row>
    <row r="17" spans="1:10" ht="47.25" x14ac:dyDescent="0.25">
      <c r="A17" s="10">
        <v>8</v>
      </c>
      <c r="B17" s="11" t="s">
        <v>79</v>
      </c>
      <c r="C17" s="82" t="s">
        <v>104</v>
      </c>
      <c r="D17" s="251" t="s">
        <v>15</v>
      </c>
      <c r="E17" s="85" t="s">
        <v>152</v>
      </c>
      <c r="F17" s="112">
        <f>'Mau 3'!P17</f>
        <v>2</v>
      </c>
      <c r="G17" s="112">
        <f>'Mau 3'!AA17</f>
        <v>3</v>
      </c>
      <c r="H17" s="19"/>
      <c r="I17" s="19"/>
      <c r="J17" s="13"/>
    </row>
    <row r="18" spans="1:10" ht="31.5" x14ac:dyDescent="0.25">
      <c r="A18" s="10">
        <v>9</v>
      </c>
      <c r="B18" s="11" t="s">
        <v>80</v>
      </c>
      <c r="C18" s="82" t="s">
        <v>105</v>
      </c>
      <c r="D18" s="251" t="s">
        <v>18</v>
      </c>
      <c r="E18" s="85" t="s">
        <v>155</v>
      </c>
      <c r="F18" s="112">
        <f>'Mau 3'!P18</f>
        <v>0</v>
      </c>
      <c r="G18" s="112">
        <f>'Mau 3'!AA18</f>
        <v>1</v>
      </c>
      <c r="H18" s="19"/>
      <c r="I18" s="19"/>
      <c r="J18" s="13"/>
    </row>
    <row r="19" spans="1:10" ht="31.5" x14ac:dyDescent="0.25">
      <c r="A19" s="10">
        <v>10</v>
      </c>
      <c r="B19" s="11" t="s">
        <v>81</v>
      </c>
      <c r="C19" s="82" t="s">
        <v>106</v>
      </c>
      <c r="D19" s="251" t="s">
        <v>18</v>
      </c>
      <c r="E19" s="85" t="s">
        <v>155</v>
      </c>
      <c r="F19" s="112">
        <f>'Mau 3'!P19</f>
        <v>0</v>
      </c>
      <c r="G19" s="112">
        <f>'Mau 3'!AA19</f>
        <v>0</v>
      </c>
      <c r="H19" s="19"/>
      <c r="I19" s="19"/>
      <c r="J19" s="13"/>
    </row>
    <row r="20" spans="1:10" ht="47.25" x14ac:dyDescent="0.25">
      <c r="A20" s="10">
        <v>11</v>
      </c>
      <c r="B20" s="11" t="s">
        <v>82</v>
      </c>
      <c r="C20" s="82" t="s">
        <v>111</v>
      </c>
      <c r="D20" s="270" t="s">
        <v>21</v>
      </c>
      <c r="E20" s="94" t="s">
        <v>158</v>
      </c>
      <c r="F20" s="112">
        <f>'Mau 3'!P20</f>
        <v>2</v>
      </c>
      <c r="G20" s="112">
        <f>'Mau 3'!AA20</f>
        <v>3</v>
      </c>
      <c r="H20" s="19"/>
      <c r="I20" s="19"/>
      <c r="J20" s="13"/>
    </row>
    <row r="21" spans="1:10" ht="110.25" x14ac:dyDescent="0.25">
      <c r="A21" s="10">
        <v>12</v>
      </c>
      <c r="B21" s="11" t="s">
        <v>83</v>
      </c>
      <c r="C21" s="82" t="s">
        <v>112</v>
      </c>
      <c r="D21" s="251" t="s">
        <v>22</v>
      </c>
      <c r="E21" s="93" t="s">
        <v>264</v>
      </c>
      <c r="F21" s="112">
        <f>'Mau 3'!P21</f>
        <v>1</v>
      </c>
      <c r="G21" s="112">
        <f>'Mau 3'!AA21</f>
        <v>2</v>
      </c>
      <c r="H21" s="19"/>
      <c r="I21" s="19"/>
      <c r="J21" s="267"/>
    </row>
    <row r="22" spans="1:10" ht="31.5" x14ac:dyDescent="0.25">
      <c r="A22" s="10">
        <v>13</v>
      </c>
      <c r="B22" s="11" t="s">
        <v>84</v>
      </c>
      <c r="C22" s="82" t="s">
        <v>113</v>
      </c>
      <c r="D22" s="251" t="s">
        <v>18</v>
      </c>
      <c r="E22" s="85" t="s">
        <v>155</v>
      </c>
      <c r="F22" s="112">
        <f>'Mau 3'!P22</f>
        <v>0</v>
      </c>
      <c r="G22" s="112">
        <f>'Mau 3'!AA22</f>
        <v>1</v>
      </c>
      <c r="H22" s="19"/>
      <c r="I22" s="19"/>
      <c r="J22" s="13"/>
    </row>
    <row r="23" spans="1:10" ht="31.5" x14ac:dyDescent="0.25">
      <c r="A23" s="10">
        <v>14</v>
      </c>
      <c r="B23" s="11" t="s">
        <v>85</v>
      </c>
      <c r="C23" s="82" t="s">
        <v>114</v>
      </c>
      <c r="D23" s="251" t="s">
        <v>18</v>
      </c>
      <c r="E23" s="85" t="s">
        <v>155</v>
      </c>
      <c r="F23" s="112">
        <f>'Mau 3'!P23</f>
        <v>0</v>
      </c>
      <c r="G23" s="112">
        <f>'Mau 3'!AA23</f>
        <v>0</v>
      </c>
      <c r="H23" s="19"/>
      <c r="I23" s="19"/>
      <c r="J23" s="13"/>
    </row>
    <row r="24" spans="1:10" ht="31.5" x14ac:dyDescent="0.25">
      <c r="A24" s="10">
        <v>15</v>
      </c>
      <c r="B24" s="11" t="s">
        <v>86</v>
      </c>
      <c r="C24" s="82" t="s">
        <v>115</v>
      </c>
      <c r="D24" s="251" t="s">
        <v>18</v>
      </c>
      <c r="E24" s="85" t="s">
        <v>155</v>
      </c>
      <c r="F24" s="112">
        <f>'Mau 3'!P24</f>
        <v>0</v>
      </c>
      <c r="G24" s="112">
        <f>'Mau 3'!AA24</f>
        <v>1</v>
      </c>
      <c r="H24" s="19"/>
      <c r="I24" s="19"/>
      <c r="J24" s="13"/>
    </row>
    <row r="25" spans="1:10" ht="31.5" x14ac:dyDescent="0.25">
      <c r="A25" s="10">
        <v>16</v>
      </c>
      <c r="B25" s="11" t="s">
        <v>87</v>
      </c>
      <c r="C25" s="82" t="s">
        <v>116</v>
      </c>
      <c r="D25" s="251" t="s">
        <v>22</v>
      </c>
      <c r="E25" s="85" t="s">
        <v>155</v>
      </c>
      <c r="F25" s="112">
        <f>'Mau 3'!P25</f>
        <v>1</v>
      </c>
      <c r="G25" s="112">
        <f>'Mau 3'!AA25</f>
        <v>2</v>
      </c>
      <c r="H25" s="19"/>
      <c r="I25" s="19"/>
      <c r="J25" s="13"/>
    </row>
    <row r="26" spans="1:10" ht="31.5" x14ac:dyDescent="0.25">
      <c r="A26" s="10">
        <v>17</v>
      </c>
      <c r="B26" s="11" t="s">
        <v>88</v>
      </c>
      <c r="C26" s="82" t="s">
        <v>117</v>
      </c>
      <c r="D26" s="251" t="s">
        <v>18</v>
      </c>
      <c r="E26" s="85" t="s">
        <v>155</v>
      </c>
      <c r="F26" s="112">
        <f>'Mau 3'!P26</f>
        <v>0</v>
      </c>
      <c r="G26" s="112">
        <f>'Mau 3'!AA26</f>
        <v>1</v>
      </c>
      <c r="H26" s="19"/>
      <c r="I26" s="19"/>
      <c r="J26" s="13"/>
    </row>
    <row r="27" spans="1:10" ht="31.5" x14ac:dyDescent="0.25">
      <c r="A27" s="10">
        <v>18</v>
      </c>
      <c r="B27" s="11" t="s">
        <v>89</v>
      </c>
      <c r="C27" s="82" t="s">
        <v>118</v>
      </c>
      <c r="D27" s="251" t="s">
        <v>18</v>
      </c>
      <c r="E27" s="85" t="s">
        <v>155</v>
      </c>
      <c r="F27" s="112">
        <f>'Mau 3'!P27</f>
        <v>0</v>
      </c>
      <c r="G27" s="112">
        <f>'Mau 3'!AA27</f>
        <v>0</v>
      </c>
      <c r="H27" s="19"/>
      <c r="I27" s="19"/>
      <c r="J27" s="13"/>
    </row>
    <row r="28" spans="1:10" ht="31.5" x14ac:dyDescent="0.25">
      <c r="A28" s="10">
        <v>19</v>
      </c>
      <c r="B28" s="11" t="s">
        <v>90</v>
      </c>
      <c r="C28" s="82" t="s">
        <v>119</v>
      </c>
      <c r="D28" s="251" t="s">
        <v>22</v>
      </c>
      <c r="E28" s="85" t="s">
        <v>155</v>
      </c>
      <c r="F28" s="112">
        <f>'Mau 3'!P28</f>
        <v>0</v>
      </c>
      <c r="G28" s="112">
        <f>'Mau 3'!AA28</f>
        <v>2</v>
      </c>
      <c r="H28" s="19"/>
      <c r="I28" s="19"/>
      <c r="J28" s="13"/>
    </row>
    <row r="29" spans="1:10" ht="110.25" x14ac:dyDescent="0.25">
      <c r="A29" s="10">
        <v>20</v>
      </c>
      <c r="B29" s="11" t="s">
        <v>91</v>
      </c>
      <c r="C29" s="82" t="s">
        <v>120</v>
      </c>
      <c r="D29" s="251" t="s">
        <v>22</v>
      </c>
      <c r="E29" s="261" t="s">
        <v>286</v>
      </c>
      <c r="F29" s="112">
        <f>'Mau 3'!P29</f>
        <v>1</v>
      </c>
      <c r="G29" s="112">
        <f>'Mau 3'!AA29</f>
        <v>0</v>
      </c>
      <c r="H29" s="19"/>
      <c r="I29" s="19"/>
      <c r="J29" s="13"/>
    </row>
    <row r="30" spans="1:10" ht="63" x14ac:dyDescent="0.25">
      <c r="A30" s="10">
        <v>21</v>
      </c>
      <c r="B30" s="11" t="s">
        <v>92</v>
      </c>
      <c r="C30" s="82" t="s">
        <v>121</v>
      </c>
      <c r="D30" s="251" t="s">
        <v>22</v>
      </c>
      <c r="E30" s="83" t="s">
        <v>170</v>
      </c>
      <c r="F30" s="112">
        <f>'Mau 3'!P30</f>
        <v>1</v>
      </c>
      <c r="G30" s="112">
        <f>'Mau 3'!AA30</f>
        <v>3</v>
      </c>
      <c r="H30" s="19"/>
      <c r="I30" s="19"/>
      <c r="J30" s="267"/>
    </row>
    <row r="31" spans="1:10" ht="78.75" x14ac:dyDescent="0.25">
      <c r="A31" s="10">
        <v>22</v>
      </c>
      <c r="B31" s="11" t="s">
        <v>93</v>
      </c>
      <c r="C31" s="82" t="s">
        <v>122</v>
      </c>
      <c r="D31" s="270" t="s">
        <v>15</v>
      </c>
      <c r="E31" s="83" t="s">
        <v>172</v>
      </c>
      <c r="F31" s="112">
        <f>'Mau 3'!P31</f>
        <v>2</v>
      </c>
      <c r="G31" s="112">
        <f>'Mau 3'!AA31</f>
        <v>2</v>
      </c>
      <c r="H31" s="19"/>
      <c r="I31" s="19"/>
      <c r="J31" s="267"/>
    </row>
    <row r="32" spans="1:10" ht="63" x14ac:dyDescent="0.25">
      <c r="A32" s="10">
        <v>23</v>
      </c>
      <c r="B32" s="11" t="s">
        <v>94</v>
      </c>
      <c r="C32" s="82" t="s">
        <v>123</v>
      </c>
      <c r="D32" s="251" t="s">
        <v>18</v>
      </c>
      <c r="E32" s="83" t="s">
        <v>170</v>
      </c>
      <c r="F32" s="112">
        <f>'Mau 3'!P32</f>
        <v>0</v>
      </c>
      <c r="G32" s="112">
        <f>'Mau 3'!AA32</f>
        <v>1</v>
      </c>
      <c r="H32" s="19"/>
      <c r="I32" s="19"/>
      <c r="J32" s="13"/>
    </row>
    <row r="33" spans="1:10" ht="31.5" x14ac:dyDescent="0.25">
      <c r="A33" s="10">
        <v>24</v>
      </c>
      <c r="B33" s="11" t="s">
        <v>95</v>
      </c>
      <c r="C33" s="82" t="s">
        <v>124</v>
      </c>
      <c r="D33" s="251" t="s">
        <v>18</v>
      </c>
      <c r="E33" s="83" t="s">
        <v>155</v>
      </c>
      <c r="F33" s="112">
        <f>'Mau 3'!P33</f>
        <v>0</v>
      </c>
      <c r="G33" s="112">
        <f>'Mau 3'!AA33</f>
        <v>1</v>
      </c>
      <c r="H33" s="19"/>
      <c r="I33" s="19"/>
      <c r="J33" s="13"/>
    </row>
    <row r="34" spans="1:10" ht="110.25" x14ac:dyDescent="0.25">
      <c r="A34" s="10">
        <v>25</v>
      </c>
      <c r="B34" s="11" t="s">
        <v>96</v>
      </c>
      <c r="C34" s="82" t="s">
        <v>125</v>
      </c>
      <c r="D34" s="251" t="s">
        <v>18</v>
      </c>
      <c r="E34" s="261" t="s">
        <v>286</v>
      </c>
      <c r="F34" s="112">
        <f>'Mau 3'!P34</f>
        <v>0</v>
      </c>
      <c r="G34" s="112">
        <f>'Mau 3'!AA34</f>
        <v>0</v>
      </c>
      <c r="H34" s="19"/>
      <c r="I34" s="19"/>
      <c r="J34" s="13"/>
    </row>
    <row r="35" spans="1:10" ht="110.25" x14ac:dyDescent="0.25">
      <c r="A35" s="10">
        <v>26</v>
      </c>
      <c r="B35" s="11" t="s">
        <v>97</v>
      </c>
      <c r="C35" s="82" t="s">
        <v>126</v>
      </c>
      <c r="D35" s="251" t="s">
        <v>18</v>
      </c>
      <c r="E35" s="261" t="s">
        <v>286</v>
      </c>
      <c r="F35" s="112">
        <f>'Mau 3'!P35</f>
        <v>0</v>
      </c>
      <c r="G35" s="112">
        <f>'Mau 3'!AA35</f>
        <v>0</v>
      </c>
      <c r="H35" s="19"/>
      <c r="I35" s="19"/>
      <c r="J35" s="13"/>
    </row>
    <row r="36" spans="1:10" ht="31.5" x14ac:dyDescent="0.25">
      <c r="A36" s="10">
        <v>27</v>
      </c>
      <c r="B36" s="11" t="s">
        <v>98</v>
      </c>
      <c r="C36" s="82" t="s">
        <v>127</v>
      </c>
      <c r="D36" s="251" t="s">
        <v>22</v>
      </c>
      <c r="E36" s="85" t="s">
        <v>155</v>
      </c>
      <c r="F36" s="112">
        <f>'Mau 3'!P36</f>
        <v>0</v>
      </c>
      <c r="G36" s="112">
        <f>'Mau 3'!AA36</f>
        <v>2</v>
      </c>
      <c r="H36" s="19"/>
      <c r="I36" s="19"/>
      <c r="J36" s="13"/>
    </row>
    <row r="37" spans="1:10" ht="110.25" x14ac:dyDescent="0.25">
      <c r="A37" s="10">
        <v>28</v>
      </c>
      <c r="B37" s="11" t="s">
        <v>100</v>
      </c>
      <c r="C37" s="82" t="s">
        <v>129</v>
      </c>
      <c r="D37" s="251" t="s">
        <v>15</v>
      </c>
      <c r="E37" s="93" t="s">
        <v>180</v>
      </c>
      <c r="F37" s="112">
        <f>'Mau 3'!P37</f>
        <v>2</v>
      </c>
      <c r="G37" s="112">
        <f>'Mau 3'!AA37</f>
        <v>2</v>
      </c>
      <c r="H37" s="19"/>
      <c r="I37" s="19"/>
      <c r="J37" s="13"/>
    </row>
    <row r="38" spans="1:10" ht="47.25" x14ac:dyDescent="0.25">
      <c r="A38" s="10">
        <v>29</v>
      </c>
      <c r="B38" s="11" t="s">
        <v>99</v>
      </c>
      <c r="C38" s="82" t="s">
        <v>128</v>
      </c>
      <c r="D38" s="251" t="s">
        <v>18</v>
      </c>
      <c r="E38" s="85" t="s">
        <v>152</v>
      </c>
      <c r="F38" s="112">
        <f>'Mau 3'!P38</f>
        <v>0</v>
      </c>
      <c r="G38" s="112">
        <f>'Mau 3'!AA38</f>
        <v>1</v>
      </c>
      <c r="H38" s="19"/>
      <c r="I38" s="19"/>
      <c r="J38" s="13"/>
    </row>
    <row r="39" spans="1:10" ht="31.5" x14ac:dyDescent="0.25">
      <c r="A39" s="10">
        <v>30</v>
      </c>
      <c r="B39" s="11" t="s">
        <v>101</v>
      </c>
      <c r="C39" s="82" t="s">
        <v>130</v>
      </c>
      <c r="D39" s="251" t="s">
        <v>18</v>
      </c>
      <c r="E39" s="85" t="s">
        <v>155</v>
      </c>
      <c r="F39" s="112">
        <f>'Mau 3'!P39</f>
        <v>0</v>
      </c>
      <c r="G39" s="112">
        <f>'Mau 3'!AA39</f>
        <v>0</v>
      </c>
      <c r="H39" s="19"/>
      <c r="I39" s="19"/>
      <c r="J39" s="13"/>
    </row>
    <row r="40" spans="1:10" ht="15.75" x14ac:dyDescent="0.25">
      <c r="A40" s="10">
        <v>31</v>
      </c>
      <c r="B40" s="11" t="s">
        <v>298</v>
      </c>
      <c r="C40" s="82" t="s">
        <v>301</v>
      </c>
      <c r="D40" s="251" t="s">
        <v>18</v>
      </c>
      <c r="E40" s="85"/>
      <c r="F40" s="112">
        <f>'Mau 3'!P40</f>
        <v>1</v>
      </c>
      <c r="G40" s="112">
        <f>'Mau 3'!AA40</f>
        <v>1</v>
      </c>
      <c r="H40" s="19"/>
      <c r="I40" s="19"/>
      <c r="J40" s="13"/>
    </row>
    <row r="41" spans="1:10" ht="15.75" hidden="1" x14ac:dyDescent="0.25">
      <c r="A41" s="10"/>
      <c r="B41" s="11"/>
      <c r="C41" s="11"/>
      <c r="D41" s="251"/>
      <c r="E41" s="16"/>
      <c r="F41" s="8"/>
      <c r="G41" s="8"/>
      <c r="H41" s="45"/>
      <c r="I41" s="45"/>
      <c r="J41" s="13"/>
    </row>
    <row r="42" spans="1:10" ht="24.6" hidden="1" customHeight="1" x14ac:dyDescent="0.25">
      <c r="A42" s="9" t="s">
        <v>28</v>
      </c>
      <c r="B42" s="11"/>
      <c r="C42" s="11"/>
      <c r="D42" s="251"/>
      <c r="E42" s="16"/>
      <c r="F42" s="8"/>
      <c r="G42" s="8"/>
      <c r="H42" s="45"/>
      <c r="I42" s="45"/>
      <c r="J42" s="13"/>
    </row>
    <row r="43" spans="1:10" ht="24.75" hidden="1" customHeight="1" x14ac:dyDescent="0.25">
      <c r="A43" s="10" t="s">
        <v>0</v>
      </c>
      <c r="B43" s="11" t="s">
        <v>17</v>
      </c>
      <c r="C43" s="11"/>
      <c r="D43" s="251" t="s">
        <v>18</v>
      </c>
      <c r="E43" s="12"/>
      <c r="F43" s="18">
        <v>1</v>
      </c>
      <c r="G43" s="18">
        <v>1</v>
      </c>
      <c r="H43" s="18"/>
      <c r="I43" s="18"/>
      <c r="J43" s="13"/>
    </row>
    <row r="44" spans="1:10" ht="15.75" hidden="1" x14ac:dyDescent="0.25">
      <c r="A44" s="10" t="s">
        <v>1</v>
      </c>
      <c r="B44" s="11"/>
      <c r="C44" s="11"/>
      <c r="D44" s="251"/>
      <c r="E44" s="12"/>
      <c r="F44" s="7"/>
      <c r="G44" s="7"/>
      <c r="H44" s="44"/>
      <c r="I44" s="44"/>
      <c r="J44" s="13"/>
    </row>
    <row r="45" spans="1:10" ht="15.75" hidden="1" x14ac:dyDescent="0.25">
      <c r="A45" s="10" t="s">
        <v>2</v>
      </c>
      <c r="B45" s="11"/>
      <c r="C45" s="11"/>
      <c r="D45" s="251"/>
      <c r="E45" s="12"/>
      <c r="F45" s="7"/>
      <c r="G45" s="7"/>
      <c r="H45" s="44"/>
      <c r="I45" s="44"/>
      <c r="J45" s="13"/>
    </row>
    <row r="46" spans="1:10" ht="15.75" hidden="1" x14ac:dyDescent="0.25">
      <c r="A46" s="10" t="s">
        <v>3</v>
      </c>
      <c r="B46" s="11"/>
      <c r="C46" s="11"/>
      <c r="D46" s="251"/>
      <c r="E46" s="12"/>
      <c r="F46" s="7"/>
      <c r="G46" s="7"/>
      <c r="H46" s="44"/>
      <c r="I46" s="44"/>
      <c r="J46" s="13"/>
    </row>
    <row r="47" spans="1:10" ht="15.75" hidden="1" x14ac:dyDescent="0.25">
      <c r="A47" s="10" t="s">
        <v>4</v>
      </c>
      <c r="B47" s="11"/>
      <c r="C47" s="11"/>
      <c r="D47" s="251"/>
      <c r="E47" s="12"/>
      <c r="F47" s="7"/>
      <c r="G47" s="7"/>
      <c r="H47" s="44"/>
      <c r="I47" s="44"/>
      <c r="J47" s="13"/>
    </row>
    <row r="48" spans="1:10" ht="15.75" hidden="1" x14ac:dyDescent="0.25">
      <c r="A48" s="35"/>
      <c r="B48" s="36"/>
      <c r="C48" s="36"/>
      <c r="D48" s="255"/>
      <c r="E48" s="22"/>
      <c r="F48" s="37"/>
      <c r="G48" s="37"/>
      <c r="H48" s="43"/>
      <c r="I48" s="43"/>
      <c r="J48" s="38"/>
    </row>
    <row r="49" spans="1:11" ht="15.75" hidden="1" x14ac:dyDescent="0.25">
      <c r="A49" s="35"/>
      <c r="B49" s="36"/>
      <c r="C49" s="36"/>
      <c r="D49" s="255"/>
      <c r="E49" s="22"/>
      <c r="F49" s="37"/>
      <c r="G49" s="37"/>
      <c r="H49" s="43"/>
      <c r="I49" s="43"/>
      <c r="J49" s="38"/>
    </row>
    <row r="50" spans="1:11" s="15" customFormat="1" ht="40.15" customHeight="1" x14ac:dyDescent="0.25">
      <c r="A50" s="358"/>
      <c r="B50" s="361" t="s">
        <v>20</v>
      </c>
      <c r="C50" s="361"/>
      <c r="D50" s="361"/>
      <c r="E50" s="40" t="s">
        <v>14</v>
      </c>
      <c r="F50" s="351" t="s">
        <v>16</v>
      </c>
      <c r="G50" s="352"/>
      <c r="H50" s="356" t="s">
        <v>47</v>
      </c>
      <c r="I50" s="357"/>
      <c r="J50" s="60"/>
      <c r="K50" s="14"/>
    </row>
    <row r="51" spans="1:11" s="15" customFormat="1" ht="21.6" customHeight="1" x14ac:dyDescent="0.25">
      <c r="A51" s="358"/>
      <c r="B51" s="362" t="s">
        <v>21</v>
      </c>
      <c r="C51" s="362"/>
      <c r="D51" s="362"/>
      <c r="E51" s="41">
        <f>IF(COUNTIF(D10:D40,"A1")=0,"",COUNTIF(D10:D40,"A1"))</f>
        <v>5</v>
      </c>
      <c r="F51" s="353"/>
      <c r="G51" s="354"/>
      <c r="H51" s="365"/>
      <c r="I51" s="366"/>
      <c r="J51" s="349"/>
      <c r="K51" s="23"/>
    </row>
    <row r="52" spans="1:11" s="15" customFormat="1" ht="21.6" customHeight="1" x14ac:dyDescent="0.25">
      <c r="A52" s="358"/>
      <c r="B52" s="362" t="s">
        <v>15</v>
      </c>
      <c r="C52" s="362"/>
      <c r="D52" s="362"/>
      <c r="E52" s="41">
        <f>IF(COUNTIF(D10:D40,"A2")=0,"",COUNTIF(D10:D40,"A2"))</f>
        <v>5</v>
      </c>
      <c r="F52" s="353"/>
      <c r="G52" s="354"/>
      <c r="H52" s="367"/>
      <c r="I52" s="368"/>
      <c r="J52" s="349"/>
      <c r="K52" s="23"/>
    </row>
    <row r="53" spans="1:11" s="15" customFormat="1" ht="21.6" customHeight="1" x14ac:dyDescent="0.25">
      <c r="A53" s="358"/>
      <c r="B53" s="362" t="s">
        <v>22</v>
      </c>
      <c r="C53" s="362"/>
      <c r="D53" s="362"/>
      <c r="E53" s="224">
        <f>IF(COUNTIF(D10:D40,"A3")=0,"",COUNTIF(D10:D40,"A3"))</f>
        <v>6</v>
      </c>
      <c r="F53" s="353"/>
      <c r="G53" s="354"/>
      <c r="H53" s="367"/>
      <c r="I53" s="368"/>
      <c r="J53" s="349"/>
      <c r="K53" s="23"/>
    </row>
    <row r="54" spans="1:11" s="15" customFormat="1" ht="21.6" customHeight="1" x14ac:dyDescent="0.25">
      <c r="A54" s="358"/>
      <c r="B54" s="362" t="s">
        <v>18</v>
      </c>
      <c r="C54" s="362"/>
      <c r="D54" s="362"/>
      <c r="E54" s="224">
        <f>IF(COUNTIF(D10:D40,"A4")=0,"",COUNTIF(D10:D40,"A4"))</f>
        <v>15</v>
      </c>
      <c r="F54" s="353"/>
      <c r="G54" s="354"/>
      <c r="H54" s="367"/>
      <c r="I54" s="368"/>
      <c r="J54" s="349"/>
      <c r="K54" s="23"/>
    </row>
    <row r="55" spans="1:11" s="15" customFormat="1" ht="21.6" customHeight="1" x14ac:dyDescent="0.25">
      <c r="A55" s="358"/>
      <c r="B55" s="362" t="s">
        <v>19</v>
      </c>
      <c r="C55" s="362"/>
      <c r="D55" s="362"/>
      <c r="E55" s="224" t="str">
        <f>IF(COUNTIF(D10:D40,"B1")=0,"",COUNTIF(D10:D40,"B1"))</f>
        <v/>
      </c>
      <c r="F55" s="353"/>
      <c r="G55" s="354"/>
      <c r="H55" s="367"/>
      <c r="I55" s="368"/>
      <c r="J55" s="349"/>
      <c r="K55" s="23"/>
    </row>
    <row r="56" spans="1:11" s="15" customFormat="1" ht="21.6" hidden="1" customHeight="1" x14ac:dyDescent="0.25">
      <c r="A56" s="358"/>
      <c r="B56" s="362" t="s">
        <v>23</v>
      </c>
      <c r="C56" s="362"/>
      <c r="D56" s="362"/>
      <c r="E56" s="225" t="str">
        <f>IF(COUNTIF(D10:D40,"B2")=0,"",COUNTIF(D10:D40,"B2"))</f>
        <v/>
      </c>
      <c r="F56" s="353"/>
      <c r="G56" s="354"/>
      <c r="H56" s="367"/>
      <c r="I56" s="368"/>
      <c r="J56" s="349"/>
      <c r="K56" s="23"/>
    </row>
    <row r="57" spans="1:11" s="15" customFormat="1" ht="21.6" hidden="1" customHeight="1" x14ac:dyDescent="0.25">
      <c r="A57" s="358"/>
      <c r="B57" s="362" t="s">
        <v>24</v>
      </c>
      <c r="C57" s="362"/>
      <c r="D57" s="362"/>
      <c r="E57" s="225" t="str">
        <f>IF(COUNTIF(D10:D40,"C1")=0,"",COUNTIF(D10:D40,"C1"))</f>
        <v/>
      </c>
      <c r="F57" s="353"/>
      <c r="G57" s="354"/>
      <c r="H57" s="367"/>
      <c r="I57" s="368"/>
      <c r="J57" s="349"/>
      <c r="K57" s="23"/>
    </row>
    <row r="58" spans="1:11" s="15" customFormat="1" ht="21.6" hidden="1" customHeight="1" x14ac:dyDescent="0.25">
      <c r="A58" s="358"/>
      <c r="B58" s="362" t="s">
        <v>25</v>
      </c>
      <c r="C58" s="362"/>
      <c r="D58" s="362"/>
      <c r="E58" s="225" t="str">
        <f>IF(COUNTIF(D10:D40,"C2")=0,"",COUNTIF(D10:D40,"C2"))</f>
        <v/>
      </c>
      <c r="F58" s="353"/>
      <c r="G58" s="354"/>
      <c r="H58" s="367"/>
      <c r="I58" s="368"/>
      <c r="J58" s="349"/>
      <c r="K58" s="23"/>
    </row>
    <row r="59" spans="1:11" s="15" customFormat="1" ht="21.6" hidden="1" customHeight="1" x14ac:dyDescent="0.25">
      <c r="A59" s="358"/>
      <c r="B59" s="362" t="s">
        <v>26</v>
      </c>
      <c r="C59" s="362"/>
      <c r="D59" s="362"/>
      <c r="E59" s="225" t="str">
        <f>IF(COUNTIF(D10:D40,"D")=0,"",COUNTIF(D10:D40,"D"))</f>
        <v/>
      </c>
      <c r="F59" s="353"/>
      <c r="G59" s="354"/>
      <c r="H59" s="367"/>
      <c r="I59" s="368"/>
      <c r="J59" s="349"/>
      <c r="K59" s="23"/>
    </row>
    <row r="60" spans="1:11" s="15" customFormat="1" ht="21.6" hidden="1" customHeight="1" x14ac:dyDescent="0.25">
      <c r="A60" s="358"/>
      <c r="B60" s="362" t="s">
        <v>27</v>
      </c>
      <c r="C60" s="362"/>
      <c r="D60" s="362"/>
      <c r="E60" s="225" t="str">
        <f>IF(COUNTIF(D10:D40,"E")=0,"",COUNTIF(D10:D40,"E"))</f>
        <v/>
      </c>
      <c r="F60" s="353"/>
      <c r="G60" s="354"/>
      <c r="H60" s="369"/>
      <c r="I60" s="370"/>
      <c r="J60" s="349"/>
      <c r="K60" s="23"/>
    </row>
    <row r="61" spans="1:11" s="15" customFormat="1" ht="21.6" customHeight="1" x14ac:dyDescent="0.25">
      <c r="A61" s="23"/>
      <c r="B61" s="355" t="s">
        <v>33</v>
      </c>
      <c r="C61" s="355"/>
      <c r="D61" s="355"/>
      <c r="E61" s="39">
        <f>SUM(E51:E60)</f>
        <v>31</v>
      </c>
      <c r="F61" s="363">
        <f>SUM(F51:F60)</f>
        <v>0</v>
      </c>
      <c r="G61" s="364"/>
      <c r="H61" s="363"/>
      <c r="I61" s="364"/>
      <c r="J61" s="61"/>
      <c r="K61" s="23"/>
    </row>
    <row r="62" spans="1:11" ht="15.75" x14ac:dyDescent="0.25">
      <c r="A62" s="15"/>
      <c r="B62" s="15"/>
      <c r="C62" s="15"/>
      <c r="D62" s="256"/>
      <c r="E62" s="15"/>
      <c r="F62" s="15"/>
      <c r="G62" s="15"/>
      <c r="H62" s="15"/>
      <c r="I62" s="15"/>
      <c r="J62" s="15"/>
    </row>
    <row r="63" spans="1:11" hidden="1" x14ac:dyDescent="0.25">
      <c r="A63" s="371" t="s">
        <v>70</v>
      </c>
      <c r="B63" s="372"/>
      <c r="C63" s="372"/>
      <c r="D63" s="372"/>
      <c r="E63" s="372"/>
      <c r="F63" s="372"/>
      <c r="G63" s="372"/>
      <c r="H63" s="372"/>
      <c r="I63" s="372"/>
    </row>
    <row r="64" spans="1:11" ht="15.75" x14ac:dyDescent="0.25">
      <c r="A64" s="15"/>
      <c r="B64" s="15"/>
      <c r="C64" s="15"/>
      <c r="D64" s="256"/>
      <c r="E64" s="20"/>
      <c r="F64" s="284" t="s">
        <v>313</v>
      </c>
      <c r="G64" s="284"/>
      <c r="H64" s="284"/>
      <c r="I64" s="284"/>
      <c r="J64" s="284"/>
    </row>
    <row r="65" spans="1:10" ht="15.75" x14ac:dyDescent="0.25">
      <c r="A65" s="15"/>
      <c r="B65" s="15"/>
      <c r="C65" s="15"/>
      <c r="D65" s="256"/>
      <c r="E65" s="21"/>
      <c r="F65" s="285" t="s">
        <v>7</v>
      </c>
      <c r="G65" s="285"/>
      <c r="H65" s="285"/>
      <c r="I65" s="285"/>
      <c r="J65" s="285"/>
    </row>
    <row r="66" spans="1:10" x14ac:dyDescent="0.25">
      <c r="F66" s="6"/>
      <c r="G66" s="6"/>
      <c r="H66" s="6"/>
      <c r="I66" s="6"/>
    </row>
    <row r="67" spans="1:10" x14ac:dyDescent="0.25">
      <c r="F67" s="6"/>
      <c r="G67" s="6"/>
      <c r="H67" s="6"/>
      <c r="I67" s="6"/>
    </row>
    <row r="69" spans="1:10" ht="18.75" x14ac:dyDescent="0.3">
      <c r="G69" s="348" t="s">
        <v>284</v>
      </c>
      <c r="H69" s="348"/>
      <c r="I69" s="348"/>
    </row>
    <row r="70" spans="1:10" x14ac:dyDescent="0.25">
      <c r="D70" s="286"/>
      <c r="E70" s="286"/>
      <c r="F70" s="286"/>
      <c r="G70" s="286"/>
      <c r="H70" s="286"/>
      <c r="I70" s="286"/>
      <c r="J70" s="286"/>
    </row>
  </sheetData>
  <mergeCells count="48">
    <mergeCell ref="H61:I61"/>
    <mergeCell ref="H51:I60"/>
    <mergeCell ref="D70:J70"/>
    <mergeCell ref="B55:D55"/>
    <mergeCell ref="B56:D56"/>
    <mergeCell ref="B57:D57"/>
    <mergeCell ref="B58:D58"/>
    <mergeCell ref="B59:D59"/>
    <mergeCell ref="B60:D60"/>
    <mergeCell ref="F64:J64"/>
    <mergeCell ref="F65:J65"/>
    <mergeCell ref="F60:G60"/>
    <mergeCell ref="F61:G61"/>
    <mergeCell ref="B61:D61"/>
    <mergeCell ref="F58:G58"/>
    <mergeCell ref="A63:I63"/>
    <mergeCell ref="A50:A60"/>
    <mergeCell ref="A1:D1"/>
    <mergeCell ref="A2:D2"/>
    <mergeCell ref="A3:D3"/>
    <mergeCell ref="A5:J5"/>
    <mergeCell ref="A7:A8"/>
    <mergeCell ref="B7:B8"/>
    <mergeCell ref="J7:J8"/>
    <mergeCell ref="D7:E7"/>
    <mergeCell ref="F7:G7"/>
    <mergeCell ref="B50:D50"/>
    <mergeCell ref="B51:D51"/>
    <mergeCell ref="B52:D52"/>
    <mergeCell ref="B53:D53"/>
    <mergeCell ref="B54:D54"/>
    <mergeCell ref="C7:C8"/>
    <mergeCell ref="G69:I69"/>
    <mergeCell ref="J51:J60"/>
    <mergeCell ref="F1:J1"/>
    <mergeCell ref="F2:J2"/>
    <mergeCell ref="F50:G50"/>
    <mergeCell ref="F51:G51"/>
    <mergeCell ref="F52:G52"/>
    <mergeCell ref="H7:H8"/>
    <mergeCell ref="I7:I8"/>
    <mergeCell ref="H50:I50"/>
    <mergeCell ref="F53:G53"/>
    <mergeCell ref="F54:G54"/>
    <mergeCell ref="F55:G55"/>
    <mergeCell ref="F56:G56"/>
    <mergeCell ref="F57:G57"/>
    <mergeCell ref="F59:G59"/>
  </mergeCells>
  <pageMargins left="0.5" right="0" top="0" bottom="0" header="0" footer="0"/>
  <pageSetup paperSize="9" scale="90" orientation="landscape" r:id="rId1"/>
  <rowBreaks count="1" manualBreakCount="1">
    <brk id="4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workbookViewId="0">
      <selection sqref="A1:D1"/>
    </sheetView>
  </sheetViews>
  <sheetFormatPr defaultColWidth="9.140625" defaultRowHeight="15" x14ac:dyDescent="0.25"/>
  <cols>
    <col min="1" max="1" width="9.42578125" style="103" customWidth="1"/>
    <col min="2" max="2" width="21.28515625" style="103" customWidth="1"/>
    <col min="3" max="3" width="13.140625" style="103" customWidth="1"/>
    <col min="4" max="4" width="7" style="103" customWidth="1"/>
    <col min="5" max="5" width="31.85546875" style="103" customWidth="1"/>
    <col min="6" max="6" width="12.85546875" style="106" customWidth="1"/>
    <col min="7" max="7" width="12.140625" style="106" customWidth="1"/>
    <col min="8" max="8" width="15.140625" style="106" customWidth="1"/>
    <col min="9" max="9" width="12.85546875" style="106" customWidth="1"/>
    <col min="10" max="10" width="7.5703125" style="103" customWidth="1"/>
    <col min="11" max="11" width="12.85546875" style="103" bestFit="1" customWidth="1"/>
    <col min="12" max="16384" width="9.140625" style="103"/>
  </cols>
  <sheetData>
    <row r="1" spans="1:10" ht="15.75" x14ac:dyDescent="0.25">
      <c r="A1" s="374" t="s">
        <v>8</v>
      </c>
      <c r="B1" s="374"/>
      <c r="C1" s="374"/>
      <c r="D1" s="374"/>
      <c r="E1" s="102"/>
      <c r="F1" s="283" t="s">
        <v>32</v>
      </c>
      <c r="G1" s="350"/>
      <c r="H1" s="350"/>
      <c r="I1" s="350"/>
      <c r="J1" s="350"/>
    </row>
    <row r="2" spans="1:10" ht="15.75" x14ac:dyDescent="0.25">
      <c r="A2" s="374" t="s">
        <v>9</v>
      </c>
      <c r="B2" s="374"/>
      <c r="C2" s="374"/>
      <c r="D2" s="374"/>
      <c r="E2" s="102"/>
      <c r="F2" s="283" t="s">
        <v>31</v>
      </c>
      <c r="G2" s="283"/>
      <c r="H2" s="283"/>
      <c r="I2" s="283"/>
      <c r="J2" s="283"/>
    </row>
    <row r="3" spans="1:10" ht="15.75" x14ac:dyDescent="0.25">
      <c r="A3" s="375" t="s">
        <v>146</v>
      </c>
      <c r="B3" s="375"/>
      <c r="C3" s="375"/>
      <c r="D3" s="375"/>
      <c r="E3" s="104"/>
      <c r="F3" s="102"/>
      <c r="G3" s="102"/>
      <c r="H3" s="102"/>
      <c r="I3" s="102"/>
      <c r="J3" s="105"/>
    </row>
    <row r="4" spans="1:10" x14ac:dyDescent="0.25">
      <c r="J4" s="107"/>
    </row>
    <row r="5" spans="1:10" ht="30" customHeight="1" x14ac:dyDescent="0.25">
      <c r="A5" s="373" t="s">
        <v>277</v>
      </c>
      <c r="B5" s="373"/>
      <c r="C5" s="373"/>
      <c r="D5" s="373"/>
      <c r="E5" s="373"/>
      <c r="F5" s="373"/>
      <c r="G5" s="373"/>
      <c r="H5" s="373"/>
      <c r="I5" s="373"/>
      <c r="J5" s="373"/>
    </row>
    <row r="7" spans="1:10" ht="35.25" customHeight="1" x14ac:dyDescent="0.25">
      <c r="A7" s="376" t="s">
        <v>5</v>
      </c>
      <c r="B7" s="376" t="s">
        <v>10</v>
      </c>
      <c r="C7" s="377" t="s">
        <v>48</v>
      </c>
      <c r="D7" s="380" t="s">
        <v>11</v>
      </c>
      <c r="E7" s="380"/>
      <c r="F7" s="376" t="s">
        <v>43</v>
      </c>
      <c r="G7" s="376"/>
      <c r="H7" s="376" t="s">
        <v>55</v>
      </c>
      <c r="I7" s="376" t="s">
        <v>45</v>
      </c>
      <c r="J7" s="377" t="s">
        <v>6</v>
      </c>
    </row>
    <row r="8" spans="1:10" ht="47.25" x14ac:dyDescent="0.25">
      <c r="A8" s="376"/>
      <c r="B8" s="376"/>
      <c r="C8" s="378"/>
      <c r="D8" s="108" t="s">
        <v>12</v>
      </c>
      <c r="E8" s="109" t="s">
        <v>13</v>
      </c>
      <c r="F8" s="109" t="s">
        <v>44</v>
      </c>
      <c r="G8" s="109" t="s">
        <v>41</v>
      </c>
      <c r="H8" s="376"/>
      <c r="I8" s="376"/>
      <c r="J8" s="378"/>
    </row>
    <row r="9" spans="1:10" ht="24" customHeight="1" x14ac:dyDescent="0.25">
      <c r="A9" s="110" t="s">
        <v>54</v>
      </c>
      <c r="B9" s="108"/>
      <c r="C9" s="108"/>
      <c r="D9" s="108"/>
      <c r="E9" s="109"/>
      <c r="F9" s="109"/>
      <c r="G9" s="109"/>
      <c r="H9" s="109"/>
      <c r="I9" s="109"/>
      <c r="J9" s="108"/>
    </row>
    <row r="10" spans="1:10" ht="181.5" customHeight="1" x14ac:dyDescent="0.25">
      <c r="A10" s="95" t="s">
        <v>0</v>
      </c>
      <c r="B10" s="96" t="s">
        <v>72</v>
      </c>
      <c r="C10" s="111" t="s">
        <v>102</v>
      </c>
      <c r="D10" s="97" t="s">
        <v>21</v>
      </c>
      <c r="E10" s="98" t="s">
        <v>262</v>
      </c>
      <c r="F10" s="97">
        <v>3</v>
      </c>
      <c r="G10" s="97">
        <v>2</v>
      </c>
      <c r="H10" s="112"/>
      <c r="I10" s="112"/>
      <c r="J10" s="113"/>
    </row>
    <row r="11" spans="1:10" ht="89.25" x14ac:dyDescent="0.25">
      <c r="A11" s="95" t="s">
        <v>1</v>
      </c>
      <c r="B11" s="96" t="s">
        <v>73</v>
      </c>
      <c r="C11" s="111" t="s">
        <v>107</v>
      </c>
      <c r="D11" s="131" t="s">
        <v>22</v>
      </c>
      <c r="E11" s="214" t="s">
        <v>258</v>
      </c>
      <c r="F11" s="99">
        <v>1</v>
      </c>
      <c r="G11" s="99">
        <v>1</v>
      </c>
      <c r="H11" s="112"/>
      <c r="I11" s="112"/>
      <c r="J11" s="113"/>
    </row>
    <row r="12" spans="1:10" ht="63.75" x14ac:dyDescent="0.25">
      <c r="A12" s="95" t="s">
        <v>2</v>
      </c>
      <c r="B12" s="96" t="s">
        <v>74</v>
      </c>
      <c r="C12" s="111" t="s">
        <v>131</v>
      </c>
      <c r="D12" s="132" t="s">
        <v>22</v>
      </c>
      <c r="E12" s="100" t="s">
        <v>148</v>
      </c>
      <c r="F12" s="97">
        <v>1</v>
      </c>
      <c r="G12" s="97">
        <v>3</v>
      </c>
      <c r="H12" s="112"/>
      <c r="I12" s="112"/>
      <c r="J12" s="113"/>
    </row>
    <row r="13" spans="1:10" ht="63.75" x14ac:dyDescent="0.25">
      <c r="A13" s="95" t="s">
        <v>3</v>
      </c>
      <c r="B13" s="96" t="s">
        <v>75</v>
      </c>
      <c r="C13" s="111" t="s">
        <v>108</v>
      </c>
      <c r="D13" s="97" t="s">
        <v>18</v>
      </c>
      <c r="E13" s="98" t="s">
        <v>148</v>
      </c>
      <c r="F13" s="97">
        <v>0</v>
      </c>
      <c r="G13" s="97">
        <v>0</v>
      </c>
      <c r="H13" s="112"/>
      <c r="I13" s="112"/>
      <c r="J13" s="113"/>
    </row>
    <row r="14" spans="1:10" ht="51" x14ac:dyDescent="0.25">
      <c r="A14" s="95" t="s">
        <v>4</v>
      </c>
      <c r="B14" s="96" t="s">
        <v>76</v>
      </c>
      <c r="C14" s="111" t="s">
        <v>109</v>
      </c>
      <c r="D14" s="97" t="s">
        <v>22</v>
      </c>
      <c r="E14" s="98" t="s">
        <v>149</v>
      </c>
      <c r="F14" s="97">
        <v>2</v>
      </c>
      <c r="G14" s="97">
        <v>1</v>
      </c>
      <c r="H14" s="112"/>
      <c r="I14" s="112"/>
      <c r="J14" s="113"/>
    </row>
    <row r="15" spans="1:10" ht="110.25" customHeight="1" x14ac:dyDescent="0.25">
      <c r="A15" s="95" t="s">
        <v>150</v>
      </c>
      <c r="B15" s="96" t="s">
        <v>77</v>
      </c>
      <c r="C15" s="111" t="s">
        <v>110</v>
      </c>
      <c r="D15" s="97" t="s">
        <v>23</v>
      </c>
      <c r="E15" s="98" t="s">
        <v>261</v>
      </c>
      <c r="F15" s="97">
        <v>2</v>
      </c>
      <c r="G15" s="97">
        <v>0</v>
      </c>
      <c r="H15" s="112"/>
      <c r="I15" s="112"/>
      <c r="J15" s="113"/>
    </row>
    <row r="16" spans="1:10" ht="51.75" customHeight="1" x14ac:dyDescent="0.25">
      <c r="A16" s="95" t="s">
        <v>151</v>
      </c>
      <c r="B16" s="96" t="s">
        <v>78</v>
      </c>
      <c r="C16" s="111" t="s">
        <v>103</v>
      </c>
      <c r="D16" s="97" t="s">
        <v>18</v>
      </c>
      <c r="E16" s="98" t="s">
        <v>152</v>
      </c>
      <c r="F16" s="97">
        <v>0</v>
      </c>
      <c r="G16" s="97">
        <v>0</v>
      </c>
      <c r="H16" s="112"/>
      <c r="I16" s="112"/>
      <c r="J16" s="113"/>
    </row>
    <row r="17" spans="1:10" ht="25.5" x14ac:dyDescent="0.25">
      <c r="A17" s="95" t="s">
        <v>153</v>
      </c>
      <c r="B17" s="96" t="s">
        <v>79</v>
      </c>
      <c r="C17" s="111" t="s">
        <v>104</v>
      </c>
      <c r="D17" s="132" t="s">
        <v>22</v>
      </c>
      <c r="E17" s="98" t="s">
        <v>152</v>
      </c>
      <c r="F17" s="97">
        <v>1</v>
      </c>
      <c r="G17" s="97">
        <v>1</v>
      </c>
      <c r="H17" s="112"/>
      <c r="I17" s="112"/>
      <c r="J17" s="113"/>
    </row>
    <row r="18" spans="1:10" ht="39" customHeight="1" x14ac:dyDescent="0.25">
      <c r="A18" s="95" t="s">
        <v>154</v>
      </c>
      <c r="B18" s="96" t="s">
        <v>80</v>
      </c>
      <c r="C18" s="111" t="s">
        <v>105</v>
      </c>
      <c r="D18" s="97" t="s">
        <v>18</v>
      </c>
      <c r="E18" s="98" t="s">
        <v>155</v>
      </c>
      <c r="F18" s="97">
        <v>0</v>
      </c>
      <c r="G18" s="97">
        <v>0</v>
      </c>
      <c r="H18" s="112"/>
      <c r="I18" s="112"/>
      <c r="J18" s="113"/>
    </row>
    <row r="19" spans="1:10" ht="39" customHeight="1" x14ac:dyDescent="0.25">
      <c r="A19" s="95" t="s">
        <v>156</v>
      </c>
      <c r="B19" s="96" t="s">
        <v>81</v>
      </c>
      <c r="C19" s="111" t="s">
        <v>106</v>
      </c>
      <c r="D19" s="97" t="s">
        <v>22</v>
      </c>
      <c r="E19" s="98" t="s">
        <v>155</v>
      </c>
      <c r="F19" s="97">
        <v>0</v>
      </c>
      <c r="G19" s="97">
        <v>2</v>
      </c>
      <c r="H19" s="112"/>
      <c r="I19" s="112"/>
      <c r="J19" s="113"/>
    </row>
    <row r="20" spans="1:10" ht="49.5" customHeight="1" x14ac:dyDescent="0.25">
      <c r="A20" s="95" t="s">
        <v>157</v>
      </c>
      <c r="B20" s="96" t="s">
        <v>82</v>
      </c>
      <c r="C20" s="111" t="s">
        <v>111</v>
      </c>
      <c r="D20" s="97" t="s">
        <v>21</v>
      </c>
      <c r="E20" s="101" t="s">
        <v>158</v>
      </c>
      <c r="F20" s="97">
        <v>2</v>
      </c>
      <c r="G20" s="97">
        <v>3</v>
      </c>
      <c r="H20" s="112"/>
      <c r="I20" s="112"/>
      <c r="J20" s="113"/>
    </row>
    <row r="21" spans="1:10" ht="63.75" x14ac:dyDescent="0.25">
      <c r="A21" s="95" t="s">
        <v>159</v>
      </c>
      <c r="B21" s="96" t="s">
        <v>83</v>
      </c>
      <c r="C21" s="111" t="s">
        <v>112</v>
      </c>
      <c r="D21" s="132" t="s">
        <v>18</v>
      </c>
      <c r="E21" s="98" t="s">
        <v>259</v>
      </c>
      <c r="F21" s="97">
        <v>0</v>
      </c>
      <c r="G21" s="97">
        <v>1</v>
      </c>
      <c r="H21" s="112"/>
      <c r="I21" s="112"/>
      <c r="J21" s="113"/>
    </row>
    <row r="22" spans="1:10" ht="42" customHeight="1" x14ac:dyDescent="0.25">
      <c r="A22" s="95" t="s">
        <v>161</v>
      </c>
      <c r="B22" s="96" t="s">
        <v>84</v>
      </c>
      <c r="C22" s="111" t="s">
        <v>113</v>
      </c>
      <c r="D22" s="97" t="s">
        <v>22</v>
      </c>
      <c r="E22" s="98" t="s">
        <v>155</v>
      </c>
      <c r="F22" s="97">
        <v>0</v>
      </c>
      <c r="G22" s="97">
        <v>2</v>
      </c>
      <c r="H22" s="112"/>
      <c r="I22" s="112"/>
      <c r="J22" s="113"/>
    </row>
    <row r="23" spans="1:10" ht="42" customHeight="1" x14ac:dyDescent="0.25">
      <c r="A23" s="95" t="s">
        <v>162</v>
      </c>
      <c r="B23" s="96" t="s">
        <v>85</v>
      </c>
      <c r="C23" s="111" t="s">
        <v>114</v>
      </c>
      <c r="D23" s="97" t="s">
        <v>18</v>
      </c>
      <c r="E23" s="98" t="s">
        <v>155</v>
      </c>
      <c r="F23" s="97">
        <v>0</v>
      </c>
      <c r="G23" s="97">
        <v>0</v>
      </c>
      <c r="H23" s="112"/>
      <c r="I23" s="112"/>
      <c r="J23" s="113"/>
    </row>
    <row r="24" spans="1:10" ht="42" customHeight="1" x14ac:dyDescent="0.25">
      <c r="A24" s="95" t="s">
        <v>163</v>
      </c>
      <c r="B24" s="96" t="s">
        <v>86</v>
      </c>
      <c r="C24" s="111" t="s">
        <v>115</v>
      </c>
      <c r="D24" s="97" t="s">
        <v>18</v>
      </c>
      <c r="E24" s="98" t="s">
        <v>155</v>
      </c>
      <c r="F24" s="97">
        <v>0</v>
      </c>
      <c r="G24" s="97">
        <v>1</v>
      </c>
      <c r="H24" s="112"/>
      <c r="I24" s="112"/>
      <c r="J24" s="113"/>
    </row>
    <row r="25" spans="1:10" ht="42" customHeight="1" x14ac:dyDescent="0.25">
      <c r="A25" s="95" t="s">
        <v>164</v>
      </c>
      <c r="B25" s="96" t="s">
        <v>87</v>
      </c>
      <c r="C25" s="111" t="s">
        <v>116</v>
      </c>
      <c r="D25" s="97" t="s">
        <v>18</v>
      </c>
      <c r="E25" s="98" t="s">
        <v>155</v>
      </c>
      <c r="F25" s="97">
        <v>0</v>
      </c>
      <c r="G25" s="97">
        <v>0</v>
      </c>
      <c r="H25" s="112"/>
      <c r="I25" s="112"/>
      <c r="J25" s="113"/>
    </row>
    <row r="26" spans="1:10" ht="42" customHeight="1" x14ac:dyDescent="0.25">
      <c r="A26" s="95" t="s">
        <v>165</v>
      </c>
      <c r="B26" s="96" t="s">
        <v>88</v>
      </c>
      <c r="C26" s="111" t="s">
        <v>117</v>
      </c>
      <c r="D26" s="97" t="s">
        <v>22</v>
      </c>
      <c r="E26" s="98" t="s">
        <v>155</v>
      </c>
      <c r="F26" s="97">
        <v>0</v>
      </c>
      <c r="G26" s="97">
        <v>2</v>
      </c>
      <c r="H26" s="112"/>
      <c r="I26" s="112"/>
      <c r="J26" s="113"/>
    </row>
    <row r="27" spans="1:10" ht="42" customHeight="1" x14ac:dyDescent="0.25">
      <c r="A27" s="95" t="s">
        <v>166</v>
      </c>
      <c r="B27" s="96" t="s">
        <v>89</v>
      </c>
      <c r="C27" s="111" t="s">
        <v>118</v>
      </c>
      <c r="D27" s="97" t="s">
        <v>18</v>
      </c>
      <c r="E27" s="98" t="s">
        <v>155</v>
      </c>
      <c r="F27" s="97">
        <v>0</v>
      </c>
      <c r="G27" s="97">
        <v>0</v>
      </c>
      <c r="H27" s="112"/>
      <c r="I27" s="112"/>
      <c r="J27" s="113"/>
    </row>
    <row r="28" spans="1:10" ht="42" customHeight="1" x14ac:dyDescent="0.25">
      <c r="A28" s="95" t="s">
        <v>167</v>
      </c>
      <c r="B28" s="96" t="s">
        <v>90</v>
      </c>
      <c r="C28" s="111" t="s">
        <v>119</v>
      </c>
      <c r="D28" s="97" t="s">
        <v>18</v>
      </c>
      <c r="E28" s="98" t="s">
        <v>155</v>
      </c>
      <c r="F28" s="97">
        <v>0</v>
      </c>
      <c r="G28" s="97">
        <v>0</v>
      </c>
      <c r="H28" s="112"/>
      <c r="I28" s="112"/>
      <c r="J28" s="113"/>
    </row>
    <row r="29" spans="1:10" ht="36" customHeight="1" x14ac:dyDescent="0.25">
      <c r="A29" s="95" t="s">
        <v>168</v>
      </c>
      <c r="B29" s="96" t="s">
        <v>91</v>
      </c>
      <c r="C29" s="111" t="s">
        <v>120</v>
      </c>
      <c r="D29" s="97" t="s">
        <v>22</v>
      </c>
      <c r="E29" s="98" t="s">
        <v>155</v>
      </c>
      <c r="F29" s="97">
        <v>1</v>
      </c>
      <c r="G29" s="97">
        <v>1</v>
      </c>
      <c r="H29" s="112"/>
      <c r="I29" s="112"/>
      <c r="J29" s="113"/>
    </row>
    <row r="30" spans="1:10" ht="38.25" x14ac:dyDescent="0.25">
      <c r="A30" s="95" t="s">
        <v>169</v>
      </c>
      <c r="B30" s="96" t="s">
        <v>92</v>
      </c>
      <c r="C30" s="111" t="s">
        <v>121</v>
      </c>
      <c r="D30" s="97" t="s">
        <v>18</v>
      </c>
      <c r="E30" s="98" t="s">
        <v>170</v>
      </c>
      <c r="F30" s="97">
        <v>0</v>
      </c>
      <c r="G30" s="97">
        <v>1</v>
      </c>
      <c r="H30" s="112"/>
      <c r="I30" s="112"/>
      <c r="J30" s="113"/>
    </row>
    <row r="31" spans="1:10" ht="56.25" customHeight="1" x14ac:dyDescent="0.25">
      <c r="A31" s="216" t="s">
        <v>171</v>
      </c>
      <c r="B31" s="217" t="s">
        <v>93</v>
      </c>
      <c r="C31" s="218" t="s">
        <v>122</v>
      </c>
      <c r="D31" s="219" t="s">
        <v>22</v>
      </c>
      <c r="E31" s="220" t="s">
        <v>172</v>
      </c>
      <c r="F31" s="219">
        <v>1</v>
      </c>
      <c r="G31" s="219">
        <v>1</v>
      </c>
      <c r="H31" s="112"/>
      <c r="I31" s="112"/>
      <c r="J31" s="113"/>
    </row>
    <row r="32" spans="1:10" ht="38.25" x14ac:dyDescent="0.25">
      <c r="A32" s="95" t="s">
        <v>173</v>
      </c>
      <c r="B32" s="96" t="s">
        <v>94</v>
      </c>
      <c r="C32" s="111" t="s">
        <v>123</v>
      </c>
      <c r="D32" s="97" t="s">
        <v>18</v>
      </c>
      <c r="E32" s="98" t="s">
        <v>170</v>
      </c>
      <c r="F32" s="97">
        <v>0</v>
      </c>
      <c r="G32" s="97">
        <v>1</v>
      </c>
      <c r="H32" s="112"/>
      <c r="I32" s="112"/>
      <c r="J32" s="113"/>
    </row>
    <row r="33" spans="1:10" ht="38.25" x14ac:dyDescent="0.25">
      <c r="A33" s="95" t="s">
        <v>174</v>
      </c>
      <c r="B33" s="96" t="s">
        <v>95</v>
      </c>
      <c r="C33" s="111" t="s">
        <v>124</v>
      </c>
      <c r="D33" s="97" t="s">
        <v>19</v>
      </c>
      <c r="E33" s="98" t="s">
        <v>175</v>
      </c>
      <c r="F33" s="97">
        <v>0</v>
      </c>
      <c r="G33" s="97">
        <v>1</v>
      </c>
      <c r="H33" s="112"/>
      <c r="I33" s="112"/>
      <c r="J33" s="113"/>
    </row>
    <row r="34" spans="1:10" ht="36.75" customHeight="1" x14ac:dyDescent="0.25">
      <c r="A34" s="95" t="s">
        <v>176</v>
      </c>
      <c r="B34" s="96" t="s">
        <v>96</v>
      </c>
      <c r="C34" s="111" t="s">
        <v>125</v>
      </c>
      <c r="D34" s="97" t="s">
        <v>18</v>
      </c>
      <c r="E34" s="98" t="s">
        <v>155</v>
      </c>
      <c r="F34" s="97">
        <v>0</v>
      </c>
      <c r="G34" s="97">
        <v>0</v>
      </c>
      <c r="H34" s="112"/>
      <c r="I34" s="112"/>
      <c r="J34" s="113"/>
    </row>
    <row r="35" spans="1:10" ht="36.75" customHeight="1" x14ac:dyDescent="0.25">
      <c r="A35" s="95" t="s">
        <v>177</v>
      </c>
      <c r="B35" s="96" t="s">
        <v>97</v>
      </c>
      <c r="C35" s="111" t="s">
        <v>126</v>
      </c>
      <c r="D35" s="97" t="s">
        <v>22</v>
      </c>
      <c r="E35" s="98" t="s">
        <v>155</v>
      </c>
      <c r="F35" s="97">
        <v>0</v>
      </c>
      <c r="G35" s="97">
        <v>3</v>
      </c>
      <c r="H35" s="112"/>
      <c r="I35" s="112"/>
      <c r="J35" s="113"/>
    </row>
    <row r="36" spans="1:10" ht="36.75" customHeight="1" x14ac:dyDescent="0.25">
      <c r="A36" s="95" t="s">
        <v>178</v>
      </c>
      <c r="B36" s="96" t="s">
        <v>98</v>
      </c>
      <c r="C36" s="111" t="s">
        <v>127</v>
      </c>
      <c r="D36" s="97" t="s">
        <v>18</v>
      </c>
      <c r="E36" s="98" t="s">
        <v>155</v>
      </c>
      <c r="F36" s="97">
        <v>0</v>
      </c>
      <c r="G36" s="97">
        <v>0</v>
      </c>
      <c r="H36" s="112"/>
      <c r="I36" s="112"/>
      <c r="J36" s="113"/>
    </row>
    <row r="37" spans="1:10" ht="87" customHeight="1" x14ac:dyDescent="0.25">
      <c r="A37" s="95" t="s">
        <v>179</v>
      </c>
      <c r="B37" s="96" t="s">
        <v>100</v>
      </c>
      <c r="C37" s="111" t="s">
        <v>129</v>
      </c>
      <c r="D37" s="132" t="s">
        <v>22</v>
      </c>
      <c r="E37" s="98" t="s">
        <v>180</v>
      </c>
      <c r="F37" s="97">
        <v>1</v>
      </c>
      <c r="G37" s="97">
        <v>0</v>
      </c>
      <c r="H37" s="112"/>
      <c r="I37" s="112"/>
      <c r="J37" s="113"/>
    </row>
    <row r="38" spans="1:10" ht="51.75" customHeight="1" x14ac:dyDescent="0.25">
      <c r="A38" s="95" t="s">
        <v>181</v>
      </c>
      <c r="B38" s="96" t="s">
        <v>99</v>
      </c>
      <c r="C38" s="111" t="s">
        <v>128</v>
      </c>
      <c r="D38" s="97" t="s">
        <v>18</v>
      </c>
      <c r="E38" s="98" t="s">
        <v>152</v>
      </c>
      <c r="F38" s="97">
        <v>0</v>
      </c>
      <c r="G38" s="97">
        <v>0</v>
      </c>
      <c r="H38" s="112"/>
      <c r="I38" s="112"/>
      <c r="J38" s="113"/>
    </row>
    <row r="39" spans="1:10" ht="48" customHeight="1" x14ac:dyDescent="0.25">
      <c r="A39" s="95" t="s">
        <v>182</v>
      </c>
      <c r="B39" s="96" t="s">
        <v>101</v>
      </c>
      <c r="C39" s="111" t="s">
        <v>130</v>
      </c>
      <c r="D39" s="97" t="s">
        <v>18</v>
      </c>
      <c r="E39" s="98" t="s">
        <v>155</v>
      </c>
      <c r="F39" s="97">
        <v>0</v>
      </c>
      <c r="G39" s="97">
        <v>0</v>
      </c>
      <c r="H39" s="112"/>
      <c r="I39" s="112"/>
      <c r="J39" s="113"/>
    </row>
    <row r="40" spans="1:10" ht="15.75" x14ac:dyDescent="0.25">
      <c r="A40" s="114"/>
      <c r="B40" s="115"/>
      <c r="C40" s="115"/>
      <c r="D40" s="116"/>
      <c r="E40" s="117"/>
      <c r="F40" s="109"/>
      <c r="G40" s="109"/>
      <c r="H40" s="109"/>
      <c r="I40" s="109"/>
      <c r="J40" s="113"/>
    </row>
    <row r="41" spans="1:10" ht="24.6" hidden="1" customHeight="1" x14ac:dyDescent="0.25">
      <c r="A41" s="110" t="s">
        <v>28</v>
      </c>
      <c r="B41" s="115"/>
      <c r="C41" s="115"/>
      <c r="D41" s="116"/>
      <c r="E41" s="117"/>
      <c r="F41" s="109"/>
      <c r="G41" s="109"/>
      <c r="H41" s="109"/>
      <c r="I41" s="109"/>
      <c r="J41" s="113"/>
    </row>
    <row r="42" spans="1:10" ht="24.75" hidden="1" customHeight="1" x14ac:dyDescent="0.25">
      <c r="A42" s="114" t="s">
        <v>0</v>
      </c>
      <c r="B42" s="115" t="s">
        <v>17</v>
      </c>
      <c r="C42" s="115"/>
      <c r="D42" s="116" t="s">
        <v>18</v>
      </c>
      <c r="E42" s="116"/>
      <c r="F42" s="118">
        <v>1</v>
      </c>
      <c r="G42" s="118">
        <v>1</v>
      </c>
      <c r="H42" s="118"/>
      <c r="I42" s="118"/>
      <c r="J42" s="113"/>
    </row>
    <row r="43" spans="1:10" ht="15.75" hidden="1" x14ac:dyDescent="0.25">
      <c r="A43" s="114" t="s">
        <v>1</v>
      </c>
      <c r="B43" s="115"/>
      <c r="C43" s="115"/>
      <c r="D43" s="116"/>
      <c r="E43" s="116"/>
      <c r="F43" s="108"/>
      <c r="G43" s="108"/>
      <c r="H43" s="108"/>
      <c r="I43" s="108"/>
      <c r="J43" s="113"/>
    </row>
    <row r="44" spans="1:10" ht="15.75" hidden="1" x14ac:dyDescent="0.25">
      <c r="A44" s="114" t="s">
        <v>2</v>
      </c>
      <c r="B44" s="115"/>
      <c r="C44" s="115"/>
      <c r="D44" s="116"/>
      <c r="E44" s="116"/>
      <c r="F44" s="108"/>
      <c r="G44" s="108"/>
      <c r="H44" s="108"/>
      <c r="I44" s="108"/>
      <c r="J44" s="113"/>
    </row>
    <row r="45" spans="1:10" ht="15.75" hidden="1" x14ac:dyDescent="0.25">
      <c r="A45" s="114" t="s">
        <v>3</v>
      </c>
      <c r="B45" s="115"/>
      <c r="C45" s="115"/>
      <c r="D45" s="116"/>
      <c r="E45" s="116"/>
      <c r="F45" s="108"/>
      <c r="G45" s="108"/>
      <c r="H45" s="108"/>
      <c r="I45" s="108"/>
      <c r="J45" s="113"/>
    </row>
    <row r="46" spans="1:10" ht="15.75" hidden="1" x14ac:dyDescent="0.25">
      <c r="A46" s="114" t="s">
        <v>4</v>
      </c>
      <c r="B46" s="115"/>
      <c r="C46" s="115"/>
      <c r="D46" s="116"/>
      <c r="E46" s="116"/>
      <c r="F46" s="108"/>
      <c r="G46" s="108"/>
      <c r="H46" s="108"/>
      <c r="I46" s="108"/>
      <c r="J46" s="113"/>
    </row>
    <row r="47" spans="1:10" ht="15.75" x14ac:dyDescent="0.25">
      <c r="A47" s="119"/>
      <c r="B47" s="120"/>
      <c r="C47" s="120"/>
      <c r="D47" s="121"/>
      <c r="E47" s="121"/>
      <c r="F47" s="122"/>
      <c r="G47" s="122"/>
      <c r="H47" s="122"/>
      <c r="I47" s="122"/>
      <c r="J47" s="123"/>
    </row>
    <row r="48" spans="1:10" ht="15.75" x14ac:dyDescent="0.25">
      <c r="A48" s="119"/>
      <c r="B48" s="120"/>
      <c r="C48" s="120"/>
      <c r="D48" s="121"/>
      <c r="E48" s="121"/>
      <c r="F48" s="122"/>
      <c r="G48" s="122"/>
      <c r="H48" s="122"/>
      <c r="I48" s="122"/>
      <c r="J48" s="123"/>
    </row>
    <row r="49" spans="1:10" s="105" customFormat="1" ht="40.15" customHeight="1" x14ac:dyDescent="0.25">
      <c r="A49" s="379"/>
      <c r="B49" s="380" t="s">
        <v>20</v>
      </c>
      <c r="C49" s="380"/>
      <c r="D49" s="380"/>
      <c r="E49" s="124" t="s">
        <v>14</v>
      </c>
      <c r="F49" s="381" t="s">
        <v>16</v>
      </c>
      <c r="G49" s="382"/>
      <c r="H49" s="383" t="s">
        <v>47</v>
      </c>
      <c r="I49" s="384"/>
      <c r="J49" s="125"/>
    </row>
    <row r="50" spans="1:10" s="105" customFormat="1" ht="21.6" customHeight="1" x14ac:dyDescent="0.25">
      <c r="A50" s="379"/>
      <c r="B50" s="385" t="s">
        <v>21</v>
      </c>
      <c r="C50" s="385"/>
      <c r="D50" s="385"/>
      <c r="E50" s="116">
        <f>COUNTIF(D10:D39,"A1")</f>
        <v>2</v>
      </c>
      <c r="F50" s="386"/>
      <c r="G50" s="387"/>
      <c r="H50" s="388"/>
      <c r="I50" s="389"/>
      <c r="J50" s="394"/>
    </row>
    <row r="51" spans="1:10" s="105" customFormat="1" ht="21.6" customHeight="1" x14ac:dyDescent="0.25">
      <c r="A51" s="379"/>
      <c r="B51" s="385" t="s">
        <v>15</v>
      </c>
      <c r="C51" s="385"/>
      <c r="D51" s="385"/>
      <c r="E51" s="116"/>
      <c r="F51" s="386"/>
      <c r="G51" s="387"/>
      <c r="H51" s="390"/>
      <c r="I51" s="391"/>
      <c r="J51" s="394"/>
    </row>
    <row r="52" spans="1:10" s="105" customFormat="1" ht="21.6" customHeight="1" x14ac:dyDescent="0.25">
      <c r="A52" s="379"/>
      <c r="B52" s="385" t="s">
        <v>22</v>
      </c>
      <c r="C52" s="385"/>
      <c r="D52" s="385"/>
      <c r="E52" s="116">
        <f>COUNTIF(D10:D39,"A3")</f>
        <v>11</v>
      </c>
      <c r="F52" s="386"/>
      <c r="G52" s="387"/>
      <c r="H52" s="390"/>
      <c r="I52" s="391"/>
      <c r="J52" s="394"/>
    </row>
    <row r="53" spans="1:10" s="105" customFormat="1" ht="21.6" customHeight="1" x14ac:dyDescent="0.25">
      <c r="A53" s="379"/>
      <c r="B53" s="385" t="s">
        <v>18</v>
      </c>
      <c r="C53" s="385"/>
      <c r="D53" s="385"/>
      <c r="E53" s="116">
        <f>COUNTIF(D10:D39,"A4")</f>
        <v>15</v>
      </c>
      <c r="F53" s="386"/>
      <c r="G53" s="387"/>
      <c r="H53" s="390"/>
      <c r="I53" s="391"/>
      <c r="J53" s="394"/>
    </row>
    <row r="54" spans="1:10" s="105" customFormat="1" ht="21.6" customHeight="1" x14ac:dyDescent="0.25">
      <c r="A54" s="379"/>
      <c r="B54" s="385" t="s">
        <v>19</v>
      </c>
      <c r="C54" s="385"/>
      <c r="D54" s="385"/>
      <c r="E54" s="116">
        <f>COUNTIF(D10:D39,"B1")</f>
        <v>1</v>
      </c>
      <c r="F54" s="386"/>
      <c r="G54" s="387"/>
      <c r="H54" s="390"/>
      <c r="I54" s="391"/>
      <c r="J54" s="394"/>
    </row>
    <row r="55" spans="1:10" s="105" customFormat="1" ht="21.6" customHeight="1" x14ac:dyDescent="0.25">
      <c r="A55" s="379"/>
      <c r="B55" s="385" t="s">
        <v>23</v>
      </c>
      <c r="C55" s="385"/>
      <c r="D55" s="385"/>
      <c r="E55" s="117">
        <f>COUNTIF(D10:D39,"B2")</f>
        <v>1</v>
      </c>
      <c r="F55" s="386"/>
      <c r="G55" s="387"/>
      <c r="H55" s="390"/>
      <c r="I55" s="391"/>
      <c r="J55" s="394"/>
    </row>
    <row r="56" spans="1:10" s="105" customFormat="1" ht="21.6" customHeight="1" x14ac:dyDescent="0.25">
      <c r="A56" s="379"/>
      <c r="B56" s="385" t="s">
        <v>24</v>
      </c>
      <c r="C56" s="385"/>
      <c r="D56" s="385"/>
      <c r="E56" s="117"/>
      <c r="F56" s="386"/>
      <c r="G56" s="387"/>
      <c r="H56" s="390"/>
      <c r="I56" s="391"/>
      <c r="J56" s="394"/>
    </row>
    <row r="57" spans="1:10" s="105" customFormat="1" ht="21.6" customHeight="1" x14ac:dyDescent="0.25">
      <c r="A57" s="379"/>
      <c r="B57" s="385" t="s">
        <v>25</v>
      </c>
      <c r="C57" s="385"/>
      <c r="D57" s="385"/>
      <c r="E57" s="117"/>
      <c r="F57" s="386"/>
      <c r="G57" s="387"/>
      <c r="H57" s="390"/>
      <c r="I57" s="391"/>
      <c r="J57" s="394"/>
    </row>
    <row r="58" spans="1:10" s="105" customFormat="1" ht="21.6" customHeight="1" x14ac:dyDescent="0.25">
      <c r="A58" s="379"/>
      <c r="B58" s="385" t="s">
        <v>26</v>
      </c>
      <c r="C58" s="385"/>
      <c r="D58" s="385"/>
      <c r="E58" s="117"/>
      <c r="F58" s="386"/>
      <c r="G58" s="387"/>
      <c r="H58" s="390"/>
      <c r="I58" s="391"/>
      <c r="J58" s="394"/>
    </row>
    <row r="59" spans="1:10" s="105" customFormat="1" ht="21.6" customHeight="1" x14ac:dyDescent="0.25">
      <c r="A59" s="379"/>
      <c r="B59" s="385" t="s">
        <v>27</v>
      </c>
      <c r="C59" s="385"/>
      <c r="D59" s="385"/>
      <c r="E59" s="117"/>
      <c r="F59" s="386"/>
      <c r="G59" s="387"/>
      <c r="H59" s="392"/>
      <c r="I59" s="393"/>
      <c r="J59" s="394"/>
    </row>
    <row r="60" spans="1:10" s="105" customFormat="1" ht="21.6" customHeight="1" x14ac:dyDescent="0.25">
      <c r="A60" s="126"/>
      <c r="B60" s="376" t="s">
        <v>33</v>
      </c>
      <c r="C60" s="376"/>
      <c r="D60" s="376"/>
      <c r="E60" s="127">
        <f>SUM(E50:E59)</f>
        <v>30</v>
      </c>
      <c r="F60" s="396">
        <f>SUM(F50:F59)</f>
        <v>0</v>
      </c>
      <c r="G60" s="397"/>
      <c r="H60" s="396"/>
      <c r="I60" s="397"/>
      <c r="J60" s="128"/>
    </row>
    <row r="61" spans="1:10" ht="15.75" x14ac:dyDescent="0.25">
      <c r="A61" s="105"/>
      <c r="B61" s="105"/>
      <c r="C61" s="105"/>
      <c r="D61" s="105"/>
      <c r="E61" s="105"/>
      <c r="F61" s="105"/>
      <c r="G61" s="105"/>
      <c r="H61" s="105"/>
      <c r="I61" s="105"/>
      <c r="J61" s="105"/>
    </row>
    <row r="62" spans="1:10" hidden="1" x14ac:dyDescent="0.25">
      <c r="A62" s="398" t="s">
        <v>70</v>
      </c>
      <c r="B62" s="399"/>
      <c r="C62" s="399"/>
      <c r="D62" s="399"/>
      <c r="E62" s="399"/>
      <c r="F62" s="399"/>
      <c r="G62" s="399"/>
      <c r="H62" s="399"/>
      <c r="I62" s="399"/>
    </row>
    <row r="63" spans="1:10" ht="15.75" x14ac:dyDescent="0.25">
      <c r="A63" s="105"/>
      <c r="B63" s="105"/>
      <c r="C63" s="105"/>
      <c r="D63" s="105"/>
      <c r="E63" s="129"/>
      <c r="F63" s="400" t="s">
        <v>29</v>
      </c>
      <c r="G63" s="400"/>
      <c r="H63" s="400"/>
      <c r="I63" s="400"/>
      <c r="J63" s="400"/>
    </row>
    <row r="64" spans="1:10" ht="15.75" x14ac:dyDescent="0.25">
      <c r="A64" s="105"/>
      <c r="B64" s="105"/>
      <c r="C64" s="105"/>
      <c r="D64" s="105"/>
      <c r="E64" s="130"/>
      <c r="F64" s="375" t="s">
        <v>7</v>
      </c>
      <c r="G64" s="375"/>
      <c r="H64" s="375"/>
      <c r="I64" s="375"/>
      <c r="J64" s="375"/>
    </row>
    <row r="65" spans="4:10" x14ac:dyDescent="0.25">
      <c r="F65" s="103"/>
      <c r="G65" s="103"/>
      <c r="H65" s="103"/>
      <c r="I65" s="103"/>
    </row>
    <row r="66" spans="4:10" x14ac:dyDescent="0.25">
      <c r="F66" s="103"/>
      <c r="G66" s="103"/>
      <c r="H66" s="103"/>
      <c r="I66" s="103"/>
    </row>
    <row r="69" spans="4:10" x14ac:dyDescent="0.25">
      <c r="D69" s="395"/>
      <c r="E69" s="395"/>
      <c r="F69" s="395"/>
      <c r="G69" s="395"/>
      <c r="H69" s="395"/>
      <c r="I69" s="395"/>
      <c r="J69" s="395"/>
    </row>
  </sheetData>
  <autoFilter ref="A8:K39"/>
  <mergeCells count="47">
    <mergeCell ref="D69:J69"/>
    <mergeCell ref="B60:D60"/>
    <mergeCell ref="F60:G60"/>
    <mergeCell ref="H60:I60"/>
    <mergeCell ref="A62:I62"/>
    <mergeCell ref="F63:J63"/>
    <mergeCell ref="F64:J64"/>
    <mergeCell ref="B57:D57"/>
    <mergeCell ref="F57:G57"/>
    <mergeCell ref="B58:D58"/>
    <mergeCell ref="F58:G58"/>
    <mergeCell ref="B59:D59"/>
    <mergeCell ref="F59:G59"/>
    <mergeCell ref="B54:D54"/>
    <mergeCell ref="F54:G54"/>
    <mergeCell ref="B55:D55"/>
    <mergeCell ref="F55:G55"/>
    <mergeCell ref="B56:D56"/>
    <mergeCell ref="F56:G56"/>
    <mergeCell ref="B51:D51"/>
    <mergeCell ref="F51:G51"/>
    <mergeCell ref="B52:D52"/>
    <mergeCell ref="F52:G52"/>
    <mergeCell ref="B53:D53"/>
    <mergeCell ref="F53:G53"/>
    <mergeCell ref="I7:I8"/>
    <mergeCell ref="J7:J8"/>
    <mergeCell ref="A49:A59"/>
    <mergeCell ref="B49:D49"/>
    <mergeCell ref="F49:G49"/>
    <mergeCell ref="H49:I49"/>
    <mergeCell ref="B50:D50"/>
    <mergeCell ref="F50:G50"/>
    <mergeCell ref="H50:I59"/>
    <mergeCell ref="J50:J59"/>
    <mergeCell ref="A7:A8"/>
    <mergeCell ref="B7:B8"/>
    <mergeCell ref="C7:C8"/>
    <mergeCell ref="D7:E7"/>
    <mergeCell ref="F7:G7"/>
    <mergeCell ref="H7:H8"/>
    <mergeCell ref="A5:J5"/>
    <mergeCell ref="A1:D1"/>
    <mergeCell ref="F1:J1"/>
    <mergeCell ref="A2:D2"/>
    <mergeCell ref="F2:J2"/>
    <mergeCell ref="A3:D3"/>
  </mergeCells>
  <pageMargins left="0" right="0" top="0.41" bottom="0.59" header="0.3" footer="0.3"/>
  <pageSetup paperSize="9" orientation="landscape" r:id="rId1"/>
  <rowBreaks count="1" manualBreakCount="1">
    <brk id="4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17"/>
  <sheetViews>
    <sheetView workbookViewId="0">
      <selection sqref="A1:C1"/>
    </sheetView>
  </sheetViews>
  <sheetFormatPr defaultRowHeight="15" x14ac:dyDescent="0.25"/>
  <cols>
    <col min="1" max="1" width="5.28515625" style="141" customWidth="1"/>
    <col min="2" max="2" width="19.7109375" style="141" customWidth="1"/>
    <col min="3" max="3" width="31.28515625" style="141" customWidth="1"/>
    <col min="4" max="4" width="30.140625" style="141" customWidth="1"/>
    <col min="5" max="5" width="38" style="160" customWidth="1"/>
    <col min="6" max="6" width="37.140625" style="160" customWidth="1"/>
    <col min="7" max="7" width="34" style="160" customWidth="1"/>
    <col min="8" max="8" width="28.7109375" style="161" customWidth="1"/>
    <col min="9" max="9" width="37.140625" style="161" customWidth="1"/>
    <col min="10" max="10" width="37" style="161" customWidth="1"/>
    <col min="11" max="14" width="28.7109375" style="161" customWidth="1"/>
    <col min="15" max="16384" width="9.140625" style="141"/>
  </cols>
  <sheetData>
    <row r="1" spans="1:14" ht="46.5" customHeight="1" x14ac:dyDescent="0.25">
      <c r="A1" s="314" t="s">
        <v>183</v>
      </c>
      <c r="B1" s="314"/>
      <c r="C1" s="314"/>
      <c r="D1" s="47"/>
      <c r="E1" s="47"/>
      <c r="F1" s="139"/>
      <c r="G1" s="139"/>
      <c r="H1" s="140"/>
      <c r="I1" s="140"/>
      <c r="J1" s="140"/>
      <c r="K1" s="140"/>
      <c r="L1" s="140"/>
      <c r="M1" s="140"/>
      <c r="N1" s="140"/>
    </row>
    <row r="2" spans="1:14" ht="7.5" customHeight="1" x14ac:dyDescent="0.25">
      <c r="A2" s="139"/>
      <c r="B2" s="139"/>
      <c r="C2" s="139"/>
      <c r="D2" s="142"/>
      <c r="E2" s="139"/>
      <c r="F2" s="139"/>
      <c r="G2" s="139"/>
      <c r="H2" s="140"/>
      <c r="I2" s="140"/>
      <c r="J2" s="140"/>
      <c r="K2" s="140"/>
      <c r="L2" s="140"/>
      <c r="M2" s="140"/>
      <c r="N2" s="140"/>
    </row>
    <row r="3" spans="1:14" ht="21.75" customHeight="1" x14ac:dyDescent="0.25">
      <c r="A3" s="309" t="s">
        <v>184</v>
      </c>
      <c r="B3" s="309"/>
      <c r="C3" s="309"/>
      <c r="D3" s="309"/>
      <c r="E3" s="309"/>
      <c r="F3" s="309"/>
      <c r="G3" s="309"/>
      <c r="H3" s="143"/>
      <c r="I3" s="143"/>
      <c r="J3" s="143"/>
      <c r="K3" s="143"/>
      <c r="L3" s="143"/>
      <c r="M3" s="143"/>
      <c r="N3" s="143"/>
    </row>
    <row r="4" spans="1:14" ht="8.25" customHeight="1" x14ac:dyDescent="0.25">
      <c r="A4" s="309"/>
      <c r="B4" s="309"/>
      <c r="C4" s="309"/>
      <c r="D4" s="309"/>
      <c r="E4" s="309"/>
      <c r="F4" s="309"/>
      <c r="G4" s="309"/>
      <c r="H4" s="143"/>
      <c r="I4" s="143"/>
      <c r="J4" s="143"/>
      <c r="K4" s="143"/>
      <c r="L4" s="143"/>
      <c r="M4" s="143"/>
      <c r="N4" s="143"/>
    </row>
    <row r="5" spans="1:14" s="146" customFormat="1" ht="19.5" customHeight="1" x14ac:dyDescent="0.25">
      <c r="A5" s="144"/>
      <c r="B5" s="144"/>
      <c r="C5" s="144"/>
      <c r="D5" s="144"/>
      <c r="E5" s="144"/>
      <c r="F5" s="144"/>
      <c r="G5" s="144"/>
      <c r="H5" s="145"/>
      <c r="I5" s="145"/>
      <c r="J5" s="145"/>
      <c r="K5" s="145"/>
      <c r="L5" s="145"/>
      <c r="M5" s="145"/>
      <c r="N5" s="145"/>
    </row>
    <row r="6" spans="1:14" s="146" customFormat="1" ht="46.5" customHeight="1" x14ac:dyDescent="0.25">
      <c r="A6" s="404" t="s">
        <v>185</v>
      </c>
      <c r="B6" s="404" t="s">
        <v>186</v>
      </c>
      <c r="C6" s="406" t="s">
        <v>187</v>
      </c>
      <c r="D6" s="407"/>
      <c r="E6" s="407"/>
      <c r="F6" s="407"/>
      <c r="G6" s="407"/>
      <c r="H6" s="401" t="s">
        <v>188</v>
      </c>
      <c r="I6" s="402"/>
      <c r="J6" s="402"/>
      <c r="K6" s="402"/>
      <c r="L6" s="402"/>
      <c r="M6" s="402"/>
      <c r="N6" s="403"/>
    </row>
    <row r="7" spans="1:14" s="146" customFormat="1" ht="44.25" customHeight="1" x14ac:dyDescent="0.25">
      <c r="A7" s="405"/>
      <c r="B7" s="405"/>
      <c r="C7" s="147" t="s">
        <v>64</v>
      </c>
      <c r="D7" s="147" t="s">
        <v>65</v>
      </c>
      <c r="E7" s="147" t="s">
        <v>66</v>
      </c>
      <c r="F7" s="147" t="s">
        <v>138</v>
      </c>
      <c r="G7" s="147" t="s">
        <v>139</v>
      </c>
      <c r="H7" s="148" t="s">
        <v>64</v>
      </c>
      <c r="I7" s="148" t="s">
        <v>65</v>
      </c>
      <c r="J7" s="148" t="s">
        <v>66</v>
      </c>
      <c r="K7" s="148" t="s">
        <v>138</v>
      </c>
      <c r="L7" s="148" t="s">
        <v>139</v>
      </c>
      <c r="M7" s="148" t="s">
        <v>140</v>
      </c>
      <c r="N7" s="148" t="s">
        <v>141</v>
      </c>
    </row>
    <row r="8" spans="1:14" s="146" customFormat="1" ht="19.5" customHeight="1" x14ac:dyDescent="0.25">
      <c r="A8" s="149">
        <v>-1</v>
      </c>
      <c r="B8" s="149">
        <v>-2</v>
      </c>
      <c r="C8" s="150">
        <v>-3</v>
      </c>
      <c r="D8" s="149">
        <v>-4</v>
      </c>
      <c r="E8" s="149">
        <v>-5</v>
      </c>
      <c r="F8" s="149">
        <v>-6</v>
      </c>
      <c r="G8" s="149">
        <v>-7</v>
      </c>
      <c r="H8" s="151">
        <v>-12</v>
      </c>
      <c r="I8" s="151">
        <v>-13</v>
      </c>
      <c r="J8" s="151">
        <v>-14</v>
      </c>
      <c r="K8" s="151">
        <v>-15</v>
      </c>
      <c r="L8" s="151">
        <v>-16</v>
      </c>
      <c r="M8" s="151">
        <v>-17</v>
      </c>
      <c r="N8" s="151">
        <v>-18</v>
      </c>
    </row>
    <row r="9" spans="1:14" s="146" customFormat="1" ht="37.5" x14ac:dyDescent="0.25">
      <c r="A9" s="152" t="s">
        <v>162</v>
      </c>
      <c r="B9" s="153" t="s">
        <v>189</v>
      </c>
      <c r="C9" s="153"/>
      <c r="D9" s="153"/>
      <c r="E9" s="153"/>
      <c r="F9" s="153"/>
      <c r="G9" s="154"/>
      <c r="H9" s="155"/>
      <c r="I9" s="155"/>
      <c r="J9" s="155"/>
      <c r="K9" s="155"/>
      <c r="L9" s="155"/>
      <c r="M9" s="155"/>
      <c r="N9" s="156"/>
    </row>
    <row r="10" spans="1:14" s="146" customFormat="1" ht="13.5" customHeight="1" x14ac:dyDescent="0.25">
      <c r="A10" s="144"/>
      <c r="B10" s="144"/>
      <c r="C10" s="144"/>
      <c r="D10" s="144"/>
      <c r="E10" s="144"/>
      <c r="F10" s="144"/>
      <c r="G10" s="144"/>
      <c r="H10" s="145"/>
      <c r="I10" s="145"/>
      <c r="J10" s="145"/>
      <c r="K10" s="145"/>
      <c r="L10" s="145"/>
      <c r="M10" s="145"/>
      <c r="N10" s="145"/>
    </row>
    <row r="11" spans="1:14" s="146" customFormat="1" ht="13.5" customHeight="1" x14ac:dyDescent="0.25">
      <c r="A11" s="144"/>
      <c r="B11" s="144"/>
      <c r="C11" s="144"/>
      <c r="D11" s="144"/>
      <c r="E11" s="144"/>
      <c r="F11" s="144"/>
      <c r="G11" s="144"/>
      <c r="H11" s="145"/>
      <c r="I11" s="145"/>
      <c r="J11" s="145"/>
      <c r="K11" s="145"/>
      <c r="L11" s="145"/>
      <c r="M11" s="145"/>
      <c r="N11" s="145"/>
    </row>
    <row r="12" spans="1:14" s="146" customFormat="1" ht="13.5" customHeight="1" x14ac:dyDescent="0.25">
      <c r="A12" s="144"/>
      <c r="B12" s="144"/>
      <c r="C12" s="144"/>
      <c r="D12" s="144"/>
      <c r="E12" s="144"/>
      <c r="F12" s="144"/>
      <c r="G12" s="144"/>
      <c r="H12" s="145"/>
      <c r="I12" s="145"/>
      <c r="J12" s="145"/>
      <c r="K12" s="145"/>
      <c r="L12" s="145"/>
      <c r="M12" s="145"/>
      <c r="N12" s="145"/>
    </row>
    <row r="13" spans="1:14" s="146" customFormat="1" ht="13.5" customHeight="1" x14ac:dyDescent="0.25">
      <c r="A13" s="144"/>
      <c r="B13" s="144"/>
      <c r="C13" s="144"/>
      <c r="D13" s="144"/>
      <c r="E13" s="144"/>
      <c r="F13" s="144"/>
      <c r="G13" s="144"/>
      <c r="H13" s="145"/>
      <c r="I13" s="145"/>
      <c r="J13" s="145"/>
      <c r="K13" s="145"/>
      <c r="L13" s="145"/>
      <c r="M13" s="145"/>
      <c r="N13" s="145"/>
    </row>
    <row r="14" spans="1:14" s="146" customFormat="1" ht="13.5" customHeight="1" x14ac:dyDescent="0.25">
      <c r="A14" s="144"/>
      <c r="B14" s="144"/>
      <c r="C14" s="144"/>
      <c r="D14" s="144"/>
      <c r="E14" s="144"/>
      <c r="F14" s="144"/>
      <c r="G14" s="144"/>
      <c r="H14" s="145"/>
      <c r="I14" s="145"/>
      <c r="J14" s="145"/>
      <c r="K14" s="145"/>
      <c r="L14" s="145"/>
      <c r="M14" s="145"/>
      <c r="N14" s="145"/>
    </row>
    <row r="15" spans="1:14" s="146" customFormat="1" ht="18.75" x14ac:dyDescent="0.25">
      <c r="A15" s="157"/>
      <c r="B15" s="157"/>
      <c r="C15" s="157"/>
      <c r="D15" s="157"/>
      <c r="E15" s="158"/>
      <c r="F15" s="158"/>
      <c r="G15" s="158"/>
      <c r="H15" s="159"/>
      <c r="I15" s="159"/>
      <c r="J15" s="159"/>
      <c r="K15" s="159"/>
      <c r="L15" s="159"/>
      <c r="M15" s="159"/>
      <c r="N15" s="159"/>
    </row>
    <row r="16" spans="1:14" s="146" customFormat="1" ht="18.75" x14ac:dyDescent="0.25">
      <c r="A16" s="157"/>
      <c r="B16" s="157"/>
      <c r="C16" s="157"/>
      <c r="D16" s="157"/>
      <c r="E16" s="158"/>
      <c r="F16" s="158"/>
      <c r="G16" s="158"/>
      <c r="H16" s="159"/>
      <c r="I16" s="159"/>
      <c r="J16" s="159"/>
      <c r="K16" s="159"/>
      <c r="L16" s="159"/>
      <c r="M16" s="159"/>
      <c r="N16" s="159"/>
    </row>
    <row r="17" spans="1:14" s="146" customFormat="1" ht="18.75" x14ac:dyDescent="0.25">
      <c r="A17" s="157"/>
      <c r="B17" s="157"/>
      <c r="C17" s="157"/>
      <c r="D17" s="157"/>
      <c r="E17" s="158"/>
      <c r="F17" s="158"/>
      <c r="G17" s="158"/>
      <c r="H17" s="159"/>
      <c r="I17" s="159"/>
      <c r="J17" s="159"/>
      <c r="K17" s="159"/>
      <c r="L17" s="159"/>
      <c r="M17" s="159"/>
      <c r="N17" s="159"/>
    </row>
  </sheetData>
  <mergeCells count="7">
    <mergeCell ref="H6:N6"/>
    <mergeCell ref="A1:C1"/>
    <mergeCell ref="A3:G3"/>
    <mergeCell ref="A4:G4"/>
    <mergeCell ref="A6:A7"/>
    <mergeCell ref="B6:B7"/>
    <mergeCell ref="C6:G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Y48"/>
  <sheetViews>
    <sheetView workbookViewId="0">
      <selection sqref="A1:C1"/>
    </sheetView>
  </sheetViews>
  <sheetFormatPr defaultRowHeight="15" x14ac:dyDescent="0.25"/>
  <cols>
    <col min="1" max="1" width="5.28515625" customWidth="1"/>
    <col min="2" max="2" width="24.42578125" customWidth="1"/>
    <col min="3" max="3" width="14.7109375" customWidth="1"/>
    <col min="4" max="4" width="14.7109375" hidden="1" customWidth="1"/>
    <col min="5" max="22" width="8.7109375" style="2" customWidth="1"/>
    <col min="23" max="23" width="13.7109375" style="2" customWidth="1"/>
    <col min="257" max="257" width="5.28515625" customWidth="1"/>
    <col min="258" max="258" width="24.42578125" customWidth="1"/>
    <col min="259" max="259" width="14.7109375" customWidth="1"/>
    <col min="260" max="260" width="0" hidden="1" customWidth="1"/>
    <col min="261" max="278" width="8.7109375" customWidth="1"/>
    <col min="279" max="279" width="13.7109375" customWidth="1"/>
    <col min="513" max="513" width="5.28515625" customWidth="1"/>
    <col min="514" max="514" width="24.42578125" customWidth="1"/>
    <col min="515" max="515" width="14.7109375" customWidth="1"/>
    <col min="516" max="516" width="0" hidden="1" customWidth="1"/>
    <col min="517" max="534" width="8.7109375" customWidth="1"/>
    <col min="535" max="535" width="13.7109375" customWidth="1"/>
    <col min="769" max="769" width="5.28515625" customWidth="1"/>
    <col min="770" max="770" width="24.42578125" customWidth="1"/>
    <col min="771" max="771" width="14.7109375" customWidth="1"/>
    <col min="772" max="772" width="0" hidden="1" customWidth="1"/>
    <col min="773" max="790" width="8.7109375" customWidth="1"/>
    <col min="791" max="791" width="13.7109375" customWidth="1"/>
    <col min="1025" max="1025" width="5.28515625" customWidth="1"/>
    <col min="1026" max="1026" width="24.42578125" customWidth="1"/>
    <col min="1027" max="1027" width="14.7109375" customWidth="1"/>
    <col min="1028" max="1028" width="0" hidden="1" customWidth="1"/>
    <col min="1029" max="1046" width="8.7109375" customWidth="1"/>
    <col min="1047" max="1047" width="13.7109375" customWidth="1"/>
    <col min="1281" max="1281" width="5.28515625" customWidth="1"/>
    <col min="1282" max="1282" width="24.42578125" customWidth="1"/>
    <col min="1283" max="1283" width="14.7109375" customWidth="1"/>
    <col min="1284" max="1284" width="0" hidden="1" customWidth="1"/>
    <col min="1285" max="1302" width="8.7109375" customWidth="1"/>
    <col min="1303" max="1303" width="13.7109375" customWidth="1"/>
    <col min="1537" max="1537" width="5.28515625" customWidth="1"/>
    <col min="1538" max="1538" width="24.42578125" customWidth="1"/>
    <col min="1539" max="1539" width="14.7109375" customWidth="1"/>
    <col min="1540" max="1540" width="0" hidden="1" customWidth="1"/>
    <col min="1541" max="1558" width="8.7109375" customWidth="1"/>
    <col min="1559" max="1559" width="13.7109375" customWidth="1"/>
    <col min="1793" max="1793" width="5.28515625" customWidth="1"/>
    <col min="1794" max="1794" width="24.42578125" customWidth="1"/>
    <col min="1795" max="1795" width="14.7109375" customWidth="1"/>
    <col min="1796" max="1796" width="0" hidden="1" customWidth="1"/>
    <col min="1797" max="1814" width="8.7109375" customWidth="1"/>
    <col min="1815" max="1815" width="13.7109375" customWidth="1"/>
    <col min="2049" max="2049" width="5.28515625" customWidth="1"/>
    <col min="2050" max="2050" width="24.42578125" customWidth="1"/>
    <col min="2051" max="2051" width="14.7109375" customWidth="1"/>
    <col min="2052" max="2052" width="0" hidden="1" customWidth="1"/>
    <col min="2053" max="2070" width="8.7109375" customWidth="1"/>
    <col min="2071" max="2071" width="13.7109375" customWidth="1"/>
    <col min="2305" max="2305" width="5.28515625" customWidth="1"/>
    <col min="2306" max="2306" width="24.42578125" customWidth="1"/>
    <col min="2307" max="2307" width="14.7109375" customWidth="1"/>
    <col min="2308" max="2308" width="0" hidden="1" customWidth="1"/>
    <col min="2309" max="2326" width="8.7109375" customWidth="1"/>
    <col min="2327" max="2327" width="13.7109375" customWidth="1"/>
    <col min="2561" max="2561" width="5.28515625" customWidth="1"/>
    <col min="2562" max="2562" width="24.42578125" customWidth="1"/>
    <col min="2563" max="2563" width="14.7109375" customWidth="1"/>
    <col min="2564" max="2564" width="0" hidden="1" customWidth="1"/>
    <col min="2565" max="2582" width="8.7109375" customWidth="1"/>
    <col min="2583" max="2583" width="13.7109375" customWidth="1"/>
    <col min="2817" max="2817" width="5.28515625" customWidth="1"/>
    <col min="2818" max="2818" width="24.42578125" customWidth="1"/>
    <col min="2819" max="2819" width="14.7109375" customWidth="1"/>
    <col min="2820" max="2820" width="0" hidden="1" customWidth="1"/>
    <col min="2821" max="2838" width="8.7109375" customWidth="1"/>
    <col min="2839" max="2839" width="13.7109375" customWidth="1"/>
    <col min="3073" max="3073" width="5.28515625" customWidth="1"/>
    <col min="3074" max="3074" width="24.42578125" customWidth="1"/>
    <col min="3075" max="3075" width="14.7109375" customWidth="1"/>
    <col min="3076" max="3076" width="0" hidden="1" customWidth="1"/>
    <col min="3077" max="3094" width="8.7109375" customWidth="1"/>
    <col min="3095" max="3095" width="13.7109375" customWidth="1"/>
    <col min="3329" max="3329" width="5.28515625" customWidth="1"/>
    <col min="3330" max="3330" width="24.42578125" customWidth="1"/>
    <col min="3331" max="3331" width="14.7109375" customWidth="1"/>
    <col min="3332" max="3332" width="0" hidden="1" customWidth="1"/>
    <col min="3333" max="3350" width="8.7109375" customWidth="1"/>
    <col min="3351" max="3351" width="13.7109375" customWidth="1"/>
    <col min="3585" max="3585" width="5.28515625" customWidth="1"/>
    <col min="3586" max="3586" width="24.42578125" customWidth="1"/>
    <col min="3587" max="3587" width="14.7109375" customWidth="1"/>
    <col min="3588" max="3588" width="0" hidden="1" customWidth="1"/>
    <col min="3589" max="3606" width="8.7109375" customWidth="1"/>
    <col min="3607" max="3607" width="13.7109375" customWidth="1"/>
    <col min="3841" max="3841" width="5.28515625" customWidth="1"/>
    <col min="3842" max="3842" width="24.42578125" customWidth="1"/>
    <col min="3843" max="3843" width="14.7109375" customWidth="1"/>
    <col min="3844" max="3844" width="0" hidden="1" customWidth="1"/>
    <col min="3845" max="3862" width="8.7109375" customWidth="1"/>
    <col min="3863" max="3863" width="13.7109375" customWidth="1"/>
    <col min="4097" max="4097" width="5.28515625" customWidth="1"/>
    <col min="4098" max="4098" width="24.42578125" customWidth="1"/>
    <col min="4099" max="4099" width="14.7109375" customWidth="1"/>
    <col min="4100" max="4100" width="0" hidden="1" customWidth="1"/>
    <col min="4101" max="4118" width="8.7109375" customWidth="1"/>
    <col min="4119" max="4119" width="13.7109375" customWidth="1"/>
    <col min="4353" max="4353" width="5.28515625" customWidth="1"/>
    <col min="4354" max="4354" width="24.42578125" customWidth="1"/>
    <col min="4355" max="4355" width="14.7109375" customWidth="1"/>
    <col min="4356" max="4356" width="0" hidden="1" customWidth="1"/>
    <col min="4357" max="4374" width="8.7109375" customWidth="1"/>
    <col min="4375" max="4375" width="13.7109375" customWidth="1"/>
    <col min="4609" max="4609" width="5.28515625" customWidth="1"/>
    <col min="4610" max="4610" width="24.42578125" customWidth="1"/>
    <col min="4611" max="4611" width="14.7109375" customWidth="1"/>
    <col min="4612" max="4612" width="0" hidden="1" customWidth="1"/>
    <col min="4613" max="4630" width="8.7109375" customWidth="1"/>
    <col min="4631" max="4631" width="13.7109375" customWidth="1"/>
    <col min="4865" max="4865" width="5.28515625" customWidth="1"/>
    <col min="4866" max="4866" width="24.42578125" customWidth="1"/>
    <col min="4867" max="4867" width="14.7109375" customWidth="1"/>
    <col min="4868" max="4868" width="0" hidden="1" customWidth="1"/>
    <col min="4869" max="4886" width="8.7109375" customWidth="1"/>
    <col min="4887" max="4887" width="13.7109375" customWidth="1"/>
    <col min="5121" max="5121" width="5.28515625" customWidth="1"/>
    <col min="5122" max="5122" width="24.42578125" customWidth="1"/>
    <col min="5123" max="5123" width="14.7109375" customWidth="1"/>
    <col min="5124" max="5124" width="0" hidden="1" customWidth="1"/>
    <col min="5125" max="5142" width="8.7109375" customWidth="1"/>
    <col min="5143" max="5143" width="13.7109375" customWidth="1"/>
    <col min="5377" max="5377" width="5.28515625" customWidth="1"/>
    <col min="5378" max="5378" width="24.42578125" customWidth="1"/>
    <col min="5379" max="5379" width="14.7109375" customWidth="1"/>
    <col min="5380" max="5380" width="0" hidden="1" customWidth="1"/>
    <col min="5381" max="5398" width="8.7109375" customWidth="1"/>
    <col min="5399" max="5399" width="13.7109375" customWidth="1"/>
    <col min="5633" max="5633" width="5.28515625" customWidth="1"/>
    <col min="5634" max="5634" width="24.42578125" customWidth="1"/>
    <col min="5635" max="5635" width="14.7109375" customWidth="1"/>
    <col min="5636" max="5636" width="0" hidden="1" customWidth="1"/>
    <col min="5637" max="5654" width="8.7109375" customWidth="1"/>
    <col min="5655" max="5655" width="13.7109375" customWidth="1"/>
    <col min="5889" max="5889" width="5.28515625" customWidth="1"/>
    <col min="5890" max="5890" width="24.42578125" customWidth="1"/>
    <col min="5891" max="5891" width="14.7109375" customWidth="1"/>
    <col min="5892" max="5892" width="0" hidden="1" customWidth="1"/>
    <col min="5893" max="5910" width="8.7109375" customWidth="1"/>
    <col min="5911" max="5911" width="13.7109375" customWidth="1"/>
    <col min="6145" max="6145" width="5.28515625" customWidth="1"/>
    <col min="6146" max="6146" width="24.42578125" customWidth="1"/>
    <col min="6147" max="6147" width="14.7109375" customWidth="1"/>
    <col min="6148" max="6148" width="0" hidden="1" customWidth="1"/>
    <col min="6149" max="6166" width="8.7109375" customWidth="1"/>
    <col min="6167" max="6167" width="13.7109375" customWidth="1"/>
    <col min="6401" max="6401" width="5.28515625" customWidth="1"/>
    <col min="6402" max="6402" width="24.42578125" customWidth="1"/>
    <col min="6403" max="6403" width="14.7109375" customWidth="1"/>
    <col min="6404" max="6404" width="0" hidden="1" customWidth="1"/>
    <col min="6405" max="6422" width="8.7109375" customWidth="1"/>
    <col min="6423" max="6423" width="13.7109375" customWidth="1"/>
    <col min="6657" max="6657" width="5.28515625" customWidth="1"/>
    <col min="6658" max="6658" width="24.42578125" customWidth="1"/>
    <col min="6659" max="6659" width="14.7109375" customWidth="1"/>
    <col min="6660" max="6660" width="0" hidden="1" customWidth="1"/>
    <col min="6661" max="6678" width="8.7109375" customWidth="1"/>
    <col min="6679" max="6679" width="13.7109375" customWidth="1"/>
    <col min="6913" max="6913" width="5.28515625" customWidth="1"/>
    <col min="6914" max="6914" width="24.42578125" customWidth="1"/>
    <col min="6915" max="6915" width="14.7109375" customWidth="1"/>
    <col min="6916" max="6916" width="0" hidden="1" customWidth="1"/>
    <col min="6917" max="6934" width="8.7109375" customWidth="1"/>
    <col min="6935" max="6935" width="13.7109375" customWidth="1"/>
    <col min="7169" max="7169" width="5.28515625" customWidth="1"/>
    <col min="7170" max="7170" width="24.42578125" customWidth="1"/>
    <col min="7171" max="7171" width="14.7109375" customWidth="1"/>
    <col min="7172" max="7172" width="0" hidden="1" customWidth="1"/>
    <col min="7173" max="7190" width="8.7109375" customWidth="1"/>
    <col min="7191" max="7191" width="13.7109375" customWidth="1"/>
    <col min="7425" max="7425" width="5.28515625" customWidth="1"/>
    <col min="7426" max="7426" width="24.42578125" customWidth="1"/>
    <col min="7427" max="7427" width="14.7109375" customWidth="1"/>
    <col min="7428" max="7428" width="0" hidden="1" customWidth="1"/>
    <col min="7429" max="7446" width="8.7109375" customWidth="1"/>
    <col min="7447" max="7447" width="13.7109375" customWidth="1"/>
    <col min="7681" max="7681" width="5.28515625" customWidth="1"/>
    <col min="7682" max="7682" width="24.42578125" customWidth="1"/>
    <col min="7683" max="7683" width="14.7109375" customWidth="1"/>
    <col min="7684" max="7684" width="0" hidden="1" customWidth="1"/>
    <col min="7685" max="7702" width="8.7109375" customWidth="1"/>
    <col min="7703" max="7703" width="13.7109375" customWidth="1"/>
    <col min="7937" max="7937" width="5.28515625" customWidth="1"/>
    <col min="7938" max="7938" width="24.42578125" customWidth="1"/>
    <col min="7939" max="7939" width="14.7109375" customWidth="1"/>
    <col min="7940" max="7940" width="0" hidden="1" customWidth="1"/>
    <col min="7941" max="7958" width="8.7109375" customWidth="1"/>
    <col min="7959" max="7959" width="13.7109375" customWidth="1"/>
    <col min="8193" max="8193" width="5.28515625" customWidth="1"/>
    <col min="8194" max="8194" width="24.42578125" customWidth="1"/>
    <col min="8195" max="8195" width="14.7109375" customWidth="1"/>
    <col min="8196" max="8196" width="0" hidden="1" customWidth="1"/>
    <col min="8197" max="8214" width="8.7109375" customWidth="1"/>
    <col min="8215" max="8215" width="13.7109375" customWidth="1"/>
    <col min="8449" max="8449" width="5.28515625" customWidth="1"/>
    <col min="8450" max="8450" width="24.42578125" customWidth="1"/>
    <col min="8451" max="8451" width="14.7109375" customWidth="1"/>
    <col min="8452" max="8452" width="0" hidden="1" customWidth="1"/>
    <col min="8453" max="8470" width="8.7109375" customWidth="1"/>
    <col min="8471" max="8471" width="13.7109375" customWidth="1"/>
    <col min="8705" max="8705" width="5.28515625" customWidth="1"/>
    <col min="8706" max="8706" width="24.42578125" customWidth="1"/>
    <col min="8707" max="8707" width="14.7109375" customWidth="1"/>
    <col min="8708" max="8708" width="0" hidden="1" customWidth="1"/>
    <col min="8709" max="8726" width="8.7109375" customWidth="1"/>
    <col min="8727" max="8727" width="13.7109375" customWidth="1"/>
    <col min="8961" max="8961" width="5.28515625" customWidth="1"/>
    <col min="8962" max="8962" width="24.42578125" customWidth="1"/>
    <col min="8963" max="8963" width="14.7109375" customWidth="1"/>
    <col min="8964" max="8964" width="0" hidden="1" customWidth="1"/>
    <col min="8965" max="8982" width="8.7109375" customWidth="1"/>
    <col min="8983" max="8983" width="13.7109375" customWidth="1"/>
    <col min="9217" max="9217" width="5.28515625" customWidth="1"/>
    <col min="9218" max="9218" width="24.42578125" customWidth="1"/>
    <col min="9219" max="9219" width="14.7109375" customWidth="1"/>
    <col min="9220" max="9220" width="0" hidden="1" customWidth="1"/>
    <col min="9221" max="9238" width="8.7109375" customWidth="1"/>
    <col min="9239" max="9239" width="13.7109375" customWidth="1"/>
    <col min="9473" max="9473" width="5.28515625" customWidth="1"/>
    <col min="9474" max="9474" width="24.42578125" customWidth="1"/>
    <col min="9475" max="9475" width="14.7109375" customWidth="1"/>
    <col min="9476" max="9476" width="0" hidden="1" customWidth="1"/>
    <col min="9477" max="9494" width="8.7109375" customWidth="1"/>
    <col min="9495" max="9495" width="13.7109375" customWidth="1"/>
    <col min="9729" max="9729" width="5.28515625" customWidth="1"/>
    <col min="9730" max="9730" width="24.42578125" customWidth="1"/>
    <col min="9731" max="9731" width="14.7109375" customWidth="1"/>
    <col min="9732" max="9732" width="0" hidden="1" customWidth="1"/>
    <col min="9733" max="9750" width="8.7109375" customWidth="1"/>
    <col min="9751" max="9751" width="13.7109375" customWidth="1"/>
    <col min="9985" max="9985" width="5.28515625" customWidth="1"/>
    <col min="9986" max="9986" width="24.42578125" customWidth="1"/>
    <col min="9987" max="9987" width="14.7109375" customWidth="1"/>
    <col min="9988" max="9988" width="0" hidden="1" customWidth="1"/>
    <col min="9989" max="10006" width="8.7109375" customWidth="1"/>
    <col min="10007" max="10007" width="13.7109375" customWidth="1"/>
    <col min="10241" max="10241" width="5.28515625" customWidth="1"/>
    <col min="10242" max="10242" width="24.42578125" customWidth="1"/>
    <col min="10243" max="10243" width="14.7109375" customWidth="1"/>
    <col min="10244" max="10244" width="0" hidden="1" customWidth="1"/>
    <col min="10245" max="10262" width="8.7109375" customWidth="1"/>
    <col min="10263" max="10263" width="13.7109375" customWidth="1"/>
    <col min="10497" max="10497" width="5.28515625" customWidth="1"/>
    <col min="10498" max="10498" width="24.42578125" customWidth="1"/>
    <col min="10499" max="10499" width="14.7109375" customWidth="1"/>
    <col min="10500" max="10500" width="0" hidden="1" customWidth="1"/>
    <col min="10501" max="10518" width="8.7109375" customWidth="1"/>
    <col min="10519" max="10519" width="13.7109375" customWidth="1"/>
    <col min="10753" max="10753" width="5.28515625" customWidth="1"/>
    <col min="10754" max="10754" width="24.42578125" customWidth="1"/>
    <col min="10755" max="10755" width="14.7109375" customWidth="1"/>
    <col min="10756" max="10756" width="0" hidden="1" customWidth="1"/>
    <col min="10757" max="10774" width="8.7109375" customWidth="1"/>
    <col min="10775" max="10775" width="13.7109375" customWidth="1"/>
    <col min="11009" max="11009" width="5.28515625" customWidth="1"/>
    <col min="11010" max="11010" width="24.42578125" customWidth="1"/>
    <col min="11011" max="11011" width="14.7109375" customWidth="1"/>
    <col min="11012" max="11012" width="0" hidden="1" customWidth="1"/>
    <col min="11013" max="11030" width="8.7109375" customWidth="1"/>
    <col min="11031" max="11031" width="13.7109375" customWidth="1"/>
    <col min="11265" max="11265" width="5.28515625" customWidth="1"/>
    <col min="11266" max="11266" width="24.42578125" customWidth="1"/>
    <col min="11267" max="11267" width="14.7109375" customWidth="1"/>
    <col min="11268" max="11268" width="0" hidden="1" customWidth="1"/>
    <col min="11269" max="11286" width="8.7109375" customWidth="1"/>
    <col min="11287" max="11287" width="13.7109375" customWidth="1"/>
    <col min="11521" max="11521" width="5.28515625" customWidth="1"/>
    <col min="11522" max="11522" width="24.42578125" customWidth="1"/>
    <col min="11523" max="11523" width="14.7109375" customWidth="1"/>
    <col min="11524" max="11524" width="0" hidden="1" customWidth="1"/>
    <col min="11525" max="11542" width="8.7109375" customWidth="1"/>
    <col min="11543" max="11543" width="13.7109375" customWidth="1"/>
    <col min="11777" max="11777" width="5.28515625" customWidth="1"/>
    <col min="11778" max="11778" width="24.42578125" customWidth="1"/>
    <col min="11779" max="11779" width="14.7109375" customWidth="1"/>
    <col min="11780" max="11780" width="0" hidden="1" customWidth="1"/>
    <col min="11781" max="11798" width="8.7109375" customWidth="1"/>
    <col min="11799" max="11799" width="13.7109375" customWidth="1"/>
    <col min="12033" max="12033" width="5.28515625" customWidth="1"/>
    <col min="12034" max="12034" width="24.42578125" customWidth="1"/>
    <col min="12035" max="12035" width="14.7109375" customWidth="1"/>
    <col min="12036" max="12036" width="0" hidden="1" customWidth="1"/>
    <col min="12037" max="12054" width="8.7109375" customWidth="1"/>
    <col min="12055" max="12055" width="13.7109375" customWidth="1"/>
    <col min="12289" max="12289" width="5.28515625" customWidth="1"/>
    <col min="12290" max="12290" width="24.42578125" customWidth="1"/>
    <col min="12291" max="12291" width="14.7109375" customWidth="1"/>
    <col min="12292" max="12292" width="0" hidden="1" customWidth="1"/>
    <col min="12293" max="12310" width="8.7109375" customWidth="1"/>
    <col min="12311" max="12311" width="13.7109375" customWidth="1"/>
    <col min="12545" max="12545" width="5.28515625" customWidth="1"/>
    <col min="12546" max="12546" width="24.42578125" customWidth="1"/>
    <col min="12547" max="12547" width="14.7109375" customWidth="1"/>
    <col min="12548" max="12548" width="0" hidden="1" customWidth="1"/>
    <col min="12549" max="12566" width="8.7109375" customWidth="1"/>
    <col min="12567" max="12567" width="13.7109375" customWidth="1"/>
    <col min="12801" max="12801" width="5.28515625" customWidth="1"/>
    <col min="12802" max="12802" width="24.42578125" customWidth="1"/>
    <col min="12803" max="12803" width="14.7109375" customWidth="1"/>
    <col min="12804" max="12804" width="0" hidden="1" customWidth="1"/>
    <col min="12805" max="12822" width="8.7109375" customWidth="1"/>
    <col min="12823" max="12823" width="13.7109375" customWidth="1"/>
    <col min="13057" max="13057" width="5.28515625" customWidth="1"/>
    <col min="13058" max="13058" width="24.42578125" customWidth="1"/>
    <col min="13059" max="13059" width="14.7109375" customWidth="1"/>
    <col min="13060" max="13060" width="0" hidden="1" customWidth="1"/>
    <col min="13061" max="13078" width="8.7109375" customWidth="1"/>
    <col min="13079" max="13079" width="13.7109375" customWidth="1"/>
    <col min="13313" max="13313" width="5.28515625" customWidth="1"/>
    <col min="13314" max="13314" width="24.42578125" customWidth="1"/>
    <col min="13315" max="13315" width="14.7109375" customWidth="1"/>
    <col min="13316" max="13316" width="0" hidden="1" customWidth="1"/>
    <col min="13317" max="13334" width="8.7109375" customWidth="1"/>
    <col min="13335" max="13335" width="13.7109375" customWidth="1"/>
    <col min="13569" max="13569" width="5.28515625" customWidth="1"/>
    <col min="13570" max="13570" width="24.42578125" customWidth="1"/>
    <col min="13571" max="13571" width="14.7109375" customWidth="1"/>
    <col min="13572" max="13572" width="0" hidden="1" customWidth="1"/>
    <col min="13573" max="13590" width="8.7109375" customWidth="1"/>
    <col min="13591" max="13591" width="13.7109375" customWidth="1"/>
    <col min="13825" max="13825" width="5.28515625" customWidth="1"/>
    <col min="13826" max="13826" width="24.42578125" customWidth="1"/>
    <col min="13827" max="13827" width="14.7109375" customWidth="1"/>
    <col min="13828" max="13828" width="0" hidden="1" customWidth="1"/>
    <col min="13829" max="13846" width="8.7109375" customWidth="1"/>
    <col min="13847" max="13847" width="13.7109375" customWidth="1"/>
    <col min="14081" max="14081" width="5.28515625" customWidth="1"/>
    <col min="14082" max="14082" width="24.42578125" customWidth="1"/>
    <col min="14083" max="14083" width="14.7109375" customWidth="1"/>
    <col min="14084" max="14084" width="0" hidden="1" customWidth="1"/>
    <col min="14085" max="14102" width="8.7109375" customWidth="1"/>
    <col min="14103" max="14103" width="13.7109375" customWidth="1"/>
    <col min="14337" max="14337" width="5.28515625" customWidth="1"/>
    <col min="14338" max="14338" width="24.42578125" customWidth="1"/>
    <col min="14339" max="14339" width="14.7109375" customWidth="1"/>
    <col min="14340" max="14340" width="0" hidden="1" customWidth="1"/>
    <col min="14341" max="14358" width="8.7109375" customWidth="1"/>
    <col min="14359" max="14359" width="13.7109375" customWidth="1"/>
    <col min="14593" max="14593" width="5.28515625" customWidth="1"/>
    <col min="14594" max="14594" width="24.42578125" customWidth="1"/>
    <col min="14595" max="14595" width="14.7109375" customWidth="1"/>
    <col min="14596" max="14596" width="0" hidden="1" customWidth="1"/>
    <col min="14597" max="14614" width="8.7109375" customWidth="1"/>
    <col min="14615" max="14615" width="13.7109375" customWidth="1"/>
    <col min="14849" max="14849" width="5.28515625" customWidth="1"/>
    <col min="14850" max="14850" width="24.42578125" customWidth="1"/>
    <col min="14851" max="14851" width="14.7109375" customWidth="1"/>
    <col min="14852" max="14852" width="0" hidden="1" customWidth="1"/>
    <col min="14853" max="14870" width="8.7109375" customWidth="1"/>
    <col min="14871" max="14871" width="13.7109375" customWidth="1"/>
    <col min="15105" max="15105" width="5.28515625" customWidth="1"/>
    <col min="15106" max="15106" width="24.42578125" customWidth="1"/>
    <col min="15107" max="15107" width="14.7109375" customWidth="1"/>
    <col min="15108" max="15108" width="0" hidden="1" customWidth="1"/>
    <col min="15109" max="15126" width="8.7109375" customWidth="1"/>
    <col min="15127" max="15127" width="13.7109375" customWidth="1"/>
    <col min="15361" max="15361" width="5.28515625" customWidth="1"/>
    <col min="15362" max="15362" width="24.42578125" customWidth="1"/>
    <col min="15363" max="15363" width="14.7109375" customWidth="1"/>
    <col min="15364" max="15364" width="0" hidden="1" customWidth="1"/>
    <col min="15365" max="15382" width="8.7109375" customWidth="1"/>
    <col min="15383" max="15383" width="13.7109375" customWidth="1"/>
    <col min="15617" max="15617" width="5.28515625" customWidth="1"/>
    <col min="15618" max="15618" width="24.42578125" customWidth="1"/>
    <col min="15619" max="15619" width="14.7109375" customWidth="1"/>
    <col min="15620" max="15620" width="0" hidden="1" customWidth="1"/>
    <col min="15621" max="15638" width="8.7109375" customWidth="1"/>
    <col min="15639" max="15639" width="13.7109375" customWidth="1"/>
    <col min="15873" max="15873" width="5.28515625" customWidth="1"/>
    <col min="15874" max="15874" width="24.42578125" customWidth="1"/>
    <col min="15875" max="15875" width="14.7109375" customWidth="1"/>
    <col min="15876" max="15876" width="0" hidden="1" customWidth="1"/>
    <col min="15877" max="15894" width="8.7109375" customWidth="1"/>
    <col min="15895" max="15895" width="13.7109375" customWidth="1"/>
    <col min="16129" max="16129" width="5.28515625" customWidth="1"/>
    <col min="16130" max="16130" width="24.42578125" customWidth="1"/>
    <col min="16131" max="16131" width="14.7109375" customWidth="1"/>
    <col min="16132" max="16132" width="0" hidden="1" customWidth="1"/>
    <col min="16133" max="16150" width="8.7109375" customWidth="1"/>
    <col min="16151" max="16151" width="13.7109375" customWidth="1"/>
  </cols>
  <sheetData>
    <row r="1" spans="1:23" ht="15.75" customHeight="1" x14ac:dyDescent="0.25">
      <c r="A1" s="314" t="s">
        <v>8</v>
      </c>
      <c r="B1" s="314"/>
      <c r="C1" s="314"/>
      <c r="D1" s="134"/>
      <c r="E1" s="283" t="s">
        <v>32</v>
      </c>
      <c r="F1" s="283"/>
      <c r="G1" s="283"/>
      <c r="H1" s="283"/>
      <c r="I1" s="283"/>
      <c r="J1" s="283"/>
      <c r="K1" s="283"/>
      <c r="L1" s="283"/>
      <c r="M1" s="283"/>
      <c r="N1" s="283"/>
      <c r="O1" s="283"/>
      <c r="P1" s="283"/>
      <c r="Q1" s="283"/>
      <c r="R1" s="283"/>
      <c r="S1" s="283"/>
      <c r="T1" s="283"/>
      <c r="U1" s="283"/>
      <c r="V1" s="283"/>
      <c r="W1" s="283"/>
    </row>
    <row r="2" spans="1:23" ht="15.75" customHeight="1" x14ac:dyDescent="0.25">
      <c r="A2" s="314" t="s">
        <v>30</v>
      </c>
      <c r="B2" s="314"/>
      <c r="C2" s="314"/>
      <c r="D2" s="134"/>
      <c r="E2" s="283" t="s">
        <v>31</v>
      </c>
      <c r="F2" s="283"/>
      <c r="G2" s="283"/>
      <c r="H2" s="283"/>
      <c r="I2" s="283"/>
      <c r="J2" s="283"/>
      <c r="K2" s="283"/>
      <c r="L2" s="283"/>
      <c r="M2" s="283"/>
      <c r="N2" s="283"/>
      <c r="O2" s="283"/>
      <c r="P2" s="283"/>
      <c r="Q2" s="283"/>
      <c r="R2" s="283"/>
      <c r="S2" s="283"/>
      <c r="T2" s="283"/>
      <c r="U2" s="283"/>
      <c r="V2" s="283"/>
      <c r="W2" s="283"/>
    </row>
    <row r="3" spans="1:23" ht="15.75" x14ac:dyDescent="0.25">
      <c r="A3" s="283" t="s">
        <v>144</v>
      </c>
      <c r="B3" s="283"/>
      <c r="C3" s="283"/>
      <c r="D3" s="133"/>
      <c r="E3" s="17"/>
      <c r="F3" s="1"/>
      <c r="G3" s="1"/>
      <c r="H3" s="1"/>
      <c r="I3" s="1"/>
      <c r="J3" s="1"/>
      <c r="K3" s="1"/>
      <c r="L3" s="1"/>
      <c r="M3" s="1"/>
      <c r="N3" s="1"/>
      <c r="O3" s="1"/>
      <c r="P3" s="1"/>
      <c r="Q3" s="1"/>
      <c r="R3" s="1"/>
      <c r="S3" s="1"/>
      <c r="T3" s="1"/>
      <c r="U3" s="1"/>
      <c r="V3" s="1"/>
      <c r="W3" s="1"/>
    </row>
    <row r="4" spans="1:23" ht="15.75" x14ac:dyDescent="0.25">
      <c r="A4" s="133"/>
      <c r="B4" s="133"/>
      <c r="C4" s="133"/>
      <c r="D4" s="133"/>
      <c r="E4" s="17"/>
      <c r="F4" s="1"/>
      <c r="G4" s="1"/>
      <c r="H4" s="1"/>
      <c r="I4" s="1"/>
      <c r="J4" s="1"/>
      <c r="K4" s="1"/>
      <c r="L4" s="1"/>
      <c r="M4" s="1"/>
      <c r="N4" s="1"/>
      <c r="O4" s="1"/>
      <c r="P4" s="1"/>
      <c r="Q4" s="1"/>
      <c r="R4" s="1"/>
      <c r="S4" s="1"/>
      <c r="T4" s="1"/>
      <c r="U4" s="1"/>
      <c r="V4" s="1"/>
      <c r="W4" s="88"/>
    </row>
    <row r="5" spans="1:23" ht="20.25" x14ac:dyDescent="0.25">
      <c r="A5" s="337" t="s">
        <v>276</v>
      </c>
      <c r="B5" s="337"/>
      <c r="C5" s="337"/>
      <c r="D5" s="337"/>
      <c r="E5" s="337"/>
      <c r="F5" s="337"/>
      <c r="G5" s="337"/>
      <c r="H5" s="337"/>
      <c r="I5" s="337"/>
      <c r="J5" s="337"/>
      <c r="K5" s="337"/>
      <c r="L5" s="337"/>
      <c r="M5" s="337"/>
      <c r="N5" s="337"/>
      <c r="O5" s="337"/>
      <c r="P5" s="337"/>
      <c r="Q5" s="337"/>
      <c r="R5" s="337"/>
      <c r="S5" s="337"/>
      <c r="T5" s="337"/>
      <c r="U5" s="337"/>
      <c r="V5" s="337"/>
      <c r="W5" s="337"/>
    </row>
    <row r="7" spans="1:23" ht="16.5" x14ac:dyDescent="0.25">
      <c r="A7" s="344" t="s">
        <v>5</v>
      </c>
      <c r="B7" s="346" t="s">
        <v>61</v>
      </c>
      <c r="C7" s="347"/>
      <c r="D7" s="90"/>
      <c r="E7" s="341" t="s">
        <v>44</v>
      </c>
      <c r="F7" s="342"/>
      <c r="G7" s="342"/>
      <c r="H7" s="342"/>
      <c r="I7" s="342"/>
      <c r="J7" s="342"/>
      <c r="K7" s="342"/>
      <c r="L7" s="342"/>
      <c r="M7" s="343"/>
      <c r="N7" s="135"/>
      <c r="O7" s="341" t="s">
        <v>46</v>
      </c>
      <c r="P7" s="342"/>
      <c r="Q7" s="342"/>
      <c r="R7" s="342"/>
      <c r="S7" s="342"/>
      <c r="T7" s="342"/>
      <c r="U7" s="343"/>
      <c r="V7" s="136"/>
      <c r="W7" s="24" t="s">
        <v>6</v>
      </c>
    </row>
    <row r="8" spans="1:23" ht="28.5" x14ac:dyDescent="0.25">
      <c r="A8" s="345"/>
      <c r="B8" s="79" t="s">
        <v>59</v>
      </c>
      <c r="C8" s="80" t="s">
        <v>60</v>
      </c>
      <c r="D8" s="91"/>
      <c r="E8" s="86" t="s">
        <v>64</v>
      </c>
      <c r="F8" s="87" t="s">
        <v>65</v>
      </c>
      <c r="G8" s="87" t="s">
        <v>66</v>
      </c>
      <c r="H8" s="87" t="s">
        <v>138</v>
      </c>
      <c r="I8" s="87" t="s">
        <v>139</v>
      </c>
      <c r="J8" s="87" t="s">
        <v>140</v>
      </c>
      <c r="K8" s="87" t="s">
        <v>141</v>
      </c>
      <c r="L8" s="87" t="s">
        <v>142</v>
      </c>
      <c r="M8" s="87" t="s">
        <v>143</v>
      </c>
      <c r="N8" s="162" t="s">
        <v>190</v>
      </c>
      <c r="O8" s="87" t="s">
        <v>64</v>
      </c>
      <c r="P8" s="87" t="s">
        <v>65</v>
      </c>
      <c r="Q8" s="87" t="s">
        <v>66</v>
      </c>
      <c r="R8" s="87" t="s">
        <v>138</v>
      </c>
      <c r="S8" s="87" t="s">
        <v>139</v>
      </c>
      <c r="T8" s="87" t="s">
        <v>140</v>
      </c>
      <c r="U8" s="87" t="s">
        <v>141</v>
      </c>
      <c r="V8" s="162" t="s">
        <v>190</v>
      </c>
      <c r="W8" s="24"/>
    </row>
    <row r="9" spans="1:23" ht="16.5" x14ac:dyDescent="0.25">
      <c r="A9" s="9" t="s">
        <v>54</v>
      </c>
      <c r="B9" s="137"/>
      <c r="C9" s="138"/>
      <c r="D9" s="138"/>
      <c r="E9" s="59"/>
      <c r="F9" s="58"/>
      <c r="G9" s="59"/>
      <c r="H9" s="59"/>
      <c r="I9" s="59"/>
      <c r="J9" s="59"/>
      <c r="K9" s="59"/>
      <c r="L9" s="59"/>
      <c r="M9" s="59"/>
      <c r="N9" s="163"/>
      <c r="O9" s="57"/>
      <c r="P9" s="57"/>
      <c r="Q9" s="57"/>
      <c r="R9" s="57"/>
      <c r="S9" s="57"/>
      <c r="T9" s="25"/>
      <c r="U9" s="25"/>
      <c r="V9" s="163"/>
      <c r="W9" s="26"/>
    </row>
    <row r="10" spans="1:23" ht="18.75" customHeight="1" x14ac:dyDescent="0.25">
      <c r="A10" s="10">
        <v>1</v>
      </c>
      <c r="B10" s="11" t="s">
        <v>72</v>
      </c>
      <c r="C10" s="82" t="s">
        <v>102</v>
      </c>
      <c r="D10" s="92">
        <f>COUNTA(E10:M10)</f>
        <v>0</v>
      </c>
      <c r="E10" s="27"/>
      <c r="F10" s="27"/>
      <c r="G10" s="27"/>
      <c r="H10" s="27"/>
      <c r="I10" s="27"/>
      <c r="J10" s="27"/>
      <c r="K10" s="27"/>
      <c r="L10" s="27"/>
      <c r="M10" s="27"/>
      <c r="N10" s="164">
        <f>COUNTA(E10:M10)</f>
        <v>0</v>
      </c>
      <c r="O10" s="28"/>
      <c r="P10" s="28"/>
      <c r="Q10" s="28"/>
      <c r="R10" s="28"/>
      <c r="S10" s="28"/>
      <c r="T10" s="28"/>
      <c r="U10" s="32"/>
      <c r="V10" s="164">
        <f>COUNTA(O10:U10)</f>
        <v>0</v>
      </c>
      <c r="W10" s="26"/>
    </row>
    <row r="11" spans="1:23" ht="16.5" x14ac:dyDescent="0.25">
      <c r="A11" s="10">
        <v>2</v>
      </c>
      <c r="B11" s="11" t="s">
        <v>73</v>
      </c>
      <c r="C11" s="82" t="s">
        <v>107</v>
      </c>
      <c r="D11" s="92">
        <f t="shared" ref="D11:D39" si="0">COUNTA(E11:M11)</f>
        <v>0</v>
      </c>
      <c r="E11" s="27"/>
      <c r="F11" s="27"/>
      <c r="G11" s="27"/>
      <c r="H11" s="27"/>
      <c r="I11" s="27"/>
      <c r="J11" s="27"/>
      <c r="K11" s="27"/>
      <c r="L11" s="27"/>
      <c r="M11" s="27"/>
      <c r="N11" s="164">
        <f t="shared" ref="N11:N39" si="1">COUNTA(E11:M11)</f>
        <v>0</v>
      </c>
      <c r="O11" s="28"/>
      <c r="P11" s="28"/>
      <c r="Q11" s="28"/>
      <c r="R11" s="28"/>
      <c r="S11" s="28"/>
      <c r="T11" s="28"/>
      <c r="U11" s="32"/>
      <c r="V11" s="164">
        <f t="shared" ref="V11:V39" si="2">COUNTA(O11:U11)</f>
        <v>0</v>
      </c>
      <c r="W11" s="26"/>
    </row>
    <row r="12" spans="1:23" ht="16.5" x14ac:dyDescent="0.25">
      <c r="A12" s="10">
        <v>3</v>
      </c>
      <c r="B12" s="11" t="s">
        <v>74</v>
      </c>
      <c r="C12" s="82" t="s">
        <v>131</v>
      </c>
      <c r="D12" s="92">
        <f t="shared" si="0"/>
        <v>0</v>
      </c>
      <c r="E12" s="27"/>
      <c r="F12" s="27"/>
      <c r="G12" s="27"/>
      <c r="H12" s="27"/>
      <c r="I12" s="27"/>
      <c r="J12" s="27"/>
      <c r="K12" s="27"/>
      <c r="L12" s="27"/>
      <c r="M12" s="27"/>
      <c r="N12" s="164">
        <f t="shared" si="1"/>
        <v>0</v>
      </c>
      <c r="O12" s="28"/>
      <c r="P12" s="28"/>
      <c r="Q12" s="28"/>
      <c r="R12" s="28"/>
      <c r="S12" s="28"/>
      <c r="T12" s="28"/>
      <c r="U12" s="32"/>
      <c r="V12" s="164">
        <f t="shared" si="2"/>
        <v>0</v>
      </c>
      <c r="W12" s="26"/>
    </row>
    <row r="13" spans="1:23" ht="16.5" x14ac:dyDescent="0.25">
      <c r="A13" s="10">
        <v>4</v>
      </c>
      <c r="B13" s="11" t="s">
        <v>75</v>
      </c>
      <c r="C13" s="82" t="s">
        <v>108</v>
      </c>
      <c r="D13" s="92">
        <f t="shared" si="0"/>
        <v>0</v>
      </c>
      <c r="E13" s="27"/>
      <c r="F13" s="27"/>
      <c r="G13" s="27"/>
      <c r="H13" s="27"/>
      <c r="I13" s="27"/>
      <c r="J13" s="27"/>
      <c r="K13" s="27"/>
      <c r="L13" s="27"/>
      <c r="M13" s="27"/>
      <c r="N13" s="164">
        <f t="shared" si="1"/>
        <v>0</v>
      </c>
      <c r="O13" s="28"/>
      <c r="P13" s="28"/>
      <c r="Q13" s="28"/>
      <c r="R13" s="28"/>
      <c r="S13" s="28"/>
      <c r="T13" s="28"/>
      <c r="U13" s="32"/>
      <c r="V13" s="164">
        <f t="shared" si="2"/>
        <v>0</v>
      </c>
      <c r="W13" s="26"/>
    </row>
    <row r="14" spans="1:23" ht="16.5" x14ac:dyDescent="0.25">
      <c r="A14" s="10">
        <v>5</v>
      </c>
      <c r="B14" s="11" t="s">
        <v>76</v>
      </c>
      <c r="C14" s="82" t="s">
        <v>109</v>
      </c>
      <c r="D14" s="92">
        <f t="shared" si="0"/>
        <v>0</v>
      </c>
      <c r="E14" s="27"/>
      <c r="F14" s="27"/>
      <c r="G14" s="27"/>
      <c r="H14" s="27"/>
      <c r="I14" s="27"/>
      <c r="J14" s="27"/>
      <c r="K14" s="27"/>
      <c r="L14" s="27"/>
      <c r="M14" s="27"/>
      <c r="N14" s="164">
        <f t="shared" si="1"/>
        <v>0</v>
      </c>
      <c r="O14" s="28"/>
      <c r="P14" s="28"/>
      <c r="Q14" s="28"/>
      <c r="R14" s="28"/>
      <c r="S14" s="28"/>
      <c r="T14" s="28"/>
      <c r="U14" s="32"/>
      <c r="V14" s="164">
        <f t="shared" si="2"/>
        <v>0</v>
      </c>
      <c r="W14" s="26"/>
    </row>
    <row r="15" spans="1:23" ht="16.5" x14ac:dyDescent="0.25">
      <c r="A15" s="10">
        <v>6</v>
      </c>
      <c r="B15" s="11" t="s">
        <v>77</v>
      </c>
      <c r="C15" s="82" t="s">
        <v>110</v>
      </c>
      <c r="D15" s="92">
        <f t="shared" si="0"/>
        <v>0</v>
      </c>
      <c r="E15" s="27"/>
      <c r="F15" s="27"/>
      <c r="G15" s="27"/>
      <c r="H15" s="27"/>
      <c r="I15" s="27"/>
      <c r="J15" s="27"/>
      <c r="K15" s="27"/>
      <c r="L15" s="27"/>
      <c r="M15" s="27"/>
      <c r="N15" s="164">
        <f t="shared" si="1"/>
        <v>0</v>
      </c>
      <c r="O15" s="28"/>
      <c r="P15" s="28"/>
      <c r="Q15" s="28"/>
      <c r="R15" s="28"/>
      <c r="S15" s="28"/>
      <c r="T15" s="28"/>
      <c r="U15" s="32"/>
      <c r="V15" s="164">
        <f t="shared" si="2"/>
        <v>0</v>
      </c>
      <c r="W15" s="26"/>
    </row>
    <row r="16" spans="1:23" ht="16.5" x14ac:dyDescent="0.25">
      <c r="A16" s="10">
        <v>7</v>
      </c>
      <c r="B16" s="11" t="s">
        <v>78</v>
      </c>
      <c r="C16" s="82" t="s">
        <v>103</v>
      </c>
      <c r="D16" s="92">
        <f t="shared" si="0"/>
        <v>0</v>
      </c>
      <c r="E16" s="27"/>
      <c r="F16" s="27"/>
      <c r="G16" s="27"/>
      <c r="H16" s="27"/>
      <c r="I16" s="27"/>
      <c r="J16" s="27"/>
      <c r="K16" s="27"/>
      <c r="L16" s="27"/>
      <c r="M16" s="27"/>
      <c r="N16" s="164">
        <f t="shared" si="1"/>
        <v>0</v>
      </c>
      <c r="O16" s="28"/>
      <c r="P16" s="28"/>
      <c r="Q16" s="28"/>
      <c r="R16" s="28"/>
      <c r="S16" s="28"/>
      <c r="T16" s="28"/>
      <c r="U16" s="32"/>
      <c r="V16" s="164">
        <f t="shared" si="2"/>
        <v>0</v>
      </c>
      <c r="W16" s="26"/>
    </row>
    <row r="17" spans="1:25" ht="16.5" x14ac:dyDescent="0.25">
      <c r="A17" s="10">
        <v>8</v>
      </c>
      <c r="B17" s="11" t="s">
        <v>79</v>
      </c>
      <c r="C17" s="82" t="s">
        <v>104</v>
      </c>
      <c r="D17" s="92">
        <f t="shared" si="0"/>
        <v>0</v>
      </c>
      <c r="E17" s="27"/>
      <c r="F17" s="27"/>
      <c r="G17" s="27"/>
      <c r="H17" s="27"/>
      <c r="I17" s="27"/>
      <c r="J17" s="27"/>
      <c r="K17" s="27"/>
      <c r="L17" s="27"/>
      <c r="M17" s="27"/>
      <c r="N17" s="164">
        <f t="shared" si="1"/>
        <v>0</v>
      </c>
      <c r="O17" s="28"/>
      <c r="P17" s="28"/>
      <c r="Q17" s="28"/>
      <c r="R17" s="28"/>
      <c r="S17" s="28"/>
      <c r="T17" s="28"/>
      <c r="U17" s="32"/>
      <c r="V17" s="164">
        <f t="shared" si="2"/>
        <v>0</v>
      </c>
      <c r="W17" s="26"/>
    </row>
    <row r="18" spans="1:25" ht="16.5" x14ac:dyDescent="0.25">
      <c r="A18" s="10">
        <v>9</v>
      </c>
      <c r="B18" s="11" t="s">
        <v>80</v>
      </c>
      <c r="C18" s="82" t="s">
        <v>105</v>
      </c>
      <c r="D18" s="92">
        <f t="shared" si="0"/>
        <v>0</v>
      </c>
      <c r="E18" s="27"/>
      <c r="F18" s="27"/>
      <c r="G18" s="27"/>
      <c r="H18" s="27"/>
      <c r="I18" s="27"/>
      <c r="J18" s="27"/>
      <c r="K18" s="27"/>
      <c r="L18" s="27"/>
      <c r="M18" s="27"/>
      <c r="N18" s="164">
        <f t="shared" si="1"/>
        <v>0</v>
      </c>
      <c r="O18" s="28"/>
      <c r="P18" s="28"/>
      <c r="Q18" s="28"/>
      <c r="R18" s="28"/>
      <c r="S18" s="28"/>
      <c r="T18" s="28"/>
      <c r="U18" s="32"/>
      <c r="V18" s="164">
        <f t="shared" si="2"/>
        <v>0</v>
      </c>
      <c r="W18" s="26"/>
    </row>
    <row r="19" spans="1:25" ht="16.5" x14ac:dyDescent="0.25">
      <c r="A19" s="10">
        <v>10</v>
      </c>
      <c r="B19" s="11" t="s">
        <v>81</v>
      </c>
      <c r="C19" s="82" t="s">
        <v>106</v>
      </c>
      <c r="D19" s="92">
        <f t="shared" si="0"/>
        <v>0</v>
      </c>
      <c r="E19" s="27"/>
      <c r="F19" s="27"/>
      <c r="G19" s="27"/>
      <c r="H19" s="27"/>
      <c r="I19" s="27"/>
      <c r="J19" s="27"/>
      <c r="K19" s="27"/>
      <c r="L19" s="27"/>
      <c r="M19" s="27"/>
      <c r="N19" s="164">
        <f t="shared" si="1"/>
        <v>0</v>
      </c>
      <c r="O19" s="28"/>
      <c r="P19" s="28"/>
      <c r="Q19" s="28"/>
      <c r="R19" s="28"/>
      <c r="S19" s="28"/>
      <c r="T19" s="28"/>
      <c r="U19" s="32"/>
      <c r="V19" s="164">
        <f t="shared" si="2"/>
        <v>0</v>
      </c>
      <c r="W19" s="26"/>
      <c r="Y19" t="s">
        <v>145</v>
      </c>
    </row>
    <row r="20" spans="1:25" ht="16.5" x14ac:dyDescent="0.25">
      <c r="A20" s="10">
        <v>11</v>
      </c>
      <c r="B20" s="11" t="s">
        <v>82</v>
      </c>
      <c r="C20" s="82" t="s">
        <v>111</v>
      </c>
      <c r="D20" s="92">
        <f t="shared" si="0"/>
        <v>0</v>
      </c>
      <c r="E20" s="27"/>
      <c r="F20" s="27"/>
      <c r="G20" s="27"/>
      <c r="H20" s="27"/>
      <c r="I20" s="27"/>
      <c r="J20" s="27"/>
      <c r="K20" s="27"/>
      <c r="L20" s="27"/>
      <c r="M20" s="27"/>
      <c r="N20" s="164">
        <f t="shared" si="1"/>
        <v>0</v>
      </c>
      <c r="O20" s="28"/>
      <c r="P20" s="28"/>
      <c r="Q20" s="28"/>
      <c r="R20" s="28"/>
      <c r="S20" s="28"/>
      <c r="T20" s="28"/>
      <c r="U20" s="32"/>
      <c r="V20" s="164">
        <f t="shared" si="2"/>
        <v>0</v>
      </c>
      <c r="W20" s="26"/>
    </row>
    <row r="21" spans="1:25" ht="16.5" x14ac:dyDescent="0.25">
      <c r="A21" s="10">
        <v>12</v>
      </c>
      <c r="B21" s="11" t="s">
        <v>83</v>
      </c>
      <c r="C21" s="82" t="s">
        <v>112</v>
      </c>
      <c r="D21" s="92">
        <f t="shared" si="0"/>
        <v>0</v>
      </c>
      <c r="E21" s="27"/>
      <c r="F21" s="27"/>
      <c r="G21" s="27"/>
      <c r="H21" s="27"/>
      <c r="I21" s="27"/>
      <c r="J21" s="27"/>
      <c r="K21" s="27"/>
      <c r="L21" s="27"/>
      <c r="M21" s="27"/>
      <c r="N21" s="164">
        <f t="shared" si="1"/>
        <v>0</v>
      </c>
      <c r="O21" s="28"/>
      <c r="P21" s="28"/>
      <c r="Q21" s="28"/>
      <c r="R21" s="28"/>
      <c r="S21" s="28"/>
      <c r="T21" s="28"/>
      <c r="U21" s="32"/>
      <c r="V21" s="164">
        <f t="shared" si="2"/>
        <v>0</v>
      </c>
      <c r="W21" s="26"/>
    </row>
    <row r="22" spans="1:25" ht="16.5" x14ac:dyDescent="0.25">
      <c r="A22" s="10">
        <v>13</v>
      </c>
      <c r="B22" s="11" t="s">
        <v>84</v>
      </c>
      <c r="C22" s="82" t="s">
        <v>113</v>
      </c>
      <c r="D22" s="92">
        <f t="shared" si="0"/>
        <v>0</v>
      </c>
      <c r="E22" s="27"/>
      <c r="F22" s="27"/>
      <c r="G22" s="27"/>
      <c r="H22" s="27"/>
      <c r="I22" s="27"/>
      <c r="J22" s="27"/>
      <c r="K22" s="27"/>
      <c r="L22" s="27"/>
      <c r="M22" s="27"/>
      <c r="N22" s="164">
        <f t="shared" si="1"/>
        <v>0</v>
      </c>
      <c r="O22" s="28"/>
      <c r="P22" s="28"/>
      <c r="Q22" s="28"/>
      <c r="R22" s="28"/>
      <c r="S22" s="28"/>
      <c r="T22" s="28"/>
      <c r="U22" s="32"/>
      <c r="V22" s="164">
        <f t="shared" si="2"/>
        <v>0</v>
      </c>
      <c r="W22" s="26"/>
    </row>
    <row r="23" spans="1:25" ht="16.5" x14ac:dyDescent="0.25">
      <c r="A23" s="10">
        <v>14</v>
      </c>
      <c r="B23" s="11" t="s">
        <v>85</v>
      </c>
      <c r="C23" s="82" t="s">
        <v>114</v>
      </c>
      <c r="D23" s="92">
        <f t="shared" si="0"/>
        <v>0</v>
      </c>
      <c r="E23" s="27"/>
      <c r="F23" s="27"/>
      <c r="G23" s="27"/>
      <c r="H23" s="27"/>
      <c r="I23" s="27"/>
      <c r="J23" s="27"/>
      <c r="K23" s="27"/>
      <c r="L23" s="27"/>
      <c r="M23" s="27"/>
      <c r="N23" s="164">
        <f t="shared" si="1"/>
        <v>0</v>
      </c>
      <c r="O23" s="28"/>
      <c r="P23" s="28"/>
      <c r="Q23" s="28"/>
      <c r="R23" s="28"/>
      <c r="S23" s="28"/>
      <c r="T23" s="28"/>
      <c r="U23" s="32"/>
      <c r="V23" s="164">
        <f t="shared" si="2"/>
        <v>0</v>
      </c>
      <c r="W23" s="26"/>
    </row>
    <row r="24" spans="1:25" ht="16.5" x14ac:dyDescent="0.25">
      <c r="A24" s="10">
        <v>15</v>
      </c>
      <c r="B24" s="11" t="s">
        <v>86</v>
      </c>
      <c r="C24" s="82" t="s">
        <v>115</v>
      </c>
      <c r="D24" s="92">
        <f t="shared" si="0"/>
        <v>0</v>
      </c>
      <c r="E24" s="27"/>
      <c r="F24" s="27"/>
      <c r="G24" s="27"/>
      <c r="H24" s="27"/>
      <c r="I24" s="27"/>
      <c r="J24" s="27"/>
      <c r="K24" s="27"/>
      <c r="L24" s="27"/>
      <c r="M24" s="27"/>
      <c r="N24" s="164">
        <f t="shared" si="1"/>
        <v>0</v>
      </c>
      <c r="O24" s="28"/>
      <c r="P24" s="28"/>
      <c r="Q24" s="28"/>
      <c r="R24" s="28"/>
      <c r="S24" s="28"/>
      <c r="T24" s="28"/>
      <c r="U24" s="32"/>
      <c r="V24" s="164">
        <f t="shared" si="2"/>
        <v>0</v>
      </c>
      <c r="W24" s="26"/>
    </row>
    <row r="25" spans="1:25" ht="16.5" x14ac:dyDescent="0.25">
      <c r="A25" s="10">
        <v>16</v>
      </c>
      <c r="B25" s="11" t="s">
        <v>87</v>
      </c>
      <c r="C25" s="82" t="s">
        <v>116</v>
      </c>
      <c r="D25" s="92">
        <f t="shared" si="0"/>
        <v>0</v>
      </c>
      <c r="E25" s="27"/>
      <c r="F25" s="27"/>
      <c r="G25" s="27"/>
      <c r="H25" s="27"/>
      <c r="I25" s="27"/>
      <c r="J25" s="27"/>
      <c r="K25" s="27"/>
      <c r="L25" s="27"/>
      <c r="M25" s="27"/>
      <c r="N25" s="164">
        <f t="shared" si="1"/>
        <v>0</v>
      </c>
      <c r="O25" s="28"/>
      <c r="P25" s="28"/>
      <c r="Q25" s="28"/>
      <c r="R25" s="28"/>
      <c r="S25" s="28"/>
      <c r="T25" s="28"/>
      <c r="U25" s="32"/>
      <c r="V25" s="164">
        <f t="shared" si="2"/>
        <v>0</v>
      </c>
      <c r="W25" s="26"/>
    </row>
    <row r="26" spans="1:25" ht="16.5" x14ac:dyDescent="0.25">
      <c r="A26" s="10">
        <v>17</v>
      </c>
      <c r="B26" s="11" t="s">
        <v>88</v>
      </c>
      <c r="C26" s="82" t="s">
        <v>117</v>
      </c>
      <c r="D26" s="92">
        <f t="shared" si="0"/>
        <v>0</v>
      </c>
      <c r="E26" s="27"/>
      <c r="F26" s="27"/>
      <c r="G26" s="27"/>
      <c r="H26" s="27"/>
      <c r="I26" s="27"/>
      <c r="J26" s="27"/>
      <c r="K26" s="27"/>
      <c r="L26" s="27"/>
      <c r="M26" s="27"/>
      <c r="N26" s="164">
        <f t="shared" si="1"/>
        <v>0</v>
      </c>
      <c r="O26" s="28"/>
      <c r="P26" s="28"/>
      <c r="Q26" s="28"/>
      <c r="R26" s="28"/>
      <c r="S26" s="28"/>
      <c r="T26" s="28"/>
      <c r="U26" s="32"/>
      <c r="V26" s="164">
        <f t="shared" si="2"/>
        <v>0</v>
      </c>
      <c r="W26" s="26"/>
    </row>
    <row r="27" spans="1:25" ht="16.5" x14ac:dyDescent="0.25">
      <c r="A27" s="10">
        <v>18</v>
      </c>
      <c r="B27" s="11" t="s">
        <v>89</v>
      </c>
      <c r="C27" s="82" t="s">
        <v>118</v>
      </c>
      <c r="D27" s="92">
        <f t="shared" si="0"/>
        <v>0</v>
      </c>
      <c r="E27" s="27"/>
      <c r="F27" s="27"/>
      <c r="G27" s="27"/>
      <c r="H27" s="27"/>
      <c r="I27" s="27"/>
      <c r="J27" s="27"/>
      <c r="K27" s="27"/>
      <c r="L27" s="27"/>
      <c r="M27" s="27"/>
      <c r="N27" s="164">
        <f t="shared" si="1"/>
        <v>0</v>
      </c>
      <c r="O27" s="28"/>
      <c r="P27" s="28"/>
      <c r="Q27" s="28"/>
      <c r="R27" s="28"/>
      <c r="S27" s="28"/>
      <c r="T27" s="28"/>
      <c r="U27" s="32"/>
      <c r="V27" s="164">
        <f t="shared" si="2"/>
        <v>0</v>
      </c>
      <c r="W27" s="26"/>
    </row>
    <row r="28" spans="1:25" ht="16.5" x14ac:dyDescent="0.25">
      <c r="A28" s="10">
        <v>19</v>
      </c>
      <c r="B28" s="11" t="s">
        <v>90</v>
      </c>
      <c r="C28" s="82" t="s">
        <v>119</v>
      </c>
      <c r="D28" s="92">
        <f t="shared" si="0"/>
        <v>0</v>
      </c>
      <c r="E28" s="27"/>
      <c r="F28" s="27"/>
      <c r="G28" s="27"/>
      <c r="H28" s="27"/>
      <c r="I28" s="27"/>
      <c r="J28" s="27"/>
      <c r="K28" s="27"/>
      <c r="L28" s="27"/>
      <c r="M28" s="27"/>
      <c r="N28" s="164">
        <f t="shared" si="1"/>
        <v>0</v>
      </c>
      <c r="O28" s="28"/>
      <c r="P28" s="28"/>
      <c r="Q28" s="28"/>
      <c r="R28" s="28"/>
      <c r="S28" s="28"/>
      <c r="T28" s="28"/>
      <c r="U28" s="32"/>
      <c r="V28" s="164">
        <f t="shared" si="2"/>
        <v>0</v>
      </c>
      <c r="W28" s="26"/>
    </row>
    <row r="29" spans="1:25" ht="16.5" x14ac:dyDescent="0.25">
      <c r="A29" s="10">
        <v>20</v>
      </c>
      <c r="B29" s="11" t="s">
        <v>91</v>
      </c>
      <c r="C29" s="82" t="s">
        <v>120</v>
      </c>
      <c r="D29" s="92">
        <f t="shared" si="0"/>
        <v>0</v>
      </c>
      <c r="E29" s="27"/>
      <c r="F29" s="27"/>
      <c r="G29" s="27"/>
      <c r="H29" s="27"/>
      <c r="I29" s="27"/>
      <c r="J29" s="27"/>
      <c r="K29" s="27"/>
      <c r="L29" s="27"/>
      <c r="M29" s="27"/>
      <c r="N29" s="164">
        <f t="shared" si="1"/>
        <v>0</v>
      </c>
      <c r="O29" s="28"/>
      <c r="P29" s="28"/>
      <c r="Q29" s="28"/>
      <c r="R29" s="28"/>
      <c r="S29" s="28"/>
      <c r="T29" s="28"/>
      <c r="U29" s="32"/>
      <c r="V29" s="164">
        <f t="shared" si="2"/>
        <v>0</v>
      </c>
      <c r="W29" s="26"/>
    </row>
    <row r="30" spans="1:25" ht="16.5" x14ac:dyDescent="0.25">
      <c r="A30" s="10">
        <v>21</v>
      </c>
      <c r="B30" s="11" t="s">
        <v>92</v>
      </c>
      <c r="C30" s="82" t="s">
        <v>121</v>
      </c>
      <c r="D30" s="92">
        <f t="shared" si="0"/>
        <v>0</v>
      </c>
      <c r="E30" s="27"/>
      <c r="F30" s="27"/>
      <c r="G30" s="27"/>
      <c r="H30" s="27"/>
      <c r="I30" s="27"/>
      <c r="J30" s="27"/>
      <c r="K30" s="27"/>
      <c r="L30" s="27"/>
      <c r="M30" s="27"/>
      <c r="N30" s="164">
        <f t="shared" si="1"/>
        <v>0</v>
      </c>
      <c r="O30" s="28"/>
      <c r="P30" s="28"/>
      <c r="Q30" s="28"/>
      <c r="R30" s="28"/>
      <c r="S30" s="28"/>
      <c r="T30" s="28"/>
      <c r="U30" s="32"/>
      <c r="V30" s="164">
        <f t="shared" si="2"/>
        <v>0</v>
      </c>
      <c r="W30" s="26"/>
    </row>
    <row r="31" spans="1:25" ht="16.5" x14ac:dyDescent="0.25">
      <c r="A31" s="10">
        <v>22</v>
      </c>
      <c r="B31" s="11" t="s">
        <v>93</v>
      </c>
      <c r="C31" s="82" t="s">
        <v>122</v>
      </c>
      <c r="D31" s="92">
        <f t="shared" si="0"/>
        <v>0</v>
      </c>
      <c r="E31" s="27"/>
      <c r="F31" s="27"/>
      <c r="G31" s="27"/>
      <c r="H31" s="27"/>
      <c r="I31" s="27"/>
      <c r="J31" s="27"/>
      <c r="K31" s="27"/>
      <c r="L31" s="27"/>
      <c r="M31" s="27"/>
      <c r="N31" s="164">
        <f t="shared" si="1"/>
        <v>0</v>
      </c>
      <c r="O31" s="28"/>
      <c r="P31" s="28"/>
      <c r="Q31" s="28"/>
      <c r="R31" s="28"/>
      <c r="S31" s="28"/>
      <c r="T31" s="28"/>
      <c r="U31" s="32"/>
      <c r="V31" s="164">
        <f t="shared" si="2"/>
        <v>0</v>
      </c>
      <c r="W31" s="26"/>
    </row>
    <row r="32" spans="1:25" ht="16.5" x14ac:dyDescent="0.25">
      <c r="A32" s="10">
        <v>23</v>
      </c>
      <c r="B32" s="11" t="s">
        <v>94</v>
      </c>
      <c r="C32" s="82" t="s">
        <v>123</v>
      </c>
      <c r="D32" s="92">
        <f t="shared" si="0"/>
        <v>0</v>
      </c>
      <c r="E32" s="27"/>
      <c r="F32" s="27"/>
      <c r="G32" s="27"/>
      <c r="H32" s="27"/>
      <c r="I32" s="27"/>
      <c r="J32" s="27"/>
      <c r="K32" s="27"/>
      <c r="L32" s="27"/>
      <c r="M32" s="27"/>
      <c r="N32" s="164">
        <f t="shared" si="1"/>
        <v>0</v>
      </c>
      <c r="O32" s="28"/>
      <c r="P32" s="28"/>
      <c r="Q32" s="28"/>
      <c r="R32" s="28"/>
      <c r="S32" s="28"/>
      <c r="T32" s="28"/>
      <c r="U32" s="32"/>
      <c r="V32" s="164">
        <f t="shared" si="2"/>
        <v>0</v>
      </c>
      <c r="W32" s="26"/>
    </row>
    <row r="33" spans="1:23" ht="16.5" x14ac:dyDescent="0.25">
      <c r="A33" s="10">
        <v>24</v>
      </c>
      <c r="B33" s="11" t="s">
        <v>95</v>
      </c>
      <c r="C33" s="82" t="s">
        <v>124</v>
      </c>
      <c r="D33" s="92">
        <f t="shared" si="0"/>
        <v>0</v>
      </c>
      <c r="E33" s="27"/>
      <c r="F33" s="27"/>
      <c r="G33" s="27"/>
      <c r="H33" s="27"/>
      <c r="I33" s="27"/>
      <c r="J33" s="27"/>
      <c r="K33" s="27"/>
      <c r="L33" s="27"/>
      <c r="M33" s="27"/>
      <c r="N33" s="164">
        <f t="shared" si="1"/>
        <v>0</v>
      </c>
      <c r="O33" s="28"/>
      <c r="P33" s="28"/>
      <c r="Q33" s="28"/>
      <c r="R33" s="28"/>
      <c r="S33" s="28"/>
      <c r="T33" s="28"/>
      <c r="U33" s="32"/>
      <c r="V33" s="164">
        <f t="shared" si="2"/>
        <v>0</v>
      </c>
      <c r="W33" s="26"/>
    </row>
    <row r="34" spans="1:23" ht="16.5" x14ac:dyDescent="0.25">
      <c r="A34" s="10">
        <v>25</v>
      </c>
      <c r="B34" s="11" t="s">
        <v>96</v>
      </c>
      <c r="C34" s="82" t="s">
        <v>125</v>
      </c>
      <c r="D34" s="92">
        <f t="shared" si="0"/>
        <v>0</v>
      </c>
      <c r="E34" s="27"/>
      <c r="F34" s="27"/>
      <c r="G34" s="27"/>
      <c r="H34" s="27"/>
      <c r="I34" s="27"/>
      <c r="J34" s="27"/>
      <c r="K34" s="27"/>
      <c r="L34" s="27"/>
      <c r="M34" s="27"/>
      <c r="N34" s="164">
        <f t="shared" si="1"/>
        <v>0</v>
      </c>
      <c r="O34" s="28"/>
      <c r="P34" s="28"/>
      <c r="Q34" s="28"/>
      <c r="R34" s="28"/>
      <c r="S34" s="28"/>
      <c r="T34" s="28"/>
      <c r="U34" s="32"/>
      <c r="V34" s="164">
        <f t="shared" si="2"/>
        <v>0</v>
      </c>
      <c r="W34" s="26"/>
    </row>
    <row r="35" spans="1:23" ht="16.5" x14ac:dyDescent="0.25">
      <c r="A35" s="10">
        <v>26</v>
      </c>
      <c r="B35" s="11" t="s">
        <v>97</v>
      </c>
      <c r="C35" s="82" t="s">
        <v>126</v>
      </c>
      <c r="D35" s="92">
        <f t="shared" si="0"/>
        <v>0</v>
      </c>
      <c r="E35" s="27"/>
      <c r="F35" s="27"/>
      <c r="G35" s="27"/>
      <c r="H35" s="27"/>
      <c r="I35" s="27"/>
      <c r="J35" s="27"/>
      <c r="K35" s="27"/>
      <c r="L35" s="27"/>
      <c r="M35" s="27"/>
      <c r="N35" s="164">
        <f t="shared" si="1"/>
        <v>0</v>
      </c>
      <c r="O35" s="28"/>
      <c r="P35" s="28"/>
      <c r="Q35" s="28"/>
      <c r="R35" s="28"/>
      <c r="S35" s="28"/>
      <c r="T35" s="28"/>
      <c r="U35" s="32"/>
      <c r="V35" s="164">
        <f t="shared" si="2"/>
        <v>0</v>
      </c>
      <c r="W35" s="26"/>
    </row>
    <row r="36" spans="1:23" ht="16.5" x14ac:dyDescent="0.25">
      <c r="A36" s="10">
        <v>27</v>
      </c>
      <c r="B36" s="11" t="s">
        <v>98</v>
      </c>
      <c r="C36" s="82" t="s">
        <v>127</v>
      </c>
      <c r="D36" s="92">
        <f t="shared" si="0"/>
        <v>0</v>
      </c>
      <c r="E36" s="27"/>
      <c r="F36" s="27"/>
      <c r="G36" s="27"/>
      <c r="H36" s="27"/>
      <c r="I36" s="27"/>
      <c r="J36" s="27"/>
      <c r="K36" s="27"/>
      <c r="L36" s="27"/>
      <c r="M36" s="27"/>
      <c r="N36" s="164">
        <f t="shared" si="1"/>
        <v>0</v>
      </c>
      <c r="O36" s="28"/>
      <c r="P36" s="28"/>
      <c r="Q36" s="28"/>
      <c r="R36" s="28"/>
      <c r="S36" s="28"/>
      <c r="T36" s="28"/>
      <c r="U36" s="32"/>
      <c r="V36" s="164">
        <f t="shared" si="2"/>
        <v>0</v>
      </c>
      <c r="W36" s="26"/>
    </row>
    <row r="37" spans="1:23" ht="16.5" x14ac:dyDescent="0.25">
      <c r="A37" s="10">
        <v>28</v>
      </c>
      <c r="B37" s="11" t="s">
        <v>100</v>
      </c>
      <c r="C37" s="82" t="s">
        <v>129</v>
      </c>
      <c r="D37" s="92">
        <f t="shared" si="0"/>
        <v>0</v>
      </c>
      <c r="E37" s="27"/>
      <c r="F37" s="27"/>
      <c r="G37" s="27"/>
      <c r="H37" s="27"/>
      <c r="I37" s="27"/>
      <c r="J37" s="27"/>
      <c r="K37" s="27"/>
      <c r="L37" s="27"/>
      <c r="M37" s="27"/>
      <c r="N37" s="164">
        <f t="shared" si="1"/>
        <v>0</v>
      </c>
      <c r="O37" s="28"/>
      <c r="P37" s="28"/>
      <c r="Q37" s="28"/>
      <c r="R37" s="28"/>
      <c r="S37" s="28"/>
      <c r="T37" s="28"/>
      <c r="U37" s="32"/>
      <c r="V37" s="164">
        <f t="shared" si="2"/>
        <v>0</v>
      </c>
      <c r="W37" s="26"/>
    </row>
    <row r="38" spans="1:23" ht="16.5" x14ac:dyDescent="0.25">
      <c r="A38" s="10">
        <v>29</v>
      </c>
      <c r="B38" s="11" t="s">
        <v>99</v>
      </c>
      <c r="C38" s="82" t="s">
        <v>128</v>
      </c>
      <c r="D38" s="92">
        <f t="shared" si="0"/>
        <v>0</v>
      </c>
      <c r="E38" s="27"/>
      <c r="F38" s="27"/>
      <c r="G38" s="27"/>
      <c r="H38" s="27"/>
      <c r="I38" s="27"/>
      <c r="J38" s="27"/>
      <c r="K38" s="27"/>
      <c r="L38" s="27"/>
      <c r="M38" s="27"/>
      <c r="N38" s="164">
        <f t="shared" si="1"/>
        <v>0</v>
      </c>
      <c r="O38" s="28"/>
      <c r="P38" s="28"/>
      <c r="Q38" s="28"/>
      <c r="R38" s="28"/>
      <c r="S38" s="28"/>
      <c r="T38" s="28"/>
      <c r="U38" s="32"/>
      <c r="V38" s="164">
        <f t="shared" si="2"/>
        <v>0</v>
      </c>
      <c r="W38" s="26"/>
    </row>
    <row r="39" spans="1:23" ht="16.5" x14ac:dyDescent="0.25">
      <c r="A39" s="10">
        <v>30</v>
      </c>
      <c r="B39" s="11" t="s">
        <v>101</v>
      </c>
      <c r="C39" s="82" t="s">
        <v>130</v>
      </c>
      <c r="D39" s="92">
        <f t="shared" si="0"/>
        <v>0</v>
      </c>
      <c r="E39" s="27"/>
      <c r="F39" s="27"/>
      <c r="G39" s="27"/>
      <c r="H39" s="27"/>
      <c r="I39" s="27"/>
      <c r="J39" s="27"/>
      <c r="K39" s="27"/>
      <c r="L39" s="27"/>
      <c r="M39" s="27"/>
      <c r="N39" s="164">
        <f t="shared" si="1"/>
        <v>0</v>
      </c>
      <c r="O39" s="28"/>
      <c r="P39" s="28"/>
      <c r="Q39" s="28"/>
      <c r="R39" s="28"/>
      <c r="S39" s="28"/>
      <c r="T39" s="32"/>
      <c r="U39" s="32"/>
      <c r="V39" s="164">
        <f t="shared" si="2"/>
        <v>0</v>
      </c>
      <c r="W39" s="26"/>
    </row>
    <row r="40" spans="1:23" ht="16.5" hidden="1" x14ac:dyDescent="0.25">
      <c r="A40" s="9" t="s">
        <v>28</v>
      </c>
      <c r="B40" s="11"/>
      <c r="C40" s="11"/>
      <c r="D40" s="11"/>
      <c r="E40" s="29"/>
      <c r="F40" s="30"/>
      <c r="G40" s="30"/>
      <c r="H40" s="30"/>
      <c r="I40" s="30"/>
      <c r="J40" s="30"/>
      <c r="K40" s="30"/>
      <c r="L40" s="30"/>
      <c r="M40" s="30"/>
      <c r="N40" s="30"/>
      <c r="O40" s="28"/>
      <c r="P40" s="28"/>
      <c r="Q40" s="28"/>
      <c r="R40" s="28"/>
      <c r="S40" s="28"/>
      <c r="T40" s="32"/>
      <c r="U40" s="32"/>
      <c r="V40" s="32"/>
      <c r="W40" s="26"/>
    </row>
    <row r="41" spans="1:23" ht="16.5" hidden="1" x14ac:dyDescent="0.25">
      <c r="A41" s="10" t="s">
        <v>0</v>
      </c>
      <c r="B41" s="11" t="s">
        <v>17</v>
      </c>
      <c r="C41" s="11"/>
      <c r="D41" s="11"/>
      <c r="E41" s="59">
        <f>COUNTA(E10:E39)</f>
        <v>0</v>
      </c>
      <c r="F41" s="59">
        <f>COUNTA(F10:F39)</f>
        <v>0</v>
      </c>
      <c r="G41" s="59">
        <f>COUNTA(G10:G39)</f>
        <v>0</v>
      </c>
      <c r="H41" s="59">
        <f t="shared" ref="H41:U41" si="3">COUNTA(H10:H39)</f>
        <v>0</v>
      </c>
      <c r="I41" s="59">
        <f t="shared" si="3"/>
        <v>0</v>
      </c>
      <c r="J41" s="59">
        <f t="shared" si="3"/>
        <v>0</v>
      </c>
      <c r="K41" s="59">
        <f t="shared" si="3"/>
        <v>0</v>
      </c>
      <c r="L41" s="59">
        <f t="shared" si="3"/>
        <v>0</v>
      </c>
      <c r="M41" s="59">
        <f t="shared" si="3"/>
        <v>0</v>
      </c>
      <c r="N41" s="59"/>
      <c r="O41" s="59">
        <f t="shared" si="3"/>
        <v>0</v>
      </c>
      <c r="P41" s="59">
        <f t="shared" si="3"/>
        <v>0</v>
      </c>
      <c r="Q41" s="59">
        <f t="shared" si="3"/>
        <v>0</v>
      </c>
      <c r="R41" s="59">
        <f t="shared" si="3"/>
        <v>0</v>
      </c>
      <c r="S41" s="59">
        <f t="shared" si="3"/>
        <v>0</v>
      </c>
      <c r="T41" s="59">
        <f t="shared" si="3"/>
        <v>0</v>
      </c>
      <c r="U41" s="59">
        <f t="shared" si="3"/>
        <v>0</v>
      </c>
      <c r="V41" s="59"/>
      <c r="W41" s="26"/>
    </row>
    <row r="42" spans="1:23" ht="16.5" hidden="1" x14ac:dyDescent="0.25">
      <c r="A42" s="10" t="s">
        <v>1</v>
      </c>
      <c r="B42" s="11"/>
      <c r="C42" s="11"/>
      <c r="D42" s="11"/>
      <c r="E42" s="29"/>
      <c r="F42" s="31"/>
      <c r="G42" s="31"/>
      <c r="H42" s="31"/>
      <c r="I42" s="31"/>
      <c r="J42" s="31"/>
      <c r="K42" s="31"/>
      <c r="L42" s="31"/>
      <c r="M42" s="31"/>
      <c r="N42" s="31"/>
      <c r="O42" s="28"/>
      <c r="P42" s="28"/>
      <c r="Q42" s="28"/>
      <c r="R42" s="28"/>
      <c r="S42" s="28"/>
      <c r="T42" s="32"/>
      <c r="U42" s="32"/>
      <c r="V42" s="32"/>
      <c r="W42" s="32"/>
    </row>
    <row r="43" spans="1:23" ht="16.5" hidden="1" x14ac:dyDescent="0.25">
      <c r="A43" s="10" t="s">
        <v>2</v>
      </c>
      <c r="B43" s="11"/>
      <c r="C43" s="11"/>
      <c r="D43" s="11"/>
      <c r="E43" s="29"/>
      <c r="F43" s="31"/>
      <c r="G43" s="31"/>
      <c r="H43" s="31"/>
      <c r="I43" s="31"/>
      <c r="J43" s="31"/>
      <c r="K43" s="31"/>
      <c r="L43" s="31"/>
      <c r="M43" s="31"/>
      <c r="N43" s="31"/>
      <c r="O43" s="28"/>
      <c r="P43" s="28"/>
      <c r="Q43" s="28"/>
      <c r="R43" s="28"/>
      <c r="S43" s="28"/>
      <c r="T43" s="32"/>
      <c r="U43" s="32"/>
      <c r="V43" s="32"/>
      <c r="W43" s="26"/>
    </row>
    <row r="44" spans="1:23" ht="16.5" hidden="1" x14ac:dyDescent="0.25">
      <c r="A44" s="10" t="s">
        <v>3</v>
      </c>
      <c r="B44" s="11"/>
      <c r="C44" s="11"/>
      <c r="D44" s="11"/>
      <c r="E44" s="29"/>
      <c r="F44" s="28"/>
      <c r="G44" s="28"/>
      <c r="H44" s="28"/>
      <c r="I44" s="28"/>
      <c r="J44" s="28"/>
      <c r="K44" s="28"/>
      <c r="L44" s="28"/>
      <c r="M44" s="28"/>
      <c r="N44" s="28"/>
      <c r="O44" s="28"/>
      <c r="P44" s="28"/>
      <c r="Q44" s="28"/>
      <c r="R44" s="28"/>
      <c r="S44" s="28"/>
      <c r="T44" s="32"/>
      <c r="U44" s="32"/>
      <c r="V44" s="32"/>
      <c r="W44" s="26"/>
    </row>
    <row r="45" spans="1:23" ht="15.75" x14ac:dyDescent="0.25">
      <c r="A45" s="408"/>
      <c r="B45" s="408"/>
      <c r="C45" s="408"/>
      <c r="D45" s="408"/>
      <c r="E45" s="408"/>
      <c r="F45" s="408"/>
      <c r="G45" s="408"/>
      <c r="H45" s="408"/>
      <c r="I45" s="408"/>
      <c r="J45" s="408"/>
      <c r="K45" s="408"/>
      <c r="L45" s="408"/>
      <c r="M45" s="408"/>
      <c r="N45" s="408"/>
      <c r="O45" s="408"/>
      <c r="P45" s="408"/>
      <c r="Q45" s="408"/>
      <c r="R45" s="408"/>
      <c r="S45" s="408"/>
      <c r="T45" s="408"/>
      <c r="U45" s="408"/>
      <c r="V45" s="408"/>
      <c r="W45" s="408"/>
    </row>
    <row r="46" spans="1:23" ht="15.75" hidden="1" x14ac:dyDescent="0.25">
      <c r="A46" s="338" t="s">
        <v>70</v>
      </c>
      <c r="B46" s="338"/>
      <c r="C46" s="338"/>
      <c r="D46" s="338"/>
      <c r="E46" s="338"/>
      <c r="F46" s="338"/>
      <c r="G46" s="338"/>
      <c r="H46" s="338"/>
      <c r="I46" s="338"/>
      <c r="J46" s="338"/>
      <c r="K46" s="338"/>
      <c r="L46" s="338"/>
      <c r="M46" s="338"/>
      <c r="N46" s="338"/>
      <c r="O46" s="338"/>
      <c r="P46" s="338"/>
      <c r="Q46" s="338"/>
      <c r="R46" s="338"/>
      <c r="S46" s="338"/>
      <c r="T46" s="338"/>
      <c r="U46" s="338"/>
      <c r="V46" s="338"/>
      <c r="W46" s="338"/>
    </row>
    <row r="47" spans="1:23" ht="17.25" x14ac:dyDescent="0.3">
      <c r="A47" s="33"/>
      <c r="B47" s="33"/>
      <c r="C47" s="33"/>
      <c r="D47" s="33"/>
      <c r="E47" s="34"/>
      <c r="F47" s="46"/>
      <c r="G47" s="46"/>
      <c r="H47" s="46"/>
      <c r="I47" s="46"/>
      <c r="J47" s="46"/>
      <c r="K47" s="46"/>
      <c r="L47" s="46"/>
      <c r="M47" s="46"/>
      <c r="N47" s="46"/>
      <c r="O47" s="339" t="s">
        <v>29</v>
      </c>
      <c r="P47" s="339"/>
      <c r="Q47" s="339"/>
      <c r="R47" s="339"/>
      <c r="S47" s="339"/>
      <c r="T47" s="339"/>
      <c r="U47" s="339"/>
      <c r="V47" s="339"/>
      <c r="W47" s="339"/>
    </row>
    <row r="48" spans="1:23" ht="17.25" x14ac:dyDescent="0.3">
      <c r="A48" s="33"/>
      <c r="B48" s="33"/>
      <c r="C48" s="33"/>
      <c r="D48" s="33"/>
      <c r="E48" s="34"/>
      <c r="O48" s="340" t="s">
        <v>7</v>
      </c>
      <c r="P48" s="340"/>
      <c r="Q48" s="340"/>
      <c r="R48" s="340"/>
      <c r="S48" s="340"/>
      <c r="T48" s="340"/>
      <c r="U48" s="340"/>
      <c r="V48" s="340"/>
      <c r="W48" s="340"/>
    </row>
  </sheetData>
  <mergeCells count="14">
    <mergeCell ref="O47:W47"/>
    <mergeCell ref="O48:W48"/>
    <mergeCell ref="A7:A8"/>
    <mergeCell ref="B7:C7"/>
    <mergeCell ref="E7:M7"/>
    <mergeCell ref="O7:U7"/>
    <mergeCell ref="A45:W45"/>
    <mergeCell ref="A46:W46"/>
    <mergeCell ref="A5:W5"/>
    <mergeCell ref="A1:C1"/>
    <mergeCell ref="E1:W1"/>
    <mergeCell ref="A2:C2"/>
    <mergeCell ref="E2:W2"/>
    <mergeCell ref="A3:C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1"/>
  <sheetViews>
    <sheetView workbookViewId="0">
      <selection sqref="A1:H1"/>
    </sheetView>
  </sheetViews>
  <sheetFormatPr defaultRowHeight="15.75" x14ac:dyDescent="0.25"/>
  <cols>
    <col min="1" max="1" width="6.5703125" style="200" customWidth="1"/>
    <col min="2" max="2" width="8.5703125" style="200" hidden="1" customWidth="1"/>
    <col min="3" max="3" width="27.42578125" style="200" customWidth="1"/>
    <col min="4" max="4" width="19.7109375" style="201" hidden="1" customWidth="1"/>
    <col min="5" max="5" width="9.42578125" style="201" customWidth="1"/>
    <col min="6" max="6" width="34" style="201" customWidth="1"/>
    <col min="7" max="7" width="9.42578125" style="201" customWidth="1"/>
    <col min="8" max="8" width="27.42578125" style="165" customWidth="1"/>
    <col min="9" max="10" width="27.28515625" style="165" customWidth="1"/>
    <col min="11" max="11" width="13" style="201" customWidth="1"/>
    <col min="12" max="12" width="12" style="201" customWidth="1"/>
    <col min="13" max="13" width="14.5703125" style="201" customWidth="1"/>
    <col min="14" max="14" width="11.85546875" style="201" customWidth="1"/>
    <col min="15" max="15" width="14.140625" style="201" customWidth="1"/>
    <col min="16" max="16" width="13.140625" style="201" customWidth="1"/>
    <col min="17" max="17" width="19.140625" style="201" customWidth="1"/>
    <col min="18" max="18" width="19.7109375" style="201" hidden="1" customWidth="1"/>
    <col min="19" max="256" width="9.140625" style="200"/>
    <col min="257" max="257" width="6.5703125" style="200" customWidth="1"/>
    <col min="258" max="258" width="0" style="200" hidden="1" customWidth="1"/>
    <col min="259" max="259" width="27.42578125" style="200" customWidth="1"/>
    <col min="260" max="260" width="0" style="200" hidden="1" customWidth="1"/>
    <col min="261" max="261" width="9.42578125" style="200" customWidth="1"/>
    <col min="262" max="262" width="34" style="200" customWidth="1"/>
    <col min="263" max="263" width="9.42578125" style="200" customWidth="1"/>
    <col min="264" max="264" width="27.42578125" style="200" customWidth="1"/>
    <col min="265" max="266" width="27.28515625" style="200" customWidth="1"/>
    <col min="267" max="267" width="13" style="200" customWidth="1"/>
    <col min="268" max="268" width="12" style="200" customWidth="1"/>
    <col min="269" max="269" width="14.5703125" style="200" customWidth="1"/>
    <col min="270" max="270" width="11.85546875" style="200" customWidth="1"/>
    <col min="271" max="271" width="14.140625" style="200" customWidth="1"/>
    <col min="272" max="272" width="13.140625" style="200" customWidth="1"/>
    <col min="273" max="273" width="19.140625" style="200" customWidth="1"/>
    <col min="274" max="274" width="0" style="200" hidden="1" customWidth="1"/>
    <col min="275" max="512" width="9.140625" style="200"/>
    <col min="513" max="513" width="6.5703125" style="200" customWidth="1"/>
    <col min="514" max="514" width="0" style="200" hidden="1" customWidth="1"/>
    <col min="515" max="515" width="27.42578125" style="200" customWidth="1"/>
    <col min="516" max="516" width="0" style="200" hidden="1" customWidth="1"/>
    <col min="517" max="517" width="9.42578125" style="200" customWidth="1"/>
    <col min="518" max="518" width="34" style="200" customWidth="1"/>
    <col min="519" max="519" width="9.42578125" style="200" customWidth="1"/>
    <col min="520" max="520" width="27.42578125" style="200" customWidth="1"/>
    <col min="521" max="522" width="27.28515625" style="200" customWidth="1"/>
    <col min="523" max="523" width="13" style="200" customWidth="1"/>
    <col min="524" max="524" width="12" style="200" customWidth="1"/>
    <col min="525" max="525" width="14.5703125" style="200" customWidth="1"/>
    <col min="526" max="526" width="11.85546875" style="200" customWidth="1"/>
    <col min="527" max="527" width="14.140625" style="200" customWidth="1"/>
    <col min="528" max="528" width="13.140625" style="200" customWidth="1"/>
    <col min="529" max="529" width="19.140625" style="200" customWidth="1"/>
    <col min="530" max="530" width="0" style="200" hidden="1" customWidth="1"/>
    <col min="531" max="768" width="9.140625" style="200"/>
    <col min="769" max="769" width="6.5703125" style="200" customWidth="1"/>
    <col min="770" max="770" width="0" style="200" hidden="1" customWidth="1"/>
    <col min="771" max="771" width="27.42578125" style="200" customWidth="1"/>
    <col min="772" max="772" width="0" style="200" hidden="1" customWidth="1"/>
    <col min="773" max="773" width="9.42578125" style="200" customWidth="1"/>
    <col min="774" max="774" width="34" style="200" customWidth="1"/>
    <col min="775" max="775" width="9.42578125" style="200" customWidth="1"/>
    <col min="776" max="776" width="27.42578125" style="200" customWidth="1"/>
    <col min="777" max="778" width="27.28515625" style="200" customWidth="1"/>
    <col min="779" max="779" width="13" style="200" customWidth="1"/>
    <col min="780" max="780" width="12" style="200" customWidth="1"/>
    <col min="781" max="781" width="14.5703125" style="200" customWidth="1"/>
    <col min="782" max="782" width="11.85546875" style="200" customWidth="1"/>
    <col min="783" max="783" width="14.140625" style="200" customWidth="1"/>
    <col min="784" max="784" width="13.140625" style="200" customWidth="1"/>
    <col min="785" max="785" width="19.140625" style="200" customWidth="1"/>
    <col min="786" max="786" width="0" style="200" hidden="1" customWidth="1"/>
    <col min="787" max="1024" width="9.140625" style="200"/>
    <col min="1025" max="1025" width="6.5703125" style="200" customWidth="1"/>
    <col min="1026" max="1026" width="0" style="200" hidden="1" customWidth="1"/>
    <col min="1027" max="1027" width="27.42578125" style="200" customWidth="1"/>
    <col min="1028" max="1028" width="0" style="200" hidden="1" customWidth="1"/>
    <col min="1029" max="1029" width="9.42578125" style="200" customWidth="1"/>
    <col min="1030" max="1030" width="34" style="200" customWidth="1"/>
    <col min="1031" max="1031" width="9.42578125" style="200" customWidth="1"/>
    <col min="1032" max="1032" width="27.42578125" style="200" customWidth="1"/>
    <col min="1033" max="1034" width="27.28515625" style="200" customWidth="1"/>
    <col min="1035" max="1035" width="13" style="200" customWidth="1"/>
    <col min="1036" max="1036" width="12" style="200" customWidth="1"/>
    <col min="1037" max="1037" width="14.5703125" style="200" customWidth="1"/>
    <col min="1038" max="1038" width="11.85546875" style="200" customWidth="1"/>
    <col min="1039" max="1039" width="14.140625" style="200" customWidth="1"/>
    <col min="1040" max="1040" width="13.140625" style="200" customWidth="1"/>
    <col min="1041" max="1041" width="19.140625" style="200" customWidth="1"/>
    <col min="1042" max="1042" width="0" style="200" hidden="1" customWidth="1"/>
    <col min="1043" max="1280" width="9.140625" style="200"/>
    <col min="1281" max="1281" width="6.5703125" style="200" customWidth="1"/>
    <col min="1282" max="1282" width="0" style="200" hidden="1" customWidth="1"/>
    <col min="1283" max="1283" width="27.42578125" style="200" customWidth="1"/>
    <col min="1284" max="1284" width="0" style="200" hidden="1" customWidth="1"/>
    <col min="1285" max="1285" width="9.42578125" style="200" customWidth="1"/>
    <col min="1286" max="1286" width="34" style="200" customWidth="1"/>
    <col min="1287" max="1287" width="9.42578125" style="200" customWidth="1"/>
    <col min="1288" max="1288" width="27.42578125" style="200" customWidth="1"/>
    <col min="1289" max="1290" width="27.28515625" style="200" customWidth="1"/>
    <col min="1291" max="1291" width="13" style="200" customWidth="1"/>
    <col min="1292" max="1292" width="12" style="200" customWidth="1"/>
    <col min="1293" max="1293" width="14.5703125" style="200" customWidth="1"/>
    <col min="1294" max="1294" width="11.85546875" style="200" customWidth="1"/>
    <col min="1295" max="1295" width="14.140625" style="200" customWidth="1"/>
    <col min="1296" max="1296" width="13.140625" style="200" customWidth="1"/>
    <col min="1297" max="1297" width="19.140625" style="200" customWidth="1"/>
    <col min="1298" max="1298" width="0" style="200" hidden="1" customWidth="1"/>
    <col min="1299" max="1536" width="9.140625" style="200"/>
    <col min="1537" max="1537" width="6.5703125" style="200" customWidth="1"/>
    <col min="1538" max="1538" width="0" style="200" hidden="1" customWidth="1"/>
    <col min="1539" max="1539" width="27.42578125" style="200" customWidth="1"/>
    <col min="1540" max="1540" width="0" style="200" hidden="1" customWidth="1"/>
    <col min="1541" max="1541" width="9.42578125" style="200" customWidth="1"/>
    <col min="1542" max="1542" width="34" style="200" customWidth="1"/>
    <col min="1543" max="1543" width="9.42578125" style="200" customWidth="1"/>
    <col min="1544" max="1544" width="27.42578125" style="200" customWidth="1"/>
    <col min="1545" max="1546" width="27.28515625" style="200" customWidth="1"/>
    <col min="1547" max="1547" width="13" style="200" customWidth="1"/>
    <col min="1548" max="1548" width="12" style="200" customWidth="1"/>
    <col min="1549" max="1549" width="14.5703125" style="200" customWidth="1"/>
    <col min="1550" max="1550" width="11.85546875" style="200" customWidth="1"/>
    <col min="1551" max="1551" width="14.140625" style="200" customWidth="1"/>
    <col min="1552" max="1552" width="13.140625" style="200" customWidth="1"/>
    <col min="1553" max="1553" width="19.140625" style="200" customWidth="1"/>
    <col min="1554" max="1554" width="0" style="200" hidden="1" customWidth="1"/>
    <col min="1555" max="1792" width="9.140625" style="200"/>
    <col min="1793" max="1793" width="6.5703125" style="200" customWidth="1"/>
    <col min="1794" max="1794" width="0" style="200" hidden="1" customWidth="1"/>
    <col min="1795" max="1795" width="27.42578125" style="200" customWidth="1"/>
    <col min="1796" max="1796" width="0" style="200" hidden="1" customWidth="1"/>
    <col min="1797" max="1797" width="9.42578125" style="200" customWidth="1"/>
    <col min="1798" max="1798" width="34" style="200" customWidth="1"/>
    <col min="1799" max="1799" width="9.42578125" style="200" customWidth="1"/>
    <col min="1800" max="1800" width="27.42578125" style="200" customWidth="1"/>
    <col min="1801" max="1802" width="27.28515625" style="200" customWidth="1"/>
    <col min="1803" max="1803" width="13" style="200" customWidth="1"/>
    <col min="1804" max="1804" width="12" style="200" customWidth="1"/>
    <col min="1805" max="1805" width="14.5703125" style="200" customWidth="1"/>
    <col min="1806" max="1806" width="11.85546875" style="200" customWidth="1"/>
    <col min="1807" max="1807" width="14.140625" style="200" customWidth="1"/>
    <col min="1808" max="1808" width="13.140625" style="200" customWidth="1"/>
    <col min="1809" max="1809" width="19.140625" style="200" customWidth="1"/>
    <col min="1810" max="1810" width="0" style="200" hidden="1" customWidth="1"/>
    <col min="1811" max="2048" width="9.140625" style="200"/>
    <col min="2049" max="2049" width="6.5703125" style="200" customWidth="1"/>
    <col min="2050" max="2050" width="0" style="200" hidden="1" customWidth="1"/>
    <col min="2051" max="2051" width="27.42578125" style="200" customWidth="1"/>
    <col min="2052" max="2052" width="0" style="200" hidden="1" customWidth="1"/>
    <col min="2053" max="2053" width="9.42578125" style="200" customWidth="1"/>
    <col min="2054" max="2054" width="34" style="200" customWidth="1"/>
    <col min="2055" max="2055" width="9.42578125" style="200" customWidth="1"/>
    <col min="2056" max="2056" width="27.42578125" style="200" customWidth="1"/>
    <col min="2057" max="2058" width="27.28515625" style="200" customWidth="1"/>
    <col min="2059" max="2059" width="13" style="200" customWidth="1"/>
    <col min="2060" max="2060" width="12" style="200" customWidth="1"/>
    <col min="2061" max="2061" width="14.5703125" style="200" customWidth="1"/>
    <col min="2062" max="2062" width="11.85546875" style="200" customWidth="1"/>
    <col min="2063" max="2063" width="14.140625" style="200" customWidth="1"/>
    <col min="2064" max="2064" width="13.140625" style="200" customWidth="1"/>
    <col min="2065" max="2065" width="19.140625" style="200" customWidth="1"/>
    <col min="2066" max="2066" width="0" style="200" hidden="1" customWidth="1"/>
    <col min="2067" max="2304" width="9.140625" style="200"/>
    <col min="2305" max="2305" width="6.5703125" style="200" customWidth="1"/>
    <col min="2306" max="2306" width="0" style="200" hidden="1" customWidth="1"/>
    <col min="2307" max="2307" width="27.42578125" style="200" customWidth="1"/>
    <col min="2308" max="2308" width="0" style="200" hidden="1" customWidth="1"/>
    <col min="2309" max="2309" width="9.42578125" style="200" customWidth="1"/>
    <col min="2310" max="2310" width="34" style="200" customWidth="1"/>
    <col min="2311" max="2311" width="9.42578125" style="200" customWidth="1"/>
    <col min="2312" max="2312" width="27.42578125" style="200" customWidth="1"/>
    <col min="2313" max="2314" width="27.28515625" style="200" customWidth="1"/>
    <col min="2315" max="2315" width="13" style="200" customWidth="1"/>
    <col min="2316" max="2316" width="12" style="200" customWidth="1"/>
    <col min="2317" max="2317" width="14.5703125" style="200" customWidth="1"/>
    <col min="2318" max="2318" width="11.85546875" style="200" customWidth="1"/>
    <col min="2319" max="2319" width="14.140625" style="200" customWidth="1"/>
    <col min="2320" max="2320" width="13.140625" style="200" customWidth="1"/>
    <col min="2321" max="2321" width="19.140625" style="200" customWidth="1"/>
    <col min="2322" max="2322" width="0" style="200" hidden="1" customWidth="1"/>
    <col min="2323" max="2560" width="9.140625" style="200"/>
    <col min="2561" max="2561" width="6.5703125" style="200" customWidth="1"/>
    <col min="2562" max="2562" width="0" style="200" hidden="1" customWidth="1"/>
    <col min="2563" max="2563" width="27.42578125" style="200" customWidth="1"/>
    <col min="2564" max="2564" width="0" style="200" hidden="1" customWidth="1"/>
    <col min="2565" max="2565" width="9.42578125" style="200" customWidth="1"/>
    <col min="2566" max="2566" width="34" style="200" customWidth="1"/>
    <col min="2567" max="2567" width="9.42578125" style="200" customWidth="1"/>
    <col min="2568" max="2568" width="27.42578125" style="200" customWidth="1"/>
    <col min="2569" max="2570" width="27.28515625" style="200" customWidth="1"/>
    <col min="2571" max="2571" width="13" style="200" customWidth="1"/>
    <col min="2572" max="2572" width="12" style="200" customWidth="1"/>
    <col min="2573" max="2573" width="14.5703125" style="200" customWidth="1"/>
    <col min="2574" max="2574" width="11.85546875" style="200" customWidth="1"/>
    <col min="2575" max="2575" width="14.140625" style="200" customWidth="1"/>
    <col min="2576" max="2576" width="13.140625" style="200" customWidth="1"/>
    <col min="2577" max="2577" width="19.140625" style="200" customWidth="1"/>
    <col min="2578" max="2578" width="0" style="200" hidden="1" customWidth="1"/>
    <col min="2579" max="2816" width="9.140625" style="200"/>
    <col min="2817" max="2817" width="6.5703125" style="200" customWidth="1"/>
    <col min="2818" max="2818" width="0" style="200" hidden="1" customWidth="1"/>
    <col min="2819" max="2819" width="27.42578125" style="200" customWidth="1"/>
    <col min="2820" max="2820" width="0" style="200" hidden="1" customWidth="1"/>
    <col min="2821" max="2821" width="9.42578125" style="200" customWidth="1"/>
    <col min="2822" max="2822" width="34" style="200" customWidth="1"/>
    <col min="2823" max="2823" width="9.42578125" style="200" customWidth="1"/>
    <col min="2824" max="2824" width="27.42578125" style="200" customWidth="1"/>
    <col min="2825" max="2826" width="27.28515625" style="200" customWidth="1"/>
    <col min="2827" max="2827" width="13" style="200" customWidth="1"/>
    <col min="2828" max="2828" width="12" style="200" customWidth="1"/>
    <col min="2829" max="2829" width="14.5703125" style="200" customWidth="1"/>
    <col min="2830" max="2830" width="11.85546875" style="200" customWidth="1"/>
    <col min="2831" max="2831" width="14.140625" style="200" customWidth="1"/>
    <col min="2832" max="2832" width="13.140625" style="200" customWidth="1"/>
    <col min="2833" max="2833" width="19.140625" style="200" customWidth="1"/>
    <col min="2834" max="2834" width="0" style="200" hidden="1" customWidth="1"/>
    <col min="2835" max="3072" width="9.140625" style="200"/>
    <col min="3073" max="3073" width="6.5703125" style="200" customWidth="1"/>
    <col min="3074" max="3074" width="0" style="200" hidden="1" customWidth="1"/>
    <col min="3075" max="3075" width="27.42578125" style="200" customWidth="1"/>
    <col min="3076" max="3076" width="0" style="200" hidden="1" customWidth="1"/>
    <col min="3077" max="3077" width="9.42578125" style="200" customWidth="1"/>
    <col min="3078" max="3078" width="34" style="200" customWidth="1"/>
    <col min="3079" max="3079" width="9.42578125" style="200" customWidth="1"/>
    <col min="3080" max="3080" width="27.42578125" style="200" customWidth="1"/>
    <col min="3081" max="3082" width="27.28515625" style="200" customWidth="1"/>
    <col min="3083" max="3083" width="13" style="200" customWidth="1"/>
    <col min="3084" max="3084" width="12" style="200" customWidth="1"/>
    <col min="3085" max="3085" width="14.5703125" style="200" customWidth="1"/>
    <col min="3086" max="3086" width="11.85546875" style="200" customWidth="1"/>
    <col min="3087" max="3087" width="14.140625" style="200" customWidth="1"/>
    <col min="3088" max="3088" width="13.140625" style="200" customWidth="1"/>
    <col min="3089" max="3089" width="19.140625" style="200" customWidth="1"/>
    <col min="3090" max="3090" width="0" style="200" hidden="1" customWidth="1"/>
    <col min="3091" max="3328" width="9.140625" style="200"/>
    <col min="3329" max="3329" width="6.5703125" style="200" customWidth="1"/>
    <col min="3330" max="3330" width="0" style="200" hidden="1" customWidth="1"/>
    <col min="3331" max="3331" width="27.42578125" style="200" customWidth="1"/>
    <col min="3332" max="3332" width="0" style="200" hidden="1" customWidth="1"/>
    <col min="3333" max="3333" width="9.42578125" style="200" customWidth="1"/>
    <col min="3334" max="3334" width="34" style="200" customWidth="1"/>
    <col min="3335" max="3335" width="9.42578125" style="200" customWidth="1"/>
    <col min="3336" max="3336" width="27.42578125" style="200" customWidth="1"/>
    <col min="3337" max="3338" width="27.28515625" style="200" customWidth="1"/>
    <col min="3339" max="3339" width="13" style="200" customWidth="1"/>
    <col min="3340" max="3340" width="12" style="200" customWidth="1"/>
    <col min="3341" max="3341" width="14.5703125" style="200" customWidth="1"/>
    <col min="3342" max="3342" width="11.85546875" style="200" customWidth="1"/>
    <col min="3343" max="3343" width="14.140625" style="200" customWidth="1"/>
    <col min="3344" max="3344" width="13.140625" style="200" customWidth="1"/>
    <col min="3345" max="3345" width="19.140625" style="200" customWidth="1"/>
    <col min="3346" max="3346" width="0" style="200" hidden="1" customWidth="1"/>
    <col min="3347" max="3584" width="9.140625" style="200"/>
    <col min="3585" max="3585" width="6.5703125" style="200" customWidth="1"/>
    <col min="3586" max="3586" width="0" style="200" hidden="1" customWidth="1"/>
    <col min="3587" max="3587" width="27.42578125" style="200" customWidth="1"/>
    <col min="3588" max="3588" width="0" style="200" hidden="1" customWidth="1"/>
    <col min="3589" max="3589" width="9.42578125" style="200" customWidth="1"/>
    <col min="3590" max="3590" width="34" style="200" customWidth="1"/>
    <col min="3591" max="3591" width="9.42578125" style="200" customWidth="1"/>
    <col min="3592" max="3592" width="27.42578125" style="200" customWidth="1"/>
    <col min="3593" max="3594" width="27.28515625" style="200" customWidth="1"/>
    <col min="3595" max="3595" width="13" style="200" customWidth="1"/>
    <col min="3596" max="3596" width="12" style="200" customWidth="1"/>
    <col min="3597" max="3597" width="14.5703125" style="200" customWidth="1"/>
    <col min="3598" max="3598" width="11.85546875" style="200" customWidth="1"/>
    <col min="3599" max="3599" width="14.140625" style="200" customWidth="1"/>
    <col min="3600" max="3600" width="13.140625" style="200" customWidth="1"/>
    <col min="3601" max="3601" width="19.140625" style="200" customWidth="1"/>
    <col min="3602" max="3602" width="0" style="200" hidden="1" customWidth="1"/>
    <col min="3603" max="3840" width="9.140625" style="200"/>
    <col min="3841" max="3841" width="6.5703125" style="200" customWidth="1"/>
    <col min="3842" max="3842" width="0" style="200" hidden="1" customWidth="1"/>
    <col min="3843" max="3843" width="27.42578125" style="200" customWidth="1"/>
    <col min="3844" max="3844" width="0" style="200" hidden="1" customWidth="1"/>
    <col min="3845" max="3845" width="9.42578125" style="200" customWidth="1"/>
    <col min="3846" max="3846" width="34" style="200" customWidth="1"/>
    <col min="3847" max="3847" width="9.42578125" style="200" customWidth="1"/>
    <col min="3848" max="3848" width="27.42578125" style="200" customWidth="1"/>
    <col min="3849" max="3850" width="27.28515625" style="200" customWidth="1"/>
    <col min="3851" max="3851" width="13" style="200" customWidth="1"/>
    <col min="3852" max="3852" width="12" style="200" customWidth="1"/>
    <col min="3853" max="3853" width="14.5703125" style="200" customWidth="1"/>
    <col min="3854" max="3854" width="11.85546875" style="200" customWidth="1"/>
    <col min="3855" max="3855" width="14.140625" style="200" customWidth="1"/>
    <col min="3856" max="3856" width="13.140625" style="200" customWidth="1"/>
    <col min="3857" max="3857" width="19.140625" style="200" customWidth="1"/>
    <col min="3858" max="3858" width="0" style="200" hidden="1" customWidth="1"/>
    <col min="3859" max="4096" width="9.140625" style="200"/>
    <col min="4097" max="4097" width="6.5703125" style="200" customWidth="1"/>
    <col min="4098" max="4098" width="0" style="200" hidden="1" customWidth="1"/>
    <col min="4099" max="4099" width="27.42578125" style="200" customWidth="1"/>
    <col min="4100" max="4100" width="0" style="200" hidden="1" customWidth="1"/>
    <col min="4101" max="4101" width="9.42578125" style="200" customWidth="1"/>
    <col min="4102" max="4102" width="34" style="200" customWidth="1"/>
    <col min="4103" max="4103" width="9.42578125" style="200" customWidth="1"/>
    <col min="4104" max="4104" width="27.42578125" style="200" customWidth="1"/>
    <col min="4105" max="4106" width="27.28515625" style="200" customWidth="1"/>
    <col min="4107" max="4107" width="13" style="200" customWidth="1"/>
    <col min="4108" max="4108" width="12" style="200" customWidth="1"/>
    <col min="4109" max="4109" width="14.5703125" style="200" customWidth="1"/>
    <col min="4110" max="4110" width="11.85546875" style="200" customWidth="1"/>
    <col min="4111" max="4111" width="14.140625" style="200" customWidth="1"/>
    <col min="4112" max="4112" width="13.140625" style="200" customWidth="1"/>
    <col min="4113" max="4113" width="19.140625" style="200" customWidth="1"/>
    <col min="4114" max="4114" width="0" style="200" hidden="1" customWidth="1"/>
    <col min="4115" max="4352" width="9.140625" style="200"/>
    <col min="4353" max="4353" width="6.5703125" style="200" customWidth="1"/>
    <col min="4354" max="4354" width="0" style="200" hidden="1" customWidth="1"/>
    <col min="4355" max="4355" width="27.42578125" style="200" customWidth="1"/>
    <col min="4356" max="4356" width="0" style="200" hidden="1" customWidth="1"/>
    <col min="4357" max="4357" width="9.42578125" style="200" customWidth="1"/>
    <col min="4358" max="4358" width="34" style="200" customWidth="1"/>
    <col min="4359" max="4359" width="9.42578125" style="200" customWidth="1"/>
    <col min="4360" max="4360" width="27.42578125" style="200" customWidth="1"/>
    <col min="4361" max="4362" width="27.28515625" style="200" customWidth="1"/>
    <col min="4363" max="4363" width="13" style="200" customWidth="1"/>
    <col min="4364" max="4364" width="12" style="200" customWidth="1"/>
    <col min="4365" max="4365" width="14.5703125" style="200" customWidth="1"/>
    <col min="4366" max="4366" width="11.85546875" style="200" customWidth="1"/>
    <col min="4367" max="4367" width="14.140625" style="200" customWidth="1"/>
    <col min="4368" max="4368" width="13.140625" style="200" customWidth="1"/>
    <col min="4369" max="4369" width="19.140625" style="200" customWidth="1"/>
    <col min="4370" max="4370" width="0" style="200" hidden="1" customWidth="1"/>
    <col min="4371" max="4608" width="9.140625" style="200"/>
    <col min="4609" max="4609" width="6.5703125" style="200" customWidth="1"/>
    <col min="4610" max="4610" width="0" style="200" hidden="1" customWidth="1"/>
    <col min="4611" max="4611" width="27.42578125" style="200" customWidth="1"/>
    <col min="4612" max="4612" width="0" style="200" hidden="1" customWidth="1"/>
    <col min="4613" max="4613" width="9.42578125" style="200" customWidth="1"/>
    <col min="4614" max="4614" width="34" style="200" customWidth="1"/>
    <col min="4615" max="4615" width="9.42578125" style="200" customWidth="1"/>
    <col min="4616" max="4616" width="27.42578125" style="200" customWidth="1"/>
    <col min="4617" max="4618" width="27.28515625" style="200" customWidth="1"/>
    <col min="4619" max="4619" width="13" style="200" customWidth="1"/>
    <col min="4620" max="4620" width="12" style="200" customWidth="1"/>
    <col min="4621" max="4621" width="14.5703125" style="200" customWidth="1"/>
    <col min="4622" max="4622" width="11.85546875" style="200" customWidth="1"/>
    <col min="4623" max="4623" width="14.140625" style="200" customWidth="1"/>
    <col min="4624" max="4624" width="13.140625" style="200" customWidth="1"/>
    <col min="4625" max="4625" width="19.140625" style="200" customWidth="1"/>
    <col min="4626" max="4626" width="0" style="200" hidden="1" customWidth="1"/>
    <col min="4627" max="4864" width="9.140625" style="200"/>
    <col min="4865" max="4865" width="6.5703125" style="200" customWidth="1"/>
    <col min="4866" max="4866" width="0" style="200" hidden="1" customWidth="1"/>
    <col min="4867" max="4867" width="27.42578125" style="200" customWidth="1"/>
    <col min="4868" max="4868" width="0" style="200" hidden="1" customWidth="1"/>
    <col min="4869" max="4869" width="9.42578125" style="200" customWidth="1"/>
    <col min="4870" max="4870" width="34" style="200" customWidth="1"/>
    <col min="4871" max="4871" width="9.42578125" style="200" customWidth="1"/>
    <col min="4872" max="4872" width="27.42578125" style="200" customWidth="1"/>
    <col min="4873" max="4874" width="27.28515625" style="200" customWidth="1"/>
    <col min="4875" max="4875" width="13" style="200" customWidth="1"/>
    <col min="4876" max="4876" width="12" style="200" customWidth="1"/>
    <col min="4877" max="4877" width="14.5703125" style="200" customWidth="1"/>
    <col min="4878" max="4878" width="11.85546875" style="200" customWidth="1"/>
    <col min="4879" max="4879" width="14.140625" style="200" customWidth="1"/>
    <col min="4880" max="4880" width="13.140625" style="200" customWidth="1"/>
    <col min="4881" max="4881" width="19.140625" style="200" customWidth="1"/>
    <col min="4882" max="4882" width="0" style="200" hidden="1" customWidth="1"/>
    <col min="4883" max="5120" width="9.140625" style="200"/>
    <col min="5121" max="5121" width="6.5703125" style="200" customWidth="1"/>
    <col min="5122" max="5122" width="0" style="200" hidden="1" customWidth="1"/>
    <col min="5123" max="5123" width="27.42578125" style="200" customWidth="1"/>
    <col min="5124" max="5124" width="0" style="200" hidden="1" customWidth="1"/>
    <col min="5125" max="5125" width="9.42578125" style="200" customWidth="1"/>
    <col min="5126" max="5126" width="34" style="200" customWidth="1"/>
    <col min="5127" max="5127" width="9.42578125" style="200" customWidth="1"/>
    <col min="5128" max="5128" width="27.42578125" style="200" customWidth="1"/>
    <col min="5129" max="5130" width="27.28515625" style="200" customWidth="1"/>
    <col min="5131" max="5131" width="13" style="200" customWidth="1"/>
    <col min="5132" max="5132" width="12" style="200" customWidth="1"/>
    <col min="5133" max="5133" width="14.5703125" style="200" customWidth="1"/>
    <col min="5134" max="5134" width="11.85546875" style="200" customWidth="1"/>
    <col min="5135" max="5135" width="14.140625" style="200" customWidth="1"/>
    <col min="5136" max="5136" width="13.140625" style="200" customWidth="1"/>
    <col min="5137" max="5137" width="19.140625" style="200" customWidth="1"/>
    <col min="5138" max="5138" width="0" style="200" hidden="1" customWidth="1"/>
    <col min="5139" max="5376" width="9.140625" style="200"/>
    <col min="5377" max="5377" width="6.5703125" style="200" customWidth="1"/>
    <col min="5378" max="5378" width="0" style="200" hidden="1" customWidth="1"/>
    <col min="5379" max="5379" width="27.42578125" style="200" customWidth="1"/>
    <col min="5380" max="5380" width="0" style="200" hidden="1" customWidth="1"/>
    <col min="5381" max="5381" width="9.42578125" style="200" customWidth="1"/>
    <col min="5382" max="5382" width="34" style="200" customWidth="1"/>
    <col min="5383" max="5383" width="9.42578125" style="200" customWidth="1"/>
    <col min="5384" max="5384" width="27.42578125" style="200" customWidth="1"/>
    <col min="5385" max="5386" width="27.28515625" style="200" customWidth="1"/>
    <col min="5387" max="5387" width="13" style="200" customWidth="1"/>
    <col min="5388" max="5388" width="12" style="200" customWidth="1"/>
    <col min="5389" max="5389" width="14.5703125" style="200" customWidth="1"/>
    <col min="5390" max="5390" width="11.85546875" style="200" customWidth="1"/>
    <col min="5391" max="5391" width="14.140625" style="200" customWidth="1"/>
    <col min="5392" max="5392" width="13.140625" style="200" customWidth="1"/>
    <col min="5393" max="5393" width="19.140625" style="200" customWidth="1"/>
    <col min="5394" max="5394" width="0" style="200" hidden="1" customWidth="1"/>
    <col min="5395" max="5632" width="9.140625" style="200"/>
    <col min="5633" max="5633" width="6.5703125" style="200" customWidth="1"/>
    <col min="5634" max="5634" width="0" style="200" hidden="1" customWidth="1"/>
    <col min="5635" max="5635" width="27.42578125" style="200" customWidth="1"/>
    <col min="5636" max="5636" width="0" style="200" hidden="1" customWidth="1"/>
    <col min="5637" max="5637" width="9.42578125" style="200" customWidth="1"/>
    <col min="5638" max="5638" width="34" style="200" customWidth="1"/>
    <col min="5639" max="5639" width="9.42578125" style="200" customWidth="1"/>
    <col min="5640" max="5640" width="27.42578125" style="200" customWidth="1"/>
    <col min="5641" max="5642" width="27.28515625" style="200" customWidth="1"/>
    <col min="5643" max="5643" width="13" style="200" customWidth="1"/>
    <col min="5644" max="5644" width="12" style="200" customWidth="1"/>
    <col min="5645" max="5645" width="14.5703125" style="200" customWidth="1"/>
    <col min="5646" max="5646" width="11.85546875" style="200" customWidth="1"/>
    <col min="5647" max="5647" width="14.140625" style="200" customWidth="1"/>
    <col min="5648" max="5648" width="13.140625" style="200" customWidth="1"/>
    <col min="5649" max="5649" width="19.140625" style="200" customWidth="1"/>
    <col min="5650" max="5650" width="0" style="200" hidden="1" customWidth="1"/>
    <col min="5651" max="5888" width="9.140625" style="200"/>
    <col min="5889" max="5889" width="6.5703125" style="200" customWidth="1"/>
    <col min="5890" max="5890" width="0" style="200" hidden="1" customWidth="1"/>
    <col min="5891" max="5891" width="27.42578125" style="200" customWidth="1"/>
    <col min="5892" max="5892" width="0" style="200" hidden="1" customWidth="1"/>
    <col min="5893" max="5893" width="9.42578125" style="200" customWidth="1"/>
    <col min="5894" max="5894" width="34" style="200" customWidth="1"/>
    <col min="5895" max="5895" width="9.42578125" style="200" customWidth="1"/>
    <col min="5896" max="5896" width="27.42578125" style="200" customWidth="1"/>
    <col min="5897" max="5898" width="27.28515625" style="200" customWidth="1"/>
    <col min="5899" max="5899" width="13" style="200" customWidth="1"/>
    <col min="5900" max="5900" width="12" style="200" customWidth="1"/>
    <col min="5901" max="5901" width="14.5703125" style="200" customWidth="1"/>
    <col min="5902" max="5902" width="11.85546875" style="200" customWidth="1"/>
    <col min="5903" max="5903" width="14.140625" style="200" customWidth="1"/>
    <col min="5904" max="5904" width="13.140625" style="200" customWidth="1"/>
    <col min="5905" max="5905" width="19.140625" style="200" customWidth="1"/>
    <col min="5906" max="5906" width="0" style="200" hidden="1" customWidth="1"/>
    <col min="5907" max="6144" width="9.140625" style="200"/>
    <col min="6145" max="6145" width="6.5703125" style="200" customWidth="1"/>
    <col min="6146" max="6146" width="0" style="200" hidden="1" customWidth="1"/>
    <col min="6147" max="6147" width="27.42578125" style="200" customWidth="1"/>
    <col min="6148" max="6148" width="0" style="200" hidden="1" customWidth="1"/>
    <col min="6149" max="6149" width="9.42578125" style="200" customWidth="1"/>
    <col min="6150" max="6150" width="34" style="200" customWidth="1"/>
    <col min="6151" max="6151" width="9.42578125" style="200" customWidth="1"/>
    <col min="6152" max="6152" width="27.42578125" style="200" customWidth="1"/>
    <col min="6153" max="6154" width="27.28515625" style="200" customWidth="1"/>
    <col min="6155" max="6155" width="13" style="200" customWidth="1"/>
    <col min="6156" max="6156" width="12" style="200" customWidth="1"/>
    <col min="6157" max="6157" width="14.5703125" style="200" customWidth="1"/>
    <col min="6158" max="6158" width="11.85546875" style="200" customWidth="1"/>
    <col min="6159" max="6159" width="14.140625" style="200" customWidth="1"/>
    <col min="6160" max="6160" width="13.140625" style="200" customWidth="1"/>
    <col min="6161" max="6161" width="19.140625" style="200" customWidth="1"/>
    <col min="6162" max="6162" width="0" style="200" hidden="1" customWidth="1"/>
    <col min="6163" max="6400" width="9.140625" style="200"/>
    <col min="6401" max="6401" width="6.5703125" style="200" customWidth="1"/>
    <col min="6402" max="6402" width="0" style="200" hidden="1" customWidth="1"/>
    <col min="6403" max="6403" width="27.42578125" style="200" customWidth="1"/>
    <col min="6404" max="6404" width="0" style="200" hidden="1" customWidth="1"/>
    <col min="6405" max="6405" width="9.42578125" style="200" customWidth="1"/>
    <col min="6406" max="6406" width="34" style="200" customWidth="1"/>
    <col min="6407" max="6407" width="9.42578125" style="200" customWidth="1"/>
    <col min="6408" max="6408" width="27.42578125" style="200" customWidth="1"/>
    <col min="6409" max="6410" width="27.28515625" style="200" customWidth="1"/>
    <col min="6411" max="6411" width="13" style="200" customWidth="1"/>
    <col min="6412" max="6412" width="12" style="200" customWidth="1"/>
    <col min="6413" max="6413" width="14.5703125" style="200" customWidth="1"/>
    <col min="6414" max="6414" width="11.85546875" style="200" customWidth="1"/>
    <col min="6415" max="6415" width="14.140625" style="200" customWidth="1"/>
    <col min="6416" max="6416" width="13.140625" style="200" customWidth="1"/>
    <col min="6417" max="6417" width="19.140625" style="200" customWidth="1"/>
    <col min="6418" max="6418" width="0" style="200" hidden="1" customWidth="1"/>
    <col min="6419" max="6656" width="9.140625" style="200"/>
    <col min="6657" max="6657" width="6.5703125" style="200" customWidth="1"/>
    <col min="6658" max="6658" width="0" style="200" hidden="1" customWidth="1"/>
    <col min="6659" max="6659" width="27.42578125" style="200" customWidth="1"/>
    <col min="6660" max="6660" width="0" style="200" hidden="1" customWidth="1"/>
    <col min="6661" max="6661" width="9.42578125" style="200" customWidth="1"/>
    <col min="6662" max="6662" width="34" style="200" customWidth="1"/>
    <col min="6663" max="6663" width="9.42578125" style="200" customWidth="1"/>
    <col min="6664" max="6664" width="27.42578125" style="200" customWidth="1"/>
    <col min="6665" max="6666" width="27.28515625" style="200" customWidth="1"/>
    <col min="6667" max="6667" width="13" style="200" customWidth="1"/>
    <col min="6668" max="6668" width="12" style="200" customWidth="1"/>
    <col min="6669" max="6669" width="14.5703125" style="200" customWidth="1"/>
    <col min="6670" max="6670" width="11.85546875" style="200" customWidth="1"/>
    <col min="6671" max="6671" width="14.140625" style="200" customWidth="1"/>
    <col min="6672" max="6672" width="13.140625" style="200" customWidth="1"/>
    <col min="6673" max="6673" width="19.140625" style="200" customWidth="1"/>
    <col min="6674" max="6674" width="0" style="200" hidden="1" customWidth="1"/>
    <col min="6675" max="6912" width="9.140625" style="200"/>
    <col min="6913" max="6913" width="6.5703125" style="200" customWidth="1"/>
    <col min="6914" max="6914" width="0" style="200" hidden="1" customWidth="1"/>
    <col min="6915" max="6915" width="27.42578125" style="200" customWidth="1"/>
    <col min="6916" max="6916" width="0" style="200" hidden="1" customWidth="1"/>
    <col min="6917" max="6917" width="9.42578125" style="200" customWidth="1"/>
    <col min="6918" max="6918" width="34" style="200" customWidth="1"/>
    <col min="6919" max="6919" width="9.42578125" style="200" customWidth="1"/>
    <col min="6920" max="6920" width="27.42578125" style="200" customWidth="1"/>
    <col min="6921" max="6922" width="27.28515625" style="200" customWidth="1"/>
    <col min="6923" max="6923" width="13" style="200" customWidth="1"/>
    <col min="6924" max="6924" width="12" style="200" customWidth="1"/>
    <col min="6925" max="6925" width="14.5703125" style="200" customWidth="1"/>
    <col min="6926" max="6926" width="11.85546875" style="200" customWidth="1"/>
    <col min="6927" max="6927" width="14.140625" style="200" customWidth="1"/>
    <col min="6928" max="6928" width="13.140625" style="200" customWidth="1"/>
    <col min="6929" max="6929" width="19.140625" style="200" customWidth="1"/>
    <col min="6930" max="6930" width="0" style="200" hidden="1" customWidth="1"/>
    <col min="6931" max="7168" width="9.140625" style="200"/>
    <col min="7169" max="7169" width="6.5703125" style="200" customWidth="1"/>
    <col min="7170" max="7170" width="0" style="200" hidden="1" customWidth="1"/>
    <col min="7171" max="7171" width="27.42578125" style="200" customWidth="1"/>
    <col min="7172" max="7172" width="0" style="200" hidden="1" customWidth="1"/>
    <col min="7173" max="7173" width="9.42578125" style="200" customWidth="1"/>
    <col min="7174" max="7174" width="34" style="200" customWidth="1"/>
    <col min="7175" max="7175" width="9.42578125" style="200" customWidth="1"/>
    <col min="7176" max="7176" width="27.42578125" style="200" customWidth="1"/>
    <col min="7177" max="7178" width="27.28515625" style="200" customWidth="1"/>
    <col min="7179" max="7179" width="13" style="200" customWidth="1"/>
    <col min="7180" max="7180" width="12" style="200" customWidth="1"/>
    <col min="7181" max="7181" width="14.5703125" style="200" customWidth="1"/>
    <col min="7182" max="7182" width="11.85546875" style="200" customWidth="1"/>
    <col min="7183" max="7183" width="14.140625" style="200" customWidth="1"/>
    <col min="7184" max="7184" width="13.140625" style="200" customWidth="1"/>
    <col min="7185" max="7185" width="19.140625" style="200" customWidth="1"/>
    <col min="7186" max="7186" width="0" style="200" hidden="1" customWidth="1"/>
    <col min="7187" max="7424" width="9.140625" style="200"/>
    <col min="7425" max="7425" width="6.5703125" style="200" customWidth="1"/>
    <col min="7426" max="7426" width="0" style="200" hidden="1" customWidth="1"/>
    <col min="7427" max="7427" width="27.42578125" style="200" customWidth="1"/>
    <col min="7428" max="7428" width="0" style="200" hidden="1" customWidth="1"/>
    <col min="7429" max="7429" width="9.42578125" style="200" customWidth="1"/>
    <col min="7430" max="7430" width="34" style="200" customWidth="1"/>
    <col min="7431" max="7431" width="9.42578125" style="200" customWidth="1"/>
    <col min="7432" max="7432" width="27.42578125" style="200" customWidth="1"/>
    <col min="7433" max="7434" width="27.28515625" style="200" customWidth="1"/>
    <col min="7435" max="7435" width="13" style="200" customWidth="1"/>
    <col min="7436" max="7436" width="12" style="200" customWidth="1"/>
    <col min="7437" max="7437" width="14.5703125" style="200" customWidth="1"/>
    <col min="7438" max="7438" width="11.85546875" style="200" customWidth="1"/>
    <col min="7439" max="7439" width="14.140625" style="200" customWidth="1"/>
    <col min="7440" max="7440" width="13.140625" style="200" customWidth="1"/>
    <col min="7441" max="7441" width="19.140625" style="200" customWidth="1"/>
    <col min="7442" max="7442" width="0" style="200" hidden="1" customWidth="1"/>
    <col min="7443" max="7680" width="9.140625" style="200"/>
    <col min="7681" max="7681" width="6.5703125" style="200" customWidth="1"/>
    <col min="7682" max="7682" width="0" style="200" hidden="1" customWidth="1"/>
    <col min="7683" max="7683" width="27.42578125" style="200" customWidth="1"/>
    <col min="7684" max="7684" width="0" style="200" hidden="1" customWidth="1"/>
    <col min="7685" max="7685" width="9.42578125" style="200" customWidth="1"/>
    <col min="7686" max="7686" width="34" style="200" customWidth="1"/>
    <col min="7687" max="7687" width="9.42578125" style="200" customWidth="1"/>
    <col min="7688" max="7688" width="27.42578125" style="200" customWidth="1"/>
    <col min="7689" max="7690" width="27.28515625" style="200" customWidth="1"/>
    <col min="7691" max="7691" width="13" style="200" customWidth="1"/>
    <col min="7692" max="7692" width="12" style="200" customWidth="1"/>
    <col min="7693" max="7693" width="14.5703125" style="200" customWidth="1"/>
    <col min="7694" max="7694" width="11.85546875" style="200" customWidth="1"/>
    <col min="7695" max="7695" width="14.140625" style="200" customWidth="1"/>
    <col min="7696" max="7696" width="13.140625" style="200" customWidth="1"/>
    <col min="7697" max="7697" width="19.140625" style="200" customWidth="1"/>
    <col min="7698" max="7698" width="0" style="200" hidden="1" customWidth="1"/>
    <col min="7699" max="7936" width="9.140625" style="200"/>
    <col min="7937" max="7937" width="6.5703125" style="200" customWidth="1"/>
    <col min="7938" max="7938" width="0" style="200" hidden="1" customWidth="1"/>
    <col min="7939" max="7939" width="27.42578125" style="200" customWidth="1"/>
    <col min="7940" max="7940" width="0" style="200" hidden="1" customWidth="1"/>
    <col min="7941" max="7941" width="9.42578125" style="200" customWidth="1"/>
    <col min="7942" max="7942" width="34" style="200" customWidth="1"/>
    <col min="7943" max="7943" width="9.42578125" style="200" customWidth="1"/>
    <col min="7944" max="7944" width="27.42578125" style="200" customWidth="1"/>
    <col min="7945" max="7946" width="27.28515625" style="200" customWidth="1"/>
    <col min="7947" max="7947" width="13" style="200" customWidth="1"/>
    <col min="7948" max="7948" width="12" style="200" customWidth="1"/>
    <col min="7949" max="7949" width="14.5703125" style="200" customWidth="1"/>
    <col min="7950" max="7950" width="11.85546875" style="200" customWidth="1"/>
    <col min="7951" max="7951" width="14.140625" style="200" customWidth="1"/>
    <col min="7952" max="7952" width="13.140625" style="200" customWidth="1"/>
    <col min="7953" max="7953" width="19.140625" style="200" customWidth="1"/>
    <col min="7954" max="7954" width="0" style="200" hidden="1" customWidth="1"/>
    <col min="7955" max="8192" width="9.140625" style="200"/>
    <col min="8193" max="8193" width="6.5703125" style="200" customWidth="1"/>
    <col min="8194" max="8194" width="0" style="200" hidden="1" customWidth="1"/>
    <col min="8195" max="8195" width="27.42578125" style="200" customWidth="1"/>
    <col min="8196" max="8196" width="0" style="200" hidden="1" customWidth="1"/>
    <col min="8197" max="8197" width="9.42578125" style="200" customWidth="1"/>
    <col min="8198" max="8198" width="34" style="200" customWidth="1"/>
    <col min="8199" max="8199" width="9.42578125" style="200" customWidth="1"/>
    <col min="8200" max="8200" width="27.42578125" style="200" customWidth="1"/>
    <col min="8201" max="8202" width="27.28515625" style="200" customWidth="1"/>
    <col min="8203" max="8203" width="13" style="200" customWidth="1"/>
    <col min="8204" max="8204" width="12" style="200" customWidth="1"/>
    <col min="8205" max="8205" width="14.5703125" style="200" customWidth="1"/>
    <col min="8206" max="8206" width="11.85546875" style="200" customWidth="1"/>
    <col min="8207" max="8207" width="14.140625" style="200" customWidth="1"/>
    <col min="8208" max="8208" width="13.140625" style="200" customWidth="1"/>
    <col min="8209" max="8209" width="19.140625" style="200" customWidth="1"/>
    <col min="8210" max="8210" width="0" style="200" hidden="1" customWidth="1"/>
    <col min="8211" max="8448" width="9.140625" style="200"/>
    <col min="8449" max="8449" width="6.5703125" style="200" customWidth="1"/>
    <col min="8450" max="8450" width="0" style="200" hidden="1" customWidth="1"/>
    <col min="8451" max="8451" width="27.42578125" style="200" customWidth="1"/>
    <col min="8452" max="8452" width="0" style="200" hidden="1" customWidth="1"/>
    <col min="8453" max="8453" width="9.42578125" style="200" customWidth="1"/>
    <col min="8454" max="8454" width="34" style="200" customWidth="1"/>
    <col min="8455" max="8455" width="9.42578125" style="200" customWidth="1"/>
    <col min="8456" max="8456" width="27.42578125" style="200" customWidth="1"/>
    <col min="8457" max="8458" width="27.28515625" style="200" customWidth="1"/>
    <col min="8459" max="8459" width="13" style="200" customWidth="1"/>
    <col min="8460" max="8460" width="12" style="200" customWidth="1"/>
    <col min="8461" max="8461" width="14.5703125" style="200" customWidth="1"/>
    <col min="8462" max="8462" width="11.85546875" style="200" customWidth="1"/>
    <col min="8463" max="8463" width="14.140625" style="200" customWidth="1"/>
    <col min="8464" max="8464" width="13.140625" style="200" customWidth="1"/>
    <col min="8465" max="8465" width="19.140625" style="200" customWidth="1"/>
    <col min="8466" max="8466" width="0" style="200" hidden="1" customWidth="1"/>
    <col min="8467" max="8704" width="9.140625" style="200"/>
    <col min="8705" max="8705" width="6.5703125" style="200" customWidth="1"/>
    <col min="8706" max="8706" width="0" style="200" hidden="1" customWidth="1"/>
    <col min="8707" max="8707" width="27.42578125" style="200" customWidth="1"/>
    <col min="8708" max="8708" width="0" style="200" hidden="1" customWidth="1"/>
    <col min="8709" max="8709" width="9.42578125" style="200" customWidth="1"/>
    <col min="8710" max="8710" width="34" style="200" customWidth="1"/>
    <col min="8711" max="8711" width="9.42578125" style="200" customWidth="1"/>
    <col min="8712" max="8712" width="27.42578125" style="200" customWidth="1"/>
    <col min="8713" max="8714" width="27.28515625" style="200" customWidth="1"/>
    <col min="8715" max="8715" width="13" style="200" customWidth="1"/>
    <col min="8716" max="8716" width="12" style="200" customWidth="1"/>
    <col min="8717" max="8717" width="14.5703125" style="200" customWidth="1"/>
    <col min="8718" max="8718" width="11.85546875" style="200" customWidth="1"/>
    <col min="8719" max="8719" width="14.140625" style="200" customWidth="1"/>
    <col min="8720" max="8720" width="13.140625" style="200" customWidth="1"/>
    <col min="8721" max="8721" width="19.140625" style="200" customWidth="1"/>
    <col min="8722" max="8722" width="0" style="200" hidden="1" customWidth="1"/>
    <col min="8723" max="8960" width="9.140625" style="200"/>
    <col min="8961" max="8961" width="6.5703125" style="200" customWidth="1"/>
    <col min="8962" max="8962" width="0" style="200" hidden="1" customWidth="1"/>
    <col min="8963" max="8963" width="27.42578125" style="200" customWidth="1"/>
    <col min="8964" max="8964" width="0" style="200" hidden="1" customWidth="1"/>
    <col min="8965" max="8965" width="9.42578125" style="200" customWidth="1"/>
    <col min="8966" max="8966" width="34" style="200" customWidth="1"/>
    <col min="8967" max="8967" width="9.42578125" style="200" customWidth="1"/>
    <col min="8968" max="8968" width="27.42578125" style="200" customWidth="1"/>
    <col min="8969" max="8970" width="27.28515625" style="200" customWidth="1"/>
    <col min="8971" max="8971" width="13" style="200" customWidth="1"/>
    <col min="8972" max="8972" width="12" style="200" customWidth="1"/>
    <col min="8973" max="8973" width="14.5703125" style="200" customWidth="1"/>
    <col min="8974" max="8974" width="11.85546875" style="200" customWidth="1"/>
    <col min="8975" max="8975" width="14.140625" style="200" customWidth="1"/>
    <col min="8976" max="8976" width="13.140625" style="200" customWidth="1"/>
    <col min="8977" max="8977" width="19.140625" style="200" customWidth="1"/>
    <col min="8978" max="8978" width="0" style="200" hidden="1" customWidth="1"/>
    <col min="8979" max="9216" width="9.140625" style="200"/>
    <col min="9217" max="9217" width="6.5703125" style="200" customWidth="1"/>
    <col min="9218" max="9218" width="0" style="200" hidden="1" customWidth="1"/>
    <col min="9219" max="9219" width="27.42578125" style="200" customWidth="1"/>
    <col min="9220" max="9220" width="0" style="200" hidden="1" customWidth="1"/>
    <col min="9221" max="9221" width="9.42578125" style="200" customWidth="1"/>
    <col min="9222" max="9222" width="34" style="200" customWidth="1"/>
    <col min="9223" max="9223" width="9.42578125" style="200" customWidth="1"/>
    <col min="9224" max="9224" width="27.42578125" style="200" customWidth="1"/>
    <col min="9225" max="9226" width="27.28515625" style="200" customWidth="1"/>
    <col min="9227" max="9227" width="13" style="200" customWidth="1"/>
    <col min="9228" max="9228" width="12" style="200" customWidth="1"/>
    <col min="9229" max="9229" width="14.5703125" style="200" customWidth="1"/>
    <col min="9230" max="9230" width="11.85546875" style="200" customWidth="1"/>
    <col min="9231" max="9231" width="14.140625" style="200" customWidth="1"/>
    <col min="9232" max="9232" width="13.140625" style="200" customWidth="1"/>
    <col min="9233" max="9233" width="19.140625" style="200" customWidth="1"/>
    <col min="9234" max="9234" width="0" style="200" hidden="1" customWidth="1"/>
    <col min="9235" max="9472" width="9.140625" style="200"/>
    <col min="9473" max="9473" width="6.5703125" style="200" customWidth="1"/>
    <col min="9474" max="9474" width="0" style="200" hidden="1" customWidth="1"/>
    <col min="9475" max="9475" width="27.42578125" style="200" customWidth="1"/>
    <col min="9476" max="9476" width="0" style="200" hidden="1" customWidth="1"/>
    <col min="9477" max="9477" width="9.42578125" style="200" customWidth="1"/>
    <col min="9478" max="9478" width="34" style="200" customWidth="1"/>
    <col min="9479" max="9479" width="9.42578125" style="200" customWidth="1"/>
    <col min="9480" max="9480" width="27.42578125" style="200" customWidth="1"/>
    <col min="9481" max="9482" width="27.28515625" style="200" customWidth="1"/>
    <col min="9483" max="9483" width="13" style="200" customWidth="1"/>
    <col min="9484" max="9484" width="12" style="200" customWidth="1"/>
    <col min="9485" max="9485" width="14.5703125" style="200" customWidth="1"/>
    <col min="9486" max="9486" width="11.85546875" style="200" customWidth="1"/>
    <col min="9487" max="9487" width="14.140625" style="200" customWidth="1"/>
    <col min="9488" max="9488" width="13.140625" style="200" customWidth="1"/>
    <col min="9489" max="9489" width="19.140625" style="200" customWidth="1"/>
    <col min="9490" max="9490" width="0" style="200" hidden="1" customWidth="1"/>
    <col min="9491" max="9728" width="9.140625" style="200"/>
    <col min="9729" max="9729" width="6.5703125" style="200" customWidth="1"/>
    <col min="9730" max="9730" width="0" style="200" hidden="1" customWidth="1"/>
    <col min="9731" max="9731" width="27.42578125" style="200" customWidth="1"/>
    <col min="9732" max="9732" width="0" style="200" hidden="1" customWidth="1"/>
    <col min="9733" max="9733" width="9.42578125" style="200" customWidth="1"/>
    <col min="9734" max="9734" width="34" style="200" customWidth="1"/>
    <col min="9735" max="9735" width="9.42578125" style="200" customWidth="1"/>
    <col min="9736" max="9736" width="27.42578125" style="200" customWidth="1"/>
    <col min="9737" max="9738" width="27.28515625" style="200" customWidth="1"/>
    <col min="9739" max="9739" width="13" style="200" customWidth="1"/>
    <col min="9740" max="9740" width="12" style="200" customWidth="1"/>
    <col min="9741" max="9741" width="14.5703125" style="200" customWidth="1"/>
    <col min="9742" max="9742" width="11.85546875" style="200" customWidth="1"/>
    <col min="9743" max="9743" width="14.140625" style="200" customWidth="1"/>
    <col min="9744" max="9744" width="13.140625" style="200" customWidth="1"/>
    <col min="9745" max="9745" width="19.140625" style="200" customWidth="1"/>
    <col min="9746" max="9746" width="0" style="200" hidden="1" customWidth="1"/>
    <col min="9747" max="9984" width="9.140625" style="200"/>
    <col min="9985" max="9985" width="6.5703125" style="200" customWidth="1"/>
    <col min="9986" max="9986" width="0" style="200" hidden="1" customWidth="1"/>
    <col min="9987" max="9987" width="27.42578125" style="200" customWidth="1"/>
    <col min="9988" max="9988" width="0" style="200" hidden="1" customWidth="1"/>
    <col min="9989" max="9989" width="9.42578125" style="200" customWidth="1"/>
    <col min="9990" max="9990" width="34" style="200" customWidth="1"/>
    <col min="9991" max="9991" width="9.42578125" style="200" customWidth="1"/>
    <col min="9992" max="9992" width="27.42578125" style="200" customWidth="1"/>
    <col min="9993" max="9994" width="27.28515625" style="200" customWidth="1"/>
    <col min="9995" max="9995" width="13" style="200" customWidth="1"/>
    <col min="9996" max="9996" width="12" style="200" customWidth="1"/>
    <col min="9997" max="9997" width="14.5703125" style="200" customWidth="1"/>
    <col min="9998" max="9998" width="11.85546875" style="200" customWidth="1"/>
    <col min="9999" max="9999" width="14.140625" style="200" customWidth="1"/>
    <col min="10000" max="10000" width="13.140625" style="200" customWidth="1"/>
    <col min="10001" max="10001" width="19.140625" style="200" customWidth="1"/>
    <col min="10002" max="10002" width="0" style="200" hidden="1" customWidth="1"/>
    <col min="10003" max="10240" width="9.140625" style="200"/>
    <col min="10241" max="10241" width="6.5703125" style="200" customWidth="1"/>
    <col min="10242" max="10242" width="0" style="200" hidden="1" customWidth="1"/>
    <col min="10243" max="10243" width="27.42578125" style="200" customWidth="1"/>
    <col min="10244" max="10244" width="0" style="200" hidden="1" customWidth="1"/>
    <col min="10245" max="10245" width="9.42578125" style="200" customWidth="1"/>
    <col min="10246" max="10246" width="34" style="200" customWidth="1"/>
    <col min="10247" max="10247" width="9.42578125" style="200" customWidth="1"/>
    <col min="10248" max="10248" width="27.42578125" style="200" customWidth="1"/>
    <col min="10249" max="10250" width="27.28515625" style="200" customWidth="1"/>
    <col min="10251" max="10251" width="13" style="200" customWidth="1"/>
    <col min="10252" max="10252" width="12" style="200" customWidth="1"/>
    <col min="10253" max="10253" width="14.5703125" style="200" customWidth="1"/>
    <col min="10254" max="10254" width="11.85546875" style="200" customWidth="1"/>
    <col min="10255" max="10255" width="14.140625" style="200" customWidth="1"/>
    <col min="10256" max="10256" width="13.140625" style="200" customWidth="1"/>
    <col min="10257" max="10257" width="19.140625" style="200" customWidth="1"/>
    <col min="10258" max="10258" width="0" style="200" hidden="1" customWidth="1"/>
    <col min="10259" max="10496" width="9.140625" style="200"/>
    <col min="10497" max="10497" width="6.5703125" style="200" customWidth="1"/>
    <col min="10498" max="10498" width="0" style="200" hidden="1" customWidth="1"/>
    <col min="10499" max="10499" width="27.42578125" style="200" customWidth="1"/>
    <col min="10500" max="10500" width="0" style="200" hidden="1" customWidth="1"/>
    <col min="10501" max="10501" width="9.42578125" style="200" customWidth="1"/>
    <col min="10502" max="10502" width="34" style="200" customWidth="1"/>
    <col min="10503" max="10503" width="9.42578125" style="200" customWidth="1"/>
    <col min="10504" max="10504" width="27.42578125" style="200" customWidth="1"/>
    <col min="10505" max="10506" width="27.28515625" style="200" customWidth="1"/>
    <col min="10507" max="10507" width="13" style="200" customWidth="1"/>
    <col min="10508" max="10508" width="12" style="200" customWidth="1"/>
    <col min="10509" max="10509" width="14.5703125" style="200" customWidth="1"/>
    <col min="10510" max="10510" width="11.85546875" style="200" customWidth="1"/>
    <col min="10511" max="10511" width="14.140625" style="200" customWidth="1"/>
    <col min="10512" max="10512" width="13.140625" style="200" customWidth="1"/>
    <col min="10513" max="10513" width="19.140625" style="200" customWidth="1"/>
    <col min="10514" max="10514" width="0" style="200" hidden="1" customWidth="1"/>
    <col min="10515" max="10752" width="9.140625" style="200"/>
    <col min="10753" max="10753" width="6.5703125" style="200" customWidth="1"/>
    <col min="10754" max="10754" width="0" style="200" hidden="1" customWidth="1"/>
    <col min="10755" max="10755" width="27.42578125" style="200" customWidth="1"/>
    <col min="10756" max="10756" width="0" style="200" hidden="1" customWidth="1"/>
    <col min="10757" max="10757" width="9.42578125" style="200" customWidth="1"/>
    <col min="10758" max="10758" width="34" style="200" customWidth="1"/>
    <col min="10759" max="10759" width="9.42578125" style="200" customWidth="1"/>
    <col min="10760" max="10760" width="27.42578125" style="200" customWidth="1"/>
    <col min="10761" max="10762" width="27.28515625" style="200" customWidth="1"/>
    <col min="10763" max="10763" width="13" style="200" customWidth="1"/>
    <col min="10764" max="10764" width="12" style="200" customWidth="1"/>
    <col min="10765" max="10765" width="14.5703125" style="200" customWidth="1"/>
    <col min="10766" max="10766" width="11.85546875" style="200" customWidth="1"/>
    <col min="10767" max="10767" width="14.140625" style="200" customWidth="1"/>
    <col min="10768" max="10768" width="13.140625" style="200" customWidth="1"/>
    <col min="10769" max="10769" width="19.140625" style="200" customWidth="1"/>
    <col min="10770" max="10770" width="0" style="200" hidden="1" customWidth="1"/>
    <col min="10771" max="11008" width="9.140625" style="200"/>
    <col min="11009" max="11009" width="6.5703125" style="200" customWidth="1"/>
    <col min="11010" max="11010" width="0" style="200" hidden="1" customWidth="1"/>
    <col min="11011" max="11011" width="27.42578125" style="200" customWidth="1"/>
    <col min="11012" max="11012" width="0" style="200" hidden="1" customWidth="1"/>
    <col min="11013" max="11013" width="9.42578125" style="200" customWidth="1"/>
    <col min="11014" max="11014" width="34" style="200" customWidth="1"/>
    <col min="11015" max="11015" width="9.42578125" style="200" customWidth="1"/>
    <col min="11016" max="11016" width="27.42578125" style="200" customWidth="1"/>
    <col min="11017" max="11018" width="27.28515625" style="200" customWidth="1"/>
    <col min="11019" max="11019" width="13" style="200" customWidth="1"/>
    <col min="11020" max="11020" width="12" style="200" customWidth="1"/>
    <col min="11021" max="11021" width="14.5703125" style="200" customWidth="1"/>
    <col min="11022" max="11022" width="11.85546875" style="200" customWidth="1"/>
    <col min="11023" max="11023" width="14.140625" style="200" customWidth="1"/>
    <col min="11024" max="11024" width="13.140625" style="200" customWidth="1"/>
    <col min="11025" max="11025" width="19.140625" style="200" customWidth="1"/>
    <col min="11026" max="11026" width="0" style="200" hidden="1" customWidth="1"/>
    <col min="11027" max="11264" width="9.140625" style="200"/>
    <col min="11265" max="11265" width="6.5703125" style="200" customWidth="1"/>
    <col min="11266" max="11266" width="0" style="200" hidden="1" customWidth="1"/>
    <col min="11267" max="11267" width="27.42578125" style="200" customWidth="1"/>
    <col min="11268" max="11268" width="0" style="200" hidden="1" customWidth="1"/>
    <col min="11269" max="11269" width="9.42578125" style="200" customWidth="1"/>
    <col min="11270" max="11270" width="34" style="200" customWidth="1"/>
    <col min="11271" max="11271" width="9.42578125" style="200" customWidth="1"/>
    <col min="11272" max="11272" width="27.42578125" style="200" customWidth="1"/>
    <col min="11273" max="11274" width="27.28515625" style="200" customWidth="1"/>
    <col min="11275" max="11275" width="13" style="200" customWidth="1"/>
    <col min="11276" max="11276" width="12" style="200" customWidth="1"/>
    <col min="11277" max="11277" width="14.5703125" style="200" customWidth="1"/>
    <col min="11278" max="11278" width="11.85546875" style="200" customWidth="1"/>
    <col min="11279" max="11279" width="14.140625" style="200" customWidth="1"/>
    <col min="11280" max="11280" width="13.140625" style="200" customWidth="1"/>
    <col min="11281" max="11281" width="19.140625" style="200" customWidth="1"/>
    <col min="11282" max="11282" width="0" style="200" hidden="1" customWidth="1"/>
    <col min="11283" max="11520" width="9.140625" style="200"/>
    <col min="11521" max="11521" width="6.5703125" style="200" customWidth="1"/>
    <col min="11522" max="11522" width="0" style="200" hidden="1" customWidth="1"/>
    <col min="11523" max="11523" width="27.42578125" style="200" customWidth="1"/>
    <col min="11524" max="11524" width="0" style="200" hidden="1" customWidth="1"/>
    <col min="11525" max="11525" width="9.42578125" style="200" customWidth="1"/>
    <col min="11526" max="11526" width="34" style="200" customWidth="1"/>
    <col min="11527" max="11527" width="9.42578125" style="200" customWidth="1"/>
    <col min="11528" max="11528" width="27.42578125" style="200" customWidth="1"/>
    <col min="11529" max="11530" width="27.28515625" style="200" customWidth="1"/>
    <col min="11531" max="11531" width="13" style="200" customWidth="1"/>
    <col min="11532" max="11532" width="12" style="200" customWidth="1"/>
    <col min="11533" max="11533" width="14.5703125" style="200" customWidth="1"/>
    <col min="11534" max="11534" width="11.85546875" style="200" customWidth="1"/>
    <col min="11535" max="11535" width="14.140625" style="200" customWidth="1"/>
    <col min="11536" max="11536" width="13.140625" style="200" customWidth="1"/>
    <col min="11537" max="11537" width="19.140625" style="200" customWidth="1"/>
    <col min="11538" max="11538" width="0" style="200" hidden="1" customWidth="1"/>
    <col min="11539" max="11776" width="9.140625" style="200"/>
    <col min="11777" max="11777" width="6.5703125" style="200" customWidth="1"/>
    <col min="11778" max="11778" width="0" style="200" hidden="1" customWidth="1"/>
    <col min="11779" max="11779" width="27.42578125" style="200" customWidth="1"/>
    <col min="11780" max="11780" width="0" style="200" hidden="1" customWidth="1"/>
    <col min="11781" max="11781" width="9.42578125" style="200" customWidth="1"/>
    <col min="11782" max="11782" width="34" style="200" customWidth="1"/>
    <col min="11783" max="11783" width="9.42578125" style="200" customWidth="1"/>
    <col min="11784" max="11784" width="27.42578125" style="200" customWidth="1"/>
    <col min="11785" max="11786" width="27.28515625" style="200" customWidth="1"/>
    <col min="11787" max="11787" width="13" style="200" customWidth="1"/>
    <col min="11788" max="11788" width="12" style="200" customWidth="1"/>
    <col min="11789" max="11789" width="14.5703125" style="200" customWidth="1"/>
    <col min="11790" max="11790" width="11.85546875" style="200" customWidth="1"/>
    <col min="11791" max="11791" width="14.140625" style="200" customWidth="1"/>
    <col min="11792" max="11792" width="13.140625" style="200" customWidth="1"/>
    <col min="11793" max="11793" width="19.140625" style="200" customWidth="1"/>
    <col min="11794" max="11794" width="0" style="200" hidden="1" customWidth="1"/>
    <col min="11795" max="12032" width="9.140625" style="200"/>
    <col min="12033" max="12033" width="6.5703125" style="200" customWidth="1"/>
    <col min="12034" max="12034" width="0" style="200" hidden="1" customWidth="1"/>
    <col min="12035" max="12035" width="27.42578125" style="200" customWidth="1"/>
    <col min="12036" max="12036" width="0" style="200" hidden="1" customWidth="1"/>
    <col min="12037" max="12037" width="9.42578125" style="200" customWidth="1"/>
    <col min="12038" max="12038" width="34" style="200" customWidth="1"/>
    <col min="12039" max="12039" width="9.42578125" style="200" customWidth="1"/>
    <col min="12040" max="12040" width="27.42578125" style="200" customWidth="1"/>
    <col min="12041" max="12042" width="27.28515625" style="200" customWidth="1"/>
    <col min="12043" max="12043" width="13" style="200" customWidth="1"/>
    <col min="12044" max="12044" width="12" style="200" customWidth="1"/>
    <col min="12045" max="12045" width="14.5703125" style="200" customWidth="1"/>
    <col min="12046" max="12046" width="11.85546875" style="200" customWidth="1"/>
    <col min="12047" max="12047" width="14.140625" style="200" customWidth="1"/>
    <col min="12048" max="12048" width="13.140625" style="200" customWidth="1"/>
    <col min="12049" max="12049" width="19.140625" style="200" customWidth="1"/>
    <col min="12050" max="12050" width="0" style="200" hidden="1" customWidth="1"/>
    <col min="12051" max="12288" width="9.140625" style="200"/>
    <col min="12289" max="12289" width="6.5703125" style="200" customWidth="1"/>
    <col min="12290" max="12290" width="0" style="200" hidden="1" customWidth="1"/>
    <col min="12291" max="12291" width="27.42578125" style="200" customWidth="1"/>
    <col min="12292" max="12292" width="0" style="200" hidden="1" customWidth="1"/>
    <col min="12293" max="12293" width="9.42578125" style="200" customWidth="1"/>
    <col min="12294" max="12294" width="34" style="200" customWidth="1"/>
    <col min="12295" max="12295" width="9.42578125" style="200" customWidth="1"/>
    <col min="12296" max="12296" width="27.42578125" style="200" customWidth="1"/>
    <col min="12297" max="12298" width="27.28515625" style="200" customWidth="1"/>
    <col min="12299" max="12299" width="13" style="200" customWidth="1"/>
    <col min="12300" max="12300" width="12" style="200" customWidth="1"/>
    <col min="12301" max="12301" width="14.5703125" style="200" customWidth="1"/>
    <col min="12302" max="12302" width="11.85546875" style="200" customWidth="1"/>
    <col min="12303" max="12303" width="14.140625" style="200" customWidth="1"/>
    <col min="12304" max="12304" width="13.140625" style="200" customWidth="1"/>
    <col min="12305" max="12305" width="19.140625" style="200" customWidth="1"/>
    <col min="12306" max="12306" width="0" style="200" hidden="1" customWidth="1"/>
    <col min="12307" max="12544" width="9.140625" style="200"/>
    <col min="12545" max="12545" width="6.5703125" style="200" customWidth="1"/>
    <col min="12546" max="12546" width="0" style="200" hidden="1" customWidth="1"/>
    <col min="12547" max="12547" width="27.42578125" style="200" customWidth="1"/>
    <col min="12548" max="12548" width="0" style="200" hidden="1" customWidth="1"/>
    <col min="12549" max="12549" width="9.42578125" style="200" customWidth="1"/>
    <col min="12550" max="12550" width="34" style="200" customWidth="1"/>
    <col min="12551" max="12551" width="9.42578125" style="200" customWidth="1"/>
    <col min="12552" max="12552" width="27.42578125" style="200" customWidth="1"/>
    <col min="12553" max="12554" width="27.28515625" style="200" customWidth="1"/>
    <col min="12555" max="12555" width="13" style="200" customWidth="1"/>
    <col min="12556" max="12556" width="12" style="200" customWidth="1"/>
    <col min="12557" max="12557" width="14.5703125" style="200" customWidth="1"/>
    <col min="12558" max="12558" width="11.85546875" style="200" customWidth="1"/>
    <col min="12559" max="12559" width="14.140625" style="200" customWidth="1"/>
    <col min="12560" max="12560" width="13.140625" style="200" customWidth="1"/>
    <col min="12561" max="12561" width="19.140625" style="200" customWidth="1"/>
    <col min="12562" max="12562" width="0" style="200" hidden="1" customWidth="1"/>
    <col min="12563" max="12800" width="9.140625" style="200"/>
    <col min="12801" max="12801" width="6.5703125" style="200" customWidth="1"/>
    <col min="12802" max="12802" width="0" style="200" hidden="1" customWidth="1"/>
    <col min="12803" max="12803" width="27.42578125" style="200" customWidth="1"/>
    <col min="12804" max="12804" width="0" style="200" hidden="1" customWidth="1"/>
    <col min="12805" max="12805" width="9.42578125" style="200" customWidth="1"/>
    <col min="12806" max="12806" width="34" style="200" customWidth="1"/>
    <col min="12807" max="12807" width="9.42578125" style="200" customWidth="1"/>
    <col min="12808" max="12808" width="27.42578125" style="200" customWidth="1"/>
    <col min="12809" max="12810" width="27.28515625" style="200" customWidth="1"/>
    <col min="12811" max="12811" width="13" style="200" customWidth="1"/>
    <col min="12812" max="12812" width="12" style="200" customWidth="1"/>
    <col min="12813" max="12813" width="14.5703125" style="200" customWidth="1"/>
    <col min="12814" max="12814" width="11.85546875" style="200" customWidth="1"/>
    <col min="12815" max="12815" width="14.140625" style="200" customWidth="1"/>
    <col min="12816" max="12816" width="13.140625" style="200" customWidth="1"/>
    <col min="12817" max="12817" width="19.140625" style="200" customWidth="1"/>
    <col min="12818" max="12818" width="0" style="200" hidden="1" customWidth="1"/>
    <col min="12819" max="13056" width="9.140625" style="200"/>
    <col min="13057" max="13057" width="6.5703125" style="200" customWidth="1"/>
    <col min="13058" max="13058" width="0" style="200" hidden="1" customWidth="1"/>
    <col min="13059" max="13059" width="27.42578125" style="200" customWidth="1"/>
    <col min="13060" max="13060" width="0" style="200" hidden="1" customWidth="1"/>
    <col min="13061" max="13061" width="9.42578125" style="200" customWidth="1"/>
    <col min="13062" max="13062" width="34" style="200" customWidth="1"/>
    <col min="13063" max="13063" width="9.42578125" style="200" customWidth="1"/>
    <col min="13064" max="13064" width="27.42578125" style="200" customWidth="1"/>
    <col min="13065" max="13066" width="27.28515625" style="200" customWidth="1"/>
    <col min="13067" max="13067" width="13" style="200" customWidth="1"/>
    <col min="13068" max="13068" width="12" style="200" customWidth="1"/>
    <col min="13069" max="13069" width="14.5703125" style="200" customWidth="1"/>
    <col min="13070" max="13070" width="11.85546875" style="200" customWidth="1"/>
    <col min="13071" max="13071" width="14.140625" style="200" customWidth="1"/>
    <col min="13072" max="13072" width="13.140625" style="200" customWidth="1"/>
    <col min="13073" max="13073" width="19.140625" style="200" customWidth="1"/>
    <col min="13074" max="13074" width="0" style="200" hidden="1" customWidth="1"/>
    <col min="13075" max="13312" width="9.140625" style="200"/>
    <col min="13313" max="13313" width="6.5703125" style="200" customWidth="1"/>
    <col min="13314" max="13314" width="0" style="200" hidden="1" customWidth="1"/>
    <col min="13315" max="13315" width="27.42578125" style="200" customWidth="1"/>
    <col min="13316" max="13316" width="0" style="200" hidden="1" customWidth="1"/>
    <col min="13317" max="13317" width="9.42578125" style="200" customWidth="1"/>
    <col min="13318" max="13318" width="34" style="200" customWidth="1"/>
    <col min="13319" max="13319" width="9.42578125" style="200" customWidth="1"/>
    <col min="13320" max="13320" width="27.42578125" style="200" customWidth="1"/>
    <col min="13321" max="13322" width="27.28515625" style="200" customWidth="1"/>
    <col min="13323" max="13323" width="13" style="200" customWidth="1"/>
    <col min="13324" max="13324" width="12" style="200" customWidth="1"/>
    <col min="13325" max="13325" width="14.5703125" style="200" customWidth="1"/>
    <col min="13326" max="13326" width="11.85546875" style="200" customWidth="1"/>
    <col min="13327" max="13327" width="14.140625" style="200" customWidth="1"/>
    <col min="13328" max="13328" width="13.140625" style="200" customWidth="1"/>
    <col min="13329" max="13329" width="19.140625" style="200" customWidth="1"/>
    <col min="13330" max="13330" width="0" style="200" hidden="1" customWidth="1"/>
    <col min="13331" max="13568" width="9.140625" style="200"/>
    <col min="13569" max="13569" width="6.5703125" style="200" customWidth="1"/>
    <col min="13570" max="13570" width="0" style="200" hidden="1" customWidth="1"/>
    <col min="13571" max="13571" width="27.42578125" style="200" customWidth="1"/>
    <col min="13572" max="13572" width="0" style="200" hidden="1" customWidth="1"/>
    <col min="13573" max="13573" width="9.42578125" style="200" customWidth="1"/>
    <col min="13574" max="13574" width="34" style="200" customWidth="1"/>
    <col min="13575" max="13575" width="9.42578125" style="200" customWidth="1"/>
    <col min="13576" max="13576" width="27.42578125" style="200" customWidth="1"/>
    <col min="13577" max="13578" width="27.28515625" style="200" customWidth="1"/>
    <col min="13579" max="13579" width="13" style="200" customWidth="1"/>
    <col min="13580" max="13580" width="12" style="200" customWidth="1"/>
    <col min="13581" max="13581" width="14.5703125" style="200" customWidth="1"/>
    <col min="13582" max="13582" width="11.85546875" style="200" customWidth="1"/>
    <col min="13583" max="13583" width="14.140625" style="200" customWidth="1"/>
    <col min="13584" max="13584" width="13.140625" style="200" customWidth="1"/>
    <col min="13585" max="13585" width="19.140625" style="200" customWidth="1"/>
    <col min="13586" max="13586" width="0" style="200" hidden="1" customWidth="1"/>
    <col min="13587" max="13824" width="9.140625" style="200"/>
    <col min="13825" max="13825" width="6.5703125" style="200" customWidth="1"/>
    <col min="13826" max="13826" width="0" style="200" hidden="1" customWidth="1"/>
    <col min="13827" max="13827" width="27.42578125" style="200" customWidth="1"/>
    <col min="13828" max="13828" width="0" style="200" hidden="1" customWidth="1"/>
    <col min="13829" max="13829" width="9.42578125" style="200" customWidth="1"/>
    <col min="13830" max="13830" width="34" style="200" customWidth="1"/>
    <col min="13831" max="13831" width="9.42578125" style="200" customWidth="1"/>
    <col min="13832" max="13832" width="27.42578125" style="200" customWidth="1"/>
    <col min="13833" max="13834" width="27.28515625" style="200" customWidth="1"/>
    <col min="13835" max="13835" width="13" style="200" customWidth="1"/>
    <col min="13836" max="13836" width="12" style="200" customWidth="1"/>
    <col min="13837" max="13837" width="14.5703125" style="200" customWidth="1"/>
    <col min="13838" max="13838" width="11.85546875" style="200" customWidth="1"/>
    <col min="13839" max="13839" width="14.140625" style="200" customWidth="1"/>
    <col min="13840" max="13840" width="13.140625" style="200" customWidth="1"/>
    <col min="13841" max="13841" width="19.140625" style="200" customWidth="1"/>
    <col min="13842" max="13842" width="0" style="200" hidden="1" customWidth="1"/>
    <col min="13843" max="14080" width="9.140625" style="200"/>
    <col min="14081" max="14081" width="6.5703125" style="200" customWidth="1"/>
    <col min="14082" max="14082" width="0" style="200" hidden="1" customWidth="1"/>
    <col min="14083" max="14083" width="27.42578125" style="200" customWidth="1"/>
    <col min="14084" max="14084" width="0" style="200" hidden="1" customWidth="1"/>
    <col min="14085" max="14085" width="9.42578125" style="200" customWidth="1"/>
    <col min="14086" max="14086" width="34" style="200" customWidth="1"/>
    <col min="14087" max="14087" width="9.42578125" style="200" customWidth="1"/>
    <col min="14088" max="14088" width="27.42578125" style="200" customWidth="1"/>
    <col min="14089" max="14090" width="27.28515625" style="200" customWidth="1"/>
    <col min="14091" max="14091" width="13" style="200" customWidth="1"/>
    <col min="14092" max="14092" width="12" style="200" customWidth="1"/>
    <col min="14093" max="14093" width="14.5703125" style="200" customWidth="1"/>
    <col min="14094" max="14094" width="11.85546875" style="200" customWidth="1"/>
    <col min="14095" max="14095" width="14.140625" style="200" customWidth="1"/>
    <col min="14096" max="14096" width="13.140625" style="200" customWidth="1"/>
    <col min="14097" max="14097" width="19.140625" style="200" customWidth="1"/>
    <col min="14098" max="14098" width="0" style="200" hidden="1" customWidth="1"/>
    <col min="14099" max="14336" width="9.140625" style="200"/>
    <col min="14337" max="14337" width="6.5703125" style="200" customWidth="1"/>
    <col min="14338" max="14338" width="0" style="200" hidden="1" customWidth="1"/>
    <col min="14339" max="14339" width="27.42578125" style="200" customWidth="1"/>
    <col min="14340" max="14340" width="0" style="200" hidden="1" customWidth="1"/>
    <col min="14341" max="14341" width="9.42578125" style="200" customWidth="1"/>
    <col min="14342" max="14342" width="34" style="200" customWidth="1"/>
    <col min="14343" max="14343" width="9.42578125" style="200" customWidth="1"/>
    <col min="14344" max="14344" width="27.42578125" style="200" customWidth="1"/>
    <col min="14345" max="14346" width="27.28515625" style="200" customWidth="1"/>
    <col min="14347" max="14347" width="13" style="200" customWidth="1"/>
    <col min="14348" max="14348" width="12" style="200" customWidth="1"/>
    <col min="14349" max="14349" width="14.5703125" style="200" customWidth="1"/>
    <col min="14350" max="14350" width="11.85546875" style="200" customWidth="1"/>
    <col min="14351" max="14351" width="14.140625" style="200" customWidth="1"/>
    <col min="14352" max="14352" width="13.140625" style="200" customWidth="1"/>
    <col min="14353" max="14353" width="19.140625" style="200" customWidth="1"/>
    <col min="14354" max="14354" width="0" style="200" hidden="1" customWidth="1"/>
    <col min="14355" max="14592" width="9.140625" style="200"/>
    <col min="14593" max="14593" width="6.5703125" style="200" customWidth="1"/>
    <col min="14594" max="14594" width="0" style="200" hidden="1" customWidth="1"/>
    <col min="14595" max="14595" width="27.42578125" style="200" customWidth="1"/>
    <col min="14596" max="14596" width="0" style="200" hidden="1" customWidth="1"/>
    <col min="14597" max="14597" width="9.42578125" style="200" customWidth="1"/>
    <col min="14598" max="14598" width="34" style="200" customWidth="1"/>
    <col min="14599" max="14599" width="9.42578125" style="200" customWidth="1"/>
    <col min="14600" max="14600" width="27.42578125" style="200" customWidth="1"/>
    <col min="14601" max="14602" width="27.28515625" style="200" customWidth="1"/>
    <col min="14603" max="14603" width="13" style="200" customWidth="1"/>
    <col min="14604" max="14604" width="12" style="200" customWidth="1"/>
    <col min="14605" max="14605" width="14.5703125" style="200" customWidth="1"/>
    <col min="14606" max="14606" width="11.85546875" style="200" customWidth="1"/>
    <col min="14607" max="14607" width="14.140625" style="200" customWidth="1"/>
    <col min="14608" max="14608" width="13.140625" style="200" customWidth="1"/>
    <col min="14609" max="14609" width="19.140625" style="200" customWidth="1"/>
    <col min="14610" max="14610" width="0" style="200" hidden="1" customWidth="1"/>
    <col min="14611" max="14848" width="9.140625" style="200"/>
    <col min="14849" max="14849" width="6.5703125" style="200" customWidth="1"/>
    <col min="14850" max="14850" width="0" style="200" hidden="1" customWidth="1"/>
    <col min="14851" max="14851" width="27.42578125" style="200" customWidth="1"/>
    <col min="14852" max="14852" width="0" style="200" hidden="1" customWidth="1"/>
    <col min="14853" max="14853" width="9.42578125" style="200" customWidth="1"/>
    <col min="14854" max="14854" width="34" style="200" customWidth="1"/>
    <col min="14855" max="14855" width="9.42578125" style="200" customWidth="1"/>
    <col min="14856" max="14856" width="27.42578125" style="200" customWidth="1"/>
    <col min="14857" max="14858" width="27.28515625" style="200" customWidth="1"/>
    <col min="14859" max="14859" width="13" style="200" customWidth="1"/>
    <col min="14860" max="14860" width="12" style="200" customWidth="1"/>
    <col min="14861" max="14861" width="14.5703125" style="200" customWidth="1"/>
    <col min="14862" max="14862" width="11.85546875" style="200" customWidth="1"/>
    <col min="14863" max="14863" width="14.140625" style="200" customWidth="1"/>
    <col min="14864" max="14864" width="13.140625" style="200" customWidth="1"/>
    <col min="14865" max="14865" width="19.140625" style="200" customWidth="1"/>
    <col min="14866" max="14866" width="0" style="200" hidden="1" customWidth="1"/>
    <col min="14867" max="15104" width="9.140625" style="200"/>
    <col min="15105" max="15105" width="6.5703125" style="200" customWidth="1"/>
    <col min="15106" max="15106" width="0" style="200" hidden="1" customWidth="1"/>
    <col min="15107" max="15107" width="27.42578125" style="200" customWidth="1"/>
    <col min="15108" max="15108" width="0" style="200" hidden="1" customWidth="1"/>
    <col min="15109" max="15109" width="9.42578125" style="200" customWidth="1"/>
    <col min="15110" max="15110" width="34" style="200" customWidth="1"/>
    <col min="15111" max="15111" width="9.42578125" style="200" customWidth="1"/>
    <col min="15112" max="15112" width="27.42578125" style="200" customWidth="1"/>
    <col min="15113" max="15114" width="27.28515625" style="200" customWidth="1"/>
    <col min="15115" max="15115" width="13" style="200" customWidth="1"/>
    <col min="15116" max="15116" width="12" style="200" customWidth="1"/>
    <col min="15117" max="15117" width="14.5703125" style="200" customWidth="1"/>
    <col min="15118" max="15118" width="11.85546875" style="200" customWidth="1"/>
    <col min="15119" max="15119" width="14.140625" style="200" customWidth="1"/>
    <col min="15120" max="15120" width="13.140625" style="200" customWidth="1"/>
    <col min="15121" max="15121" width="19.140625" style="200" customWidth="1"/>
    <col min="15122" max="15122" width="0" style="200" hidden="1" customWidth="1"/>
    <col min="15123" max="15360" width="9.140625" style="200"/>
    <col min="15361" max="15361" width="6.5703125" style="200" customWidth="1"/>
    <col min="15362" max="15362" width="0" style="200" hidden="1" customWidth="1"/>
    <col min="15363" max="15363" width="27.42578125" style="200" customWidth="1"/>
    <col min="15364" max="15364" width="0" style="200" hidden="1" customWidth="1"/>
    <col min="15365" max="15365" width="9.42578125" style="200" customWidth="1"/>
    <col min="15366" max="15366" width="34" style="200" customWidth="1"/>
    <col min="15367" max="15367" width="9.42578125" style="200" customWidth="1"/>
    <col min="15368" max="15368" width="27.42578125" style="200" customWidth="1"/>
    <col min="15369" max="15370" width="27.28515625" style="200" customWidth="1"/>
    <col min="15371" max="15371" width="13" style="200" customWidth="1"/>
    <col min="15372" max="15372" width="12" style="200" customWidth="1"/>
    <col min="15373" max="15373" width="14.5703125" style="200" customWidth="1"/>
    <col min="15374" max="15374" width="11.85546875" style="200" customWidth="1"/>
    <col min="15375" max="15375" width="14.140625" style="200" customWidth="1"/>
    <col min="15376" max="15376" width="13.140625" style="200" customWidth="1"/>
    <col min="15377" max="15377" width="19.140625" style="200" customWidth="1"/>
    <col min="15378" max="15378" width="0" style="200" hidden="1" customWidth="1"/>
    <col min="15379" max="15616" width="9.140625" style="200"/>
    <col min="15617" max="15617" width="6.5703125" style="200" customWidth="1"/>
    <col min="15618" max="15618" width="0" style="200" hidden="1" customWidth="1"/>
    <col min="15619" max="15619" width="27.42578125" style="200" customWidth="1"/>
    <col min="15620" max="15620" width="0" style="200" hidden="1" customWidth="1"/>
    <col min="15621" max="15621" width="9.42578125" style="200" customWidth="1"/>
    <col min="15622" max="15622" width="34" style="200" customWidth="1"/>
    <col min="15623" max="15623" width="9.42578125" style="200" customWidth="1"/>
    <col min="15624" max="15624" width="27.42578125" style="200" customWidth="1"/>
    <col min="15625" max="15626" width="27.28515625" style="200" customWidth="1"/>
    <col min="15627" max="15627" width="13" style="200" customWidth="1"/>
    <col min="15628" max="15628" width="12" style="200" customWidth="1"/>
    <col min="15629" max="15629" width="14.5703125" style="200" customWidth="1"/>
    <col min="15630" max="15630" width="11.85546875" style="200" customWidth="1"/>
    <col min="15631" max="15631" width="14.140625" style="200" customWidth="1"/>
    <col min="15632" max="15632" width="13.140625" style="200" customWidth="1"/>
    <col min="15633" max="15633" width="19.140625" style="200" customWidth="1"/>
    <col min="15634" max="15634" width="0" style="200" hidden="1" customWidth="1"/>
    <col min="15635" max="15872" width="9.140625" style="200"/>
    <col min="15873" max="15873" width="6.5703125" style="200" customWidth="1"/>
    <col min="15874" max="15874" width="0" style="200" hidden="1" customWidth="1"/>
    <col min="15875" max="15875" width="27.42578125" style="200" customWidth="1"/>
    <col min="15876" max="15876" width="0" style="200" hidden="1" customWidth="1"/>
    <col min="15877" max="15877" width="9.42578125" style="200" customWidth="1"/>
    <col min="15878" max="15878" width="34" style="200" customWidth="1"/>
    <col min="15879" max="15879" width="9.42578125" style="200" customWidth="1"/>
    <col min="15880" max="15880" width="27.42578125" style="200" customWidth="1"/>
    <col min="15881" max="15882" width="27.28515625" style="200" customWidth="1"/>
    <col min="15883" max="15883" width="13" style="200" customWidth="1"/>
    <col min="15884" max="15884" width="12" style="200" customWidth="1"/>
    <col min="15885" max="15885" width="14.5703125" style="200" customWidth="1"/>
    <col min="15886" max="15886" width="11.85546875" style="200" customWidth="1"/>
    <col min="15887" max="15887" width="14.140625" style="200" customWidth="1"/>
    <col min="15888" max="15888" width="13.140625" style="200" customWidth="1"/>
    <col min="15889" max="15889" width="19.140625" style="200" customWidth="1"/>
    <col min="15890" max="15890" width="0" style="200" hidden="1" customWidth="1"/>
    <col min="15891" max="16128" width="9.140625" style="200"/>
    <col min="16129" max="16129" width="6.5703125" style="200" customWidth="1"/>
    <col min="16130" max="16130" width="0" style="200" hidden="1" customWidth="1"/>
    <col min="16131" max="16131" width="27.42578125" style="200" customWidth="1"/>
    <col min="16132" max="16132" width="0" style="200" hidden="1" customWidth="1"/>
    <col min="16133" max="16133" width="9.42578125" style="200" customWidth="1"/>
    <col min="16134" max="16134" width="34" style="200" customWidth="1"/>
    <col min="16135" max="16135" width="9.42578125" style="200" customWidth="1"/>
    <col min="16136" max="16136" width="27.42578125" style="200" customWidth="1"/>
    <col min="16137" max="16138" width="27.28515625" style="200" customWidth="1"/>
    <col min="16139" max="16139" width="13" style="200" customWidth="1"/>
    <col min="16140" max="16140" width="12" style="200" customWidth="1"/>
    <col min="16141" max="16141" width="14.5703125" style="200" customWidth="1"/>
    <col min="16142" max="16142" width="11.85546875" style="200" customWidth="1"/>
    <col min="16143" max="16143" width="14.140625" style="200" customWidth="1"/>
    <col min="16144" max="16144" width="13.140625" style="200" customWidth="1"/>
    <col min="16145" max="16145" width="19.140625" style="200" customWidth="1"/>
    <col min="16146" max="16146" width="0" style="200" hidden="1" customWidth="1"/>
    <col min="16147" max="16384" width="9.140625" style="200"/>
  </cols>
  <sheetData>
    <row r="1" spans="1:18" s="166" customFormat="1" ht="52.5" customHeight="1" x14ac:dyDescent="0.25">
      <c r="A1" s="411" t="s">
        <v>191</v>
      </c>
      <c r="B1" s="411"/>
      <c r="C1" s="411"/>
      <c r="D1" s="411"/>
      <c r="E1" s="411"/>
      <c r="F1" s="411"/>
      <c r="G1" s="411"/>
      <c r="H1" s="411"/>
      <c r="I1" s="165"/>
      <c r="J1" s="165"/>
    </row>
    <row r="2" spans="1:18" s="166" customFormat="1" ht="40.5" customHeight="1" x14ac:dyDescent="0.25">
      <c r="A2" s="412" t="s">
        <v>278</v>
      </c>
      <c r="B2" s="412"/>
      <c r="C2" s="412"/>
      <c r="D2" s="412"/>
      <c r="E2" s="412"/>
      <c r="F2" s="412"/>
      <c r="G2" s="412"/>
      <c r="H2" s="412"/>
      <c r="I2" s="412"/>
      <c r="J2" s="412"/>
      <c r="K2" s="412"/>
      <c r="L2" s="412"/>
      <c r="M2" s="412"/>
      <c r="N2" s="412"/>
      <c r="O2" s="412"/>
      <c r="P2" s="167"/>
      <c r="Q2" s="167"/>
    </row>
    <row r="3" spans="1:18" s="166" customFormat="1" ht="29.25" customHeight="1" x14ac:dyDescent="0.25">
      <c r="A3" s="168"/>
      <c r="B3" s="168"/>
      <c r="C3" s="169"/>
      <c r="D3" s="168"/>
      <c r="E3" s="168"/>
      <c r="F3" s="168"/>
      <c r="G3" s="168"/>
      <c r="H3" s="165"/>
      <c r="I3" s="165"/>
      <c r="J3" s="165"/>
      <c r="K3" s="168"/>
      <c r="L3" s="168"/>
      <c r="M3" s="168"/>
      <c r="N3" s="168"/>
      <c r="O3" s="168"/>
      <c r="P3" s="168"/>
      <c r="Q3" s="168"/>
      <c r="R3" s="168"/>
    </row>
    <row r="4" spans="1:18" s="168" customFormat="1" ht="29.25" customHeight="1" x14ac:dyDescent="0.25">
      <c r="A4" s="410" t="s">
        <v>185</v>
      </c>
      <c r="B4" s="410" t="s">
        <v>185</v>
      </c>
      <c r="C4" s="410" t="s">
        <v>59</v>
      </c>
      <c r="D4" s="410" t="s">
        <v>192</v>
      </c>
      <c r="E4" s="413" t="s">
        <v>193</v>
      </c>
      <c r="F4" s="413"/>
      <c r="G4" s="414" t="s">
        <v>194</v>
      </c>
      <c r="H4" s="415"/>
      <c r="I4" s="410" t="s">
        <v>195</v>
      </c>
      <c r="J4" s="410" t="s">
        <v>196</v>
      </c>
      <c r="K4" s="416" t="s">
        <v>43</v>
      </c>
      <c r="L4" s="416"/>
      <c r="M4" s="416" t="s">
        <v>55</v>
      </c>
      <c r="N4" s="416" t="s">
        <v>45</v>
      </c>
      <c r="O4" s="410" t="s">
        <v>6</v>
      </c>
      <c r="P4" s="409" t="s">
        <v>197</v>
      </c>
      <c r="Q4" s="409"/>
      <c r="R4" s="410" t="s">
        <v>198</v>
      </c>
    </row>
    <row r="5" spans="1:18" s="168" customFormat="1" ht="55.5" customHeight="1" x14ac:dyDescent="0.25">
      <c r="A5" s="410"/>
      <c r="B5" s="410"/>
      <c r="C5" s="410"/>
      <c r="D5" s="410"/>
      <c r="E5" s="170" t="s">
        <v>199</v>
      </c>
      <c r="F5" s="170" t="s">
        <v>200</v>
      </c>
      <c r="G5" s="171" t="s">
        <v>12</v>
      </c>
      <c r="H5" s="171" t="s">
        <v>13</v>
      </c>
      <c r="I5" s="410"/>
      <c r="J5" s="410"/>
      <c r="K5" s="171" t="s">
        <v>44</v>
      </c>
      <c r="L5" s="171" t="s">
        <v>41</v>
      </c>
      <c r="M5" s="416"/>
      <c r="N5" s="416"/>
      <c r="O5" s="410"/>
      <c r="P5" s="172" t="s">
        <v>12</v>
      </c>
      <c r="Q5" s="172" t="s">
        <v>13</v>
      </c>
      <c r="R5" s="410"/>
    </row>
    <row r="6" spans="1:18" s="166" customFormat="1" ht="42.75" customHeight="1" x14ac:dyDescent="0.25">
      <c r="A6" s="173">
        <v>14</v>
      </c>
      <c r="B6" s="173">
        <v>14</v>
      </c>
      <c r="C6" s="179" t="s">
        <v>203</v>
      </c>
      <c r="D6" s="173"/>
      <c r="E6" s="175">
        <f>COUNTA($G8:$G37)</f>
        <v>30</v>
      </c>
      <c r="F6" s="175"/>
      <c r="G6" s="176">
        <f>COUNTA($G8:$G37)</f>
        <v>30</v>
      </c>
      <c r="H6" s="174" t="str">
        <f>(COUNTIF($G$8:$G$37,"A1")&amp;"A1")&amp;" + "&amp;(COUNTIF($G$8:$G$37,"A2")&amp;"A2")&amp;" + "&amp;(COUNTIF($G$8:$G$37,"A3")&amp;"A3")&amp;" + "&amp;(COUNTIF($G$8:$G$37,"A4")&amp;"A4")&amp;" + "&amp;(COUNTIF($G$8:$G$37,"B1")&amp;"B1")&amp;" + "&amp;(COUNTIF($G$8:$G$37,"B2")&amp;"B2")&amp;" + "&amp;(COUNTIF($G$8:$G$37,"C1")&amp;"C1")</f>
        <v>3A1 + 6A2 + 19A3 + 0A4 + 1B1 + 1B2 + 0C1</v>
      </c>
      <c r="I6" s="177"/>
      <c r="J6" s="177"/>
      <c r="K6" s="173"/>
      <c r="L6" s="173"/>
      <c r="M6" s="173"/>
      <c r="N6" s="173"/>
      <c r="O6" s="173"/>
      <c r="P6" s="173"/>
      <c r="Q6" s="173"/>
      <c r="R6" s="178"/>
    </row>
    <row r="7" spans="1:18" s="186" customFormat="1" ht="43.5" customHeight="1" x14ac:dyDescent="0.25">
      <c r="A7" s="180" t="s">
        <v>201</v>
      </c>
      <c r="B7" s="180" t="s">
        <v>201</v>
      </c>
      <c r="C7" s="181" t="s">
        <v>14</v>
      </c>
      <c r="D7" s="180"/>
      <c r="E7" s="182">
        <f>COUNTA($G8:$G37)</f>
        <v>30</v>
      </c>
      <c r="F7" s="182"/>
      <c r="G7" s="183">
        <f>COUNTA($G8:$G37)</f>
        <v>30</v>
      </c>
      <c r="H7" s="184" t="str">
        <f>(COUNTIF($G$8:$G$37,"A1")&amp;"A1")&amp;" + "&amp;(COUNTIF($G$8:$G$37,"A2")&amp;"A2")&amp;" + "&amp;(COUNTIF($G$8:$G$37,"A3")&amp;"A3")&amp;" + "&amp;(COUNTIF($G$8:$G$37,"A4")&amp;"A4")&amp;" + "&amp;(COUNTIF($G$8:$G$37,"B1")&amp;"B1")&amp;" + "&amp;(COUNTIF($G$8:$G$37,"B2")&amp;"B2")&amp;" + "&amp;(COUNTIF($G$8:$G$37,"C1")&amp;"C1")</f>
        <v>3A1 + 6A2 + 19A3 + 0A4 + 1B1 + 1B2 + 0C1</v>
      </c>
      <c r="I7" s="185"/>
      <c r="J7" s="185"/>
      <c r="K7" s="180"/>
      <c r="L7" s="180"/>
      <c r="M7" s="180"/>
      <c r="N7" s="180"/>
      <c r="O7" s="180"/>
      <c r="P7" s="180"/>
      <c r="Q7" s="180"/>
      <c r="R7" s="180"/>
    </row>
    <row r="8" spans="1:18" s="186" customFormat="1" ht="97.5" customHeight="1" x14ac:dyDescent="0.25">
      <c r="A8" s="197" t="s">
        <v>204</v>
      </c>
      <c r="B8" s="197" t="s">
        <v>0</v>
      </c>
      <c r="C8" s="194" t="s">
        <v>72</v>
      </c>
      <c r="D8" s="188" t="s">
        <v>102</v>
      </c>
      <c r="E8" s="97" t="s">
        <v>21</v>
      </c>
      <c r="F8" s="191" t="s">
        <v>202</v>
      </c>
      <c r="G8" s="99" t="s">
        <v>21</v>
      </c>
      <c r="H8" s="192"/>
      <c r="I8" s="100"/>
      <c r="J8" s="100"/>
      <c r="K8" s="99">
        <f>'[1]K.Đ-ĐTỬ'!N10</f>
        <v>5</v>
      </c>
      <c r="L8" s="99">
        <f>'[1]K.Đ-ĐTỬ'!V10</f>
        <v>5</v>
      </c>
      <c r="M8" s="99"/>
      <c r="N8" s="99"/>
      <c r="O8" s="99"/>
      <c r="P8" s="99"/>
      <c r="Q8" s="99"/>
      <c r="R8" s="99" t="s">
        <v>205</v>
      </c>
    </row>
    <row r="9" spans="1:18" s="168" customFormat="1" ht="63.75" x14ac:dyDescent="0.25">
      <c r="A9" s="197" t="s">
        <v>206</v>
      </c>
      <c r="B9" s="197" t="s">
        <v>1</v>
      </c>
      <c r="C9" s="194" t="s">
        <v>73</v>
      </c>
      <c r="D9" s="188" t="s">
        <v>107</v>
      </c>
      <c r="E9" s="97" t="s">
        <v>15</v>
      </c>
      <c r="F9" s="98" t="s">
        <v>148</v>
      </c>
      <c r="G9" s="99" t="s">
        <v>15</v>
      </c>
      <c r="H9" s="100"/>
      <c r="I9" s="100"/>
      <c r="J9" s="100"/>
      <c r="K9" s="99">
        <f>'[1]K.Đ-ĐTỬ'!N11</f>
        <v>3</v>
      </c>
      <c r="L9" s="99">
        <f>'[1]K.Đ-ĐTỬ'!V11</f>
        <v>5</v>
      </c>
      <c r="M9" s="99"/>
      <c r="N9" s="99"/>
      <c r="O9" s="99"/>
      <c r="P9" s="99"/>
      <c r="Q9" s="99"/>
      <c r="R9" s="99" t="s">
        <v>205</v>
      </c>
    </row>
    <row r="10" spans="1:18" s="186" customFormat="1" ht="63.75" x14ac:dyDescent="0.25">
      <c r="A10" s="197" t="s">
        <v>207</v>
      </c>
      <c r="B10" s="197" t="s">
        <v>2</v>
      </c>
      <c r="C10" s="194" t="s">
        <v>74</v>
      </c>
      <c r="D10" s="188" t="s">
        <v>131</v>
      </c>
      <c r="E10" s="97" t="s">
        <v>15</v>
      </c>
      <c r="F10" s="98" t="s">
        <v>148</v>
      </c>
      <c r="G10" s="99" t="s">
        <v>15</v>
      </c>
      <c r="H10" s="100"/>
      <c r="I10" s="100"/>
      <c r="J10" s="100"/>
      <c r="K10" s="99">
        <f>'[1]K.Đ-ĐTỬ'!N12</f>
        <v>5</v>
      </c>
      <c r="L10" s="99">
        <f>'[1]K.Đ-ĐTỬ'!V12</f>
        <v>5</v>
      </c>
      <c r="M10" s="99"/>
      <c r="N10" s="99"/>
      <c r="O10" s="99"/>
      <c r="P10" s="99"/>
      <c r="Q10" s="99"/>
      <c r="R10" s="99" t="s">
        <v>205</v>
      </c>
    </row>
    <row r="11" spans="1:18" s="186" customFormat="1" ht="63.75" x14ac:dyDescent="0.25">
      <c r="A11" s="197" t="s">
        <v>208</v>
      </c>
      <c r="B11" s="197" t="s">
        <v>3</v>
      </c>
      <c r="C11" s="194" t="s">
        <v>75</v>
      </c>
      <c r="D11" s="189" t="s">
        <v>108</v>
      </c>
      <c r="E11" s="97" t="s">
        <v>15</v>
      </c>
      <c r="F11" s="98" t="s">
        <v>148</v>
      </c>
      <c r="G11" s="99" t="s">
        <v>22</v>
      </c>
      <c r="H11" s="100"/>
      <c r="I11" s="100"/>
      <c r="J11" s="100"/>
      <c r="K11" s="99">
        <f>'[1]K.Đ-ĐTỬ'!N13</f>
        <v>1</v>
      </c>
      <c r="L11" s="99">
        <f>'[1]K.Đ-ĐTỬ'!V13</f>
        <v>4</v>
      </c>
      <c r="M11" s="99"/>
      <c r="N11" s="99"/>
      <c r="O11" s="99"/>
      <c r="P11" s="99"/>
      <c r="Q11" s="99"/>
      <c r="R11" s="99" t="s">
        <v>205</v>
      </c>
    </row>
    <row r="12" spans="1:18" s="186" customFormat="1" ht="75.75" customHeight="1" x14ac:dyDescent="0.25">
      <c r="A12" s="197" t="s">
        <v>209</v>
      </c>
      <c r="B12" s="197" t="s">
        <v>4</v>
      </c>
      <c r="C12" s="194" t="s">
        <v>76</v>
      </c>
      <c r="D12" s="189" t="s">
        <v>109</v>
      </c>
      <c r="E12" s="97" t="s">
        <v>21</v>
      </c>
      <c r="F12" s="98" t="s">
        <v>210</v>
      </c>
      <c r="G12" s="99" t="s">
        <v>21</v>
      </c>
      <c r="H12" s="100"/>
      <c r="I12" s="100"/>
      <c r="J12" s="100"/>
      <c r="K12" s="99">
        <f>'[1]K.Đ-ĐTỬ'!N14</f>
        <v>4</v>
      </c>
      <c r="L12" s="99">
        <f>'[1]K.Đ-ĐTỬ'!V14</f>
        <v>4</v>
      </c>
      <c r="M12" s="99"/>
      <c r="N12" s="99"/>
      <c r="O12" s="99"/>
      <c r="P12" s="99"/>
      <c r="Q12" s="99"/>
      <c r="R12" s="99" t="s">
        <v>205</v>
      </c>
    </row>
    <row r="13" spans="1:18" s="186" customFormat="1" ht="191.25" x14ac:dyDescent="0.25">
      <c r="A13" s="197" t="s">
        <v>211</v>
      </c>
      <c r="B13" s="197" t="s">
        <v>150</v>
      </c>
      <c r="C13" s="194" t="s">
        <v>77</v>
      </c>
      <c r="D13" s="189" t="s">
        <v>110</v>
      </c>
      <c r="E13" s="97" t="s">
        <v>21</v>
      </c>
      <c r="F13" s="191" t="s">
        <v>202</v>
      </c>
      <c r="G13" s="99" t="s">
        <v>23</v>
      </c>
      <c r="H13" s="196" t="s">
        <v>212</v>
      </c>
      <c r="I13" s="196" t="s">
        <v>213</v>
      </c>
      <c r="J13" s="196" t="s">
        <v>214</v>
      </c>
      <c r="K13" s="99">
        <f>'[1]K.Đ-ĐTỬ'!N15</f>
        <v>3</v>
      </c>
      <c r="L13" s="99">
        <f>'[1]K.Đ-ĐTỬ'!V15</f>
        <v>4</v>
      </c>
      <c r="M13" s="99"/>
      <c r="N13" s="99"/>
      <c r="O13" s="99"/>
      <c r="P13" s="99"/>
      <c r="Q13" s="99"/>
      <c r="R13" s="99" t="s">
        <v>205</v>
      </c>
    </row>
    <row r="14" spans="1:18" s="186" customFormat="1" ht="25.5" x14ac:dyDescent="0.25">
      <c r="A14" s="197" t="s">
        <v>215</v>
      </c>
      <c r="B14" s="197" t="s">
        <v>151</v>
      </c>
      <c r="C14" s="194" t="s">
        <v>78</v>
      </c>
      <c r="D14" s="189" t="s">
        <v>103</v>
      </c>
      <c r="E14" s="97" t="s">
        <v>15</v>
      </c>
      <c r="F14" s="98" t="s">
        <v>152</v>
      </c>
      <c r="G14" s="99" t="s">
        <v>22</v>
      </c>
      <c r="H14" s="100"/>
      <c r="I14" s="100"/>
      <c r="J14" s="100"/>
      <c r="K14" s="99">
        <f>'[1]K.Đ-ĐTỬ'!N16</f>
        <v>1</v>
      </c>
      <c r="L14" s="99">
        <f>'[1]K.Đ-ĐTỬ'!V16</f>
        <v>3</v>
      </c>
      <c r="M14" s="99"/>
      <c r="N14" s="99"/>
      <c r="O14" s="99"/>
      <c r="P14" s="99"/>
      <c r="Q14" s="99"/>
      <c r="R14" s="99" t="s">
        <v>205</v>
      </c>
    </row>
    <row r="15" spans="1:18" s="187" customFormat="1" ht="25.5" x14ac:dyDescent="0.25">
      <c r="A15" s="197" t="s">
        <v>216</v>
      </c>
      <c r="B15" s="197" t="s">
        <v>153</v>
      </c>
      <c r="C15" s="194" t="s">
        <v>79</v>
      </c>
      <c r="D15" s="189" t="s">
        <v>104</v>
      </c>
      <c r="E15" s="97" t="s">
        <v>15</v>
      </c>
      <c r="F15" s="98" t="s">
        <v>152</v>
      </c>
      <c r="G15" s="99" t="s">
        <v>15</v>
      </c>
      <c r="H15" s="100"/>
      <c r="I15" s="100"/>
      <c r="J15" s="100"/>
      <c r="K15" s="99">
        <f>'[1]K.Đ-ĐTỬ'!N17</f>
        <v>3</v>
      </c>
      <c r="L15" s="99">
        <f>'[1]K.Đ-ĐTỬ'!V17</f>
        <v>6</v>
      </c>
      <c r="M15" s="99"/>
      <c r="N15" s="99"/>
      <c r="O15" s="99"/>
      <c r="P15" s="99"/>
      <c r="Q15" s="99"/>
      <c r="R15" s="99" t="s">
        <v>205</v>
      </c>
    </row>
    <row r="16" spans="1:18" s="186" customFormat="1" ht="25.5" x14ac:dyDescent="0.25">
      <c r="A16" s="197" t="s">
        <v>217</v>
      </c>
      <c r="B16" s="197" t="s">
        <v>154</v>
      </c>
      <c r="C16" s="194" t="s">
        <v>80</v>
      </c>
      <c r="D16" s="189" t="s">
        <v>105</v>
      </c>
      <c r="E16" s="97" t="s">
        <v>22</v>
      </c>
      <c r="F16" s="98" t="s">
        <v>155</v>
      </c>
      <c r="G16" s="99" t="s">
        <v>22</v>
      </c>
      <c r="H16" s="100"/>
      <c r="I16" s="100"/>
      <c r="J16" s="100"/>
      <c r="K16" s="99">
        <f>'[1]K.Đ-ĐTỬ'!N18</f>
        <v>1</v>
      </c>
      <c r="L16" s="99">
        <f>'[1]K.Đ-ĐTỬ'!V18</f>
        <v>1</v>
      </c>
      <c r="M16" s="99"/>
      <c r="N16" s="99"/>
      <c r="O16" s="99"/>
      <c r="P16" s="99"/>
      <c r="Q16" s="99"/>
      <c r="R16" s="99" t="s">
        <v>205</v>
      </c>
    </row>
    <row r="17" spans="1:18" s="186" customFormat="1" ht="25.5" x14ac:dyDescent="0.25">
      <c r="A17" s="197" t="s">
        <v>218</v>
      </c>
      <c r="B17" s="197" t="s">
        <v>156</v>
      </c>
      <c r="C17" s="194" t="s">
        <v>81</v>
      </c>
      <c r="D17" s="189" t="s">
        <v>106</v>
      </c>
      <c r="E17" s="97" t="s">
        <v>22</v>
      </c>
      <c r="F17" s="98" t="s">
        <v>155</v>
      </c>
      <c r="G17" s="99" t="s">
        <v>22</v>
      </c>
      <c r="H17" s="100"/>
      <c r="I17" s="100"/>
      <c r="J17" s="100"/>
      <c r="K17" s="99">
        <f>'[1]K.Đ-ĐTỬ'!N19</f>
        <v>3</v>
      </c>
      <c r="L17" s="99">
        <f>'[1]K.Đ-ĐTỬ'!V19</f>
        <v>3</v>
      </c>
      <c r="M17" s="99"/>
      <c r="N17" s="99"/>
      <c r="O17" s="99"/>
      <c r="P17" s="99"/>
      <c r="Q17" s="99"/>
      <c r="R17" s="99" t="s">
        <v>205</v>
      </c>
    </row>
    <row r="18" spans="1:18" s="186" customFormat="1" ht="77.25" customHeight="1" x14ac:dyDescent="0.25">
      <c r="A18" s="197" t="s">
        <v>219</v>
      </c>
      <c r="B18" s="197" t="s">
        <v>157</v>
      </c>
      <c r="C18" s="194" t="s">
        <v>82</v>
      </c>
      <c r="D18" s="189" t="s">
        <v>111</v>
      </c>
      <c r="E18" s="97" t="s">
        <v>21</v>
      </c>
      <c r="F18" s="101" t="s">
        <v>220</v>
      </c>
      <c r="G18" s="99" t="s">
        <v>21</v>
      </c>
      <c r="H18" s="190"/>
      <c r="I18" s="190"/>
      <c r="J18" s="190"/>
      <c r="K18" s="99">
        <f>'[1]K.Đ-ĐTỬ'!N20</f>
        <v>4</v>
      </c>
      <c r="L18" s="99">
        <f>'[1]K.Đ-ĐTỬ'!V20</f>
        <v>5</v>
      </c>
      <c r="M18" s="99"/>
      <c r="N18" s="99"/>
      <c r="O18" s="99"/>
      <c r="P18" s="99"/>
      <c r="Q18" s="99"/>
      <c r="R18" s="99" t="s">
        <v>205</v>
      </c>
    </row>
    <row r="19" spans="1:18" s="186" customFormat="1" ht="38.25" x14ac:dyDescent="0.25">
      <c r="A19" s="197" t="s">
        <v>221</v>
      </c>
      <c r="B19" s="197" t="s">
        <v>159</v>
      </c>
      <c r="C19" s="194" t="s">
        <v>83</v>
      </c>
      <c r="D19" s="189" t="s">
        <v>112</v>
      </c>
      <c r="E19" s="97" t="s">
        <v>15</v>
      </c>
      <c r="F19" s="98" t="s">
        <v>160</v>
      </c>
      <c r="G19" s="99" t="s">
        <v>15</v>
      </c>
      <c r="H19" s="100"/>
      <c r="I19" s="100"/>
      <c r="J19" s="100"/>
      <c r="K19" s="99">
        <f>'[1]K.Đ-ĐTỬ'!N21</f>
        <v>2</v>
      </c>
      <c r="L19" s="99">
        <f>'[1]K.Đ-ĐTỬ'!V21</f>
        <v>3</v>
      </c>
      <c r="M19" s="99"/>
      <c r="N19" s="99"/>
      <c r="O19" s="99"/>
      <c r="P19" s="99"/>
      <c r="Q19" s="99"/>
      <c r="R19" s="99" t="s">
        <v>205</v>
      </c>
    </row>
    <row r="20" spans="1:18" s="186" customFormat="1" ht="25.5" x14ac:dyDescent="0.25">
      <c r="A20" s="197" t="s">
        <v>222</v>
      </c>
      <c r="B20" s="197" t="s">
        <v>161</v>
      </c>
      <c r="C20" s="194" t="s">
        <v>84</v>
      </c>
      <c r="D20" s="189" t="s">
        <v>113</v>
      </c>
      <c r="E20" s="97" t="s">
        <v>22</v>
      </c>
      <c r="F20" s="98" t="s">
        <v>155</v>
      </c>
      <c r="G20" s="99" t="s">
        <v>22</v>
      </c>
      <c r="H20" s="100"/>
      <c r="I20" s="100"/>
      <c r="J20" s="100"/>
      <c r="K20" s="99">
        <f>'[1]K.Đ-ĐTỬ'!N22</f>
        <v>3</v>
      </c>
      <c r="L20" s="99">
        <f>'[1]K.Đ-ĐTỬ'!V22</f>
        <v>3</v>
      </c>
      <c r="M20" s="99"/>
      <c r="N20" s="99"/>
      <c r="O20" s="99"/>
      <c r="P20" s="99"/>
      <c r="Q20" s="99"/>
      <c r="R20" s="99" t="s">
        <v>205</v>
      </c>
    </row>
    <row r="21" spans="1:18" s="186" customFormat="1" ht="25.5" x14ac:dyDescent="0.25">
      <c r="A21" s="197" t="s">
        <v>223</v>
      </c>
      <c r="B21" s="197" t="s">
        <v>162</v>
      </c>
      <c r="C21" s="194" t="s">
        <v>85</v>
      </c>
      <c r="D21" s="189" t="s">
        <v>114</v>
      </c>
      <c r="E21" s="97" t="s">
        <v>22</v>
      </c>
      <c r="F21" s="98" t="s">
        <v>155</v>
      </c>
      <c r="G21" s="99" t="s">
        <v>22</v>
      </c>
      <c r="H21" s="100"/>
      <c r="I21" s="100"/>
      <c r="J21" s="100"/>
      <c r="K21" s="99">
        <f>'[1]K.Đ-ĐTỬ'!N23</f>
        <v>1</v>
      </c>
      <c r="L21" s="99">
        <f>'[1]K.Đ-ĐTỬ'!V23</f>
        <v>5</v>
      </c>
      <c r="M21" s="99"/>
      <c r="N21" s="99"/>
      <c r="O21" s="99"/>
      <c r="P21" s="99"/>
      <c r="Q21" s="99"/>
      <c r="R21" s="99" t="s">
        <v>205</v>
      </c>
    </row>
    <row r="22" spans="1:18" s="186" customFormat="1" ht="25.5" x14ac:dyDescent="0.25">
      <c r="A22" s="197" t="s">
        <v>224</v>
      </c>
      <c r="B22" s="197" t="s">
        <v>163</v>
      </c>
      <c r="C22" s="194" t="s">
        <v>86</v>
      </c>
      <c r="D22" s="189" t="s">
        <v>115</v>
      </c>
      <c r="E22" s="97" t="s">
        <v>22</v>
      </c>
      <c r="F22" s="98" t="s">
        <v>155</v>
      </c>
      <c r="G22" s="99" t="s">
        <v>22</v>
      </c>
      <c r="H22" s="100"/>
      <c r="I22" s="100"/>
      <c r="J22" s="100"/>
      <c r="K22" s="99">
        <f>'[1]K.Đ-ĐTỬ'!N24</f>
        <v>2</v>
      </c>
      <c r="L22" s="99">
        <f>'[1]K.Đ-ĐTỬ'!V24</f>
        <v>1</v>
      </c>
      <c r="M22" s="99"/>
      <c r="N22" s="99"/>
      <c r="O22" s="99"/>
      <c r="P22" s="99"/>
      <c r="Q22" s="99"/>
      <c r="R22" s="99" t="s">
        <v>205</v>
      </c>
    </row>
    <row r="23" spans="1:18" s="186" customFormat="1" ht="25.5" x14ac:dyDescent="0.25">
      <c r="A23" s="197" t="s">
        <v>225</v>
      </c>
      <c r="B23" s="197" t="s">
        <v>164</v>
      </c>
      <c r="C23" s="194" t="s">
        <v>87</v>
      </c>
      <c r="D23" s="189" t="s">
        <v>116</v>
      </c>
      <c r="E23" s="97" t="s">
        <v>22</v>
      </c>
      <c r="F23" s="98" t="s">
        <v>155</v>
      </c>
      <c r="G23" s="99" t="s">
        <v>22</v>
      </c>
      <c r="H23" s="100"/>
      <c r="I23" s="100"/>
      <c r="J23" s="100"/>
      <c r="K23" s="99">
        <f>'[1]K.Đ-ĐTỬ'!N25</f>
        <v>1</v>
      </c>
      <c r="L23" s="99">
        <f>'[1]K.Đ-ĐTỬ'!V25</f>
        <v>3</v>
      </c>
      <c r="M23" s="99"/>
      <c r="N23" s="99"/>
      <c r="O23" s="99"/>
      <c r="P23" s="99"/>
      <c r="Q23" s="99"/>
      <c r="R23" s="99" t="s">
        <v>205</v>
      </c>
    </row>
    <row r="24" spans="1:18" s="186" customFormat="1" ht="25.5" x14ac:dyDescent="0.25">
      <c r="A24" s="197" t="s">
        <v>226</v>
      </c>
      <c r="B24" s="197" t="s">
        <v>165</v>
      </c>
      <c r="C24" s="194" t="s">
        <v>88</v>
      </c>
      <c r="D24" s="189" t="s">
        <v>117</v>
      </c>
      <c r="E24" s="97" t="s">
        <v>22</v>
      </c>
      <c r="F24" s="98" t="s">
        <v>155</v>
      </c>
      <c r="G24" s="99" t="s">
        <v>22</v>
      </c>
      <c r="H24" s="100"/>
      <c r="I24" s="100"/>
      <c r="J24" s="100"/>
      <c r="K24" s="99">
        <f>'[1]K.Đ-ĐTỬ'!N26</f>
        <v>3</v>
      </c>
      <c r="L24" s="99">
        <f>'[1]K.Đ-ĐTỬ'!V26</f>
        <v>1</v>
      </c>
      <c r="M24" s="99"/>
      <c r="N24" s="99"/>
      <c r="O24" s="99"/>
      <c r="P24" s="99"/>
      <c r="Q24" s="99"/>
      <c r="R24" s="99" t="s">
        <v>205</v>
      </c>
    </row>
    <row r="25" spans="1:18" s="186" customFormat="1" ht="25.5" x14ac:dyDescent="0.25">
      <c r="A25" s="197" t="s">
        <v>227</v>
      </c>
      <c r="B25" s="197" t="s">
        <v>166</v>
      </c>
      <c r="C25" s="194" t="s">
        <v>89</v>
      </c>
      <c r="D25" s="189" t="s">
        <v>118</v>
      </c>
      <c r="E25" s="97" t="s">
        <v>22</v>
      </c>
      <c r="F25" s="98" t="s">
        <v>155</v>
      </c>
      <c r="G25" s="99" t="s">
        <v>22</v>
      </c>
      <c r="H25" s="100"/>
      <c r="I25" s="100"/>
      <c r="J25" s="100"/>
      <c r="K25" s="99">
        <f>'[1]K.Đ-ĐTỬ'!N27</f>
        <v>1</v>
      </c>
      <c r="L25" s="99">
        <f>'[1]K.Đ-ĐTỬ'!V27</f>
        <v>4</v>
      </c>
      <c r="M25" s="99"/>
      <c r="N25" s="99"/>
      <c r="O25" s="99"/>
      <c r="P25" s="99"/>
      <c r="Q25" s="99"/>
      <c r="R25" s="99" t="s">
        <v>205</v>
      </c>
    </row>
    <row r="26" spans="1:18" s="186" customFormat="1" ht="25.5" x14ac:dyDescent="0.25">
      <c r="A26" s="197" t="s">
        <v>228</v>
      </c>
      <c r="B26" s="197" t="s">
        <v>167</v>
      </c>
      <c r="C26" s="194" t="s">
        <v>90</v>
      </c>
      <c r="D26" s="189" t="s">
        <v>119</v>
      </c>
      <c r="E26" s="97" t="s">
        <v>22</v>
      </c>
      <c r="F26" s="98" t="s">
        <v>155</v>
      </c>
      <c r="G26" s="99" t="s">
        <v>22</v>
      </c>
      <c r="H26" s="100"/>
      <c r="I26" s="100"/>
      <c r="J26" s="100"/>
      <c r="K26" s="99">
        <f>'[1]K.Đ-ĐTỬ'!N28</f>
        <v>1</v>
      </c>
      <c r="L26" s="99">
        <f>'[1]K.Đ-ĐTỬ'!V28</f>
        <v>2</v>
      </c>
      <c r="M26" s="99"/>
      <c r="N26" s="99"/>
      <c r="O26" s="99"/>
      <c r="P26" s="99"/>
      <c r="Q26" s="99"/>
      <c r="R26" s="99" t="s">
        <v>205</v>
      </c>
    </row>
    <row r="27" spans="1:18" s="186" customFormat="1" ht="25.5" x14ac:dyDescent="0.25">
      <c r="A27" s="197" t="s">
        <v>229</v>
      </c>
      <c r="B27" s="197" t="s">
        <v>168</v>
      </c>
      <c r="C27" s="194" t="s">
        <v>91</v>
      </c>
      <c r="D27" s="189" t="s">
        <v>120</v>
      </c>
      <c r="E27" s="97" t="s">
        <v>22</v>
      </c>
      <c r="F27" s="98" t="s">
        <v>155</v>
      </c>
      <c r="G27" s="99" t="s">
        <v>22</v>
      </c>
      <c r="H27" s="100"/>
      <c r="I27" s="100"/>
      <c r="J27" s="100"/>
      <c r="K27" s="99">
        <f>'[1]K.Đ-ĐTỬ'!N29</f>
        <v>2</v>
      </c>
      <c r="L27" s="99">
        <f>'[1]K.Đ-ĐTỬ'!V29</f>
        <v>4</v>
      </c>
      <c r="M27" s="99"/>
      <c r="N27" s="99"/>
      <c r="O27" s="99"/>
      <c r="P27" s="99"/>
      <c r="Q27" s="99"/>
      <c r="R27" s="99" t="s">
        <v>205</v>
      </c>
    </row>
    <row r="28" spans="1:18" s="186" customFormat="1" ht="38.25" x14ac:dyDescent="0.25">
      <c r="A28" s="197" t="s">
        <v>230</v>
      </c>
      <c r="B28" s="197" t="s">
        <v>169</v>
      </c>
      <c r="C28" s="194" t="s">
        <v>92</v>
      </c>
      <c r="D28" s="189" t="s">
        <v>121</v>
      </c>
      <c r="E28" s="97" t="s">
        <v>22</v>
      </c>
      <c r="F28" s="98" t="s">
        <v>170</v>
      </c>
      <c r="G28" s="99" t="s">
        <v>22</v>
      </c>
      <c r="H28" s="100"/>
      <c r="I28" s="100"/>
      <c r="J28" s="100"/>
      <c r="K28" s="99">
        <f>'[1]K.Đ-ĐTỬ'!N30</f>
        <v>2</v>
      </c>
      <c r="L28" s="99">
        <f>'[1]K.Đ-ĐTỬ'!V30</f>
        <v>3</v>
      </c>
      <c r="M28" s="99"/>
      <c r="N28" s="99"/>
      <c r="O28" s="99"/>
      <c r="P28" s="99"/>
      <c r="Q28" s="99"/>
      <c r="R28" s="99" t="s">
        <v>205</v>
      </c>
    </row>
    <row r="29" spans="1:18" s="187" customFormat="1" ht="38.25" x14ac:dyDescent="0.25">
      <c r="A29" s="197" t="s">
        <v>231</v>
      </c>
      <c r="B29" s="197" t="s">
        <v>171</v>
      </c>
      <c r="C29" s="194" t="s">
        <v>93</v>
      </c>
      <c r="D29" s="189" t="s">
        <v>122</v>
      </c>
      <c r="E29" s="97" t="s">
        <v>15</v>
      </c>
      <c r="F29" s="98" t="s">
        <v>172</v>
      </c>
      <c r="G29" s="99" t="s">
        <v>15</v>
      </c>
      <c r="H29" s="100"/>
      <c r="I29" s="100"/>
      <c r="J29" s="100"/>
      <c r="K29" s="99">
        <f>'[1]K.Đ-ĐTỬ'!N31</f>
        <v>3</v>
      </c>
      <c r="L29" s="99">
        <f>'[1]K.Đ-ĐTỬ'!V31</f>
        <v>4</v>
      </c>
      <c r="M29" s="99"/>
      <c r="N29" s="99"/>
      <c r="O29" s="99"/>
      <c r="P29" s="99"/>
      <c r="Q29" s="99"/>
      <c r="R29" s="99" t="s">
        <v>205</v>
      </c>
    </row>
    <row r="30" spans="1:18" s="186" customFormat="1" ht="38.25" x14ac:dyDescent="0.25">
      <c r="A30" s="197" t="s">
        <v>232</v>
      </c>
      <c r="B30" s="197" t="s">
        <v>173</v>
      </c>
      <c r="C30" s="194" t="s">
        <v>94</v>
      </c>
      <c r="D30" s="189" t="s">
        <v>123</v>
      </c>
      <c r="E30" s="97" t="s">
        <v>22</v>
      </c>
      <c r="F30" s="98" t="s">
        <v>170</v>
      </c>
      <c r="G30" s="99" t="s">
        <v>22</v>
      </c>
      <c r="H30" s="100"/>
      <c r="I30" s="100"/>
      <c r="J30" s="100"/>
      <c r="K30" s="99">
        <f>'[1]K.Đ-ĐTỬ'!N32</f>
        <v>2</v>
      </c>
      <c r="L30" s="99">
        <f>'[1]K.Đ-ĐTỬ'!V32</f>
        <v>3</v>
      </c>
      <c r="M30" s="99"/>
      <c r="N30" s="99"/>
      <c r="O30" s="99"/>
      <c r="P30" s="99"/>
      <c r="Q30" s="99"/>
      <c r="R30" s="99" t="s">
        <v>205</v>
      </c>
    </row>
    <row r="31" spans="1:18" s="186" customFormat="1" ht="98.25" customHeight="1" x14ac:dyDescent="0.25">
      <c r="A31" s="197" t="s">
        <v>233</v>
      </c>
      <c r="B31" s="197" t="s">
        <v>174</v>
      </c>
      <c r="C31" s="194" t="s">
        <v>95</v>
      </c>
      <c r="D31" s="189" t="s">
        <v>124</v>
      </c>
      <c r="E31" s="97" t="s">
        <v>22</v>
      </c>
      <c r="F31" s="98" t="s">
        <v>155</v>
      </c>
      <c r="G31" s="99" t="s">
        <v>19</v>
      </c>
      <c r="H31" s="195" t="s">
        <v>234</v>
      </c>
      <c r="I31" s="195" t="s">
        <v>235</v>
      </c>
      <c r="J31" s="196" t="s">
        <v>236</v>
      </c>
      <c r="K31" s="99">
        <f>'[1]K.Đ-ĐTỬ'!N33</f>
        <v>2</v>
      </c>
      <c r="L31" s="99">
        <f>'[1]K.Đ-ĐTỬ'!V33</f>
        <v>1</v>
      </c>
      <c r="M31" s="99"/>
      <c r="N31" s="99"/>
      <c r="O31" s="99"/>
      <c r="P31" s="99"/>
      <c r="Q31" s="99"/>
      <c r="R31" s="99" t="s">
        <v>205</v>
      </c>
    </row>
    <row r="32" spans="1:18" s="186" customFormat="1" ht="39" customHeight="1" x14ac:dyDescent="0.25">
      <c r="A32" s="197" t="s">
        <v>237</v>
      </c>
      <c r="B32" s="197" t="s">
        <v>176</v>
      </c>
      <c r="C32" s="194" t="s">
        <v>96</v>
      </c>
      <c r="D32" s="189" t="s">
        <v>125</v>
      </c>
      <c r="E32" s="97" t="s">
        <v>22</v>
      </c>
      <c r="F32" s="98" t="s">
        <v>155</v>
      </c>
      <c r="G32" s="99" t="s">
        <v>22</v>
      </c>
      <c r="H32" s="100"/>
      <c r="I32" s="100"/>
      <c r="J32" s="100"/>
      <c r="K32" s="99">
        <f>'[1]K.Đ-ĐTỬ'!N34</f>
        <v>1</v>
      </c>
      <c r="L32" s="99">
        <f>'[1]K.Đ-ĐTỬ'!V34</f>
        <v>3</v>
      </c>
      <c r="M32" s="99"/>
      <c r="N32" s="99"/>
      <c r="O32" s="99"/>
      <c r="P32" s="99"/>
      <c r="Q32" s="99"/>
      <c r="R32" s="99" t="s">
        <v>205</v>
      </c>
    </row>
    <row r="33" spans="1:18" s="186" customFormat="1" ht="39" customHeight="1" x14ac:dyDescent="0.25">
      <c r="A33" s="197" t="s">
        <v>238</v>
      </c>
      <c r="B33" s="197" t="s">
        <v>177</v>
      </c>
      <c r="C33" s="194" t="s">
        <v>97</v>
      </c>
      <c r="D33" s="189" t="s">
        <v>126</v>
      </c>
      <c r="E33" s="97" t="s">
        <v>22</v>
      </c>
      <c r="F33" s="98" t="s">
        <v>155</v>
      </c>
      <c r="G33" s="99" t="s">
        <v>22</v>
      </c>
      <c r="H33" s="100"/>
      <c r="I33" s="100"/>
      <c r="J33" s="100"/>
      <c r="K33" s="99">
        <f>'[1]K.Đ-ĐTỬ'!N35</f>
        <v>4</v>
      </c>
      <c r="L33" s="99">
        <f>'[1]K.Đ-ĐTỬ'!V35</f>
        <v>4</v>
      </c>
      <c r="M33" s="99"/>
      <c r="N33" s="99"/>
      <c r="O33" s="99"/>
      <c r="P33" s="99"/>
      <c r="Q33" s="99"/>
      <c r="R33" s="99" t="s">
        <v>205</v>
      </c>
    </row>
    <row r="34" spans="1:18" s="168" customFormat="1" ht="39" customHeight="1" x14ac:dyDescent="0.25">
      <c r="A34" s="197" t="s">
        <v>239</v>
      </c>
      <c r="B34" s="197" t="s">
        <v>178</v>
      </c>
      <c r="C34" s="194" t="s">
        <v>98</v>
      </c>
      <c r="D34" s="189" t="s">
        <v>127</v>
      </c>
      <c r="E34" s="97" t="s">
        <v>22</v>
      </c>
      <c r="F34" s="98" t="s">
        <v>155</v>
      </c>
      <c r="G34" s="99" t="s">
        <v>22</v>
      </c>
      <c r="H34" s="100"/>
      <c r="I34" s="100"/>
      <c r="J34" s="100"/>
      <c r="K34" s="99">
        <f>'[1]K.Đ-ĐTỬ'!N36</f>
        <v>1</v>
      </c>
      <c r="L34" s="99">
        <f>'[1]K.Đ-ĐTỬ'!V36</f>
        <v>3</v>
      </c>
      <c r="M34" s="99"/>
      <c r="N34" s="99"/>
      <c r="O34" s="99"/>
      <c r="P34" s="99"/>
      <c r="Q34" s="99"/>
      <c r="R34" s="99" t="s">
        <v>205</v>
      </c>
    </row>
    <row r="35" spans="1:18" s="168" customFormat="1" ht="78" customHeight="1" x14ac:dyDescent="0.25">
      <c r="A35" s="197" t="s">
        <v>240</v>
      </c>
      <c r="B35" s="197" t="s">
        <v>179</v>
      </c>
      <c r="C35" s="194" t="s">
        <v>100</v>
      </c>
      <c r="D35" s="189" t="s">
        <v>129</v>
      </c>
      <c r="E35" s="97" t="s">
        <v>15</v>
      </c>
      <c r="F35" s="98" t="s">
        <v>180</v>
      </c>
      <c r="G35" s="99" t="s">
        <v>15</v>
      </c>
      <c r="H35" s="100"/>
      <c r="I35" s="100"/>
      <c r="J35" s="100"/>
      <c r="K35" s="99">
        <f>'[1]K.Đ-ĐTỬ'!N37</f>
        <v>2</v>
      </c>
      <c r="L35" s="99">
        <f>'[1]K.Đ-ĐTỬ'!V37</f>
        <v>5</v>
      </c>
      <c r="M35" s="99"/>
      <c r="N35" s="99"/>
      <c r="O35" s="99"/>
      <c r="P35" s="99"/>
      <c r="Q35" s="99"/>
      <c r="R35" s="99" t="s">
        <v>205</v>
      </c>
    </row>
    <row r="36" spans="1:18" s="187" customFormat="1" ht="39" customHeight="1" x14ac:dyDescent="0.25">
      <c r="A36" s="197" t="s">
        <v>241</v>
      </c>
      <c r="B36" s="197" t="s">
        <v>181</v>
      </c>
      <c r="C36" s="194" t="s">
        <v>99</v>
      </c>
      <c r="D36" s="189" t="s">
        <v>128</v>
      </c>
      <c r="E36" s="97" t="s">
        <v>15</v>
      </c>
      <c r="F36" s="98" t="s">
        <v>152</v>
      </c>
      <c r="G36" s="99" t="s">
        <v>22</v>
      </c>
      <c r="H36" s="100"/>
      <c r="I36" s="100"/>
      <c r="J36" s="100"/>
      <c r="K36" s="99">
        <f>'[1]K.Đ-ĐTỬ'!N38</f>
        <v>1</v>
      </c>
      <c r="L36" s="99">
        <f>'[1]K.Đ-ĐTỬ'!V38</f>
        <v>2</v>
      </c>
      <c r="M36" s="99"/>
      <c r="N36" s="99"/>
      <c r="O36" s="99"/>
      <c r="P36" s="99"/>
      <c r="Q36" s="99"/>
      <c r="R36" s="99" t="s">
        <v>205</v>
      </c>
    </row>
    <row r="37" spans="1:18" s="186" customFormat="1" ht="37.5" customHeight="1" x14ac:dyDescent="0.25">
      <c r="A37" s="197" t="s">
        <v>242</v>
      </c>
      <c r="B37" s="197" t="s">
        <v>182</v>
      </c>
      <c r="C37" s="194" t="s">
        <v>101</v>
      </c>
      <c r="D37" s="189" t="s">
        <v>130</v>
      </c>
      <c r="E37" s="97" t="s">
        <v>22</v>
      </c>
      <c r="F37" s="98" t="s">
        <v>155</v>
      </c>
      <c r="G37" s="99" t="s">
        <v>22</v>
      </c>
      <c r="H37" s="100"/>
      <c r="I37" s="100"/>
      <c r="J37" s="100"/>
      <c r="K37" s="99">
        <f>'[1]K.Đ-ĐTỬ'!N39</f>
        <v>1</v>
      </c>
      <c r="L37" s="99">
        <f>'[1]K.Đ-ĐTỬ'!V39</f>
        <v>2</v>
      </c>
      <c r="M37" s="99"/>
      <c r="N37" s="99"/>
      <c r="O37" s="99"/>
      <c r="P37" s="99"/>
      <c r="Q37" s="99"/>
      <c r="R37" s="99" t="s">
        <v>205</v>
      </c>
    </row>
    <row r="38" spans="1:18" s="166" customFormat="1" x14ac:dyDescent="0.25">
      <c r="A38" s="193"/>
      <c r="B38" s="193"/>
      <c r="C38" s="198"/>
      <c r="D38" s="193"/>
      <c r="E38" s="193"/>
      <c r="F38" s="193"/>
      <c r="G38" s="193"/>
      <c r="H38" s="199"/>
      <c r="I38" s="199"/>
      <c r="J38" s="199"/>
      <c r="K38" s="193"/>
      <c r="L38" s="193"/>
      <c r="M38" s="193"/>
      <c r="N38" s="193"/>
      <c r="O38" s="193"/>
      <c r="P38" s="193"/>
      <c r="Q38" s="193"/>
      <c r="R38" s="193"/>
    </row>
    <row r="39" spans="1:18" ht="25.5" customHeight="1" x14ac:dyDescent="0.25">
      <c r="K39" s="200"/>
      <c r="L39" s="200"/>
      <c r="M39" s="200"/>
      <c r="N39" s="200"/>
      <c r="O39" s="200"/>
      <c r="P39" s="200"/>
      <c r="Q39" s="200"/>
      <c r="R39" s="200"/>
    </row>
    <row r="41" spans="1:18" s="208" customFormat="1" ht="20.100000000000001" customHeight="1" x14ac:dyDescent="0.25">
      <c r="A41" s="202"/>
      <c r="B41" s="202"/>
      <c r="C41" s="410" t="s">
        <v>243</v>
      </c>
      <c r="D41" s="410"/>
      <c r="E41" s="203" t="s">
        <v>244</v>
      </c>
      <c r="F41" s="203"/>
      <c r="G41" s="203" t="s">
        <v>244</v>
      </c>
      <c r="H41" s="204" t="s">
        <v>245</v>
      </c>
      <c r="I41" s="205" t="s">
        <v>246</v>
      </c>
      <c r="J41" s="206" t="s">
        <v>247</v>
      </c>
      <c r="K41" s="207">
        <f xml:space="preserve"> COUNTIF($G$6:$G$37,"A1")</f>
        <v>3</v>
      </c>
      <c r="N41" s="209"/>
    </row>
    <row r="42" spans="1:18" s="208" customFormat="1" ht="20.100000000000001" customHeight="1" x14ac:dyDescent="0.25">
      <c r="A42" s="210"/>
      <c r="B42" s="210"/>
      <c r="C42" s="211"/>
      <c r="D42" s="212"/>
      <c r="E42" s="203"/>
      <c r="F42" s="203"/>
      <c r="G42" s="203"/>
      <c r="H42" s="204"/>
      <c r="I42" s="205"/>
      <c r="J42" s="206" t="s">
        <v>248</v>
      </c>
      <c r="K42" s="207">
        <f xml:space="preserve"> COUNTIF($G$6:$G$37,"A2")</f>
        <v>6</v>
      </c>
      <c r="N42" s="209"/>
    </row>
    <row r="43" spans="1:18" s="208" customFormat="1" ht="20.100000000000001" customHeight="1" x14ac:dyDescent="0.25">
      <c r="A43" s="210"/>
      <c r="B43" s="210"/>
      <c r="C43" s="213"/>
      <c r="D43" s="213"/>
      <c r="H43" s="205"/>
      <c r="I43" s="205"/>
      <c r="J43" s="206" t="s">
        <v>249</v>
      </c>
      <c r="K43" s="207">
        <f xml:space="preserve"> COUNTIF($G$6:$G$37,"A3")</f>
        <v>19</v>
      </c>
      <c r="N43" s="209"/>
    </row>
    <row r="44" spans="1:18" s="208" customFormat="1" ht="20.100000000000001" customHeight="1" x14ac:dyDescent="0.25">
      <c r="A44" s="210"/>
      <c r="C44" s="213"/>
      <c r="D44" s="213"/>
      <c r="H44" s="205"/>
      <c r="I44" s="205"/>
      <c r="J44" s="206" t="s">
        <v>250</v>
      </c>
      <c r="K44" s="207">
        <f xml:space="preserve"> COUNTIF($G$6:$G$37,"A4")</f>
        <v>0</v>
      </c>
      <c r="N44" s="209"/>
    </row>
    <row r="45" spans="1:18" s="208" customFormat="1" ht="20.100000000000001" customHeight="1" x14ac:dyDescent="0.25">
      <c r="A45" s="210"/>
      <c r="B45" s="210"/>
      <c r="C45" s="210"/>
      <c r="D45" s="210"/>
      <c r="H45" s="205"/>
      <c r="I45" s="205"/>
      <c r="J45" s="206" t="s">
        <v>251</v>
      </c>
      <c r="K45" s="207">
        <f xml:space="preserve"> COUNTIF($G$6:$G$37,"B1")</f>
        <v>1</v>
      </c>
      <c r="N45" s="209"/>
    </row>
    <row r="46" spans="1:18" s="208" customFormat="1" ht="20.100000000000001" customHeight="1" x14ac:dyDescent="0.25">
      <c r="A46" s="210"/>
      <c r="B46" s="210"/>
      <c r="C46" s="210"/>
      <c r="D46" s="210"/>
      <c r="H46" s="205"/>
      <c r="I46" s="205"/>
      <c r="J46" s="206" t="s">
        <v>252</v>
      </c>
      <c r="K46" s="207">
        <f xml:space="preserve"> COUNTIF($G$6:$G$37,"B2")</f>
        <v>1</v>
      </c>
      <c r="N46" s="209"/>
    </row>
    <row r="47" spans="1:18" s="208" customFormat="1" ht="20.100000000000001" customHeight="1" x14ac:dyDescent="0.25">
      <c r="A47" s="210"/>
      <c r="B47" s="210"/>
      <c r="C47" s="210"/>
      <c r="D47" s="210"/>
      <c r="H47" s="205"/>
      <c r="I47" s="205"/>
      <c r="J47" s="206" t="s">
        <v>253</v>
      </c>
      <c r="K47" s="207">
        <f xml:space="preserve"> COUNTIF($G$6:$G$37,"C1")</f>
        <v>0</v>
      </c>
      <c r="N47" s="209"/>
    </row>
    <row r="48" spans="1:18" s="208" customFormat="1" ht="20.100000000000001" customHeight="1" x14ac:dyDescent="0.25">
      <c r="A48" s="210"/>
      <c r="B48" s="210"/>
      <c r="C48" s="210"/>
      <c r="D48" s="210"/>
      <c r="H48" s="205"/>
      <c r="I48" s="205"/>
      <c r="J48" s="206" t="s">
        <v>254</v>
      </c>
      <c r="K48" s="207">
        <f xml:space="preserve"> COUNTIF($G$6:$G$37,"C2")</f>
        <v>0</v>
      </c>
      <c r="N48" s="209"/>
    </row>
    <row r="49" spans="1:14" s="208" customFormat="1" ht="20.100000000000001" customHeight="1" x14ac:dyDescent="0.25">
      <c r="A49" s="210"/>
      <c r="B49" s="210"/>
      <c r="C49" s="210"/>
      <c r="D49" s="210"/>
      <c r="H49" s="205"/>
      <c r="I49" s="205"/>
      <c r="J49" s="206" t="s">
        <v>255</v>
      </c>
      <c r="K49" s="207">
        <f xml:space="preserve"> COUNTIF($G$6:$G$37,"D")</f>
        <v>0</v>
      </c>
      <c r="N49" s="209"/>
    </row>
    <row r="50" spans="1:14" s="208" customFormat="1" ht="20.100000000000001" customHeight="1" x14ac:dyDescent="0.25">
      <c r="A50" s="210"/>
      <c r="B50" s="210"/>
      <c r="C50" s="210"/>
      <c r="D50" s="210"/>
      <c r="H50" s="205"/>
      <c r="I50" s="205"/>
      <c r="J50" s="206" t="s">
        <v>256</v>
      </c>
      <c r="K50" s="207">
        <f xml:space="preserve"> COUNTIF($G$6:$G$37,"E")</f>
        <v>0</v>
      </c>
      <c r="N50" s="209"/>
    </row>
    <row r="51" spans="1:14" s="208" customFormat="1" ht="20.100000000000001" customHeight="1" x14ac:dyDescent="0.25">
      <c r="A51" s="210"/>
      <c r="B51" s="210"/>
      <c r="C51" s="210"/>
      <c r="D51" s="210"/>
      <c r="H51" s="205"/>
      <c r="I51" s="205"/>
      <c r="J51" s="206" t="s">
        <v>257</v>
      </c>
      <c r="K51" s="207">
        <f xml:space="preserve"> COUNTIF($G$6:$G$37,"A DN")</f>
        <v>0</v>
      </c>
      <c r="N51" s="209"/>
    </row>
  </sheetData>
  <sheetProtection password="EE0F" sheet="1" objects="1" scenarios="1" formatCells="0" formatColumns="0" formatRows="0"/>
  <mergeCells count="17">
    <mergeCell ref="C41:D41"/>
    <mergeCell ref="K4:L4"/>
    <mergeCell ref="M4:M5"/>
    <mergeCell ref="N4:N5"/>
    <mergeCell ref="O4:O5"/>
    <mergeCell ref="P4:Q4"/>
    <mergeCell ref="R4:R5"/>
    <mergeCell ref="A1:H1"/>
    <mergeCell ref="A2:O2"/>
    <mergeCell ref="A4:A5"/>
    <mergeCell ref="B4:B5"/>
    <mergeCell ref="C4:C5"/>
    <mergeCell ref="D4:D5"/>
    <mergeCell ref="E4:F4"/>
    <mergeCell ref="G4:H4"/>
    <mergeCell ref="I4:I5"/>
    <mergeCell ref="J4:J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Mau 1</vt:lpstr>
      <vt:lpstr>Mau 2</vt:lpstr>
      <vt:lpstr>Mau 3</vt:lpstr>
      <vt:lpstr>Mau 4 </vt:lpstr>
      <vt:lpstr>Dieu chinh</vt:lpstr>
      <vt:lpstr>Nhiệm vụ đột xuất</vt:lpstr>
      <vt:lpstr>Phân công nhân sự thực hiện</vt:lpstr>
      <vt:lpstr>xếp loại thi đua tháng</vt:lpstr>
      <vt:lpstr>'Mau 1'!Print_Area</vt:lpstr>
      <vt:lpstr>'Dieu chinh'!Print_Titles</vt:lpstr>
      <vt:lpstr>'Mau 1'!Print_Titles</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2021-08-25T08:41:18Z</cp:lastPrinted>
  <dcterms:created xsi:type="dcterms:W3CDTF">2020-11-20T02:18:37Z</dcterms:created>
  <dcterms:modified xsi:type="dcterms:W3CDTF">2021-09-20T02:47:43Z</dcterms:modified>
</cp:coreProperties>
</file>