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15600" windowHeight="11160" tabRatio="602"/>
  </bookViews>
  <sheets>
    <sheet name="Lich GD HK1 2021-2022 V2" sheetId="27" r:id="rId1"/>
    <sheet name="Lich GD HK1 2021-2022 V1" sheetId="20" r:id="rId2"/>
    <sheet name="Lich GD HK2 20220-2021 V1" sheetId="26" r:id="rId3"/>
    <sheet name="Du kien gio day HK1" sheetId="24" r:id="rId4"/>
  </sheets>
  <definedNames>
    <definedName name="_xlnm.Print_Titles" localSheetId="1">'Lich GD HK1 2021-2022 V1'!$1:$1</definedName>
    <definedName name="_xlnm.Print_Titles" localSheetId="0">'Lich GD HK1 2021-2022 V2'!$1:$1</definedName>
    <definedName name="_xlnm.Print_Titles" localSheetId="2">'Lich GD HK2 20220-2021 V1'!$1:$1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6" i="27" l="1"/>
  <c r="AA72" i="27"/>
  <c r="AH53" i="27"/>
  <c r="E93" i="27"/>
  <c r="S57" i="27"/>
  <c r="R57" i="27"/>
  <c r="O46" i="27"/>
  <c r="O57" i="27"/>
  <c r="N46" i="27"/>
  <c r="N57" i="27"/>
  <c r="M46" i="27"/>
  <c r="M57" i="27"/>
  <c r="L46" i="27"/>
  <c r="L57" i="27"/>
  <c r="K46" i="27"/>
  <c r="K57" i="27"/>
  <c r="J46" i="27"/>
  <c r="J57" i="27"/>
  <c r="I46" i="27"/>
  <c r="I57" i="27"/>
  <c r="H46" i="27"/>
  <c r="H57" i="27"/>
  <c r="G46" i="27"/>
  <c r="G57" i="27"/>
  <c r="F46" i="27"/>
  <c r="F57" i="27"/>
  <c r="E46" i="27"/>
  <c r="E57" i="27"/>
  <c r="D46" i="27"/>
  <c r="D57" i="27"/>
  <c r="C46" i="27"/>
  <c r="C57" i="27"/>
  <c r="E93" i="26"/>
  <c r="S57" i="26"/>
  <c r="R57" i="26"/>
  <c r="O46" i="26"/>
  <c r="O57" i="26"/>
  <c r="N46" i="26"/>
  <c r="N57" i="26"/>
  <c r="M46" i="26"/>
  <c r="M57" i="26"/>
  <c r="L46" i="26"/>
  <c r="L57" i="26"/>
  <c r="K46" i="26"/>
  <c r="K57" i="26"/>
  <c r="J46" i="26"/>
  <c r="J57" i="26"/>
  <c r="I46" i="26"/>
  <c r="I57" i="26"/>
  <c r="H46" i="26"/>
  <c r="H57" i="26"/>
  <c r="G46" i="26"/>
  <c r="G57" i="26"/>
  <c r="F46" i="26"/>
  <c r="F57" i="26"/>
  <c r="E46" i="26"/>
  <c r="E57" i="26"/>
  <c r="D46" i="26"/>
  <c r="D57" i="26"/>
  <c r="C46" i="26"/>
  <c r="C57" i="26"/>
  <c r="I22" i="24"/>
  <c r="N22" i="24"/>
  <c r="P22" i="24"/>
  <c r="K21" i="24"/>
  <c r="F21" i="24"/>
  <c r="I21" i="24"/>
  <c r="D21" i="24"/>
  <c r="N21" i="24"/>
  <c r="P21" i="24"/>
  <c r="K20" i="24"/>
  <c r="I20" i="24"/>
  <c r="D20" i="24"/>
  <c r="N20" i="24"/>
  <c r="P20" i="24"/>
  <c r="K19" i="24"/>
  <c r="J19" i="24"/>
  <c r="I19" i="24"/>
  <c r="D19" i="24"/>
  <c r="N19" i="24"/>
  <c r="P19" i="24"/>
  <c r="I18" i="24"/>
  <c r="K18" i="24"/>
  <c r="D18" i="24"/>
  <c r="N18" i="24"/>
  <c r="P18" i="24"/>
  <c r="K17" i="24"/>
  <c r="I17" i="24"/>
  <c r="D17" i="24"/>
  <c r="N17" i="24"/>
  <c r="P17" i="24"/>
  <c r="K16" i="24"/>
  <c r="I16" i="24"/>
  <c r="D16" i="24"/>
  <c r="N16" i="24"/>
  <c r="P16" i="24"/>
  <c r="K15" i="24"/>
  <c r="I15" i="24"/>
  <c r="D15" i="24"/>
  <c r="N15" i="24"/>
  <c r="P15" i="24"/>
  <c r="I14" i="24"/>
  <c r="K14" i="24"/>
  <c r="D14" i="24"/>
  <c r="N14" i="24"/>
  <c r="P14" i="24"/>
  <c r="K13" i="24"/>
  <c r="J13" i="24"/>
  <c r="I13" i="24"/>
  <c r="D13" i="24"/>
  <c r="N13" i="24"/>
  <c r="P13" i="24"/>
  <c r="K12" i="24"/>
  <c r="J12" i="24"/>
  <c r="I12" i="24"/>
  <c r="D12" i="24"/>
  <c r="N12" i="24"/>
  <c r="P12" i="24"/>
  <c r="K11" i="24"/>
  <c r="J11" i="24"/>
  <c r="I11" i="24"/>
  <c r="D11" i="24"/>
  <c r="N11" i="24"/>
  <c r="P11" i="24"/>
  <c r="K10" i="24"/>
  <c r="F10" i="24"/>
  <c r="I10" i="24"/>
  <c r="D10" i="24"/>
  <c r="N10" i="24"/>
  <c r="P10" i="24"/>
  <c r="K9" i="24"/>
  <c r="I9" i="24"/>
  <c r="D9" i="24"/>
  <c r="N9" i="24"/>
  <c r="P9" i="24"/>
  <c r="J46" i="20"/>
  <c r="J57" i="20"/>
  <c r="L46" i="20"/>
  <c r="L57" i="20"/>
  <c r="K46" i="20"/>
  <c r="K57" i="20"/>
  <c r="C46" i="20"/>
  <c r="C57" i="20"/>
  <c r="D46" i="20"/>
  <c r="D57" i="20"/>
  <c r="I46" i="20"/>
  <c r="I57" i="20"/>
  <c r="H46" i="20"/>
  <c r="H57" i="20"/>
  <c r="G46" i="20"/>
  <c r="G57" i="20"/>
  <c r="E46" i="20"/>
  <c r="E57" i="20"/>
  <c r="F46" i="20"/>
  <c r="F57" i="20"/>
  <c r="M46" i="20"/>
  <c r="M57" i="20"/>
  <c r="N46" i="20"/>
  <c r="N57" i="20"/>
  <c r="O46" i="20"/>
  <c r="O57" i="20"/>
  <c r="R57" i="20"/>
  <c r="S57" i="20"/>
  <c r="E93" i="20"/>
</calcChain>
</file>

<file path=xl/sharedStrings.xml><?xml version="1.0" encoding="utf-8"?>
<sst xmlns="http://schemas.openxmlformats.org/spreadsheetml/2006/main" count="1461" uniqueCount="727">
  <si>
    <t>SÁNG</t>
  </si>
  <si>
    <t>CHIỀU</t>
  </si>
  <si>
    <t>Nghĩa</t>
  </si>
  <si>
    <t>Hiệp</t>
  </si>
  <si>
    <t>Như</t>
  </si>
  <si>
    <t>Tuyết</t>
  </si>
  <si>
    <t>Tuấn</t>
  </si>
  <si>
    <t>Thư</t>
  </si>
  <si>
    <t>Thu Thảo</t>
  </si>
  <si>
    <t>HK2</t>
  </si>
  <si>
    <t>HK1</t>
  </si>
  <si>
    <t>TOTAL</t>
  </si>
  <si>
    <t>C3.3-03</t>
  </si>
  <si>
    <t>TỐI</t>
  </si>
  <si>
    <t xml:space="preserve">X Trang </t>
  </si>
  <si>
    <t>L T Thúy</t>
  </si>
  <si>
    <t>TKDN</t>
  </si>
  <si>
    <t>QTTCDN</t>
  </si>
  <si>
    <t>Toán KT</t>
  </si>
  <si>
    <t>LT Thúy</t>
  </si>
  <si>
    <t>Mar CB</t>
  </si>
  <si>
    <t>C3.3-04</t>
  </si>
  <si>
    <t xml:space="preserve">Si so: </t>
  </si>
  <si>
    <t>CD 2017</t>
  </si>
  <si>
    <t>CDN</t>
  </si>
  <si>
    <t>TC 2017</t>
  </si>
  <si>
    <t>TCN</t>
  </si>
  <si>
    <t>Dung</t>
  </si>
  <si>
    <t>Tiên</t>
  </si>
  <si>
    <t>Liên</t>
  </si>
  <si>
    <t>Kính</t>
  </si>
  <si>
    <t>QT học</t>
  </si>
  <si>
    <t>NLKT</t>
  </si>
  <si>
    <t>SHCN</t>
  </si>
  <si>
    <t>SHCN (67.5)</t>
  </si>
  <si>
    <t>KT vi mô</t>
  </si>
  <si>
    <t>F1.2-06</t>
  </si>
  <si>
    <t>SHCN*2</t>
  </si>
  <si>
    <t>Giang</t>
  </si>
  <si>
    <t>CN</t>
  </si>
  <si>
    <t>TLKD</t>
  </si>
  <si>
    <t>KNLVvMMTB</t>
  </si>
  <si>
    <t>CBV Logistics</t>
  </si>
  <si>
    <t>CĐ1</t>
  </si>
  <si>
    <t>QTTNNS</t>
  </si>
  <si>
    <t>KTVM</t>
  </si>
  <si>
    <t>QT Mar</t>
  </si>
  <si>
    <t>TTTHUD</t>
  </si>
  <si>
    <t>TTTMDT</t>
  </si>
  <si>
    <t>NLTK</t>
  </si>
  <si>
    <t>TTSTVB</t>
  </si>
  <si>
    <t>TCDN</t>
  </si>
  <si>
    <t>KTDN</t>
  </si>
  <si>
    <t>C3.3-02</t>
  </si>
  <si>
    <t>19C1-QTD1</t>
  </si>
  <si>
    <t>BC thuế</t>
  </si>
  <si>
    <t>Thùy</t>
  </si>
  <si>
    <t>TTKTMPSX 120</t>
  </si>
  <si>
    <t>KTDN2</t>
  </si>
  <si>
    <t>KTDN2 60+60</t>
  </si>
  <si>
    <t xml:space="preserve">KT thuế </t>
  </si>
  <si>
    <t>CD1</t>
  </si>
  <si>
    <t>CD</t>
  </si>
  <si>
    <t>KTTMDV</t>
  </si>
  <si>
    <t>THKT THUE</t>
  </si>
  <si>
    <t>KTDN 2</t>
  </si>
  <si>
    <t>19C1-LGT1</t>
  </si>
  <si>
    <t>19C1-KTD1</t>
  </si>
  <si>
    <t>THỐNG KÊ DANH SÁCH GIẢNG VIÊN VƯỢT QUÁ SỐ TIẾT QUY ĐỊNH</t>
  </si>
  <si>
    <t>KHOA KINH TẾ</t>
  </si>
  <si>
    <t>HK1 (2019 - 2020)</t>
  </si>
  <si>
    <t>STT</t>
  </si>
  <si>
    <t>Mã giảng viên</t>
  </si>
  <si>
    <t>Họ tên giảng viên</t>
  </si>
  <si>
    <t>Số tiết tiêu chuẩn</t>
  </si>
  <si>
    <t>Tổng tiết lý thuyết</t>
  </si>
  <si>
    <t>LT 19C1, C2</t>
  </si>
  <si>
    <t>Tổng tiết thực hành</t>
  </si>
  <si>
    <t>TH 19C1, C2</t>
  </si>
  <si>
    <t>Tổng tiết</t>
  </si>
  <si>
    <t>Miễn giảm cv</t>
  </si>
  <si>
    <t>Miễn giảm GVCN</t>
  </si>
  <si>
    <t>NCKH</t>
  </si>
  <si>
    <t>TTDN</t>
  </si>
  <si>
    <t>Số tiết vượt</t>
  </si>
  <si>
    <t>Nợ giờ 2018-2019</t>
  </si>
  <si>
    <t>Số tiết vượt sau khi trừ nợ giờ</t>
  </si>
  <si>
    <t>01025016</t>
  </si>
  <si>
    <t>Trần Thị Ngọc Dung</t>
  </si>
  <si>
    <t>01025018</t>
  </si>
  <si>
    <t>Cao Xuân Giang</t>
  </si>
  <si>
    <t>01025007</t>
  </si>
  <si>
    <t>Trịnh Hoàng Hiệp</t>
  </si>
  <si>
    <t>01025001</t>
  </si>
  <si>
    <t>Nguyễn Trọng Nghĩa</t>
  </si>
  <si>
    <t>01025004</t>
  </si>
  <si>
    <t>Phạm Quỳnh Như</t>
  </si>
  <si>
    <t>01025008</t>
  </si>
  <si>
    <t>Lê Thị Thu Thảo</t>
  </si>
  <si>
    <t>01025012</t>
  </si>
  <si>
    <t>Võ Thị Kim Thư</t>
  </si>
  <si>
    <t>01025002</t>
  </si>
  <si>
    <t>Lưu Thị Thúy</t>
  </si>
  <si>
    <t>01025005</t>
  </si>
  <si>
    <t>Lê Xuân Thủy</t>
  </si>
  <si>
    <t>01025015</t>
  </si>
  <si>
    <t>Nguyễn Mỹ Tiên</t>
  </si>
  <si>
    <t>01025009</t>
  </si>
  <si>
    <t>Lữ Xuân Trang</t>
  </si>
  <si>
    <t>01025011</t>
  </si>
  <si>
    <t>Đào Anh Tuấn</t>
  </si>
  <si>
    <t>01025003</t>
  </si>
  <si>
    <t>Bùi Ánh Tuyết</t>
  </si>
  <si>
    <t>Tổng cộng</t>
  </si>
  <si>
    <t xml:space="preserve">1,308.00  </t>
  </si>
  <si>
    <t>Hệ số lớp đông</t>
  </si>
  <si>
    <t>Sĩ số LT</t>
  </si>
  <si>
    <t>Hệ số</t>
  </si>
  <si>
    <t>Sĩ số TH</t>
  </si>
  <si>
    <t>Hướng dẫn đồ án</t>
  </si>
  <si>
    <t>0.5 giờ chuẩn/HSSV</t>
  </si>
  <si>
    <t>Hướng dẫn khóa luận tốt nghiệp</t>
  </si>
  <si>
    <t>15 giờ chuẩn/chuyên đề</t>
  </si>
  <si>
    <t>Chấm khóa luận tốt nghiệp</t>
  </si>
  <si>
    <t>5 giờ chuẩn/chuyên đề</t>
  </si>
  <si>
    <t>19C1-LGT1 (4-4)</t>
  </si>
  <si>
    <t>Giỏi</t>
  </si>
  <si>
    <t>19C1-QTD1 (10-11)</t>
  </si>
  <si>
    <t>Khai báo  HQĐT</t>
  </si>
  <si>
    <t>QTVP</t>
  </si>
  <si>
    <t>HVTC</t>
  </si>
  <si>
    <t>PLTMDT (7-9) 
20T4-TMD1</t>
  </si>
  <si>
    <t>SHCN (10-10) 
20T4-QKS1</t>
  </si>
  <si>
    <t>ANAT TNHKS (7-8) 
20T4-QNH1</t>
  </si>
  <si>
    <t>TQDL (9-10)
20T4-QNH1</t>
  </si>
  <si>
    <t>TQDL (11-12)
20T4-QKS1</t>
  </si>
  <si>
    <t>SHCN (11-11)
20T4-QNH1</t>
  </si>
  <si>
    <t>TL KDL (11-12)
20T4-QNH1</t>
  </si>
  <si>
    <t>SHCN (7-7)
20T4-QDL1</t>
  </si>
  <si>
    <t>TK DL (10-12)
20T4-QDL1</t>
  </si>
  <si>
    <t>Mar (7-9)
20T4-KTD1</t>
  </si>
  <si>
    <t>Mar (7-9)
20T4-KTD2</t>
  </si>
  <si>
    <t>KTVM (10-12)
20T4-KTD2</t>
  </si>
  <si>
    <t>SHCN (10-10)
20T4-TCD1</t>
  </si>
  <si>
    <t>QTH (1-4)
20T4-QTD1</t>
  </si>
  <si>
    <t>TLKD (1-3)
20T4-QTD2</t>
  </si>
  <si>
    <t>QTH (1-4)
20T4-QTD2</t>
  </si>
  <si>
    <t>SHCN (5-5)
20T4-QTD2</t>
  </si>
  <si>
    <t>SHCN (5-5)
20T4-LGT1</t>
  </si>
  <si>
    <t>KNLVVMMTB (1-3)
20T4-LGT1</t>
  </si>
  <si>
    <t>SHCN (11-11)
20T4-KTD1</t>
  </si>
  <si>
    <t>SHCN (11-11)
20T4-KTD2</t>
  </si>
  <si>
    <t>SHCN (10-10)
20T4-KTD1</t>
  </si>
  <si>
    <t>KTVM (7-9)
20T4-KTD1</t>
  </si>
  <si>
    <t>NLKT (7-8)
20T4-TCD1</t>
  </si>
  <si>
    <t>NLKT (11-12)
20T4-TCD1</t>
  </si>
  <si>
    <t>18T4-KTD1</t>
  </si>
  <si>
    <t>KTDN2 (8-10)
18T4-KTD1</t>
  </si>
  <si>
    <t>KTDN2 (7-10)
18T4-KTD1</t>
  </si>
  <si>
    <t>THKTMPTDNSX (1-6)
18T4-KTD1</t>
  </si>
  <si>
    <t xml:space="preserve"> C Tuyết nghỉ 
thai sản</t>
  </si>
  <si>
    <t>THTHUDTKD (1-6)
18T4-QTD2</t>
  </si>
  <si>
    <t>18T4-QTD2 (1-6)</t>
  </si>
  <si>
    <t>18T4-QTD1 (7-12)</t>
  </si>
  <si>
    <t>THTHUDTKD (7-12)
18T4-QTD1</t>
  </si>
  <si>
    <t>TH TMDT (7-10)
18T4-QTD1</t>
  </si>
  <si>
    <t>18T4-QTD1 (7-10)</t>
  </si>
  <si>
    <t>18T4-KTD1 (11-12)</t>
  </si>
  <si>
    <t>THKTMPTDNSX (11-12)
18T4-KTD1</t>
  </si>
  <si>
    <t>19T4-KTD1</t>
  </si>
  <si>
    <t>TMDT (1-3)
19T4-KTD1</t>
  </si>
  <si>
    <t>TMDT (1-3)
19T4-KTD2</t>
  </si>
  <si>
    <t>19T4-KTD2</t>
  </si>
  <si>
    <t>QTTC (5-6)
18T4-QTD1</t>
  </si>
  <si>
    <t>QTTC (1-2)
18T4-QTD2</t>
  </si>
  <si>
    <t>TH STVB (4-6)
18T4-QTD2</t>
  </si>
  <si>
    <t>SHCN (4-4)
19T4-KTD1</t>
  </si>
  <si>
    <t>KTDN 1(1-3)
19T4-KTD1</t>
  </si>
  <si>
    <t>Luật KD (5-6)
19T4-KTD1</t>
  </si>
  <si>
    <t>TCTT (1-3)
19T4-KTD1</t>
  </si>
  <si>
    <t>TCTT (1-3)
19T4-KTD2</t>
  </si>
  <si>
    <t>KTDN1 (4-6)
19T4-KTD2</t>
  </si>
  <si>
    <t>SHCN (4-4)
19T4-KTD2</t>
  </si>
  <si>
    <t>Luat KD (5-6)
19T4-KTD2</t>
  </si>
  <si>
    <t>DHVT (1-2)
19T4-LGT1</t>
  </si>
  <si>
    <t>Log (1-4)
20T4-LGT1</t>
  </si>
  <si>
    <t>DHVT (11-12)
19T4-LGT1</t>
  </si>
  <si>
    <t>KTVM (7-9)
19T4-QTD1</t>
  </si>
  <si>
    <t>NLKT (11-12)
19T4-QTD1</t>
  </si>
  <si>
    <t>HVTC (1-3)
19T4-QTD1</t>
  </si>
  <si>
    <t>NLKT (5-6)
19T4-QTD1</t>
  </si>
  <si>
    <t>KTVM (1-3)
19T4-TCD1</t>
  </si>
  <si>
    <t>TKDN (7-10)
19T4-TCD1</t>
  </si>
  <si>
    <t>TCDN1 (11-12)
19T4-TCD1</t>
  </si>
  <si>
    <t>TCDN1, SHCN (4-6)
19T4-TCD1</t>
  </si>
  <si>
    <t>TH STVB, SHCN (8-9)
18T4-QTD1</t>
  </si>
  <si>
    <t>CD, SHCN (1-3)
18T4-TCD1</t>
  </si>
  <si>
    <t>L va TDDADT (4-6)
18T4-TCD1</t>
  </si>
  <si>
    <t>TKDN (7-9)
18T4-TCD1</t>
  </si>
  <si>
    <t>KTDN (7-10)
18T4-TCD1</t>
  </si>
  <si>
    <t>QTVP (7-9)
19C1-QTD1</t>
  </si>
  <si>
    <t>QTTNNS (10-12)
19C1-QTD1</t>
  </si>
  <si>
    <t>QT Mar (7-9)
19C1-QTD1</t>
  </si>
  <si>
    <t>KTDN (7-10)
19C1-QTD1</t>
  </si>
  <si>
    <t>QTDN (11-12)
19C1-QTD1</t>
  </si>
  <si>
    <t>QTDN (7-9)
19C1-QTD1</t>
  </si>
  <si>
    <t>KTVM (10-12)
19C1-QTD1</t>
  </si>
  <si>
    <t xml:space="preserve">19C1-QTD1 </t>
  </si>
  <si>
    <t>TMDT (4-6)
19C1-KTD1</t>
  </si>
  <si>
    <t>19C1-KTD1 (4-6)</t>
  </si>
  <si>
    <t>TCC (1-3)
19C1-KTD1</t>
  </si>
  <si>
    <t>TTTC (1-3)
19C1-KTD1</t>
  </si>
  <si>
    <t>PTHDKD (1-3)
19C1-KTD1</t>
  </si>
  <si>
    <t>DACN, SHCN (7-8)
19C1-QTD1</t>
  </si>
  <si>
    <t>QT XNK (10-12)
19C1-QTD1</t>
  </si>
  <si>
    <t>DVKH va TTPP (7-11)
19C1-LGT1</t>
  </si>
  <si>
    <t>NVNT (7-10)
19C1-LGT1</t>
  </si>
  <si>
    <t>SHCN (12-12)
19C1-LGT1</t>
  </si>
  <si>
    <t>QTCCUTC (7-8)
19C1-LGT1</t>
  </si>
  <si>
    <t>SHCN (6-6)
19C1-KTD1</t>
  </si>
  <si>
    <t>DACN, KT T Excel (1-5)
19C1-KTD1</t>
  </si>
  <si>
    <t>KTCF (1-3)
19C1-KTD1</t>
  </si>
  <si>
    <t>NVNHTM (4-6)
19C1-KTD1</t>
  </si>
  <si>
    <t>19C1-KTD1 (1-4)</t>
  </si>
  <si>
    <t>19C1-KTD1 (5-6)</t>
  </si>
  <si>
    <t>Mar DV Log (7-9)
19T4-LGT1</t>
  </si>
  <si>
    <t>SHCN, QTTC (10-12)
18T4-QTD1</t>
  </si>
  <si>
    <t>SHCN (7-7)
18T4-QTD2</t>
  </si>
  <si>
    <t>TH TMDT (8-11)
18T4-QTD2</t>
  </si>
  <si>
    <t>18T4-QTD2 (8-11)</t>
  </si>
  <si>
    <t>TL KDL (1-2)
20T4-QLH1</t>
  </si>
  <si>
    <t>TL KDL (1-2)
20T4-QDL1</t>
  </si>
  <si>
    <t>SHCN (3-3)
20T4-QLH1</t>
  </si>
  <si>
    <t>SHCN (5-5)
20T4-QTD1</t>
  </si>
  <si>
    <t>19C1-LGT1 (10-10)</t>
  </si>
  <si>
    <t>19C1-LGT1(10-11)</t>
  </si>
  <si>
    <t>20C1-KTD1</t>
  </si>
  <si>
    <t>QTTC (7-8)
18T4-QTD2</t>
  </si>
  <si>
    <t>Oanh</t>
  </si>
  <si>
    <t>NLKT (7-10)
20C1-KTD1</t>
  </si>
  <si>
    <t>SHCN (11-11)
20C1-KTD1</t>
  </si>
  <si>
    <t>20C1-QTD1</t>
  </si>
  <si>
    <t>QTH (8-11)
20C1-QTD1</t>
  </si>
  <si>
    <t>20C1-LGT1</t>
  </si>
  <si>
    <t>LCB (5-6)
20C1-LGT1</t>
  </si>
  <si>
    <t>20C1-TCD1</t>
  </si>
  <si>
    <t>SHCN (5-5)
20C1-TCD1</t>
  </si>
  <si>
    <t>TQ ve DL (1-2)
20C1-QKS1</t>
  </si>
  <si>
    <t>Mar DL (4-5)
20C1-QNH1</t>
  </si>
  <si>
    <t>SHCN (3-3)
20C1-QNH1</t>
  </si>
  <si>
    <t>SHCN (3-3)
20C1-QKS</t>
  </si>
  <si>
    <t>20C1-QKS1</t>
  </si>
  <si>
    <t>20C1-QNH1</t>
  </si>
  <si>
    <t>SHCN (5-5)
20C1-QTD1</t>
  </si>
  <si>
    <t>QTH (9-12)
20C1-QTD1</t>
  </si>
  <si>
    <t>TTTC (13-16)
19C2-KTD1</t>
  </si>
  <si>
    <t>KTTPM Misa (13-16)
19C2-KTD1</t>
  </si>
  <si>
    <t>PTHDKD (13-16)
20C2-KTD1</t>
  </si>
  <si>
    <t>MCB (13-16)
20C2-KTD1</t>
  </si>
  <si>
    <t>BCT (13-16)
20C2-KTD1</t>
  </si>
  <si>
    <t>KT T Excel (13-16)
20C2-KTD1</t>
  </si>
  <si>
    <t>Lap KHKD (13-16)
19C2-QTD1</t>
  </si>
  <si>
    <t>QTCL (13-15)
19C2-QTD1</t>
  </si>
  <si>
    <t>TTQT (1-3)
19C2-KTD1</t>
  </si>
  <si>
    <t>KDQT (4-6)
19C2-QTD1</t>
  </si>
  <si>
    <t>KDQT (14-15)
19C2-QTD1</t>
  </si>
  <si>
    <t>HVTC (13-14)
20C2-QTD1</t>
  </si>
  <si>
    <t>NLKT (15-16)
20C2-QTD1</t>
  </si>
  <si>
    <t>QT Mar SHCN (13-16)
20C2-QTD1</t>
  </si>
  <si>
    <t>QTTNNS (13-14)
20C2-QTD1</t>
  </si>
  <si>
    <t>QTTNNS (1-3) 19C2-QTD1</t>
  </si>
  <si>
    <t>KTVM (13-14) 20C2-QTD1</t>
  </si>
  <si>
    <t>Lap KHKD (15-16)
19C2-QTD1</t>
  </si>
  <si>
    <t>LCB, SHCN (3-6)
20C1-LGT1</t>
  </si>
  <si>
    <t>QT Mar (7-8)
20C2-QTD1</t>
  </si>
  <si>
    <t xml:space="preserve"> SHCN  DACN2(13-14)
19C2-KTD1</t>
  </si>
  <si>
    <t>KTDN3, DACN2 (14-15)
19C2-KTD1</t>
  </si>
  <si>
    <t>Luat Kd (13-15)
20C2-KTD1</t>
  </si>
  <si>
    <t>QTCCU (15-16)
20C2-QTD1</t>
  </si>
  <si>
    <t>QTCCU (9-11)
20C2-QTD1</t>
  </si>
  <si>
    <t>KTNVTM (1-4)
20C1-TMD1</t>
  </si>
  <si>
    <t>DHVT,  (9-12)
19C1-LGT1</t>
  </si>
  <si>
    <t>NLKT (1-4)
20C1-TCD1</t>
  </si>
  <si>
    <t>TTTC (13-15)
20C2-KTD1</t>
  </si>
  <si>
    <t>KTDN3, SHCN (13-16)
19C2-KTD1</t>
  </si>
  <si>
    <t>KTDN2 (1-3)
19C1-KTD1</t>
  </si>
  <si>
    <t>BB va DGHH (7-10)
19C1-LGT1</t>
  </si>
  <si>
    <t xml:space="preserve"> DACN1 (11-11)
19C1-LGT1</t>
  </si>
  <si>
    <t>QTCCUTC (9-10)
19C1-LGT1</t>
  </si>
  <si>
    <t>KTXHH2 (10-12)
19C4-CNO1</t>
  </si>
  <si>
    <t>QTCCUTC (3-6)
19T4-LGT1</t>
  </si>
  <si>
    <t>NVVP (7-9) 
20C1-QKS1</t>
  </si>
  <si>
    <t>Cô Trang: QTDL Mice, QT nhà hàng, TCDN, Logistics</t>
  </si>
  <si>
    <t>Cô Như: QT lữ hành, QT khách sạn, KTDN.</t>
  </si>
  <si>
    <t>TQ DL (9-10) Q4</t>
  </si>
  <si>
    <t>NVVP (1-3) Q4</t>
  </si>
  <si>
    <t>ANATTKS (9-10) Q4</t>
  </si>
  <si>
    <t>TLKDL (7-9) Tay Ninh</t>
  </si>
  <si>
    <t>TQ DL (1-4) B Phuoc</t>
  </si>
  <si>
    <t xml:space="preserve">SHCN (4-4)19T4-QTD1  </t>
  </si>
  <si>
    <t>TQ DL (7-10) An Giang</t>
  </si>
  <si>
    <t>ANATTKS (7-10) An Giang</t>
  </si>
  <si>
    <t>NVVP (7-10) An Giang</t>
  </si>
  <si>
    <t>NVVP (1-5) B Phuoc</t>
  </si>
  <si>
    <t xml:space="preserve">ANATTKS (8-11) B Phuoc
</t>
  </si>
  <si>
    <t>Marketing (8-12) Tan Uyen</t>
  </si>
  <si>
    <t>KTVM (8-12) Tan Uyen</t>
  </si>
  <si>
    <t>NLKT (1-5) Tan Uyen</t>
  </si>
  <si>
    <t>TQ DL (3-5) Q7</t>
  </si>
  <si>
    <t>ANATTKS (3-5) Q7</t>
  </si>
  <si>
    <t>NVVP (3-5) Q7</t>
  </si>
  <si>
    <t>TKDL (1-4) T Ninh</t>
  </si>
  <si>
    <t>TKDL (7-10) T Ninh</t>
  </si>
  <si>
    <t>TQ DL (9-12) T Ninh10</t>
  </si>
  <si>
    <t>T Tiên</t>
  </si>
  <si>
    <t>M Tiên</t>
  </si>
  <si>
    <t>Bảo</t>
  </si>
  <si>
    <t>Thắm</t>
  </si>
  <si>
    <t>Ngân</t>
  </si>
  <si>
    <t>Long</t>
  </si>
  <si>
    <t>Chi</t>
  </si>
  <si>
    <t>Nguyên</t>
  </si>
  <si>
    <t>Miện</t>
  </si>
  <si>
    <t>Th Thảo</t>
  </si>
  <si>
    <t>QTTMDT (7-10)
19T4-TMD1</t>
  </si>
  <si>
    <t>SHCN (11-11)
19T4-TMD1</t>
  </si>
  <si>
    <t>KTTMDV (4-6)
19T4-KTD1</t>
  </si>
  <si>
    <t>KTQT (1-3)
19T4-KTD1</t>
  </si>
  <si>
    <t>QTTC (1-3)
19T4-KTD1</t>
  </si>
  <si>
    <t>KTTMDV (3-5)
19T4-KTD2</t>
  </si>
  <si>
    <t>QTTC (5-6)
19T4-KTD2</t>
  </si>
  <si>
    <t>TCC(1-3)
19T4-KTD2</t>
  </si>
  <si>
    <t>KTQT (7-9)
19T4-KTD2</t>
  </si>
  <si>
    <t>QTTC, SHCN (4-5)
19T4-KTD2</t>
  </si>
  <si>
    <t>SHCN (7-7)
19T4-QTD1</t>
  </si>
  <si>
    <t>TL&amp;TDDADT (10-12)
19T4-QTD1</t>
  </si>
  <si>
    <t>TL&amp;TDDADT  (8-10)
19T4-QTD1</t>
  </si>
  <si>
    <t>QTTHDT (7-9)
19T4-TMD1</t>
  </si>
  <si>
    <t>VTDPT (1-4)
19T4-LGT1</t>
  </si>
  <si>
    <t>SHCN (5-5)
19T4-LGT1</t>
  </si>
  <si>
    <t>TCQT (1-3)
19T4-TCD1</t>
  </si>
  <si>
    <t>SHCN (7-7)
19T4-TCD1</t>
  </si>
  <si>
    <t>NVNH (8-11)
19T4-TCD1</t>
  </si>
  <si>
    <t>KTCF (7-9)
20C1-KTD1</t>
  </si>
  <si>
    <t>TLKD (7-9)
20C1-KTD1</t>
  </si>
  <si>
    <t>SHCN (10-10)
20C1-KTD1</t>
  </si>
  <si>
    <t>TTTC (1-3)
20C1-KTD1</t>
  </si>
  <si>
    <t>QTTNNS (1-3)
20C1-QTD1</t>
  </si>
  <si>
    <t>QTDN (1-3)
20C1-QTD1</t>
  </si>
  <si>
    <t>QT Mar (4-6)
20C1-QTD1</t>
  </si>
  <si>
    <t>KTDN (1-3)
20C1-QTD1</t>
  </si>
  <si>
    <t>KTDN (4-6)
20C1-QTD1</t>
  </si>
  <si>
    <t>ĐTTC (7-9)
20C1-TCD1</t>
  </si>
  <si>
    <t>TCDN1 (10-12)
20C1-TCD1</t>
  </si>
  <si>
    <t>TTCK (7-9)
20C1-TCD1</t>
  </si>
  <si>
    <t>QTCCUTC(1-3)
20C1-LGT1</t>
  </si>
  <si>
    <t>NVNT(4-6)
20C1-LGT1</t>
  </si>
  <si>
    <t>NVPC&amp;PVDU(1-3)
20C1-QNH1</t>
  </si>
  <si>
    <t>NVNHTQTKS(1-3)
20C1-QKS1</t>
  </si>
  <si>
    <t>DVKH&amp;TTPP(7-9)
20C1-LGT1</t>
  </si>
  <si>
    <t>QTTS(7-9)
20C1-QKS1</t>
  </si>
  <si>
    <t>SHCN(10-10)
20C1-QKS1</t>
  </si>
  <si>
    <t>NVĐB&amp;PVBAA(7-9)
20C1-QNH1</t>
  </si>
  <si>
    <t>QTKDL (1-3)
20C1-QNH1</t>
  </si>
  <si>
    <t>NVPC&amp;PVDU SHCN(4-6)
20C1-QNH1</t>
  </si>
  <si>
    <t>QTKDL (4-5)
20C1-QNH1</t>
  </si>
  <si>
    <t>SHCN(10-10)
20C1-LGT1</t>
  </si>
  <si>
    <t>QTTM DT (4-6)
20C1-TMD1</t>
  </si>
  <si>
    <t>Mar DT (4-6)
20C1-TMD1</t>
  </si>
  <si>
    <t>QTTM DT (1-3)
20C1-TMD1</t>
  </si>
  <si>
    <t>Mar DT (1-3)
20C1-TMD1</t>
  </si>
  <si>
    <t>KTDN3 (13-15)
20C2.-KTD1</t>
  </si>
  <si>
    <t>TTQT (13-15)
20C2.-KTD1</t>
  </si>
  <si>
    <t>TTTC (13-15)
20C2.-KTD1</t>
  </si>
  <si>
    <t>KDQT SHCN (13-16)
20C2.-KTD1</t>
  </si>
  <si>
    <t>TTTC (13-14)
20C2.-KTD1</t>
  </si>
  <si>
    <t>KTTPM MISA (13-15)
20C2.-KTD1</t>
  </si>
  <si>
    <t>KTDN3 (13-14)
20C2.-KTD1</t>
  </si>
  <si>
    <t>QTTNNS (13-15)
20C2.-QTD1</t>
  </si>
  <si>
    <t>QTCL (13-15)
20C2.-QTD1</t>
  </si>
  <si>
    <t>SHCN (5-5)
20T4-TCD1</t>
  </si>
  <si>
    <t>.</t>
  </si>
  <si>
    <t>SHCN (11-11)
20T4-QLH1</t>
  </si>
  <si>
    <t>Ng Anh</t>
  </si>
  <si>
    <t>Vượng</t>
  </si>
  <si>
    <t>SHCN (5-5)
20T4-QKS1</t>
  </si>
  <si>
    <t>KDQT SHCN (13-15)
20C2.-KTD1</t>
  </si>
  <si>
    <t>KTTPM MISA (13-14)
20C2.-KTD1</t>
  </si>
  <si>
    <t>SHCN (5-5)
20T4-QDL1</t>
  </si>
  <si>
    <t>SHCN (5-5)
20T4-QNH1</t>
  </si>
  <si>
    <t>SHCN (11-11)
20T4-TMD1</t>
  </si>
  <si>
    <t>NLKT (7-10)
21T4-KTD1</t>
  </si>
  <si>
    <t>NLKT (11-11)
21T4-KTD1</t>
  </si>
  <si>
    <t>TCTT (1-3)
21T4-KTD1</t>
  </si>
  <si>
    <t>KTVI MO (1-3)
21T4-KTD1</t>
  </si>
  <si>
    <t>Mar CB (1-3)
21T4-KTD1</t>
  </si>
  <si>
    <t>QTH, SHCN (7-11)
21T4-QTD1</t>
  </si>
  <si>
    <t>KNLVVMMTB_SHCN CB (1-4)
21T4-LGT1</t>
  </si>
  <si>
    <t>TLKDL (7-8)
21T4-QLH1</t>
  </si>
  <si>
    <t>TQDL (7-8)
21T4-QKS1</t>
  </si>
  <si>
    <t>NVVP (7-9)
21T4-QKS1</t>
  </si>
  <si>
    <t>TQDL. SHCN (7-9)
21T4-QNH1</t>
  </si>
  <si>
    <t>ANATTNHKS, SHCN (7-9)
21T4-QNH1</t>
  </si>
  <si>
    <t>KNTMDT (7-10)
20C1-TMD1</t>
  </si>
  <si>
    <t>M Vân</t>
  </si>
  <si>
    <t>Mar DT (1-4)
20C1-TMD1</t>
  </si>
  <si>
    <t>QTTS(4-5)
20C1-QKS1</t>
  </si>
  <si>
    <t>NVNHTQTKS(10-11)
20C1-QKS1</t>
  </si>
  <si>
    <t>TQDL, shcn (7-9)
21T4-QDL1</t>
  </si>
  <si>
    <t>TCC (1-3)
20C1-TCD1</t>
  </si>
  <si>
    <t>SHCN (11-11)
20C1-TMD1</t>
  </si>
  <si>
    <t>KTDN2 (1-3)
20C1-KTD1</t>
  </si>
  <si>
    <t>TCC (1-3)
19T4-KTD1</t>
  </si>
  <si>
    <t>SHCN (4-4)
20C1-QTD1</t>
  </si>
  <si>
    <t>SHCN (11-110
20T4-KTD1</t>
  </si>
  <si>
    <t>SHCN (5-5)
20T4-KTD2</t>
  </si>
  <si>
    <t>QTBKS(10-12)
20C1-QKS1</t>
  </si>
  <si>
    <t>NVNH (7-10)
19T4-TCD1</t>
  </si>
  <si>
    <t>ĐTTC (7-8)
20C1-TCD1</t>
  </si>
  <si>
    <t>TCDN1 (9-10)
20C1-TCD1</t>
  </si>
  <si>
    <t>DVKH&amp;TTPP(1-3)
20C1-LGT1</t>
  </si>
  <si>
    <t>QTTM DT (2-3)
20C1-TMD1</t>
  </si>
  <si>
    <t>KNTMDT (8-11)
20C1-TMD1</t>
  </si>
  <si>
    <t>KNTMDT (4-5)
20C1-TMD1</t>
  </si>
  <si>
    <t>DVKH&amp;TTPP(4-5)
20C1-LGT1</t>
  </si>
  <si>
    <t>NVPC&amp;PVDU (7-8)
20C1-QNH1</t>
  </si>
  <si>
    <r>
      <t xml:space="preserve">QTBKS, </t>
    </r>
    <r>
      <rPr>
        <b/>
        <sz val="8"/>
        <rFont val="Times New Roman"/>
        <family val="1"/>
      </rPr>
      <t>SHCN</t>
    </r>
    <r>
      <rPr>
        <sz val="8"/>
        <rFont val="Times New Roman"/>
        <family val="2"/>
      </rPr>
      <t>(4-6)
20C1-QKS1</t>
    </r>
  </si>
  <si>
    <t>NLKT (7-10)
21C1-TCD1</t>
  </si>
  <si>
    <t>QTH (9-12)
21C1-QTD1</t>
  </si>
  <si>
    <t>NVVP, SHCN (1-4)
21C1-QKS1</t>
  </si>
  <si>
    <t>NM TMDT, SHCN (7-11)
21C1-TMDT1</t>
  </si>
  <si>
    <t>NLKT, SHCN (1-5)
21C1-KTD1</t>
  </si>
  <si>
    <t>SHCN (8-8)
21C1-QTD1</t>
  </si>
  <si>
    <t>Mar DL Mice (1-4)
21T4-QDL1</t>
  </si>
  <si>
    <t>TLKD (1-3)
21T4-QTD1</t>
  </si>
  <si>
    <t>TTCK (4-6)
20C1-KTD1</t>
  </si>
  <si>
    <t>Logistics CB (7-10)
21T4-LGT1</t>
  </si>
  <si>
    <t>Logistics CB (11-12)
21T4-LGT1</t>
  </si>
  <si>
    <t>BLDT (4-6)
21T4-TMD1</t>
  </si>
  <si>
    <t>PLTMDT (9-11)
21T4-TMD1</t>
  </si>
  <si>
    <t>NMTMDT (7-10)
21T4-TMD1</t>
  </si>
  <si>
    <t>TLKD (7-8)
21T4-TMD1</t>
  </si>
  <si>
    <t>TMDT (4-6)
21T4-TCD1</t>
  </si>
  <si>
    <t>NLKT (1-2)
21T4-KTD1</t>
  </si>
  <si>
    <t>TCSK (7-9)
21T4-QDL1</t>
  </si>
  <si>
    <t>GTtDL (11-12)
21T4-QLH1</t>
  </si>
  <si>
    <t>GTtDL (10-11)
21T4-QLH1</t>
  </si>
  <si>
    <t>NVTT (10-11)
21T4-QKS1</t>
  </si>
  <si>
    <t>NVTT (7-8)
21T4-QKS1</t>
  </si>
  <si>
    <t>TLKDL (9-10)
21T4-QNH1</t>
  </si>
  <si>
    <t>VHAT (7-8)
21T4-QNH1</t>
  </si>
  <si>
    <t>TLKD (7-8)
21C1-TMD1</t>
  </si>
  <si>
    <t>STVB (7-9)
21C1-TCD1</t>
  </si>
  <si>
    <t>NLKT (4-5)
21T4-KTD1</t>
  </si>
  <si>
    <t>QTCCUtc (8-9)
21T4-LGT1</t>
  </si>
  <si>
    <t>QTCCUtc (5-6)
21T4-LGT1</t>
  </si>
  <si>
    <t>SHCN (7-7)
21T4-LGT1</t>
  </si>
  <si>
    <t>TKDL (9-11)
21T4-QDL1</t>
  </si>
  <si>
    <t>GTTDL, SHCN (9-11)
21T4-QKS1</t>
  </si>
  <si>
    <t>SHCN(9-12) TTXNC
21T4-QLH1</t>
  </si>
  <si>
    <t>QTCL DV(7-8) 
21T4-QLH1</t>
  </si>
  <si>
    <t>SHCN (11-11)
21C1-TCD1</t>
  </si>
  <si>
    <t>TMDT (4-6)
21C1-TCD1</t>
  </si>
  <si>
    <t>KTDN1 (7-9)
21C1-KTD1</t>
  </si>
  <si>
    <t>NLKT (3-6)
21C1-QTD1</t>
  </si>
  <si>
    <t>LCB (7-10)
21C1-LGT1</t>
  </si>
  <si>
    <t>QTTC (3-5)
21C1-LGT1</t>
  </si>
  <si>
    <t>SHCN, Mar DVLog (7-10)
21C1-LGT1</t>
  </si>
  <si>
    <t>QTDN (3-5)
21C1-QDL1</t>
  </si>
  <si>
    <t>TQDL (7-8)
21C1-QDL1</t>
  </si>
  <si>
    <t>TLKDL (9-10)
21C1-QDL1</t>
  </si>
  <si>
    <t>TT XNC (10-12)
21C1-QLH1</t>
  </si>
  <si>
    <t>Mar DL (1-2)
21C1-QLH1</t>
  </si>
  <si>
    <t>TK KDL (3-4)
21C1-QLH1</t>
  </si>
  <si>
    <t>TQDL (1-2)
21C1-QDL1</t>
  </si>
  <si>
    <t>SHCN (8-8)
21C1-QDL1</t>
  </si>
  <si>
    <t>QTLT (11-12)
21C1-QKS1</t>
  </si>
  <si>
    <t>SHCN (10-10)
21C1-QKS1</t>
  </si>
  <si>
    <t>TQDL (9-10)
21C1-QKS1</t>
  </si>
  <si>
    <t>QTLT (4-5)
21C1-QKS1</t>
  </si>
  <si>
    <t>DVCSKH (7-8)
21C1-QNH1</t>
  </si>
  <si>
    <t>TQDL (9-10)
21C1-QNH1</t>
  </si>
  <si>
    <t>TLKDL (1-2)
21C1-QNH1</t>
  </si>
  <si>
    <t>Mar DL, SHCN (1-3)
21C1-QNH1</t>
  </si>
  <si>
    <t>Mar DL (11-12)
21C1-KLB1</t>
  </si>
  <si>
    <t>TTĐT (7-9) 21C1-TMD1</t>
  </si>
  <si>
    <t>NLKT (1-4)
21T4-QTD1</t>
  </si>
  <si>
    <t>NLKT (1-2)
21C1-KTD1</t>
  </si>
  <si>
    <t>NLKT (10-11)
21C1-KTD1</t>
  </si>
  <si>
    <t>SHCN (10-10) 21T4-QDL1</t>
  </si>
  <si>
    <t>GTTDL  (9-10)
21T4-QKS1</t>
  </si>
  <si>
    <t>Luật KT (4-6)
21T4-TCD1</t>
  </si>
  <si>
    <t>QTH (1-4)
21T4-QTD1</t>
  </si>
  <si>
    <t>NLKT (7-10)
21T4-QTD1</t>
  </si>
  <si>
    <t>TLKD (4-6)
21T4-QTD1</t>
  </si>
  <si>
    <t>KTDN1 (4-6)
21C3-KTD1</t>
  </si>
  <si>
    <t>Thuế (1-3)
21C3-KTD1</t>
  </si>
  <si>
    <t>NLKT (3-6)
21C3-QTD1</t>
  </si>
  <si>
    <t>NLKT (1-4)
21C3-KTD1</t>
  </si>
  <si>
    <t>QTH, SHCN (7-11)
21C3-QTD1</t>
  </si>
  <si>
    <t>TLKDL (8-9)
21T3-QDL1</t>
  </si>
  <si>
    <t>TQDL (8-9)
21T3-QDL1</t>
  </si>
  <si>
    <t>VHVN (1-2)
21T3-QDL1</t>
  </si>
  <si>
    <t>GT TDL (8-11)
21T3-QDL1</t>
  </si>
  <si>
    <t>QTVP (7-9)
20C1-QTD1</t>
  </si>
  <si>
    <t>NLKT (1-4)
21C1-QTD2</t>
  </si>
  <si>
    <t>QTH (3-6)
21C1-QTD2</t>
  </si>
  <si>
    <t>SHCN (4-5) 21C1-QTD2,
20T4-QTD1</t>
  </si>
  <si>
    <t>NLKT (9-10)
21T3-KTD1 TU</t>
  </si>
  <si>
    <t>Luật KD (4-5) 
21T3-KTD1 TU</t>
  </si>
  <si>
    <t>KTDN1 (8-10) 
21T3-KTD1 TU</t>
  </si>
  <si>
    <t>TC-TT (1-3) 
21T3-KTD1 TU</t>
  </si>
  <si>
    <t>STVB (1-3) 
21T3-KTD1 TU</t>
  </si>
  <si>
    <t>GTTDL (7-8) 
20T3-QKS1 Q7</t>
  </si>
  <si>
    <t>DVCSKH (7-8) 
20T3-QKS1 Q7</t>
  </si>
  <si>
    <t>NVTCHH (7-8) 
20T3-QKS1 Q7</t>
  </si>
  <si>
    <t>QLCL (9-10) 
20T3-KLB1 Q7</t>
  </si>
  <si>
    <t>Mar DL (7-8) 
20T3-KLB1 Q7</t>
  </si>
  <si>
    <t>GTTDL (11-12) 
20T3-QKS1 Q7</t>
  </si>
  <si>
    <t>NVLT (9-10) 
20T3-QKS1 Q7</t>
  </si>
  <si>
    <t>TLKD NH, HTTDL (9-12, 11-12) 
20T3-KLB1 Q7</t>
  </si>
  <si>
    <t>NVLT (1-3) 
20T3-QKS1 Q7</t>
  </si>
  <si>
    <t>NVTCHH (4-6) 
20T3-QKS1 Q7</t>
  </si>
  <si>
    <t>D Thành</t>
  </si>
  <si>
    <t>QTTHDT</t>
  </si>
  <si>
    <t xml:space="preserve">Nghiệp vụ lữ hành, </t>
  </si>
  <si>
    <t>nghiệp vụ tổ chức du lịch Mice</t>
  </si>
  <si>
    <t>M Hạnh</t>
  </si>
  <si>
    <t>D Thịnh</t>
  </si>
  <si>
    <t xml:space="preserve">Dịch vụ kho hàng và trung tâm phân phối </t>
  </si>
  <si>
    <t>Logistics căn bản</t>
  </si>
  <si>
    <t>Vận tải đa phương thức</t>
  </si>
  <si>
    <t xml:space="preserve">NM TMDT lớp 21C1-TMD1 cô dạy CT2 </t>
  </si>
  <si>
    <t>V Triển</t>
  </si>
  <si>
    <t>T Danh</t>
  </si>
  <si>
    <t>Tổng quan du lịch</t>
  </si>
  <si>
    <t>3. Dịch vụ kho hàng và trung tâm phân phối, 19T4-LGT1 45+30=75t T Thịnh</t>
  </si>
  <si>
    <t>2. Vận tải đa phương thức, 105-45 =60t TH, T Giỏi, 19T4-LGT1 T Thịnh</t>
  </si>
  <si>
    <t>1. QTTHDT còn 30 tiết TH, T Tuấn 19T4-TMD1</t>
  </si>
  <si>
    <t>DACN1, SHCN (11-12)
19T4-LGT1</t>
  </si>
  <si>
    <t>DVKH và TTPP (7-9)
19T4-LGT1</t>
  </si>
  <si>
    <t>VTĐPT (10-11)
19T4-LGT1</t>
  </si>
  <si>
    <t>DVKH và TTPP (7-8)
19T4-LGT1</t>
  </si>
  <si>
    <t>VTĐPT (9-10)
19T4-LGT1</t>
  </si>
  <si>
    <t>DL</t>
  </si>
  <si>
    <t>Log</t>
  </si>
  <si>
    <t>TQDL</t>
  </si>
  <si>
    <t>6. QTTHĐT 19T4-TMD1 còn 30 t, cô Ngân?</t>
  </si>
  <si>
    <t>TQDL (11-12)
21T4-QKS1</t>
  </si>
  <si>
    <t>H Hạnh</t>
  </si>
  <si>
    <t>TMDT (7-9)
21C1-TCD1</t>
  </si>
  <si>
    <t>2. Dịch vụ kho hàng và trung tâm phân phối, 19T4-LGT1 45+30=75t T Thịnh</t>
  </si>
  <si>
    <r>
      <t xml:space="preserve">3. Dịch vụ kho hàng và trung tâm phân phối, 20C1-LGT1 30t </t>
    </r>
    <r>
      <rPr>
        <sz val="8"/>
        <color rgb="FFFF0000"/>
        <rFont val="Times New Roman"/>
        <family val="1"/>
      </rPr>
      <t>T Thịnh? T Giỏi</t>
    </r>
  </si>
  <si>
    <t>4. Đồ án CN1, 20C1-LGT1, T Thịnh?</t>
  </si>
  <si>
    <r>
      <t xml:space="preserve">11. Nghiệp vụ tổ chức du lịch Mice, 20T4-QDl1, 15+60 =75t, T </t>
    </r>
    <r>
      <rPr>
        <sz val="8"/>
        <color rgb="FFFF0000"/>
        <rFont val="Times New Roman"/>
        <family val="1"/>
      </rPr>
      <t>Thành?</t>
    </r>
  </si>
  <si>
    <r>
      <t xml:space="preserve">13. Logistics cơ bản, 21T4-LGT1, </t>
    </r>
    <r>
      <rPr>
        <b/>
        <sz val="8"/>
        <color rgb="FFFF0000"/>
        <rFont val="Times New Roman"/>
        <family val="1"/>
      </rPr>
      <t>T Long?</t>
    </r>
  </si>
  <si>
    <r>
      <t>14. Thủ tục xuất nhập cảnh, 21T4-QLH1, T</t>
    </r>
    <r>
      <rPr>
        <b/>
        <sz val="8"/>
        <color rgb="FFFF0000"/>
        <rFont val="Times New Roman"/>
        <family val="1"/>
      </rPr>
      <t xml:space="preserve"> Danh</t>
    </r>
  </si>
  <si>
    <t>15. Tổng quan du lịch, 21T4-QKS1, cô Ngân?</t>
  </si>
  <si>
    <t>16. Tâm lý khách du lịch, 21T4-QKS1, cô Ngân?</t>
  </si>
  <si>
    <t>18. Nhập môn TMDT, 21C1-TMD1, 60t cô Hồng Hạnh</t>
  </si>
  <si>
    <t>19. TMDT, 21C1-TCD1, 15+30 = 45t cô Hồng Hạnh</t>
  </si>
  <si>
    <t>20. TQ DL, 21C1-QDL1, 30t, T Danh???</t>
  </si>
  <si>
    <t>21. Thủ tục XNC, 21C1-QLH1, 15+30 =45t, T Danh???</t>
  </si>
  <si>
    <t>5. QTTHĐT 20C1-TMD1 còn 45 t, cô Ngân?</t>
  </si>
  <si>
    <t>23. Quản trị khu du lịch, 60t TH, 20C1-QNH1 T Triển?</t>
  </si>
  <si>
    <r>
      <t>12. Nghiệp vụ lữ hành, 20T4-QLH1 15+60 = 75t cô</t>
    </r>
    <r>
      <rPr>
        <sz val="8"/>
        <color rgb="FFFF0000"/>
        <rFont val="Times New Roman"/>
        <family val="1"/>
      </rPr>
      <t xml:space="preserve"> Mỹ Hạnh?</t>
    </r>
  </si>
  <si>
    <t>QTTHĐT (1-3)
19T4-TMD1</t>
  </si>
  <si>
    <t>QTTHĐT (4-6)
20C1-TMD1</t>
  </si>
  <si>
    <t>DVKH và TTPP (9-10)
19T4-LGT1</t>
  </si>
  <si>
    <t>KN KD TMDT (4-6)
19T4-TMD1</t>
  </si>
  <si>
    <t>KN KD TMDT (7-9)
19T4-TMD1</t>
  </si>
  <si>
    <t>THUDTKD (1-6)
19C1-QTD1</t>
  </si>
  <si>
    <t>KT Misa (7-12)
19C1-KTD1</t>
  </si>
  <si>
    <t>QTBH va PPSP (11-12)
19T4-TMD1</t>
  </si>
  <si>
    <t>QTBH va PPSP (1-3)
19T4-TMD1</t>
  </si>
  <si>
    <t>TCC (1-3)
19T4-KTD2</t>
  </si>
  <si>
    <t>QTTC (4-6)
19T4-KTD2</t>
  </si>
  <si>
    <t>KTTMDV (1-3)
19T4-KTD1</t>
  </si>
  <si>
    <t>KTTMDV (4-6)
19T4-KTD2</t>
  </si>
  <si>
    <t>TL va TDDADT (1-3)
19T4-QTD1</t>
  </si>
  <si>
    <t>KTQT, SHCN (1-4)
19T4-KTD1</t>
  </si>
  <si>
    <t>SHCN (11-11)
19T4-KTD2.</t>
  </si>
  <si>
    <t>TL va TDDADT (4-6)
19T4-TCD1</t>
  </si>
  <si>
    <t>TL va TDDADT (10-12)
19T4-TCD1</t>
  </si>
  <si>
    <t>SHCN (11-11)
19T4-TCD1</t>
  </si>
  <si>
    <t xml:space="preserve">1. Vận tải đa phương thức, 105-45 =60t TH, T Giỏi, 19T4-LGT1 </t>
  </si>
  <si>
    <r>
      <t xml:space="preserve">10. Điều hành vận tải, 20T4-LGT1 30+30 = 60t </t>
    </r>
    <r>
      <rPr>
        <sz val="8"/>
        <color rgb="FFFF0000"/>
        <rFont val="Times New Roman"/>
        <family val="1"/>
      </rPr>
      <t>T Giỏi</t>
    </r>
  </si>
  <si>
    <t>VTDPT (1-6)
19T4-LGT1</t>
  </si>
  <si>
    <t>HST TMDT (1-3)
20T4-TMD1</t>
  </si>
  <si>
    <t>NM TMDT (1-3)
20T4-TMD1</t>
  </si>
  <si>
    <t>NM TMDT (7-10)
20T4-TMD1</t>
  </si>
  <si>
    <t>VHAT (7-10)
20T4-KLB1</t>
  </si>
  <si>
    <t>TCDN1 (9-12)
20T4-TCD1</t>
  </si>
  <si>
    <t>TCDN1 (1-3)
20T4-TCD1</t>
  </si>
  <si>
    <t>TKDN (7-10)
20T4-TCD1</t>
  </si>
  <si>
    <t>TKDN (4-6)
20T4-TCD1</t>
  </si>
  <si>
    <t>KTVM (7-9)
20T4-TCD1</t>
  </si>
  <si>
    <t>KTVM (7-8)
20T4-TCD1</t>
  </si>
  <si>
    <t>Ct5, Ct6, St7</t>
  </si>
  <si>
    <t>TV Bưu</t>
  </si>
  <si>
    <t>TCTT (1-2)
20T4-KTD2</t>
  </si>
  <si>
    <t>TCTT (3-5)
20T4-KTD1</t>
  </si>
  <si>
    <t>TCTT (1-3)
20T4-KTD2</t>
  </si>
  <si>
    <t>TCTT (4-5)
20T4-KTD1</t>
  </si>
  <si>
    <t>HST TMDT (7-10)
20T4-TMD1</t>
  </si>
  <si>
    <t>T Long</t>
  </si>
  <si>
    <t>8. Hệ sinh thái thương mại điện tử, 20T4-TMD1, 30+30= 60t</t>
  </si>
  <si>
    <t>7. Hệ sinh thái thương mại điện tử, 20C1-TMD1, 30+30= 60t, T Long</t>
  </si>
  <si>
    <t>9. Marketing dịch vụ Logistics, 20T4-LGT1 15+30= 45t, T Long</t>
  </si>
  <si>
    <t>Mar DV Log(4-6)
21T4-LGT1</t>
  </si>
  <si>
    <t>Mar DV Log(4-6)
20T4-LGT1</t>
  </si>
  <si>
    <t>22. Marketing dịch vụ Logistics, 21C1-LGT1 15+30 45t T Long?</t>
  </si>
  <si>
    <t>17. Logistics cơ bản, 21C1-LGT1 45+30 = 75t, T Thịnh, Tiên?</t>
  </si>
  <si>
    <t>KTDN1 (1-2)
20T4-KTD1</t>
  </si>
  <si>
    <t>TMDT (3-5)
20T4-KTD1</t>
  </si>
  <si>
    <t>TMDT (1-2)
20T4-KTD1</t>
  </si>
  <si>
    <t>Luật KD, SHCN (1-3)
20T4-KTD1</t>
  </si>
  <si>
    <t>Luật KD (3-4)
20T4-KTD1</t>
  </si>
  <si>
    <t>KTDN1 (1-3)
20T4-KTD1</t>
  </si>
  <si>
    <t>TMDT (1-2)
20T4-KTD2</t>
  </si>
  <si>
    <t>KTDN1 (4-6)
20T4-KTD2</t>
  </si>
  <si>
    <t>KTDN1 (11-12)
20T4-KTD2</t>
  </si>
  <si>
    <t>KTDN1 học lại</t>
  </si>
  <si>
    <t>TKDL học lại (2-5)</t>
  </si>
  <si>
    <t>HVTC, SHCN (7-10)
20T4-QTD1</t>
  </si>
  <si>
    <t>HVTC (5-6)
20T4-QTD1</t>
  </si>
  <si>
    <t>KTVM (5-6)
20T4-QTD1</t>
  </si>
  <si>
    <t>KTVM (1-3)
20T4-QTD1</t>
  </si>
  <si>
    <t>NLKT (10-12)
20T4-QTD1</t>
  </si>
  <si>
    <t>NLKT (3-4)
20T4-QTD1</t>
  </si>
  <si>
    <t>NLKT (4-5)
20T4-QTD1</t>
  </si>
  <si>
    <t>HVTC (1-3)
20T4-QTD2</t>
  </si>
  <si>
    <t>HVTC, SHCN (9-11)
19T4-QTD1</t>
  </si>
  <si>
    <t>NLKT (4-6)
20T4-QTD2</t>
  </si>
  <si>
    <t>NLKT (1-4)
20T4-QTD2</t>
  </si>
  <si>
    <t>KTVM (1-3)
20T4-QTD2</t>
  </si>
  <si>
    <t>KTVM (8-9)
20T4-QTD2</t>
  </si>
  <si>
    <t>QTCCUTC (7-10)
20T4-LGT1</t>
  </si>
  <si>
    <t>ĐHVT (7-12)
20T4-LGT1</t>
  </si>
  <si>
    <t>QTKDLH (1-3)
20T4-QLH1</t>
  </si>
  <si>
    <t>QTCLDV (7-10)
20T4-QLH1</t>
  </si>
  <si>
    <t>NVLH (7-9)
20T4-QLH1</t>
  </si>
  <si>
    <t>NVLH (1-3)
20T4-QLH1</t>
  </si>
  <si>
    <t>QTKDLH (4-6)
20T4-QDL1</t>
  </si>
  <si>
    <t>QTKDLH (10-12)
20T4-QDL1</t>
  </si>
  <si>
    <t>NVLT (1-3)
20T4-QDL1</t>
  </si>
  <si>
    <t>NVLT (7-8)
20T4-QDL1</t>
  </si>
  <si>
    <t>24. Nghiệp vụ tổ chức hội họp, hội nghị, hội thảo 20T4-QKS1 75t</t>
  </si>
  <si>
    <t>NVLTTKS (1-3)
20T4-QKS1</t>
  </si>
  <si>
    <t>NVTCHHHNHT (1-3)
20T4-QKS1</t>
  </si>
  <si>
    <t>NVTCHHHNHT (9-12)
20T4-QKS1</t>
  </si>
  <si>
    <t>NVTCHHHNHT (4-5)
20T4-QKS1</t>
  </si>
  <si>
    <t>TLKDL (4-5)
20T4-QKS1</t>
  </si>
  <si>
    <t>TLKDL (1-2)
20T4-QKS1</t>
  </si>
  <si>
    <t>TCSK (1-2)
20T4-QNH1</t>
  </si>
  <si>
    <t>TCSK (3-5)
20T4-QNH1</t>
  </si>
  <si>
    <t>NVNH (4-6)
20T4-QNH1</t>
  </si>
  <si>
    <t>NVNH (7-10)
20T4-QNH1</t>
  </si>
  <si>
    <t>NMTMDT (7-10)
21C1-TMD1</t>
  </si>
  <si>
    <t>BLDT (7-8)
20C1-TMD1</t>
  </si>
  <si>
    <t>HST TMDT (7-10)
20C1-TMD1</t>
  </si>
  <si>
    <t>Mar DV Log(11-12)
20T4-LGT1</t>
  </si>
  <si>
    <t>HST TMDT (11-12)
20C1-TMD1</t>
  </si>
  <si>
    <t>BLDT (8-10)
20C1-TMD1</t>
  </si>
  <si>
    <t>QTTCDN (1-3)
20C1-TMD1</t>
  </si>
  <si>
    <t>QTTCDN (7-10)
20C1-TMD1</t>
  </si>
  <si>
    <t xml:space="preserve"> D0A1, SHCN(11-12)
20C1-TMD1</t>
  </si>
  <si>
    <t>K Ngân</t>
  </si>
  <si>
    <t xml:space="preserve"> TTCK(7-10)
20C1-KTD1</t>
  </si>
  <si>
    <t xml:space="preserve"> TLKD(1-4)
20C1-KTD1</t>
  </si>
  <si>
    <t xml:space="preserve"> TTTC(7-8)
20C1-KTD1</t>
  </si>
  <si>
    <t xml:space="preserve"> KT T Excel(1-3)
20C1-KTD1</t>
  </si>
  <si>
    <t xml:space="preserve"> KT T Excel(7-10)
20C1-KTD1</t>
  </si>
  <si>
    <t xml:space="preserve"> TTTC(11-12)
20C1-KTD1</t>
  </si>
  <si>
    <t xml:space="preserve"> DACN (11-11)
20C1-KTD1</t>
  </si>
  <si>
    <t xml:space="preserve"> KTCF(1-4)
20C1-KTD1</t>
  </si>
  <si>
    <t>QTCCUTC (1-2)
20C1-LGT1</t>
  </si>
  <si>
    <t>QTCCUTC (11-12)
20C1-LGT1</t>
  </si>
  <si>
    <t>DVKH và TTPP (7-10)
20C1-LGT1</t>
  </si>
  <si>
    <t>DACN1 (11-11)
20C1-LGT1</t>
  </si>
  <si>
    <t>NVNT(3-6)
20C1-LGT1</t>
  </si>
  <si>
    <t>QTVP (11-12)
20C1-QTD1</t>
  </si>
  <si>
    <t>QT Mar (3-6)
20C1-QTD1</t>
  </si>
  <si>
    <t>KTDN (11-12)
20C1-QTD1</t>
  </si>
  <si>
    <t>QTDN (7-10)
20C1-QTD1</t>
  </si>
  <si>
    <t>QTDN (8-10)
20C1-QTD1</t>
  </si>
  <si>
    <t>QT TNNS (1-2)
20C1-QTD1</t>
  </si>
  <si>
    <t>QT TNNS (3-4)
20C1-QTD1</t>
  </si>
  <si>
    <t>TCC, DACN (4-6)
20C1-TCD1</t>
  </si>
  <si>
    <t>TCC (10-11)
20C1-TCD1</t>
  </si>
  <si>
    <t>DTTC (1-4)
20C1-TCD1</t>
  </si>
  <si>
    <t>TCCDN1 (7-10)
20C1-TCD1</t>
  </si>
  <si>
    <t>TTCK (11-12)
20C1-TCD1</t>
  </si>
  <si>
    <t>NLKT (1-4)
21C3-KTD1TTCK (11-12)
20C1-TCD1</t>
  </si>
  <si>
    <t>NVTCDL Mice (1-3)
20T4-QDL1</t>
  </si>
  <si>
    <t>Trâm</t>
  </si>
  <si>
    <t>TQDL (7-9)
21C1-QNH1</t>
  </si>
  <si>
    <t>Tạo</t>
  </si>
  <si>
    <t>QTKDL (1-4)
20C1-QNH1</t>
  </si>
  <si>
    <t>QTKDL (7-10)
20C1-QNH1</t>
  </si>
  <si>
    <t>QTTS (7-10)
20C1-QKS1</t>
  </si>
  <si>
    <t>QTTS (7-9)
20C1-QKS1</t>
  </si>
  <si>
    <t>QTTS (7-11)
20C1-QKS1</t>
  </si>
  <si>
    <t>QTTHĐT (9-10)
20C1-TMD1</t>
  </si>
  <si>
    <t>SHCN(4-4)
19C1-QTD1</t>
  </si>
  <si>
    <t>SHCN (13-13)
20C2.-KTD1</t>
  </si>
  <si>
    <t>KTDN3 (14-16)
20C2.-KTD1</t>
  </si>
  <si>
    <t>Lap KHKD (7-12)
20C2.-KTD1</t>
  </si>
  <si>
    <t>QTCL (10-12)
20T4-KLB1</t>
  </si>
  <si>
    <t>QTCL (4-5)
20T4-KLB1</t>
  </si>
  <si>
    <t>TMDT (1-3)
20T4-KTD2</t>
  </si>
  <si>
    <t>NVNH (10-12)
20T4-QNH1</t>
  </si>
  <si>
    <t xml:space="preserve"> Log CB (4-5)
21C1-LGT1</t>
  </si>
  <si>
    <t xml:space="preserve"> Log CB (1-3)
21C1-LGT1</t>
  </si>
  <si>
    <t xml:space="preserve"> Mar DV log (4-6)
21C1-LGT1</t>
  </si>
  <si>
    <t>QTDN (3-5)
21C1-QDL1, SHCN 6-6 21C1-Lgt1</t>
  </si>
  <si>
    <t>Lap KHKD (13-16)
20C2.-KTD1</t>
  </si>
  <si>
    <t>DACN2 (4-4)
20C2.-KTD1</t>
  </si>
  <si>
    <t>TTQT (1-3)
20C2.-KTD1</t>
  </si>
  <si>
    <t>TQDL 4-5)
21C1-QNH1</t>
  </si>
  <si>
    <t>TTXNC (7-9)
21T4-QLH1</t>
  </si>
  <si>
    <t>TLKDL (4-5)
21T4-QNH1</t>
  </si>
  <si>
    <t>NLKT, SHCN (1-4)
21C1-KTD1</t>
  </si>
  <si>
    <t>SHCN 20T4-QLH1</t>
  </si>
  <si>
    <t>NVVP(1-3)
21C1-QKS1</t>
  </si>
  <si>
    <t>Mar DL (1-2)
21C1-QNH1</t>
  </si>
  <si>
    <t>NLKT (3-6)
21C1-QTD1.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</si>
</sst>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50" x14ac:knownFonts="1">
    <font>
      <sz val="11"/>
      <color theme="1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2"/>
    </font>
    <font>
      <b/>
      <sz val="12"/>
      <name val="Times New Roman"/>
      <family val="1"/>
    </font>
    <font>
      <sz val="8"/>
      <color indexed="10"/>
      <name val="Times New Roman"/>
      <family val="2"/>
    </font>
    <font>
      <b/>
      <sz val="8"/>
      <name val="Times New Roman"/>
      <family val="1"/>
    </font>
    <font>
      <b/>
      <sz val="12"/>
      <color indexed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Tahom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VNI-Times"/>
    </font>
    <font>
      <sz val="10"/>
      <name val="Tahoma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ahoma"/>
      <family val="2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color rgb="FF1E14DC"/>
      <name val="Arial"/>
      <family val="2"/>
    </font>
    <font>
      <sz val="8"/>
      <color rgb="FFFF0000"/>
      <name val="Times New Roman"/>
      <family val="2"/>
    </font>
    <font>
      <sz val="12"/>
      <name val="Times New Roman"/>
      <family val="2"/>
    </font>
    <font>
      <sz val="8"/>
      <color theme="1"/>
      <name val="Times New Roman"/>
      <family val="2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i/>
      <sz val="8"/>
      <color rgb="FFFF0000"/>
      <name val="Times New Roman"/>
      <family val="1"/>
    </font>
    <font>
      <i/>
      <sz val="8"/>
      <name val="Times New Roman"/>
      <family val="1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7030A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" fillId="0" borderId="0"/>
    <xf numFmtId="0" fontId="37" fillId="0" borderId="0"/>
    <xf numFmtId="0" fontId="1" fillId="0" borderId="0"/>
    <xf numFmtId="0" fontId="11" fillId="0" borderId="0"/>
    <xf numFmtId="0" fontId="13" fillId="0" borderId="0"/>
    <xf numFmtId="0" fontId="29" fillId="0" borderId="0"/>
    <xf numFmtId="0" fontId="30" fillId="0" borderId="0"/>
    <xf numFmtId="0" fontId="11" fillId="23" borderId="7" applyNumberFormat="0" applyFont="0" applyAlignment="0" applyProtection="0"/>
    <xf numFmtId="0" fontId="26" fillId="20" borderId="8" applyNumberFormat="0" applyAlignment="0" applyProtection="0"/>
    <xf numFmtId="0" fontId="12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149">
    <xf numFmtId="0" fontId="0" fillId="0" borderId="0" xfId="0"/>
    <xf numFmtId="0" fontId="3" fillId="24" borderId="0" xfId="0" applyFont="1" applyFill="1"/>
    <xf numFmtId="0" fontId="3" fillId="24" borderId="0" xfId="0" applyFont="1" applyFill="1" applyAlignment="1">
      <alignment vertical="center"/>
    </xf>
    <xf numFmtId="0" fontId="5" fillId="24" borderId="0" xfId="0" applyFont="1" applyFill="1"/>
    <xf numFmtId="0" fontId="3" fillId="24" borderId="10" xfId="0" applyFont="1" applyFill="1" applyBorder="1"/>
    <xf numFmtId="0" fontId="3" fillId="24" borderId="11" xfId="0" applyFont="1" applyFill="1" applyBorder="1" applyAlignment="1">
      <alignment vertical="center"/>
    </xf>
    <xf numFmtId="0" fontId="3" fillId="0" borderId="12" xfId="4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4" fillId="25" borderId="11" xfId="0" applyFont="1" applyFill="1" applyBorder="1" applyAlignment="1">
      <alignment horizontal="center"/>
    </xf>
    <xf numFmtId="0" fontId="7" fillId="25" borderId="11" xfId="0" applyFont="1" applyFill="1" applyBorder="1" applyAlignment="1">
      <alignment horizontal="center"/>
    </xf>
    <xf numFmtId="0" fontId="7" fillId="25" borderId="13" xfId="0" applyFont="1" applyFill="1" applyBorder="1" applyAlignment="1">
      <alignment horizontal="center"/>
    </xf>
    <xf numFmtId="0" fontId="38" fillId="26" borderId="12" xfId="0" applyFont="1" applyFill="1" applyBorder="1"/>
    <xf numFmtId="0" fontId="38" fillId="0" borderId="12" xfId="0" applyFont="1" applyFill="1" applyBorder="1"/>
    <xf numFmtId="0" fontId="38" fillId="27" borderId="12" xfId="0" applyFont="1" applyFill="1" applyBorder="1"/>
    <xf numFmtId="49" fontId="3" fillId="0" borderId="12" xfId="41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4" fillId="28" borderId="11" xfId="0" applyFont="1" applyFill="1" applyBorder="1" applyAlignment="1">
      <alignment horizontal="center"/>
    </xf>
    <xf numFmtId="0" fontId="7" fillId="28" borderId="11" xfId="0" applyFont="1" applyFill="1" applyBorder="1" applyAlignment="1">
      <alignment horizontal="center"/>
    </xf>
    <xf numFmtId="0" fontId="7" fillId="28" borderId="13" xfId="0" applyFont="1" applyFill="1" applyBorder="1" applyAlignment="1">
      <alignment horizontal="center"/>
    </xf>
    <xf numFmtId="0" fontId="39" fillId="0" borderId="12" xfId="0" applyFont="1" applyFill="1" applyBorder="1"/>
    <xf numFmtId="0" fontId="8" fillId="24" borderId="12" xfId="0" applyFont="1" applyFill="1" applyBorder="1"/>
    <xf numFmtId="0" fontId="9" fillId="25" borderId="14" xfId="0" applyFont="1" applyFill="1" applyBorder="1" applyAlignment="1">
      <alignment horizontal="center"/>
    </xf>
    <xf numFmtId="0" fontId="3" fillId="0" borderId="12" xfId="0" applyFont="1" applyFill="1" applyBorder="1"/>
    <xf numFmtId="0" fontId="6" fillId="24" borderId="0" xfId="0" applyFont="1" applyFill="1"/>
    <xf numFmtId="0" fontId="39" fillId="28" borderId="12" xfId="0" applyFont="1" applyFill="1" applyBorder="1"/>
    <xf numFmtId="0" fontId="5" fillId="0" borderId="12" xfId="0" applyFont="1" applyFill="1" applyBorder="1"/>
    <xf numFmtId="0" fontId="3" fillId="29" borderId="12" xfId="0" applyFont="1" applyFill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/>
    </xf>
    <xf numFmtId="0" fontId="3" fillId="0" borderId="0" xfId="0" applyFont="1" applyFill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8" fillId="25" borderId="14" xfId="0" applyFont="1" applyFill="1" applyBorder="1" applyAlignment="1">
      <alignment horizontal="center"/>
    </xf>
    <xf numFmtId="0" fontId="10" fillId="0" borderId="0" xfId="0" applyFont="1" applyFill="1"/>
    <xf numFmtId="0" fontId="8" fillId="28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vertical="center" wrapText="1"/>
    </xf>
    <xf numFmtId="0" fontId="6" fillId="28" borderId="12" xfId="0" applyFont="1" applyFill="1" applyBorder="1" applyAlignment="1">
      <alignment horizontal="center" vertical="center"/>
    </xf>
    <xf numFmtId="0" fontId="30" fillId="0" borderId="0" xfId="47"/>
    <xf numFmtId="0" fontId="31" fillId="0" borderId="0" xfId="47" applyFont="1" applyAlignment="1">
      <alignment vertical="center"/>
    </xf>
    <xf numFmtId="0" fontId="33" fillId="0" borderId="15" xfId="47" applyFont="1" applyFill="1" applyBorder="1" applyAlignment="1">
      <alignment horizontal="center" vertical="center" wrapText="1"/>
    </xf>
    <xf numFmtId="4" fontId="33" fillId="0" borderId="15" xfId="47" applyNumberFormat="1" applyFont="1" applyFill="1" applyBorder="1" applyAlignment="1">
      <alignment horizontal="center" vertical="center" wrapText="1"/>
    </xf>
    <xf numFmtId="3" fontId="33" fillId="0" borderId="15" xfId="47" applyNumberFormat="1" applyFont="1" applyFill="1" applyBorder="1" applyAlignment="1">
      <alignment horizontal="center" vertical="center" wrapText="1"/>
    </xf>
    <xf numFmtId="0" fontId="34" fillId="0" borderId="15" xfId="47" applyFont="1" applyBorder="1" applyAlignment="1">
      <alignment horizontal="center" vertical="center" wrapText="1"/>
    </xf>
    <xf numFmtId="0" fontId="34" fillId="0" borderId="15" xfId="47" quotePrefix="1" applyFont="1" applyBorder="1" applyAlignment="1">
      <alignment horizontal="left" vertical="center" wrapText="1"/>
    </xf>
    <xf numFmtId="0" fontId="34" fillId="0" borderId="15" xfId="47" applyFont="1" applyBorder="1" applyAlignment="1">
      <alignment horizontal="left" vertical="center" wrapText="1"/>
    </xf>
    <xf numFmtId="4" fontId="34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Border="1" applyAlignment="1">
      <alignment horizontal="center" vertical="center" wrapText="1"/>
    </xf>
    <xf numFmtId="164" fontId="34" fillId="0" borderId="15" xfId="47" applyNumberFormat="1" applyFont="1" applyBorder="1" applyAlignment="1">
      <alignment horizontal="center" vertical="center" wrapText="1"/>
    </xf>
    <xf numFmtId="0" fontId="34" fillId="28" borderId="15" xfId="47" applyFont="1" applyFill="1" applyBorder="1" applyAlignment="1">
      <alignment horizontal="left" vertical="center" wrapText="1"/>
    </xf>
    <xf numFmtId="4" fontId="41" fillId="0" borderId="15" xfId="47" applyNumberFormat="1" applyFont="1" applyBorder="1" applyAlignment="1">
      <alignment horizontal="center" vertical="center" wrapText="1"/>
    </xf>
    <xf numFmtId="4" fontId="42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Fill="1" applyBorder="1" applyAlignment="1">
      <alignment horizontal="center" vertical="center" wrapText="1"/>
    </xf>
    <xf numFmtId="3" fontId="34" fillId="28" borderId="15" xfId="47" applyNumberFormat="1" applyFont="1" applyFill="1" applyBorder="1" applyAlignment="1">
      <alignment horizontal="center" vertical="center" wrapText="1"/>
    </xf>
    <xf numFmtId="49" fontId="35" fillId="0" borderId="15" xfId="47" applyNumberFormat="1" applyFont="1" applyBorder="1" applyAlignment="1">
      <alignment horizontal="center" vertical="center" wrapText="1"/>
    </xf>
    <xf numFmtId="0" fontId="36" fillId="0" borderId="0" xfId="47" applyFont="1"/>
    <xf numFmtId="0" fontId="4" fillId="0" borderId="0" xfId="47" applyFont="1" applyAlignment="1">
      <alignment horizontal="left" vertical="center"/>
    </xf>
    <xf numFmtId="4" fontId="4" fillId="0" borderId="0" xfId="47" applyNumberFormat="1" applyFont="1" applyAlignment="1">
      <alignment horizontal="left" vertical="center"/>
    </xf>
    <xf numFmtId="0" fontId="35" fillId="0" borderId="0" xfId="47" applyFont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12" xfId="47" applyFont="1" applyBorder="1" applyAlignment="1">
      <alignment horizontal="center" vertical="center"/>
    </xf>
    <xf numFmtId="0" fontId="30" fillId="0" borderId="12" xfId="47" applyBorder="1"/>
    <xf numFmtId="0" fontId="35" fillId="0" borderId="0" xfId="47" applyFont="1" applyBorder="1" applyAlignment="1">
      <alignment horizontal="center" vertical="center"/>
    </xf>
    <xf numFmtId="0" fontId="13" fillId="0" borderId="0" xfId="47" applyFont="1" applyFill="1" applyBorder="1"/>
    <xf numFmtId="0" fontId="13" fillId="0" borderId="0" xfId="47" applyFont="1"/>
    <xf numFmtId="0" fontId="3" fillId="0" borderId="12" xfId="0" applyFont="1" applyFill="1" applyBorder="1" applyAlignment="1">
      <alignment wrapText="1"/>
    </xf>
    <xf numFmtId="0" fontId="3" fillId="41" borderId="0" xfId="0" applyFont="1" applyFill="1" applyAlignment="1">
      <alignment wrapText="1"/>
    </xf>
    <xf numFmtId="0" fontId="3" fillId="41" borderId="12" xfId="0" applyFont="1" applyFill="1" applyBorder="1" applyAlignment="1">
      <alignment horizontal="center" vertical="center" wrapText="1"/>
    </xf>
    <xf numFmtId="0" fontId="3" fillId="41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6" fillId="0" borderId="12" xfId="41" applyNumberFormat="1" applyFont="1" applyFill="1" applyBorder="1" applyAlignment="1">
      <alignment horizontal="center" vertical="center" wrapText="1"/>
    </xf>
    <xf numFmtId="49" fontId="3" fillId="28" borderId="12" xfId="41" applyNumberFormat="1" applyFont="1" applyFill="1" applyBorder="1" applyAlignment="1">
      <alignment horizontal="center" vertical="center" wrapText="1"/>
    </xf>
    <xf numFmtId="0" fontId="5" fillId="28" borderId="0" xfId="0" applyFont="1" applyFill="1"/>
    <xf numFmtId="0" fontId="3" fillId="0" borderId="26" xfId="0" applyFont="1" applyFill="1" applyBorder="1"/>
    <xf numFmtId="0" fontId="3" fillId="0" borderId="16" xfId="0" applyFont="1" applyFill="1" applyBorder="1" applyAlignment="1">
      <alignment horizontal="center" vertical="center" wrapText="1"/>
    </xf>
    <xf numFmtId="0" fontId="3" fillId="0" borderId="23" xfId="4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3" fillId="42" borderId="1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3" fillId="41" borderId="12" xfId="41" applyNumberFormat="1" applyFont="1" applyFill="1" applyBorder="1" applyAlignment="1">
      <alignment horizontal="center" vertical="center" wrapText="1"/>
    </xf>
    <xf numFmtId="0" fontId="3" fillId="28" borderId="0" xfId="0" applyFont="1" applyFill="1" applyAlignment="1">
      <alignment horizontal="center" wrapText="1"/>
    </xf>
    <xf numFmtId="0" fontId="44" fillId="24" borderId="0" xfId="0" applyFont="1" applyFill="1"/>
    <xf numFmtId="0" fontId="3" fillId="43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4" borderId="12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43" fillId="43" borderId="12" xfId="0" applyFont="1" applyFill="1" applyBorder="1" applyAlignment="1">
      <alignment horizontal="center" vertical="center" wrapText="1"/>
    </xf>
    <xf numFmtId="0" fontId="3" fillId="45" borderId="12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46" borderId="12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horizontal="center" vertical="center" wrapText="1"/>
    </xf>
    <xf numFmtId="0" fontId="3" fillId="47" borderId="0" xfId="0" applyFont="1" applyFill="1"/>
    <xf numFmtId="0" fontId="3" fillId="47" borderId="12" xfId="0" applyFont="1" applyFill="1" applyBorder="1" applyAlignment="1">
      <alignment horizontal="center" vertical="center" wrapText="1"/>
    </xf>
    <xf numFmtId="0" fontId="3" fillId="48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9" borderId="12" xfId="0" applyFont="1" applyFill="1" applyBorder="1" applyAlignment="1">
      <alignment horizontal="center" vertical="center" wrapText="1"/>
    </xf>
    <xf numFmtId="0" fontId="7" fillId="25" borderId="13" xfId="0" applyFont="1" applyFill="1" applyBorder="1" applyAlignment="1">
      <alignment horizontal="center" wrapText="1"/>
    </xf>
    <xf numFmtId="0" fontId="46" fillId="24" borderId="0" xfId="0" applyFont="1" applyFill="1"/>
    <xf numFmtId="0" fontId="43" fillId="24" borderId="0" xfId="0" applyFont="1" applyFill="1"/>
    <xf numFmtId="0" fontId="43" fillId="28" borderId="0" xfId="0" applyFont="1" applyFill="1"/>
    <xf numFmtId="0" fontId="3" fillId="28" borderId="0" xfId="0" applyFont="1" applyFill="1"/>
    <xf numFmtId="0" fontId="3" fillId="46" borderId="0" xfId="0" applyFont="1" applyFill="1"/>
    <xf numFmtId="0" fontId="3" fillId="41" borderId="0" xfId="0" applyFont="1" applyFill="1"/>
    <xf numFmtId="0" fontId="43" fillId="41" borderId="0" xfId="0" applyFont="1" applyFill="1"/>
    <xf numFmtId="0" fontId="48" fillId="50" borderId="12" xfId="0" applyFont="1" applyFill="1" applyBorder="1" applyAlignment="1">
      <alignment horizontal="center" vertical="center" wrapText="1"/>
    </xf>
    <xf numFmtId="0" fontId="49" fillId="50" borderId="12" xfId="0" applyFont="1" applyFill="1" applyBorder="1" applyAlignment="1">
      <alignment horizontal="center" vertical="center" wrapText="1"/>
    </xf>
    <xf numFmtId="0" fontId="3" fillId="51" borderId="12" xfId="0" applyFont="1" applyFill="1" applyBorder="1" applyAlignment="1">
      <alignment horizontal="center" vertical="center" wrapText="1"/>
    </xf>
    <xf numFmtId="0" fontId="4" fillId="31" borderId="17" xfId="0" applyFont="1" applyFill="1" applyBorder="1" applyAlignment="1">
      <alignment horizontal="center" vertical="center"/>
    </xf>
    <xf numFmtId="0" fontId="4" fillId="31" borderId="18" xfId="0" applyFont="1" applyFill="1" applyBorder="1" applyAlignment="1">
      <alignment horizontal="center" vertical="center"/>
    </xf>
    <xf numFmtId="0" fontId="6" fillId="32" borderId="12" xfId="0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6" fillId="28" borderId="19" xfId="0" applyFont="1" applyFill="1" applyBorder="1" applyAlignment="1">
      <alignment horizontal="center" vertical="center"/>
    </xf>
    <xf numFmtId="0" fontId="4" fillId="27" borderId="17" xfId="0" applyFont="1" applyFill="1" applyBorder="1" applyAlignment="1">
      <alignment horizontal="center" vertical="center"/>
    </xf>
    <xf numFmtId="0" fontId="6" fillId="34" borderId="12" xfId="0" applyFont="1" applyFill="1" applyBorder="1" applyAlignment="1">
      <alignment horizontal="center" vertical="center"/>
    </xf>
    <xf numFmtId="0" fontId="6" fillId="38" borderId="12" xfId="0" applyFont="1" applyFill="1" applyBorder="1" applyAlignment="1">
      <alignment horizontal="center" vertical="center"/>
    </xf>
    <xf numFmtId="0" fontId="4" fillId="30" borderId="17" xfId="0" applyFont="1" applyFill="1" applyBorder="1" applyAlignment="1">
      <alignment horizontal="center" vertical="center"/>
    </xf>
    <xf numFmtId="0" fontId="6" fillId="40" borderId="12" xfId="0" applyFont="1" applyFill="1" applyBorder="1" applyAlignment="1">
      <alignment horizontal="center" vertical="center"/>
    </xf>
    <xf numFmtId="0" fontId="6" fillId="35" borderId="12" xfId="0" applyFont="1" applyFill="1" applyBorder="1" applyAlignment="1">
      <alignment horizontal="center" vertical="center"/>
    </xf>
    <xf numFmtId="0" fontId="4" fillId="36" borderId="17" xfId="0" applyFont="1" applyFill="1" applyBorder="1" applyAlignment="1">
      <alignment horizontal="center" vertical="center"/>
    </xf>
    <xf numFmtId="0" fontId="6" fillId="37" borderId="12" xfId="0" applyFont="1" applyFill="1" applyBorder="1" applyAlignment="1">
      <alignment horizontal="center" vertical="center"/>
    </xf>
    <xf numFmtId="0" fontId="4" fillId="39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31" borderId="20" xfId="0" applyFont="1" applyFill="1" applyBorder="1" applyAlignment="1">
      <alignment horizontal="center" vertical="center"/>
    </xf>
    <xf numFmtId="0" fontId="6" fillId="29" borderId="23" xfId="0" applyFont="1" applyFill="1" applyBorder="1" applyAlignment="1">
      <alignment horizontal="center" vertical="center"/>
    </xf>
    <xf numFmtId="0" fontId="6" fillId="29" borderId="24" xfId="0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6" fillId="35" borderId="23" xfId="0" applyFont="1" applyFill="1" applyBorder="1" applyAlignment="1">
      <alignment horizontal="center" vertical="center"/>
    </xf>
    <xf numFmtId="0" fontId="6" fillId="35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38" borderId="23" xfId="0" applyFont="1" applyFill="1" applyBorder="1" applyAlignment="1">
      <alignment horizontal="center" vertical="center"/>
    </xf>
    <xf numFmtId="0" fontId="6" fillId="38" borderId="14" xfId="0" applyFont="1" applyFill="1" applyBorder="1" applyAlignment="1">
      <alignment horizontal="center" vertical="center"/>
    </xf>
    <xf numFmtId="0" fontId="4" fillId="33" borderId="20" xfId="0" applyFont="1" applyFill="1" applyBorder="1" applyAlignment="1">
      <alignment horizontal="center" vertical="center"/>
    </xf>
    <xf numFmtId="0" fontId="4" fillId="33" borderId="21" xfId="0" applyFont="1" applyFill="1" applyBorder="1" applyAlignment="1">
      <alignment horizontal="center" vertical="center"/>
    </xf>
    <xf numFmtId="0" fontId="4" fillId="33" borderId="22" xfId="0" applyFont="1" applyFill="1" applyBorder="1" applyAlignment="1">
      <alignment horizontal="center" vertical="center"/>
    </xf>
    <xf numFmtId="0" fontId="6" fillId="38" borderId="24" xfId="0" applyFont="1" applyFill="1" applyBorder="1" applyAlignment="1">
      <alignment horizontal="center" vertical="center"/>
    </xf>
    <xf numFmtId="0" fontId="33" fillId="0" borderId="25" xfId="47" applyFont="1" applyBorder="1" applyAlignment="1">
      <alignment horizontal="left" vertical="center"/>
    </xf>
    <xf numFmtId="0" fontId="33" fillId="0" borderId="16" xfId="47" applyFont="1" applyBorder="1" applyAlignment="1">
      <alignment horizontal="left" vertical="center"/>
    </xf>
    <xf numFmtId="0" fontId="32" fillId="0" borderId="0" xfId="47" applyFont="1" applyAlignment="1">
      <alignment horizontal="center" vertical="center"/>
    </xf>
    <xf numFmtId="0" fontId="35" fillId="0" borderId="15" xfId="47" applyFont="1" applyBorder="1" applyAlignment="1">
      <alignment horizontal="center" vertical="center" wrapText="1"/>
    </xf>
    <xf numFmtId="0" fontId="35" fillId="0" borderId="25" xfId="47" applyFont="1" applyBorder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0" xfId="47" applyFont="1" applyAlignment="1">
      <alignment horizontal="center" vertical="center"/>
    </xf>
  </cellXfs>
  <cellStyles count="5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2" xfId="28"/>
    <cellStyle name="Comma 2 2" xfId="29"/>
    <cellStyle name="Currency 2" xfId="30"/>
    <cellStyle name="Currency 2 2" xfId="3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2" xfId="41"/>
    <cellStyle name="Normal 2 2" xfId="42"/>
    <cellStyle name="Normal 3" xfId="43"/>
    <cellStyle name="Normal 3 2" xfId="44"/>
    <cellStyle name="Normal 4" xfId="45"/>
    <cellStyle name="Normal 5" xfId="46"/>
    <cellStyle name="Normal 6" xfId="47"/>
    <cellStyle name="Note 2" xfId="48"/>
    <cellStyle name="Output 2" xfId="49"/>
    <cellStyle name="Title 2" xfId="50"/>
    <cellStyle name="Total 2" xfId="51"/>
    <cellStyle name="Warning Text 2" xfId="52"/>
  </cellStyles>
  <dxfs count="0"/>
  <tableStyles count="0" defaultTableStyle="TableStyleMedium2" defaultPivotStyle="PivotStyleLight16"/>
  <colors>
    <mruColors>
      <color rgb="FFCC99FF"/>
      <color rgb="FFFFCCCC"/>
      <color rgb="FFCCFF99"/>
      <color rgb="FF00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23C9A1F6-26A0-4963-8AD1-BE7D5848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5" y="39566850"/>
          <a:ext cx="9770310" cy="717421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72C567A4-077C-4091-925B-E8D92453C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47424975"/>
          <a:ext cx="9770310" cy="71742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30462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E21CAD77-C400-4A9F-B327-28E6A85A1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4294" y="39780882"/>
          <a:ext cx="9752381" cy="73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E9CA90FD-20AB-4DBD-91B3-B3D178E6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4294" y="47793088"/>
          <a:ext cx="9752381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1019175</xdr:colOff>
      <xdr:row>0</xdr:row>
      <xdr:rowOff>0</xdr:rowOff>
    </xdr:from>
    <xdr:to>
      <xdr:col>15</xdr:col>
      <xdr:colOff>1362075</xdr:colOff>
      <xdr:row>3</xdr:row>
      <xdr:rowOff>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7A05F022-9425-4EF5-A8FA-A51F6C6BE23C}"/>
            </a:ext>
          </a:extLst>
        </xdr:cNvPr>
        <xdr:cNvSpPr txBox="1">
          <a:spLocks noChangeArrowheads="1"/>
        </xdr:cNvSpPr>
      </xdr:nvSpPr>
      <xdr:spPr bwMode="auto">
        <a:xfrm>
          <a:off x="6838950" y="0"/>
          <a:ext cx="46958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219075</xdr:colOff>
      <xdr:row>0</xdr:row>
      <xdr:rowOff>0</xdr:rowOff>
    </xdr:from>
    <xdr:to>
      <xdr:col>5</xdr:col>
      <xdr:colOff>30256</xdr:colOff>
      <xdr:row>3</xdr:row>
      <xdr:rowOff>9525</xdr:rowOff>
    </xdr:to>
    <xdr:sp macro="" textlink="" fLocksText="0">
      <xdr:nvSpPr>
        <xdr:cNvPr id="3" name="TextBox 5">
          <a:extLst>
            <a:ext uri="{FF2B5EF4-FFF2-40B4-BE49-F238E27FC236}">
              <a16:creationId xmlns="" xmlns:a16="http://schemas.microsoft.com/office/drawing/2014/main" id="{C6C3EB83-E519-44B5-9D51-4D22E900D318}"/>
            </a:ext>
          </a:extLst>
        </xdr:cNvPr>
        <xdr:cNvSpPr txBox="1">
          <a:spLocks noChangeArrowheads="1"/>
        </xdr:cNvSpPr>
      </xdr:nvSpPr>
      <xdr:spPr bwMode="auto">
        <a:xfrm>
          <a:off x="600075" y="0"/>
          <a:ext cx="347830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4077" name="Picture 1">
          <a:extLst>
            <a:ext uri="{FF2B5EF4-FFF2-40B4-BE49-F238E27FC236}">
              <a16:creationId xmlns="" xmlns:a16="http://schemas.microsoft.com/office/drawing/2014/main" id="{F76BE814-3B80-4139-870C-46C329D09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8"/>
  <sheetViews>
    <sheetView tabSelected="1" zoomScale="85" zoomScaleNormal="85" workbookViewId="0">
      <pane xSplit="2" ySplit="1" topLeftCell="C22" activePane="bottomRight" state="frozen"/>
      <selection pane="topRight" activeCell="C1" sqref="C1"/>
      <selection pane="bottomLeft" activeCell="A2" sqref="A2"/>
      <selection pane="bottomRight" activeCell="R15" sqref="R15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7" width="9.140625" style="1"/>
    <col min="28" max="28" width="10.140625" style="1" customWidth="1"/>
    <col min="29" max="16384" width="9.140625" style="1"/>
  </cols>
  <sheetData>
    <row r="1" spans="1:41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56</v>
      </c>
      <c r="U1" s="14" t="s">
        <v>599</v>
      </c>
      <c r="V1" s="102" t="s">
        <v>549</v>
      </c>
      <c r="W1" s="14" t="s">
        <v>528</v>
      </c>
      <c r="X1" s="14" t="s">
        <v>527</v>
      </c>
      <c r="Y1" s="14" t="s">
        <v>695</v>
      </c>
      <c r="Z1" s="14" t="s">
        <v>697</v>
      </c>
      <c r="AA1" s="14" t="s">
        <v>667</v>
      </c>
      <c r="AB1" s="14" t="s">
        <v>523</v>
      </c>
      <c r="AC1" s="14" t="s">
        <v>534</v>
      </c>
      <c r="AD1" s="14"/>
      <c r="AE1" s="14" t="s">
        <v>30</v>
      </c>
      <c r="AF1" s="14" t="s">
        <v>3</v>
      </c>
      <c r="AG1" s="14" t="s">
        <v>29</v>
      </c>
      <c r="AH1" s="14" t="s">
        <v>404</v>
      </c>
      <c r="AI1" s="14" t="s">
        <v>319</v>
      </c>
      <c r="AJ1" s="14" t="s">
        <v>320</v>
      </c>
      <c r="AK1" s="14" t="s">
        <v>321</v>
      </c>
      <c r="AL1" s="14" t="s">
        <v>322</v>
      </c>
      <c r="AM1" s="14" t="s">
        <v>323</v>
      </c>
      <c r="AN1" s="14" t="s">
        <v>383</v>
      </c>
      <c r="AO1" s="14" t="s">
        <v>384</v>
      </c>
    </row>
    <row r="2" spans="1:41" ht="34.5" customHeight="1" x14ac:dyDescent="0.2">
      <c r="A2" s="138">
        <v>2</v>
      </c>
      <c r="B2" s="119" t="s">
        <v>0</v>
      </c>
      <c r="C2" s="6"/>
      <c r="D2" s="9" t="s">
        <v>619</v>
      </c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577</v>
      </c>
      <c r="L2" s="9" t="s">
        <v>613</v>
      </c>
      <c r="M2" s="9"/>
      <c r="N2" s="9" t="s">
        <v>676</v>
      </c>
      <c r="O2" s="9" t="s">
        <v>492</v>
      </c>
      <c r="P2" s="8"/>
      <c r="Q2" s="9" t="s">
        <v>648</v>
      </c>
      <c r="R2" s="8"/>
      <c r="S2" s="9" t="s">
        <v>639</v>
      </c>
      <c r="T2" s="9"/>
      <c r="U2" s="9"/>
      <c r="V2" s="9"/>
      <c r="W2" s="9" t="s">
        <v>545</v>
      </c>
      <c r="X2" s="9" t="s">
        <v>544</v>
      </c>
      <c r="Y2" s="9"/>
      <c r="Z2" s="9"/>
      <c r="AA2" s="9" t="s">
        <v>524</v>
      </c>
      <c r="AB2" s="9" t="s">
        <v>694</v>
      </c>
      <c r="AC2" s="9" t="s">
        <v>546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</row>
    <row r="3" spans="1:41" ht="34.5" customHeight="1" x14ac:dyDescent="0.2">
      <c r="A3" s="139"/>
      <c r="B3" s="119"/>
      <c r="C3" s="9" t="s">
        <v>680</v>
      </c>
      <c r="D3" s="9" t="s">
        <v>614</v>
      </c>
      <c r="E3" s="9" t="s">
        <v>148</v>
      </c>
      <c r="F3" s="9" t="s">
        <v>626</v>
      </c>
      <c r="G3" s="9" t="s">
        <v>569</v>
      </c>
      <c r="H3" s="9" t="s">
        <v>491</v>
      </c>
      <c r="J3" s="9" t="s">
        <v>595</v>
      </c>
      <c r="K3" s="9" t="s">
        <v>453</v>
      </c>
      <c r="L3" s="9" t="s">
        <v>578</v>
      </c>
      <c r="M3" s="94"/>
      <c r="N3" s="9" t="s">
        <v>438</v>
      </c>
      <c r="O3" s="7"/>
      <c r="P3" s="9"/>
      <c r="Q3" s="9" t="s">
        <v>656</v>
      </c>
      <c r="R3" s="6"/>
      <c r="S3" s="9" t="s">
        <v>643</v>
      </c>
      <c r="T3" s="6"/>
      <c r="U3" s="6"/>
      <c r="W3" s="6"/>
      <c r="X3" s="6"/>
      <c r="Y3" s="6"/>
      <c r="Z3" s="6"/>
      <c r="AA3" s="6"/>
      <c r="AB3" s="6"/>
      <c r="AC3" s="6"/>
      <c r="AD3" s="6"/>
      <c r="AE3" s="6"/>
      <c r="AG3" s="6"/>
      <c r="AI3" s="6"/>
      <c r="AJ3" s="6"/>
      <c r="AK3" s="6"/>
      <c r="AL3" s="6"/>
      <c r="AM3" s="6"/>
      <c r="AN3" s="6"/>
      <c r="AO3" s="6"/>
    </row>
    <row r="4" spans="1:41" ht="34.5" customHeight="1" x14ac:dyDescent="0.2">
      <c r="A4" s="139"/>
      <c r="B4" s="123" t="s">
        <v>1</v>
      </c>
      <c r="C4" s="6"/>
      <c r="D4" s="9" t="s">
        <v>684</v>
      </c>
      <c r="E4" s="9" t="s">
        <v>324</v>
      </c>
      <c r="F4" s="9" t="s">
        <v>456</v>
      </c>
      <c r="G4" s="9" t="s">
        <v>668</v>
      </c>
      <c r="H4" s="9"/>
      <c r="I4" s="9" t="s">
        <v>665</v>
      </c>
      <c r="K4" s="9" t="s">
        <v>691</v>
      </c>
      <c r="L4" s="9" t="s">
        <v>590</v>
      </c>
      <c r="M4" s="9"/>
      <c r="N4" s="9" t="s">
        <v>454</v>
      </c>
      <c r="O4" s="9" t="s">
        <v>396</v>
      </c>
      <c r="P4" s="9"/>
      <c r="Q4" s="9" t="s">
        <v>402</v>
      </c>
      <c r="S4" s="9" t="s">
        <v>398</v>
      </c>
      <c r="T4" s="9"/>
      <c r="U4" s="9"/>
      <c r="V4" s="101" t="s">
        <v>658</v>
      </c>
      <c r="W4" s="101" t="s">
        <v>542</v>
      </c>
      <c r="X4" s="9" t="s">
        <v>641</v>
      </c>
      <c r="Y4" s="9" t="s">
        <v>700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</row>
    <row r="5" spans="1:41" ht="44.25" customHeight="1" x14ac:dyDescent="0.2">
      <c r="A5" s="139"/>
      <c r="B5" s="123"/>
      <c r="C5" s="6"/>
      <c r="D5" s="9"/>
      <c r="E5" s="9"/>
      <c r="F5" s="9" t="s">
        <v>636</v>
      </c>
      <c r="G5" s="9" t="s">
        <v>666</v>
      </c>
      <c r="H5" s="9" t="s">
        <v>478</v>
      </c>
      <c r="I5" s="9" t="s">
        <v>673</v>
      </c>
      <c r="J5" s="9" t="s">
        <v>692</v>
      </c>
      <c r="K5" s="9"/>
      <c r="L5" s="9" t="s">
        <v>683</v>
      </c>
      <c r="M5" s="9"/>
      <c r="N5" s="9"/>
      <c r="O5" s="33"/>
      <c r="P5" s="9"/>
      <c r="Q5" s="9"/>
      <c r="R5" s="9" t="s">
        <v>459</v>
      </c>
      <c r="S5" s="9" t="s">
        <v>458</v>
      </c>
      <c r="T5" s="6"/>
      <c r="U5" s="6"/>
      <c r="V5" s="6"/>
      <c r="W5" s="101" t="s">
        <v>568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43.5" customHeight="1" x14ac:dyDescent="0.2">
      <c r="A6" s="140"/>
      <c r="B6" s="100" t="s">
        <v>13</v>
      </c>
      <c r="C6" s="6"/>
      <c r="D6" s="9"/>
      <c r="E6" s="9"/>
      <c r="F6" s="9" t="s">
        <v>708</v>
      </c>
      <c r="G6" s="8"/>
      <c r="H6" s="6"/>
      <c r="I6" s="6"/>
      <c r="J6" s="6"/>
      <c r="K6" s="6"/>
      <c r="L6" s="6"/>
      <c r="M6" s="9"/>
      <c r="N6" s="90" t="s">
        <v>378</v>
      </c>
      <c r="O6" s="9"/>
      <c r="P6" s="6"/>
      <c r="Q6" s="8"/>
      <c r="R6" s="8"/>
      <c r="S6" s="8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s="7" customFormat="1" ht="35.25" customHeight="1" x14ac:dyDescent="0.2">
      <c r="A7" s="124">
        <v>3</v>
      </c>
      <c r="B7" s="125" t="s">
        <v>0</v>
      </c>
      <c r="C7" s="6"/>
      <c r="D7" s="9" t="s">
        <v>710</v>
      </c>
      <c r="E7" s="9" t="s">
        <v>338</v>
      </c>
      <c r="F7" s="9" t="s">
        <v>635</v>
      </c>
      <c r="G7" s="91" t="s">
        <v>571</v>
      </c>
      <c r="H7" s="9" t="s">
        <v>616</v>
      </c>
      <c r="I7" s="9" t="s">
        <v>328</v>
      </c>
      <c r="K7" s="9" t="s">
        <v>486</v>
      </c>
      <c r="L7" s="91" t="s">
        <v>496</v>
      </c>
      <c r="M7" s="6"/>
      <c r="N7" s="9" t="s">
        <v>506</v>
      </c>
      <c r="O7" s="9" t="s">
        <v>669</v>
      </c>
      <c r="P7" s="91"/>
      <c r="Q7" s="9" t="s">
        <v>648</v>
      </c>
      <c r="R7" s="87" t="s">
        <v>363</v>
      </c>
      <c r="S7" s="9" t="s">
        <v>639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 t="s">
        <v>686</v>
      </c>
      <c r="AG7" s="9"/>
      <c r="AI7" s="9"/>
      <c r="AJ7" s="9"/>
      <c r="AK7" s="9"/>
      <c r="AL7" s="9"/>
      <c r="AM7" s="9"/>
      <c r="AN7" s="9"/>
      <c r="AO7" s="9"/>
    </row>
    <row r="8" spans="1:41" s="7" customFormat="1" ht="37.5" customHeight="1" x14ac:dyDescent="0.2">
      <c r="A8" s="124"/>
      <c r="B8" s="125"/>
      <c r="C8" s="9" t="s">
        <v>682</v>
      </c>
      <c r="D8" s="9"/>
      <c r="F8" s="9" t="s">
        <v>709</v>
      </c>
      <c r="G8" s="91" t="s">
        <v>571</v>
      </c>
      <c r="H8" s="9"/>
      <c r="I8" s="9" t="s">
        <v>576</v>
      </c>
      <c r="J8" s="110" t="s">
        <v>497</v>
      </c>
      <c r="K8" s="91" t="s">
        <v>495</v>
      </c>
      <c r="L8" s="9" t="s">
        <v>388</v>
      </c>
      <c r="M8" s="9" t="s">
        <v>380</v>
      </c>
      <c r="N8" s="9" t="s">
        <v>506</v>
      </c>
      <c r="O8" s="9"/>
      <c r="P8" s="9"/>
      <c r="Q8" s="9" t="s">
        <v>649</v>
      </c>
      <c r="R8" s="9"/>
      <c r="S8" s="9" t="s">
        <v>721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 t="s">
        <v>389</v>
      </c>
      <c r="AO8" s="9"/>
    </row>
    <row r="9" spans="1:41" s="7" customFormat="1" ht="35.25" customHeight="1" x14ac:dyDescent="0.2">
      <c r="A9" s="124"/>
      <c r="B9" s="136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" t="s">
        <v>670</v>
      </c>
      <c r="J9" s="9"/>
      <c r="K9" s="9" t="s">
        <v>427</v>
      </c>
      <c r="L9" s="9" t="s">
        <v>391</v>
      </c>
      <c r="M9" s="9" t="s">
        <v>430</v>
      </c>
      <c r="N9" s="9" t="s">
        <v>624</v>
      </c>
      <c r="O9" s="9"/>
      <c r="Q9" s="9" t="s">
        <v>501</v>
      </c>
      <c r="R9" s="9"/>
      <c r="S9" s="9" t="s">
        <v>408</v>
      </c>
      <c r="T9" s="9"/>
      <c r="U9" s="9"/>
      <c r="V9" s="9"/>
      <c r="W9" s="101" t="s">
        <v>542</v>
      </c>
      <c r="X9" s="9"/>
      <c r="Y9" s="9" t="s">
        <v>701</v>
      </c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</row>
    <row r="10" spans="1:41" s="7" customFormat="1" ht="35.25" customHeight="1" x14ac:dyDescent="0.2">
      <c r="A10" s="124"/>
      <c r="B10" s="141"/>
      <c r="D10" s="9" t="s">
        <v>573</v>
      </c>
      <c r="E10" s="9" t="s">
        <v>366</v>
      </c>
      <c r="F10" s="9" t="s">
        <v>583</v>
      </c>
      <c r="H10" s="9"/>
      <c r="I10" s="9" t="s">
        <v>457</v>
      </c>
      <c r="J10" s="9"/>
      <c r="K10" s="9" t="s">
        <v>630</v>
      </c>
      <c r="L10" s="9" t="s">
        <v>392</v>
      </c>
      <c r="M10" s="9"/>
      <c r="N10" s="9" t="s">
        <v>677</v>
      </c>
      <c r="O10" s="9" t="s">
        <v>445</v>
      </c>
      <c r="P10" s="9"/>
      <c r="Q10" s="6"/>
      <c r="R10" s="9" t="s">
        <v>481</v>
      </c>
      <c r="S10" s="9" t="s">
        <v>644</v>
      </c>
      <c r="T10" s="9" t="s">
        <v>461</v>
      </c>
      <c r="U10" s="9"/>
      <c r="V10" s="9"/>
      <c r="W10" s="101" t="s">
        <v>568</v>
      </c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O10" s="9"/>
    </row>
    <row r="11" spans="1:41" s="7" customFormat="1" ht="31.5" customHeight="1" x14ac:dyDescent="0.2">
      <c r="A11" s="124"/>
      <c r="B11" s="100" t="s">
        <v>13</v>
      </c>
      <c r="C11" s="8"/>
      <c r="D11" s="9" t="s">
        <v>374</v>
      </c>
      <c r="F11" s="9"/>
      <c r="G11" s="6"/>
      <c r="H11" s="9"/>
      <c r="I11" s="9" t="s">
        <v>373</v>
      </c>
      <c r="J11" s="6"/>
      <c r="K11" s="9"/>
      <c r="L11" s="6"/>
      <c r="M11" s="6"/>
      <c r="N11" s="6"/>
      <c r="O11" s="6"/>
      <c r="P11" s="6"/>
      <c r="Q11" s="9"/>
      <c r="R11" s="9"/>
      <c r="S11" s="6"/>
      <c r="T11" s="6" t="s">
        <v>622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1" ht="39" customHeight="1" x14ac:dyDescent="0.2">
      <c r="A12" s="126">
        <v>4</v>
      </c>
      <c r="B12" s="119" t="s">
        <v>0</v>
      </c>
      <c r="C12" s="6"/>
      <c r="D12" s="9" t="s">
        <v>615</v>
      </c>
      <c r="E12" s="9" t="s">
        <v>369</v>
      </c>
      <c r="F12" s="9"/>
      <c r="G12" s="9" t="s">
        <v>575</v>
      </c>
      <c r="H12" s="9" t="s">
        <v>434</v>
      </c>
      <c r="I12" s="9" t="s">
        <v>664</v>
      </c>
      <c r="J12" s="9"/>
      <c r="K12" s="95" t="s">
        <v>487</v>
      </c>
      <c r="L12" s="9" t="s">
        <v>589</v>
      </c>
      <c r="M12" s="6"/>
      <c r="N12" s="9" t="s">
        <v>631</v>
      </c>
      <c r="O12" s="9" t="s">
        <v>482</v>
      </c>
      <c r="P12" s="9"/>
      <c r="Q12" s="9" t="s">
        <v>645</v>
      </c>
      <c r="R12" s="6"/>
      <c r="S12" s="9" t="s">
        <v>639</v>
      </c>
      <c r="T12" s="6"/>
      <c r="U12" s="9" t="s">
        <v>600</v>
      </c>
      <c r="V12" s="101" t="s">
        <v>566</v>
      </c>
      <c r="W12" s="6"/>
      <c r="X12" s="6"/>
      <c r="Y12" s="6"/>
      <c r="Z12" s="9" t="s">
        <v>698</v>
      </c>
      <c r="AA12" s="101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1" ht="52.5" customHeight="1" x14ac:dyDescent="0.2">
      <c r="A13" s="126"/>
      <c r="B13" s="119"/>
      <c r="C13" s="9" t="s">
        <v>704</v>
      </c>
      <c r="D13" s="9" t="s">
        <v>715</v>
      </c>
      <c r="F13" s="9" t="s">
        <v>466</v>
      </c>
      <c r="G13" s="9" t="s">
        <v>688</v>
      </c>
      <c r="H13" s="9" t="s">
        <v>253</v>
      </c>
      <c r="I13" s="9" t="s">
        <v>633</v>
      </c>
      <c r="J13" s="9" t="s">
        <v>726</v>
      </c>
      <c r="K13" s="9"/>
      <c r="L13" s="30"/>
      <c r="M13" s="7"/>
      <c r="N13" s="9" t="s">
        <v>625</v>
      </c>
      <c r="O13" s="9"/>
      <c r="P13" s="9"/>
      <c r="Q13" s="9" t="s">
        <v>651</v>
      </c>
      <c r="R13" s="87" t="s">
        <v>365</v>
      </c>
      <c r="S13" s="9" t="s">
        <v>643</v>
      </c>
      <c r="T13" s="9"/>
      <c r="U13" s="9" t="s">
        <v>601</v>
      </c>
      <c r="V13" s="101" t="s">
        <v>567</v>
      </c>
      <c r="W13" s="9"/>
      <c r="X13" s="9"/>
      <c r="Y13" s="9"/>
      <c r="Z13" s="9"/>
      <c r="AA13" s="101"/>
      <c r="AB13" s="9"/>
      <c r="AC13" s="9"/>
      <c r="AD13" s="9"/>
      <c r="AE13" s="9"/>
      <c r="AF13" s="9" t="s">
        <v>687</v>
      </c>
      <c r="AG13" s="9"/>
      <c r="AH13" s="9"/>
      <c r="AI13" s="9"/>
      <c r="AJ13" s="9"/>
      <c r="AK13" s="9"/>
      <c r="AL13" s="9"/>
      <c r="AM13" s="9"/>
      <c r="AN13" s="9" t="s">
        <v>385</v>
      </c>
      <c r="AO13" s="9"/>
    </row>
    <row r="14" spans="1:41" s="7" customFormat="1" ht="45.75" customHeight="1" x14ac:dyDescent="0.2">
      <c r="A14" s="126"/>
      <c r="B14" s="134" t="s">
        <v>1</v>
      </c>
      <c r="C14" s="9"/>
      <c r="D14" s="9" t="s">
        <v>637</v>
      </c>
      <c r="E14" s="9"/>
      <c r="F14" s="9" t="s">
        <v>596</v>
      </c>
      <c r="G14" s="9" t="s">
        <v>436</v>
      </c>
      <c r="H14" s="9" t="s">
        <v>441</v>
      </c>
      <c r="J14" s="9" t="s">
        <v>493</v>
      </c>
      <c r="K14" s="9"/>
      <c r="M14" s="6"/>
      <c r="N14" s="9" t="s">
        <v>400</v>
      </c>
      <c r="O14" s="9" t="s">
        <v>451</v>
      </c>
      <c r="P14" s="9"/>
      <c r="Q14" s="9" t="s">
        <v>657</v>
      </c>
      <c r="R14" s="9"/>
      <c r="S14" s="9" t="s">
        <v>401</v>
      </c>
      <c r="T14" s="9"/>
      <c r="U14" s="9"/>
      <c r="V14" s="101" t="s">
        <v>550</v>
      </c>
      <c r="W14" s="9"/>
      <c r="X14" s="9"/>
      <c r="Y14" s="9" t="s">
        <v>702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</row>
    <row r="15" spans="1:41" s="7" customFormat="1" ht="35.25" customHeight="1" x14ac:dyDescent="0.2">
      <c r="A15" s="126"/>
      <c r="B15" s="135"/>
      <c r="C15" s="6"/>
      <c r="E15" s="9" t="s">
        <v>437</v>
      </c>
      <c r="F15" s="101" t="s">
        <v>539</v>
      </c>
      <c r="G15" s="9" t="s">
        <v>584</v>
      </c>
      <c r="H15" s="9" t="s">
        <v>439</v>
      </c>
      <c r="I15" s="9" t="s">
        <v>447</v>
      </c>
      <c r="J15" s="9"/>
      <c r="K15" s="9" t="s">
        <v>628</v>
      </c>
      <c r="L15" s="9" t="s">
        <v>477</v>
      </c>
      <c r="M15" s="6"/>
      <c r="N15" s="9" t="s">
        <v>681</v>
      </c>
      <c r="O15" s="9" t="s">
        <v>446</v>
      </c>
      <c r="P15" s="9"/>
      <c r="Q15" s="9" t="s">
        <v>711</v>
      </c>
      <c r="R15" s="112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489</v>
      </c>
      <c r="AG15" s="6"/>
      <c r="AH15" s="6"/>
      <c r="AI15" s="6"/>
      <c r="AJ15" s="6"/>
      <c r="AK15" s="6"/>
      <c r="AL15" s="6"/>
      <c r="AM15" s="6"/>
      <c r="AN15" s="6"/>
      <c r="AO15" s="6"/>
    </row>
    <row r="16" spans="1:41" s="7" customFormat="1" ht="36" customHeight="1" x14ac:dyDescent="0.2">
      <c r="A16" s="126"/>
      <c r="B16" s="100" t="s">
        <v>13</v>
      </c>
      <c r="C16" s="8"/>
      <c r="D16" s="9" t="s">
        <v>705</v>
      </c>
      <c r="F16" s="6"/>
      <c r="G16" s="9"/>
      <c r="I16" s="9"/>
      <c r="K16" s="9" t="s">
        <v>706</v>
      </c>
      <c r="L16" s="77"/>
      <c r="M16" s="6"/>
      <c r="N16" s="90"/>
      <c r="O16" s="9" t="s">
        <v>381</v>
      </c>
      <c r="P16" s="6"/>
      <c r="Q16" s="9" t="s">
        <v>476</v>
      </c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</row>
    <row r="17" spans="1:41" s="7" customFormat="1" ht="38.25" customHeight="1" x14ac:dyDescent="0.2">
      <c r="A17" s="118">
        <v>5</v>
      </c>
      <c r="B17" s="119" t="s">
        <v>0</v>
      </c>
      <c r="C17" s="6"/>
      <c r="D17" s="9"/>
      <c r="E17" s="9" t="s">
        <v>340</v>
      </c>
      <c r="F17" s="9" t="s">
        <v>627</v>
      </c>
      <c r="G17" s="9"/>
      <c r="H17" s="9" t="s">
        <v>395</v>
      </c>
      <c r="I17" s="9" t="s">
        <v>634</v>
      </c>
      <c r="J17" s="9" t="s">
        <v>580</v>
      </c>
      <c r="K17" s="9" t="s">
        <v>393</v>
      </c>
      <c r="L17" s="9" t="s">
        <v>618</v>
      </c>
      <c r="M17" s="76"/>
      <c r="N17" s="9" t="s">
        <v>724</v>
      </c>
      <c r="O17" s="112" t="s">
        <v>472</v>
      </c>
      <c r="P17" s="9"/>
      <c r="Q17" s="9" t="s">
        <v>648</v>
      </c>
      <c r="R17" s="6"/>
      <c r="S17" s="9" t="s">
        <v>654</v>
      </c>
      <c r="T17" s="8"/>
      <c r="U17" s="9" t="s">
        <v>602</v>
      </c>
      <c r="V17" s="8"/>
      <c r="W17" s="8"/>
      <c r="X17" s="8"/>
      <c r="Y17" s="8"/>
      <c r="Z17" s="8"/>
      <c r="AA17" s="8"/>
      <c r="AB17" s="9" t="s">
        <v>694</v>
      </c>
      <c r="AC17" s="8"/>
      <c r="AD17" s="8"/>
      <c r="AE17" s="8"/>
      <c r="AF17" s="8"/>
      <c r="AG17" s="8"/>
      <c r="AI17" s="8"/>
      <c r="AJ17" s="8"/>
      <c r="AK17" s="8"/>
      <c r="AL17" s="8"/>
      <c r="AM17" s="8"/>
      <c r="AN17" s="8"/>
      <c r="AO17" s="8"/>
    </row>
    <row r="18" spans="1:41" s="7" customFormat="1" ht="34.5" customHeight="1" x14ac:dyDescent="0.2">
      <c r="A18" s="118"/>
      <c r="B18" s="119"/>
      <c r="C18" s="8"/>
      <c r="D18" s="9" t="s">
        <v>442</v>
      </c>
      <c r="E18" s="9" t="s">
        <v>367</v>
      </c>
      <c r="F18" s="9" t="s">
        <v>582</v>
      </c>
      <c r="G18" s="9"/>
      <c r="H18" s="9" t="s">
        <v>494</v>
      </c>
      <c r="I18" s="9" t="s">
        <v>147</v>
      </c>
      <c r="J18" s="111" t="s">
        <v>693</v>
      </c>
      <c r="L18" s="9" t="s">
        <v>620</v>
      </c>
      <c r="M18" s="9" t="s">
        <v>462</v>
      </c>
      <c r="N18" s="9" t="s">
        <v>455</v>
      </c>
      <c r="O18" s="9" t="s">
        <v>652</v>
      </c>
      <c r="P18" s="9"/>
      <c r="Q18" s="9" t="s">
        <v>479</v>
      </c>
      <c r="S18" s="112" t="s">
        <v>473</v>
      </c>
      <c r="T18" s="8"/>
      <c r="U18" s="9" t="s">
        <v>603</v>
      </c>
      <c r="V18" s="8"/>
      <c r="W18" s="8"/>
      <c r="X18" s="8"/>
      <c r="Y18" s="8"/>
      <c r="Z18" s="8"/>
      <c r="AA18" s="8"/>
      <c r="AB18" s="8"/>
      <c r="AC18" s="8"/>
      <c r="AD18" s="8"/>
      <c r="AE18" s="8"/>
      <c r="AF18" s="67"/>
      <c r="AG18" s="67"/>
      <c r="AH18" s="67"/>
      <c r="AI18" s="67"/>
      <c r="AJ18" s="67"/>
      <c r="AK18" s="67"/>
      <c r="AL18" s="67"/>
      <c r="AM18" s="33"/>
      <c r="AN18" s="33"/>
      <c r="AO18" s="33"/>
    </row>
    <row r="19" spans="1:41" s="7" customFormat="1" ht="37.5" customHeight="1" x14ac:dyDescent="0.2">
      <c r="A19" s="118"/>
      <c r="B19" s="136" t="s">
        <v>1</v>
      </c>
      <c r="C19" s="9" t="s">
        <v>432</v>
      </c>
      <c r="D19" s="9" t="s">
        <v>685</v>
      </c>
      <c r="E19" s="9" t="s">
        <v>465</v>
      </c>
      <c r="F19" s="9" t="s">
        <v>597</v>
      </c>
      <c r="G19" s="6"/>
      <c r="H19" s="69" t="s">
        <v>514</v>
      </c>
      <c r="I19" s="9" t="s">
        <v>448</v>
      </c>
      <c r="J19" s="9" t="s">
        <v>672</v>
      </c>
      <c r="K19" s="91" t="s">
        <v>572</v>
      </c>
      <c r="L19" s="9" t="s">
        <v>440</v>
      </c>
      <c r="M19" s="9" t="s">
        <v>337</v>
      </c>
      <c r="N19" s="9" t="s">
        <v>450</v>
      </c>
      <c r="O19" s="9"/>
      <c r="P19" s="9"/>
      <c r="Q19" s="9" t="s">
        <v>646</v>
      </c>
      <c r="R19" s="112" t="s">
        <v>469</v>
      </c>
      <c r="S19" s="9" t="s">
        <v>490</v>
      </c>
      <c r="T19" s="67"/>
      <c r="U19" s="67"/>
      <c r="V19" s="101" t="s">
        <v>663</v>
      </c>
      <c r="W19" s="67"/>
      <c r="X19" s="9" t="s">
        <v>641</v>
      </c>
      <c r="Y19" s="9" t="s">
        <v>701</v>
      </c>
      <c r="Z19" s="9" t="s">
        <v>699</v>
      </c>
      <c r="AA19" s="67"/>
      <c r="AB19" s="67"/>
      <c r="AC19" s="67"/>
      <c r="AD19" s="67"/>
      <c r="AE19" s="67"/>
      <c r="AF19" s="67"/>
      <c r="AG19" s="67"/>
      <c r="AH19" s="67"/>
      <c r="AI19" s="9" t="s">
        <v>604</v>
      </c>
      <c r="AJ19" s="67"/>
      <c r="AK19" s="67"/>
      <c r="AL19" s="67"/>
      <c r="AM19" s="67"/>
      <c r="AN19" s="67"/>
      <c r="AO19" s="67"/>
    </row>
    <row r="20" spans="1:41" s="7" customFormat="1" ht="37.5" customHeight="1" x14ac:dyDescent="0.2">
      <c r="A20" s="118"/>
      <c r="B20" s="137"/>
      <c r="C20" s="91"/>
      <c r="D20" s="9" t="s">
        <v>325</v>
      </c>
      <c r="E20" s="8"/>
      <c r="F20" s="69" t="s">
        <v>516</v>
      </c>
      <c r="G20" s="8"/>
      <c r="H20" s="112" t="s">
        <v>470</v>
      </c>
      <c r="I20" s="9" t="s">
        <v>592</v>
      </c>
      <c r="J20" s="9" t="s">
        <v>674</v>
      </c>
      <c r="K20" s="91" t="s">
        <v>572</v>
      </c>
      <c r="L20" s="9" t="s">
        <v>683</v>
      </c>
      <c r="M20" s="79" t="s">
        <v>390</v>
      </c>
      <c r="N20" s="9" t="s">
        <v>632</v>
      </c>
      <c r="O20" s="9" t="s">
        <v>500</v>
      </c>
      <c r="P20" s="9"/>
      <c r="Q20" s="9" t="s">
        <v>650</v>
      </c>
      <c r="R20" s="9" t="s">
        <v>449</v>
      </c>
      <c r="S20" s="90" t="s">
        <v>548</v>
      </c>
      <c r="T20" s="9" t="s">
        <v>240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 t="s">
        <v>428</v>
      </c>
      <c r="AH20" s="9"/>
      <c r="AI20" s="9" t="s">
        <v>662</v>
      </c>
      <c r="AJ20" s="9"/>
      <c r="AK20" s="9"/>
      <c r="AL20" s="9"/>
      <c r="AM20" s="9"/>
      <c r="AN20" s="9"/>
      <c r="AO20" s="9"/>
    </row>
    <row r="21" spans="1:41" s="7" customFormat="1" ht="36.75" customHeight="1" x14ac:dyDescent="0.2">
      <c r="A21" s="118"/>
      <c r="B21" s="100" t="s">
        <v>13</v>
      </c>
      <c r="C21" s="8"/>
      <c r="D21" s="9" t="s">
        <v>386</v>
      </c>
      <c r="E21" s="27"/>
      <c r="F21" s="9"/>
      <c r="H21" s="8"/>
      <c r="K21" s="8"/>
      <c r="L21" s="6"/>
      <c r="M21" s="8"/>
      <c r="N21" s="90" t="s">
        <v>378</v>
      </c>
      <c r="O21" s="75"/>
      <c r="P21" s="80"/>
      <c r="Q21" s="9"/>
      <c r="R21" s="8"/>
      <c r="S21" s="8"/>
      <c r="T21" s="9" t="s">
        <v>622</v>
      </c>
      <c r="U21" s="27"/>
      <c r="V21" s="27"/>
      <c r="W21" s="27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</row>
    <row r="22" spans="1:41" s="7" customFormat="1" ht="33" customHeight="1" x14ac:dyDescent="0.2">
      <c r="A22" s="121">
        <v>6</v>
      </c>
      <c r="B22" s="122" t="s">
        <v>0</v>
      </c>
      <c r="C22" s="8"/>
      <c r="D22" s="9" t="s">
        <v>574</v>
      </c>
      <c r="E22" s="9" t="s">
        <v>420</v>
      </c>
      <c r="F22" s="9" t="s">
        <v>579</v>
      </c>
      <c r="G22" s="9" t="s">
        <v>412</v>
      </c>
      <c r="H22" s="112" t="s">
        <v>474</v>
      </c>
      <c r="I22" s="9" t="s">
        <v>593</v>
      </c>
      <c r="J22" s="9" t="s">
        <v>671</v>
      </c>
      <c r="K22" s="9" t="s">
        <v>443</v>
      </c>
      <c r="L22" s="9" t="s">
        <v>690</v>
      </c>
      <c r="M22" s="6"/>
      <c r="N22" s="9" t="s">
        <v>433</v>
      </c>
      <c r="O22" s="9" t="s">
        <v>653</v>
      </c>
      <c r="P22" s="9"/>
      <c r="Q22" s="9"/>
      <c r="R22" s="9"/>
      <c r="S22" s="9" t="s">
        <v>725</v>
      </c>
      <c r="T22" s="9"/>
      <c r="U22" s="9"/>
      <c r="V22" s="9"/>
      <c r="W22" s="9"/>
      <c r="X22" s="9"/>
      <c r="Y22" s="9"/>
      <c r="Z22" s="9" t="s">
        <v>698</v>
      </c>
      <c r="AB22" s="9" t="s">
        <v>694</v>
      </c>
      <c r="AC22" s="9"/>
      <c r="AD22" s="9"/>
      <c r="AE22" s="9"/>
      <c r="AF22" s="9" t="s">
        <v>347</v>
      </c>
      <c r="AG22" s="9"/>
      <c r="AH22" s="9"/>
      <c r="AI22" s="9"/>
      <c r="AJ22" s="9"/>
      <c r="AK22" s="9"/>
      <c r="AL22" s="9"/>
      <c r="AM22" s="9"/>
      <c r="AN22" s="9"/>
      <c r="AO22" s="9"/>
    </row>
    <row r="23" spans="1:41" s="7" customFormat="1" ht="39" customHeight="1" x14ac:dyDescent="0.2">
      <c r="A23" s="121"/>
      <c r="B23" s="122"/>
      <c r="C23" s="9"/>
      <c r="E23" s="9"/>
      <c r="F23" s="8"/>
      <c r="G23" s="38"/>
      <c r="H23" s="9" t="s">
        <v>617</v>
      </c>
      <c r="I23" s="8"/>
      <c r="J23" s="9"/>
      <c r="K23" s="9" t="s">
        <v>629</v>
      </c>
      <c r="L23" s="8"/>
      <c r="M23" s="8"/>
      <c r="N23" s="8"/>
      <c r="O23" s="9"/>
      <c r="P23" s="81"/>
      <c r="Q23" s="8"/>
      <c r="R23" s="8"/>
      <c r="S23" s="8"/>
      <c r="T23" s="8"/>
      <c r="U23" s="8"/>
      <c r="V23" s="8"/>
      <c r="W23" s="9" t="s">
        <v>712</v>
      </c>
      <c r="X23" s="8"/>
      <c r="Y23" s="8"/>
      <c r="Z23" s="8"/>
      <c r="AA23" s="8"/>
      <c r="AB23" s="8"/>
      <c r="AC23" s="9" t="s">
        <v>719</v>
      </c>
      <c r="AD23" s="8"/>
      <c r="AE23" s="8"/>
      <c r="AF23" s="8"/>
      <c r="AG23" s="8"/>
      <c r="AH23" s="8"/>
      <c r="AI23" s="9" t="s">
        <v>609</v>
      </c>
      <c r="AJ23" s="8"/>
      <c r="AK23" s="8"/>
      <c r="AL23" s="8"/>
      <c r="AM23" s="8"/>
      <c r="AN23" s="8"/>
      <c r="AO23" s="8"/>
    </row>
    <row r="24" spans="1:41" ht="42" customHeight="1" x14ac:dyDescent="0.2">
      <c r="A24" s="121"/>
      <c r="B24" s="132" t="s">
        <v>1</v>
      </c>
      <c r="C24" s="91" t="s">
        <v>499</v>
      </c>
      <c r="E24" s="9" t="s">
        <v>324</v>
      </c>
      <c r="F24" s="9" t="s">
        <v>640</v>
      </c>
      <c r="G24" s="9" t="s">
        <v>570</v>
      </c>
      <c r="H24" s="9" t="s">
        <v>503</v>
      </c>
      <c r="I24" s="9" t="s">
        <v>485</v>
      </c>
      <c r="J24" s="9" t="s">
        <v>594</v>
      </c>
      <c r="K24" s="69" t="s">
        <v>508</v>
      </c>
      <c r="L24" s="9" t="s">
        <v>463</v>
      </c>
      <c r="M24" s="9"/>
      <c r="N24" s="9" t="s">
        <v>591</v>
      </c>
      <c r="O24" s="9" t="s">
        <v>452</v>
      </c>
      <c r="P24" s="7"/>
      <c r="Q24" s="9" t="s">
        <v>657</v>
      </c>
      <c r="R24" s="8"/>
      <c r="S24" s="69" t="s">
        <v>513</v>
      </c>
      <c r="T24" s="8"/>
      <c r="U24" s="8"/>
      <c r="V24" s="8"/>
      <c r="W24" s="8"/>
      <c r="X24" s="8"/>
      <c r="Y24" s="9" t="s">
        <v>702</v>
      </c>
      <c r="Z24" s="8"/>
      <c r="AA24" s="8"/>
      <c r="AB24" s="8"/>
      <c r="AC24" s="9" t="s">
        <v>720</v>
      </c>
      <c r="AD24" s="8"/>
      <c r="AE24" s="8"/>
      <c r="AF24" s="8"/>
      <c r="AG24" s="8"/>
      <c r="AH24" s="8"/>
      <c r="AI24" s="9" t="s">
        <v>660</v>
      </c>
      <c r="AJ24" s="9"/>
      <c r="AK24" s="8"/>
      <c r="AL24" s="8"/>
      <c r="AM24" s="8"/>
      <c r="AN24" s="8"/>
      <c r="AO24" s="8"/>
    </row>
    <row r="25" spans="1:41" ht="42" customHeight="1" x14ac:dyDescent="0.2">
      <c r="A25" s="121"/>
      <c r="B25" s="133"/>
      <c r="C25" s="91" t="s">
        <v>499</v>
      </c>
      <c r="D25" s="6"/>
      <c r="E25" s="9" t="s">
        <v>437</v>
      </c>
      <c r="F25" s="9"/>
      <c r="G25" s="9" t="s">
        <v>689</v>
      </c>
      <c r="H25" s="8"/>
      <c r="I25" s="9" t="s">
        <v>581</v>
      </c>
      <c r="J25" s="9"/>
      <c r="K25" s="95" t="s">
        <v>488</v>
      </c>
      <c r="L25" s="9" t="s">
        <v>621</v>
      </c>
      <c r="M25" s="9"/>
      <c r="N25" s="9" t="s">
        <v>681</v>
      </c>
      <c r="O25" s="9"/>
      <c r="P25" s="6"/>
      <c r="Q25" s="8"/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 t="s">
        <v>661</v>
      </c>
      <c r="AJ25" s="9"/>
      <c r="AK25" s="9"/>
      <c r="AL25" s="9"/>
      <c r="AM25" s="9"/>
      <c r="AN25" s="9"/>
      <c r="AO25" s="9"/>
    </row>
    <row r="26" spans="1:41" ht="34.5" customHeight="1" x14ac:dyDescent="0.2">
      <c r="A26" s="121"/>
      <c r="B26" s="100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 t="s">
        <v>371</v>
      </c>
      <c r="L26" s="6"/>
      <c r="M26" s="8"/>
      <c r="N26" s="8"/>
      <c r="O26" s="7"/>
      <c r="P26" s="9"/>
      <c r="Q26" s="9"/>
      <c r="R26" s="8"/>
      <c r="S26" s="8"/>
      <c r="T26" s="9" t="s">
        <v>376</v>
      </c>
      <c r="U26" s="9"/>
      <c r="V26" s="9"/>
      <c r="W26" s="9"/>
      <c r="X26" s="9"/>
      <c r="Y26" s="9"/>
      <c r="Z26" s="9"/>
      <c r="AA26" s="9"/>
      <c r="AB26" s="9"/>
      <c r="AC26" s="9"/>
      <c r="AD26" s="9"/>
      <c r="AE26" s="8"/>
      <c r="AF26" s="8"/>
      <c r="AG26" s="8"/>
      <c r="AH26" s="8"/>
      <c r="AJ26" s="8"/>
      <c r="AK26" s="8"/>
      <c r="AL26" s="8"/>
      <c r="AM26" s="8"/>
      <c r="AN26" s="8"/>
      <c r="AO26" s="8"/>
    </row>
    <row r="27" spans="1:41" ht="34.5" customHeight="1" x14ac:dyDescent="0.2">
      <c r="A27" s="113">
        <v>7</v>
      </c>
      <c r="B27" s="115" t="s">
        <v>0</v>
      </c>
      <c r="C27" s="6"/>
      <c r="D27" s="9" t="s">
        <v>340</v>
      </c>
      <c r="E27" s="9"/>
      <c r="F27" s="8"/>
      <c r="G27" s="91" t="s">
        <v>571</v>
      </c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9" t="s">
        <v>675</v>
      </c>
      <c r="U27" s="8"/>
      <c r="V27" s="9"/>
      <c r="W27" s="8"/>
      <c r="X27" s="9" t="s">
        <v>642</v>
      </c>
      <c r="Y27" s="9"/>
      <c r="Z27" s="9" t="s">
        <v>698</v>
      </c>
      <c r="AA27" s="8"/>
      <c r="AB27" s="8"/>
      <c r="AC27" s="8"/>
      <c r="AD27" s="8"/>
      <c r="AE27" s="9" t="s">
        <v>722</v>
      </c>
      <c r="AF27" s="8"/>
      <c r="AG27" s="8"/>
      <c r="AH27" s="8"/>
      <c r="AI27" s="9" t="s">
        <v>588</v>
      </c>
      <c r="AJ27" s="9"/>
      <c r="AK27" s="8"/>
      <c r="AL27" s="8"/>
      <c r="AM27" s="8"/>
      <c r="AN27" s="8"/>
      <c r="AO27" s="8"/>
    </row>
    <row r="28" spans="1:41" ht="34.5" customHeight="1" x14ac:dyDescent="0.2">
      <c r="A28" s="113"/>
      <c r="B28" s="115"/>
      <c r="C28" s="8"/>
      <c r="D28" s="8"/>
      <c r="F28" s="8"/>
      <c r="G28" s="91" t="s">
        <v>571</v>
      </c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9" t="s">
        <v>655</v>
      </c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9" t="s">
        <v>610</v>
      </c>
      <c r="AJ28" s="8"/>
      <c r="AK28" s="8"/>
      <c r="AL28" s="8"/>
      <c r="AM28" s="8"/>
      <c r="AN28" s="8"/>
      <c r="AO28" s="8"/>
    </row>
    <row r="29" spans="1:41" ht="34.5" customHeight="1" x14ac:dyDescent="0.2">
      <c r="A29" s="113"/>
      <c r="B29" s="129" t="s">
        <v>1</v>
      </c>
      <c r="C29" s="6"/>
      <c r="D29" s="9"/>
      <c r="E29" s="9" t="s">
        <v>678</v>
      </c>
      <c r="F29" s="8"/>
      <c r="G29" s="9"/>
      <c r="H29" s="6"/>
      <c r="I29" s="9"/>
      <c r="J29" s="9" t="s">
        <v>332</v>
      </c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/>
      <c r="U29" s="9"/>
      <c r="V29" s="101" t="s">
        <v>659</v>
      </c>
      <c r="W29" s="9"/>
      <c r="X29" s="9"/>
      <c r="Y29" s="9"/>
      <c r="Z29" s="9" t="s">
        <v>699</v>
      </c>
      <c r="AA29" s="9"/>
      <c r="AB29" s="9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34.5" customHeight="1" x14ac:dyDescent="0.2">
      <c r="A30" s="128"/>
      <c r="B30" s="130"/>
      <c r="C30" s="6"/>
      <c r="D30" s="6"/>
      <c r="E30" s="9" t="s">
        <v>679</v>
      </c>
      <c r="F30" s="8"/>
      <c r="G30" s="9"/>
      <c r="H30" s="6"/>
      <c r="I30" s="6"/>
      <c r="J30" s="9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T30" s="8"/>
      <c r="U30" s="8"/>
      <c r="V30" s="101" t="s">
        <v>703</v>
      </c>
      <c r="W30" s="9"/>
      <c r="X30" s="9"/>
      <c r="Y30" s="9"/>
      <c r="Z30" s="9"/>
      <c r="AA30" s="9"/>
      <c r="AB30" s="9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34.5" customHeight="1" thickBot="1" x14ac:dyDescent="0.25">
      <c r="A31" s="114"/>
      <c r="B31" s="100" t="s">
        <v>13</v>
      </c>
      <c r="C31" s="8"/>
      <c r="D31" s="8"/>
      <c r="E31" s="9"/>
      <c r="F31" s="8"/>
      <c r="G31" s="9" t="s">
        <v>716</v>
      </c>
      <c r="H31" s="9"/>
      <c r="I31" s="8"/>
      <c r="J31" s="6"/>
      <c r="K31" s="9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</row>
    <row r="32" spans="1:41" s="7" customFormat="1" ht="30" customHeight="1" x14ac:dyDescent="0.2">
      <c r="A32" s="113" t="s">
        <v>39</v>
      </c>
      <c r="B32" s="115" t="s">
        <v>0</v>
      </c>
      <c r="C32" s="6"/>
      <c r="D32" s="6"/>
      <c r="E32" s="9" t="s">
        <v>587</v>
      </c>
      <c r="F32" s="8"/>
      <c r="G32" s="8"/>
      <c r="H32" s="9"/>
      <c r="I32" s="9" t="s">
        <v>623</v>
      </c>
      <c r="J32" s="9" t="s">
        <v>718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9" t="s">
        <v>713</v>
      </c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</row>
    <row r="33" spans="1:41" s="7" customFormat="1" ht="28.5" customHeight="1" x14ac:dyDescent="0.2">
      <c r="A33" s="113"/>
      <c r="B33" s="115"/>
      <c r="C33" s="8"/>
      <c r="D33" s="8"/>
      <c r="E33" s="9" t="s">
        <v>587</v>
      </c>
      <c r="F33" s="8"/>
      <c r="G33" s="38"/>
      <c r="H33" s="9"/>
      <c r="I33" s="9" t="s">
        <v>623</v>
      </c>
      <c r="J33" s="9" t="s">
        <v>717</v>
      </c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9" t="s">
        <v>714</v>
      </c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</row>
    <row r="34" spans="1:41" s="7" customFormat="1" ht="31.5" customHeight="1" x14ac:dyDescent="0.2">
      <c r="A34" s="113"/>
      <c r="B34" s="129" t="s">
        <v>1</v>
      </c>
      <c r="C34" s="6"/>
      <c r="D34" s="6"/>
      <c r="E34" s="9" t="s">
        <v>638</v>
      </c>
      <c r="G34" s="9" t="s">
        <v>707</v>
      </c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 t="s">
        <v>696</v>
      </c>
      <c r="Z34" s="9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</row>
    <row r="35" spans="1:41" s="7" customFormat="1" ht="25.5" customHeight="1" x14ac:dyDescent="0.2">
      <c r="A35" s="128"/>
      <c r="B35" s="130"/>
      <c r="C35" s="6"/>
      <c r="D35" s="6"/>
      <c r="E35" s="9" t="s">
        <v>638</v>
      </c>
      <c r="F35" s="8"/>
      <c r="G35" s="9" t="s">
        <v>707</v>
      </c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  <row r="36" spans="1:41" s="7" customFormat="1" ht="24.75" customHeight="1" thickBot="1" x14ac:dyDescent="0.25">
      <c r="A36" s="114"/>
      <c r="B36" s="100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9" t="s">
        <v>723</v>
      </c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</row>
    <row r="37" spans="1:41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41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X38" s="7" t="s">
        <v>525</v>
      </c>
      <c r="AA38" s="7" t="s">
        <v>524</v>
      </c>
      <c r="AB38" s="7" t="s">
        <v>526</v>
      </c>
    </row>
    <row r="39" spans="1:41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X39" s="7" t="s">
        <v>526</v>
      </c>
      <c r="AC39" s="7" t="s">
        <v>535</v>
      </c>
    </row>
    <row r="40" spans="1:41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W40" s="7" t="s">
        <v>529</v>
      </c>
    </row>
    <row r="41" spans="1:41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W41" s="7" t="s">
        <v>531</v>
      </c>
      <c r="AD41" s="7" t="s">
        <v>535</v>
      </c>
    </row>
    <row r="42" spans="1:41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W42" s="7" t="s">
        <v>530</v>
      </c>
    </row>
    <row r="43" spans="1:41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41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41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41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41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X47" s="1" t="s">
        <v>585</v>
      </c>
    </row>
    <row r="48" spans="1:41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X48" s="1" t="s">
        <v>551</v>
      </c>
    </row>
    <row r="49" spans="1:34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X49" s="1" t="s">
        <v>552</v>
      </c>
    </row>
    <row r="50" spans="1:34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X50" s="1" t="s">
        <v>553</v>
      </c>
    </row>
    <row r="51" spans="1:34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X51" s="1" t="s">
        <v>563</v>
      </c>
    </row>
    <row r="52" spans="1:34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X52" s="1" t="s">
        <v>547</v>
      </c>
    </row>
    <row r="53" spans="1:34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X53" s="107" t="s">
        <v>607</v>
      </c>
      <c r="Y53" s="107"/>
      <c r="Z53" s="107"/>
      <c r="AA53" s="107"/>
      <c r="AB53" s="107"/>
      <c r="AC53" s="107"/>
      <c r="AD53" s="107"/>
      <c r="AH53" s="1">
        <f>60/9</f>
        <v>6.666666666666667</v>
      </c>
    </row>
    <row r="54" spans="1:34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X54" s="107" t="s">
        <v>606</v>
      </c>
      <c r="Y54" s="107"/>
      <c r="Z54" s="107"/>
      <c r="AA54" s="107"/>
      <c r="AB54" s="107"/>
      <c r="AC54" s="107"/>
      <c r="AD54" s="107"/>
      <c r="AE54" s="1" t="s">
        <v>605</v>
      </c>
    </row>
    <row r="55" spans="1:34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  <c r="X55" s="109" t="s">
        <v>608</v>
      </c>
      <c r="Y55" s="109"/>
      <c r="Z55" s="109"/>
      <c r="AA55" s="108"/>
      <c r="AB55" s="108"/>
      <c r="AC55" s="108"/>
      <c r="AD55" s="108"/>
    </row>
    <row r="56" spans="1:34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X56" s="1" t="s">
        <v>586</v>
      </c>
      <c r="AG56" s="104" t="s">
        <v>598</v>
      </c>
    </row>
    <row r="57" spans="1:34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  <c r="X57" s="1" t="s">
        <v>554</v>
      </c>
    </row>
    <row r="58" spans="1:34" x14ac:dyDescent="0.2">
      <c r="X58" s="1" t="s">
        <v>565</v>
      </c>
    </row>
    <row r="59" spans="1:34" x14ac:dyDescent="0.2">
      <c r="X59" s="1" t="s">
        <v>555</v>
      </c>
    </row>
    <row r="60" spans="1:34" ht="12" thickBot="1" x14ac:dyDescent="0.25">
      <c r="X60" s="1" t="s">
        <v>556</v>
      </c>
    </row>
    <row r="61" spans="1:34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X61" s="1" t="s">
        <v>557</v>
      </c>
    </row>
    <row r="62" spans="1:34" ht="19.5" customHeight="1" x14ac:dyDescent="0.2">
      <c r="A62" s="131">
        <v>2</v>
      </c>
      <c r="B62" s="119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X62" s="1" t="s">
        <v>558</v>
      </c>
    </row>
    <row r="63" spans="1:34" ht="18.75" customHeight="1" x14ac:dyDescent="0.2">
      <c r="A63" s="131"/>
      <c r="B63" s="119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X63" s="1" t="s">
        <v>612</v>
      </c>
    </row>
    <row r="64" spans="1:34" ht="18.75" customHeight="1" x14ac:dyDescent="0.2">
      <c r="A64" s="131"/>
      <c r="B64" s="123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X64" s="1" t="s">
        <v>559</v>
      </c>
    </row>
    <row r="65" spans="1:31" ht="17.25" customHeight="1" x14ac:dyDescent="0.2">
      <c r="A65" s="131"/>
      <c r="B65" s="123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X65" s="1" t="s">
        <v>560</v>
      </c>
    </row>
    <row r="66" spans="1:31" ht="15.75" customHeight="1" x14ac:dyDescent="0.2">
      <c r="A66" s="124">
        <v>3</v>
      </c>
      <c r="B66" s="125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U66" s="1">
        <f>390*60</f>
        <v>23400</v>
      </c>
      <c r="X66" s="103" t="s">
        <v>561</v>
      </c>
      <c r="Y66" s="103"/>
      <c r="Z66" s="103"/>
    </row>
    <row r="67" spans="1:31" ht="18.75" customHeight="1" x14ac:dyDescent="0.2">
      <c r="A67" s="124"/>
      <c r="B67" s="125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X67" s="103" t="s">
        <v>562</v>
      </c>
      <c r="Y67" s="103"/>
      <c r="Z67" s="103"/>
    </row>
    <row r="68" spans="1:31" ht="16.5" customHeight="1" x14ac:dyDescent="0.2">
      <c r="A68" s="124"/>
      <c r="B68" s="120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X68" s="105" t="s">
        <v>611</v>
      </c>
      <c r="Y68" s="105"/>
      <c r="Z68" s="105"/>
      <c r="AD68" s="106"/>
      <c r="AE68" s="106"/>
    </row>
    <row r="69" spans="1:31" ht="15.75" customHeight="1" x14ac:dyDescent="0.2">
      <c r="A69" s="124"/>
      <c r="B69" s="120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X69" s="1" t="s">
        <v>564</v>
      </c>
    </row>
    <row r="70" spans="1:31" ht="18.75" customHeight="1" x14ac:dyDescent="0.2">
      <c r="A70" s="126">
        <v>4</v>
      </c>
      <c r="B70" s="119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X70" s="1" t="s">
        <v>647</v>
      </c>
    </row>
    <row r="71" spans="1:31" ht="18.75" customHeight="1" x14ac:dyDescent="0.2">
      <c r="A71" s="126"/>
      <c r="B71" s="119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31" ht="16.5" customHeight="1" x14ac:dyDescent="0.2">
      <c r="A72" s="126"/>
      <c r="B72" s="127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  <c r="AA72" s="1">
        <f>60/9</f>
        <v>6.666666666666667</v>
      </c>
    </row>
    <row r="73" spans="1:31" ht="15.75" customHeight="1" x14ac:dyDescent="0.2">
      <c r="A73" s="126"/>
      <c r="B73" s="127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31" ht="20.25" customHeight="1" x14ac:dyDescent="0.2">
      <c r="A74" s="118">
        <v>5</v>
      </c>
      <c r="B74" s="119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31" ht="18.75" customHeight="1" x14ac:dyDescent="0.2">
      <c r="A75" s="118"/>
      <c r="B75" s="119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31" ht="15.75" customHeight="1" x14ac:dyDescent="0.2">
      <c r="A76" s="118"/>
      <c r="B76" s="120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31" ht="17.25" customHeight="1" x14ac:dyDescent="0.2">
      <c r="A77" s="118"/>
      <c r="B77" s="120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31" ht="19.5" customHeight="1" x14ac:dyDescent="0.2">
      <c r="A78" s="121">
        <v>6</v>
      </c>
      <c r="B78" s="122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31" ht="18.75" customHeight="1" x14ac:dyDescent="0.2">
      <c r="A79" s="121"/>
      <c r="B79" s="122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31" ht="17.25" customHeight="1" x14ac:dyDescent="0.2">
      <c r="A80" s="121"/>
      <c r="B80" s="123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1"/>
      <c r="B81" s="123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3">
        <v>7</v>
      </c>
      <c r="B82" s="115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3"/>
      <c r="B83" s="115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3"/>
      <c r="B84" s="116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4"/>
      <c r="B85" s="117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2:A6"/>
    <mergeCell ref="B2:B3"/>
    <mergeCell ref="B4:B5"/>
    <mergeCell ref="A7:A11"/>
    <mergeCell ref="B7:B8"/>
    <mergeCell ref="B9:B10"/>
    <mergeCell ref="A12:A16"/>
    <mergeCell ref="B12:B13"/>
    <mergeCell ref="B14:B15"/>
    <mergeCell ref="A17:A21"/>
    <mergeCell ref="B17:B18"/>
    <mergeCell ref="B19:B20"/>
    <mergeCell ref="A22:A26"/>
    <mergeCell ref="B22:B23"/>
    <mergeCell ref="B24:B25"/>
    <mergeCell ref="A27:A31"/>
    <mergeCell ref="B27:B28"/>
    <mergeCell ref="B29:B30"/>
    <mergeCell ref="A32:A36"/>
    <mergeCell ref="B32:B33"/>
    <mergeCell ref="B34:B35"/>
    <mergeCell ref="A62:A65"/>
    <mergeCell ref="B62:B63"/>
    <mergeCell ref="B64:B65"/>
    <mergeCell ref="A66:A69"/>
    <mergeCell ref="B66:B67"/>
    <mergeCell ref="B68:B69"/>
    <mergeCell ref="A70:A73"/>
    <mergeCell ref="B70:B71"/>
    <mergeCell ref="B72:B73"/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</mergeCells>
  <pageMargins left="0.7" right="0.7" top="0.5" bottom="0.5" header="0.3" footer="0.3"/>
  <pageSetup paperSize="9" scale="9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8" sqref="H8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3" width="9.140625" style="1"/>
    <col min="24" max="24" width="10.140625" style="1" customWidth="1"/>
    <col min="25" max="16384" width="9.140625" style="1"/>
  </cols>
  <sheetData>
    <row r="1" spans="1:37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56</v>
      </c>
      <c r="U1" s="14" t="s">
        <v>528</v>
      </c>
      <c r="V1" s="14" t="s">
        <v>527</v>
      </c>
      <c r="W1" s="14" t="s">
        <v>318</v>
      </c>
      <c r="X1" s="14" t="s">
        <v>523</v>
      </c>
      <c r="Y1" s="14" t="s">
        <v>533</v>
      </c>
      <c r="Z1" s="14" t="s">
        <v>534</v>
      </c>
      <c r="AA1" s="14" t="s">
        <v>30</v>
      </c>
      <c r="AB1" s="14" t="s">
        <v>3</v>
      </c>
      <c r="AC1" s="14" t="s">
        <v>29</v>
      </c>
      <c r="AD1" s="14" t="s">
        <v>404</v>
      </c>
      <c r="AE1" s="14" t="s">
        <v>319</v>
      </c>
      <c r="AF1" s="14" t="s">
        <v>320</v>
      </c>
      <c r="AG1" s="14" t="s">
        <v>321</v>
      </c>
      <c r="AH1" s="14" t="s">
        <v>322</v>
      </c>
      <c r="AI1" s="14" t="s">
        <v>323</v>
      </c>
      <c r="AJ1" s="14" t="s">
        <v>383</v>
      </c>
      <c r="AK1" s="14" t="s">
        <v>384</v>
      </c>
    </row>
    <row r="2" spans="1:37" ht="34.5" customHeight="1" x14ac:dyDescent="0.2">
      <c r="A2" s="138">
        <v>2</v>
      </c>
      <c r="B2" s="119" t="s">
        <v>0</v>
      </c>
      <c r="C2" s="6"/>
      <c r="D2" s="9" t="s">
        <v>348</v>
      </c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411</v>
      </c>
      <c r="L2" s="9" t="s">
        <v>329</v>
      </c>
      <c r="M2" s="97"/>
      <c r="N2" s="9" t="s">
        <v>355</v>
      </c>
      <c r="O2" s="9" t="s">
        <v>492</v>
      </c>
      <c r="P2" s="8"/>
      <c r="Q2" s="9" t="s">
        <v>357</v>
      </c>
      <c r="R2" s="8"/>
      <c r="T2" s="9"/>
      <c r="U2" s="9"/>
      <c r="V2" s="9"/>
      <c r="W2" s="9" t="s">
        <v>524</v>
      </c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ht="34.5" customHeight="1" x14ac:dyDescent="0.2">
      <c r="A3" s="139"/>
      <c r="B3" s="119"/>
      <c r="C3" s="9" t="s">
        <v>356</v>
      </c>
      <c r="D3" s="9" t="s">
        <v>368</v>
      </c>
      <c r="E3" s="9" t="s">
        <v>148</v>
      </c>
      <c r="F3" s="9" t="s">
        <v>339</v>
      </c>
      <c r="G3" s="9" t="s">
        <v>435</v>
      </c>
      <c r="H3" s="9" t="s">
        <v>491</v>
      </c>
      <c r="J3" s="9"/>
      <c r="K3" s="9" t="s">
        <v>453</v>
      </c>
      <c r="L3" s="9"/>
      <c r="M3" s="94"/>
      <c r="N3" s="9" t="s">
        <v>438</v>
      </c>
      <c r="O3" s="7"/>
      <c r="P3" s="9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C3" s="6"/>
      <c r="AE3" s="6"/>
      <c r="AF3" s="6"/>
      <c r="AG3" s="6"/>
      <c r="AH3" s="6"/>
      <c r="AI3" s="6"/>
      <c r="AJ3" s="6"/>
      <c r="AK3" s="6"/>
    </row>
    <row r="4" spans="1:37" ht="34.5" customHeight="1" x14ac:dyDescent="0.2">
      <c r="A4" s="139"/>
      <c r="B4" s="123" t="s">
        <v>1</v>
      </c>
      <c r="C4" s="6"/>
      <c r="E4" s="9" t="s">
        <v>324</v>
      </c>
      <c r="F4" s="9" t="s">
        <v>456</v>
      </c>
      <c r="G4" s="9" t="s">
        <v>341</v>
      </c>
      <c r="H4" s="9"/>
      <c r="I4" s="9" t="s">
        <v>342</v>
      </c>
      <c r="K4" s="9"/>
      <c r="L4" s="9" t="s">
        <v>352</v>
      </c>
      <c r="M4" s="9"/>
      <c r="N4" s="9" t="s">
        <v>334</v>
      </c>
      <c r="O4" s="9" t="s">
        <v>396</v>
      </c>
      <c r="P4" s="9"/>
      <c r="Q4" s="9" t="s">
        <v>402</v>
      </c>
      <c r="R4" s="9" t="s">
        <v>399</v>
      </c>
      <c r="S4" s="9" t="s">
        <v>398</v>
      </c>
      <c r="T4" s="9"/>
      <c r="U4" s="101" t="s">
        <v>540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</row>
    <row r="5" spans="1:37" ht="44.25" customHeight="1" x14ac:dyDescent="0.2">
      <c r="A5" s="139"/>
      <c r="B5" s="123"/>
      <c r="C5" s="6"/>
      <c r="D5" s="9" t="s">
        <v>325</v>
      </c>
      <c r="E5" s="9"/>
      <c r="F5" s="9" t="s">
        <v>336</v>
      </c>
      <c r="G5" s="9" t="s">
        <v>422</v>
      </c>
      <c r="H5" s="9" t="s">
        <v>478</v>
      </c>
      <c r="I5" s="9" t="s">
        <v>342</v>
      </c>
      <c r="J5" s="6"/>
      <c r="K5" s="9" t="s">
        <v>353</v>
      </c>
      <c r="M5" s="9"/>
      <c r="N5" s="9" t="s">
        <v>454</v>
      </c>
      <c r="O5" s="33"/>
      <c r="P5" s="9"/>
      <c r="Q5" s="9"/>
      <c r="R5" s="9" t="s">
        <v>459</v>
      </c>
      <c r="S5" s="9" t="s">
        <v>458</v>
      </c>
      <c r="T5" s="6"/>
      <c r="U5" s="101" t="s">
        <v>541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43.5" customHeight="1" x14ac:dyDescent="0.2">
      <c r="A6" s="140"/>
      <c r="B6" s="20" t="s">
        <v>13</v>
      </c>
      <c r="C6" s="6"/>
      <c r="D6" s="9"/>
      <c r="E6" s="9"/>
      <c r="F6" s="11"/>
      <c r="G6" s="8"/>
      <c r="H6" s="6"/>
      <c r="I6" s="6"/>
      <c r="J6" s="6"/>
      <c r="K6" s="6"/>
      <c r="L6" s="6"/>
      <c r="M6" s="9"/>
      <c r="N6" s="6"/>
      <c r="O6" s="9"/>
      <c r="P6" s="6"/>
      <c r="Q6" s="8"/>
      <c r="R6" s="8"/>
      <c r="S6" s="8"/>
      <c r="T6" s="9" t="s">
        <v>387</v>
      </c>
      <c r="U6" s="9"/>
      <c r="V6" s="9"/>
      <c r="W6" s="9"/>
      <c r="X6" s="9"/>
      <c r="Y6" s="9"/>
      <c r="Z6" s="9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s="7" customFormat="1" ht="35.25" customHeight="1" x14ac:dyDescent="0.2">
      <c r="A7" s="124">
        <v>3</v>
      </c>
      <c r="B7" s="125" t="s">
        <v>0</v>
      </c>
      <c r="C7" s="6"/>
      <c r="D7" s="9" t="s">
        <v>405</v>
      </c>
      <c r="E7" s="9" t="s">
        <v>338</v>
      </c>
      <c r="F7" s="9"/>
      <c r="G7" s="9" t="s">
        <v>412</v>
      </c>
      <c r="H7" s="6"/>
      <c r="J7" s="91" t="s">
        <v>497</v>
      </c>
      <c r="K7" s="9" t="s">
        <v>486</v>
      </c>
      <c r="L7" s="91" t="s">
        <v>496</v>
      </c>
      <c r="M7" s="6"/>
      <c r="N7" s="9" t="s">
        <v>506</v>
      </c>
      <c r="O7" s="9"/>
      <c r="P7" s="91"/>
      <c r="Q7" s="87" t="s">
        <v>358</v>
      </c>
      <c r="R7" s="87" t="s">
        <v>363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E7" s="9"/>
      <c r="AF7" s="9"/>
      <c r="AG7" s="9"/>
      <c r="AH7" s="9"/>
      <c r="AI7" s="9"/>
      <c r="AJ7" s="9"/>
      <c r="AK7" s="9"/>
    </row>
    <row r="8" spans="1:37" s="7" customFormat="1" ht="37.5" customHeight="1" x14ac:dyDescent="0.2">
      <c r="A8" s="124"/>
      <c r="B8" s="125"/>
      <c r="C8" s="9" t="s">
        <v>349</v>
      </c>
      <c r="D8" s="9"/>
      <c r="F8" s="34"/>
      <c r="G8" s="9"/>
      <c r="H8" s="9"/>
      <c r="I8" s="9" t="s">
        <v>330</v>
      </c>
      <c r="J8" s="9"/>
      <c r="K8" s="91" t="s">
        <v>495</v>
      </c>
      <c r="L8" s="6"/>
      <c r="M8" s="9" t="s">
        <v>380</v>
      </c>
      <c r="N8" s="9" t="s">
        <v>506</v>
      </c>
      <c r="O8" s="96"/>
      <c r="P8" s="9"/>
      <c r="Q8" s="87" t="s">
        <v>364</v>
      </c>
      <c r="R8" s="9"/>
      <c r="S8" s="87" t="s">
        <v>406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 t="s">
        <v>389</v>
      </c>
      <c r="AK8" s="9"/>
    </row>
    <row r="9" spans="1:37" s="7" customFormat="1" ht="35.25" customHeight="1" x14ac:dyDescent="0.2">
      <c r="A9" s="124"/>
      <c r="B9" s="136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8" t="s">
        <v>475</v>
      </c>
      <c r="J9" s="9" t="s">
        <v>354</v>
      </c>
      <c r="K9" s="9" t="s">
        <v>427</v>
      </c>
      <c r="L9" s="9" t="s">
        <v>391</v>
      </c>
      <c r="M9" s="9" t="s">
        <v>430</v>
      </c>
      <c r="N9" s="99" t="s">
        <v>504</v>
      </c>
      <c r="O9" s="9" t="s">
        <v>344</v>
      </c>
      <c r="Q9" s="9" t="s">
        <v>501</v>
      </c>
      <c r="R9" s="9"/>
      <c r="S9" s="9" t="s">
        <v>408</v>
      </c>
      <c r="T9" s="9" t="s">
        <v>345</v>
      </c>
      <c r="U9" s="9" t="s">
        <v>542</v>
      </c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</row>
    <row r="10" spans="1:37" s="7" customFormat="1" ht="35.25" customHeight="1" x14ac:dyDescent="0.2">
      <c r="A10" s="124"/>
      <c r="B10" s="141"/>
      <c r="D10" s="9"/>
      <c r="E10" s="9" t="s">
        <v>366</v>
      </c>
      <c r="F10" s="101" t="s">
        <v>539</v>
      </c>
      <c r="H10" s="9"/>
      <c r="I10" s="9" t="s">
        <v>457</v>
      </c>
      <c r="J10" s="9"/>
      <c r="K10" s="9"/>
      <c r="L10" s="9" t="s">
        <v>392</v>
      </c>
      <c r="M10" s="9"/>
      <c r="N10" s="6"/>
      <c r="O10" s="9" t="s">
        <v>445</v>
      </c>
      <c r="P10" s="9"/>
      <c r="Q10" s="6"/>
      <c r="R10" s="9" t="s">
        <v>481</v>
      </c>
      <c r="S10" s="9"/>
      <c r="T10" s="9" t="s">
        <v>461</v>
      </c>
      <c r="U10" s="9" t="s">
        <v>543</v>
      </c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K10" s="9"/>
    </row>
    <row r="11" spans="1:37" s="7" customFormat="1" ht="31.5" customHeight="1" x14ac:dyDescent="0.2">
      <c r="A11" s="124"/>
      <c r="B11" s="39" t="s">
        <v>13</v>
      </c>
      <c r="C11" s="8"/>
      <c r="D11" s="9" t="s">
        <v>374</v>
      </c>
      <c r="F11" s="9"/>
      <c r="G11" s="6"/>
      <c r="H11" s="9" t="s">
        <v>414</v>
      </c>
      <c r="I11" s="9" t="s">
        <v>373</v>
      </c>
      <c r="J11" s="6"/>
      <c r="K11" s="9"/>
      <c r="L11" s="6"/>
      <c r="M11" s="6"/>
      <c r="N11" s="6"/>
      <c r="O11" s="6"/>
      <c r="P11" s="6"/>
      <c r="Q11" s="9"/>
      <c r="R11" s="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ht="39" customHeight="1" x14ac:dyDescent="0.2">
      <c r="A12" s="126">
        <v>4</v>
      </c>
      <c r="B12" s="119" t="s">
        <v>0</v>
      </c>
      <c r="C12" s="6"/>
      <c r="D12" s="6"/>
      <c r="E12" s="9" t="s">
        <v>369</v>
      </c>
      <c r="F12" s="9"/>
      <c r="G12" s="9" t="s">
        <v>331</v>
      </c>
      <c r="H12" s="9" t="s">
        <v>434</v>
      </c>
      <c r="I12" s="9" t="s">
        <v>346</v>
      </c>
      <c r="J12" s="9"/>
      <c r="K12" s="95" t="s">
        <v>487</v>
      </c>
      <c r="L12" s="9" t="s">
        <v>350</v>
      </c>
      <c r="M12" s="6"/>
      <c r="N12" s="9" t="s">
        <v>355</v>
      </c>
      <c r="O12" s="9" t="s">
        <v>482</v>
      </c>
      <c r="P12" s="9"/>
      <c r="Q12" s="9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ht="52.5" customHeight="1" x14ac:dyDescent="0.2">
      <c r="A13" s="126"/>
      <c r="B13" s="119"/>
      <c r="C13" s="9" t="s">
        <v>356</v>
      </c>
      <c r="D13" s="9" t="s">
        <v>468</v>
      </c>
      <c r="F13" s="9" t="s">
        <v>466</v>
      </c>
      <c r="G13" s="9" t="s">
        <v>423</v>
      </c>
      <c r="H13" s="9" t="s">
        <v>413</v>
      </c>
      <c r="I13" s="9" t="s">
        <v>333</v>
      </c>
      <c r="J13" s="9" t="s">
        <v>464</v>
      </c>
      <c r="K13" s="9" t="s">
        <v>388</v>
      </c>
      <c r="L13" s="30"/>
      <c r="M13" s="7"/>
      <c r="N13" s="9" t="s">
        <v>507</v>
      </c>
      <c r="O13" s="9"/>
      <c r="P13" s="9"/>
      <c r="Q13" s="87" t="s">
        <v>426</v>
      </c>
      <c r="R13" s="87" t="s">
        <v>365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 t="s">
        <v>385</v>
      </c>
      <c r="AK13" s="9"/>
    </row>
    <row r="14" spans="1:37" s="7" customFormat="1" ht="45.75" customHeight="1" x14ac:dyDescent="0.2">
      <c r="A14" s="126"/>
      <c r="B14" s="134" t="s">
        <v>1</v>
      </c>
      <c r="C14" s="9"/>
      <c r="D14" s="6"/>
      <c r="E14" s="9"/>
      <c r="F14" s="9"/>
      <c r="G14" s="9" t="s">
        <v>436</v>
      </c>
      <c r="H14" s="9" t="s">
        <v>441</v>
      </c>
      <c r="J14" s="9" t="s">
        <v>493</v>
      </c>
      <c r="K14" s="9"/>
      <c r="L14" s="93" t="s">
        <v>418</v>
      </c>
      <c r="M14" s="6"/>
      <c r="N14" s="9" t="s">
        <v>400</v>
      </c>
      <c r="O14" s="9" t="s">
        <v>451</v>
      </c>
      <c r="P14" s="9"/>
      <c r="Q14" s="9" t="s">
        <v>444</v>
      </c>
      <c r="R14" s="9"/>
      <c r="S14" s="9" t="s">
        <v>401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</row>
    <row r="15" spans="1:37" s="7" customFormat="1" ht="35.25" customHeight="1" x14ac:dyDescent="0.2">
      <c r="A15" s="126"/>
      <c r="B15" s="135"/>
      <c r="C15" s="6"/>
      <c r="E15" s="9" t="s">
        <v>437</v>
      </c>
      <c r="F15" s="9" t="s">
        <v>335</v>
      </c>
      <c r="H15" s="9" t="s">
        <v>439</v>
      </c>
      <c r="I15" s="9" t="s">
        <v>447</v>
      </c>
      <c r="J15" s="9"/>
      <c r="K15" s="93" t="s">
        <v>419</v>
      </c>
      <c r="L15" s="9" t="s">
        <v>477</v>
      </c>
      <c r="M15" s="97"/>
      <c r="O15" s="9" t="s">
        <v>446</v>
      </c>
      <c r="P15" s="67"/>
      <c r="Q15" s="9" t="s">
        <v>476</v>
      </c>
      <c r="R15" s="9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 t="s">
        <v>489</v>
      </c>
      <c r="AC15" s="6"/>
      <c r="AD15" s="6"/>
      <c r="AE15" s="6"/>
      <c r="AF15" s="6"/>
      <c r="AG15" s="6"/>
      <c r="AH15" s="6"/>
      <c r="AI15" s="6"/>
      <c r="AJ15" s="6"/>
      <c r="AK15" s="6"/>
    </row>
    <row r="16" spans="1:37" s="7" customFormat="1" ht="36" customHeight="1" x14ac:dyDescent="0.2">
      <c r="A16" s="126"/>
      <c r="B16" s="39" t="s">
        <v>13</v>
      </c>
      <c r="C16" s="8"/>
      <c r="D16" s="9"/>
      <c r="F16" s="6"/>
      <c r="G16" s="9"/>
      <c r="I16" s="9"/>
      <c r="K16" s="9" t="s">
        <v>377</v>
      </c>
      <c r="L16" s="77"/>
      <c r="M16" s="98"/>
      <c r="N16" s="90" t="s">
        <v>378</v>
      </c>
      <c r="O16" s="9" t="s">
        <v>381</v>
      </c>
      <c r="P16" s="6"/>
      <c r="Q16" s="9"/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</row>
    <row r="17" spans="1:37" s="7" customFormat="1" ht="38.25" customHeight="1" x14ac:dyDescent="0.2">
      <c r="A17" s="118">
        <v>5</v>
      </c>
      <c r="B17" s="119" t="s">
        <v>0</v>
      </c>
      <c r="C17" s="6"/>
      <c r="D17" s="9" t="s">
        <v>370</v>
      </c>
      <c r="E17" s="9"/>
      <c r="F17" s="9"/>
      <c r="G17" s="9"/>
      <c r="H17" s="9" t="s">
        <v>395</v>
      </c>
      <c r="I17" s="9" t="s">
        <v>328</v>
      </c>
      <c r="J17" s="91" t="s">
        <v>498</v>
      </c>
      <c r="K17" s="9" t="s">
        <v>393</v>
      </c>
      <c r="L17" s="75"/>
      <c r="M17" s="76"/>
      <c r="N17" s="9" t="s">
        <v>429</v>
      </c>
      <c r="O17" s="9" t="s">
        <v>472</v>
      </c>
      <c r="P17" s="9"/>
      <c r="Q17" s="9"/>
      <c r="R17" s="6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E17" s="8"/>
      <c r="AF17" s="8"/>
      <c r="AG17" s="8"/>
      <c r="AH17" s="8"/>
      <c r="AI17" s="8"/>
      <c r="AJ17" s="8"/>
      <c r="AK17" s="8"/>
    </row>
    <row r="18" spans="1:37" s="7" customFormat="1" ht="34.5" customHeight="1" x14ac:dyDescent="0.2">
      <c r="A18" s="118"/>
      <c r="B18" s="119"/>
      <c r="C18" s="8"/>
      <c r="D18" s="9" t="s">
        <v>442</v>
      </c>
      <c r="E18" s="9" t="s">
        <v>367</v>
      </c>
      <c r="F18" s="9"/>
      <c r="G18" s="9"/>
      <c r="H18" s="9" t="s">
        <v>494</v>
      </c>
      <c r="I18" s="9" t="s">
        <v>147</v>
      </c>
      <c r="K18" s="9" t="s">
        <v>326</v>
      </c>
      <c r="L18" s="9" t="s">
        <v>351</v>
      </c>
      <c r="M18" s="9" t="s">
        <v>462</v>
      </c>
      <c r="N18" s="9" t="s">
        <v>455</v>
      </c>
      <c r="O18" s="6"/>
      <c r="P18" s="9"/>
      <c r="Q18" s="9" t="s">
        <v>479</v>
      </c>
      <c r="S18" s="9" t="s">
        <v>473</v>
      </c>
      <c r="T18" s="8"/>
      <c r="U18" s="8"/>
      <c r="V18" s="8"/>
      <c r="W18" s="8"/>
      <c r="X18" s="8"/>
      <c r="Y18" s="8"/>
      <c r="Z18" s="8"/>
      <c r="AA18" s="8"/>
      <c r="AB18" s="67"/>
      <c r="AC18" s="67"/>
      <c r="AD18" s="67"/>
      <c r="AE18" s="67"/>
      <c r="AF18" s="67"/>
      <c r="AG18" s="67"/>
      <c r="AH18" s="67"/>
      <c r="AI18" s="33"/>
      <c r="AJ18" s="33"/>
      <c r="AK18" s="33"/>
    </row>
    <row r="19" spans="1:37" s="7" customFormat="1" ht="37.5" customHeight="1" x14ac:dyDescent="0.2">
      <c r="A19" s="118"/>
      <c r="B19" s="136" t="s">
        <v>1</v>
      </c>
      <c r="C19" s="9" t="s">
        <v>432</v>
      </c>
      <c r="D19" s="9"/>
      <c r="E19" s="9" t="s">
        <v>465</v>
      </c>
      <c r="F19" s="69" t="s">
        <v>516</v>
      </c>
      <c r="G19" s="6"/>
      <c r="H19" s="69" t="s">
        <v>514</v>
      </c>
      <c r="I19" s="9" t="s">
        <v>448</v>
      </c>
      <c r="J19" s="9" t="s">
        <v>332</v>
      </c>
      <c r="L19" s="9" t="s">
        <v>440</v>
      </c>
      <c r="M19" s="9" t="s">
        <v>337</v>
      </c>
      <c r="N19" s="9" t="s">
        <v>450</v>
      </c>
      <c r="O19" s="9"/>
      <c r="P19" s="9"/>
      <c r="Q19" s="87" t="s">
        <v>425</v>
      </c>
      <c r="R19" s="9" t="s">
        <v>469</v>
      </c>
      <c r="S19" s="9" t="s">
        <v>490</v>
      </c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</row>
    <row r="20" spans="1:37" s="7" customFormat="1" ht="37.5" customHeight="1" x14ac:dyDescent="0.2">
      <c r="A20" s="118"/>
      <c r="B20" s="137"/>
      <c r="C20" s="91"/>
      <c r="D20" s="8"/>
      <c r="E20" s="8"/>
      <c r="F20" s="8"/>
      <c r="G20" s="8"/>
      <c r="H20" s="9" t="s">
        <v>470</v>
      </c>
      <c r="I20" s="33"/>
      <c r="J20" s="6"/>
      <c r="K20" s="9" t="s">
        <v>361</v>
      </c>
      <c r="L20" s="6"/>
      <c r="M20" s="79" t="s">
        <v>390</v>
      </c>
      <c r="N20" s="92"/>
      <c r="O20" s="9" t="s">
        <v>500</v>
      </c>
      <c r="P20" s="9"/>
      <c r="Q20" s="87" t="s">
        <v>416</v>
      </c>
      <c r="R20" s="9" t="s">
        <v>449</v>
      </c>
      <c r="S20" s="9"/>
      <c r="T20" s="9"/>
      <c r="U20" s="9"/>
      <c r="V20" s="9"/>
      <c r="W20" s="9"/>
      <c r="X20" s="9"/>
      <c r="Y20" s="9"/>
      <c r="Z20" s="9"/>
      <c r="AA20" s="9"/>
      <c r="AB20" s="9"/>
      <c r="AC20" s="9" t="s">
        <v>428</v>
      </c>
      <c r="AD20" s="9"/>
      <c r="AE20" s="9"/>
      <c r="AF20" s="9"/>
      <c r="AG20" s="9"/>
      <c r="AH20" s="9"/>
      <c r="AI20" s="9"/>
      <c r="AJ20" s="9"/>
      <c r="AK20" s="9"/>
    </row>
    <row r="21" spans="1:37" s="7" customFormat="1" ht="36.75" customHeight="1" x14ac:dyDescent="0.2">
      <c r="A21" s="118"/>
      <c r="B21" s="20" t="s">
        <v>13</v>
      </c>
      <c r="C21" s="8"/>
      <c r="D21" s="9" t="s">
        <v>386</v>
      </c>
      <c r="E21" s="27"/>
      <c r="F21" s="9"/>
      <c r="H21" s="8"/>
      <c r="I21" s="9" t="s">
        <v>375</v>
      </c>
      <c r="K21" s="8"/>
      <c r="L21" s="6"/>
      <c r="M21" s="8"/>
      <c r="N21" s="9"/>
      <c r="O21" s="75"/>
      <c r="P21" s="80"/>
      <c r="Q21" s="9"/>
      <c r="R21" s="8"/>
      <c r="S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s="7" customFormat="1" ht="33" customHeight="1" x14ac:dyDescent="0.2">
      <c r="A22" s="121">
        <v>6</v>
      </c>
      <c r="B22" s="122" t="s">
        <v>0</v>
      </c>
      <c r="C22" s="8"/>
      <c r="D22" s="6"/>
      <c r="E22" s="9" t="s">
        <v>420</v>
      </c>
      <c r="F22" s="9"/>
      <c r="G22" s="9" t="s">
        <v>409</v>
      </c>
      <c r="H22" s="9" t="s">
        <v>474</v>
      </c>
      <c r="J22" s="9" t="s">
        <v>327</v>
      </c>
      <c r="K22" s="9" t="s">
        <v>443</v>
      </c>
      <c r="L22" s="6"/>
      <c r="M22" s="6"/>
      <c r="N22" s="9" t="s">
        <v>433</v>
      </c>
      <c r="O22" s="9"/>
      <c r="P22" s="9"/>
      <c r="R22" s="9"/>
      <c r="S22" s="9" t="s">
        <v>483</v>
      </c>
      <c r="T22" s="9"/>
      <c r="U22" s="9"/>
      <c r="V22" s="9"/>
      <c r="W22" s="9"/>
      <c r="X22" s="9"/>
      <c r="Y22" s="9"/>
      <c r="Z22" s="9"/>
      <c r="AA22" s="9"/>
      <c r="AB22" s="9" t="s">
        <v>347</v>
      </c>
      <c r="AC22" s="9"/>
      <c r="AD22" s="9"/>
      <c r="AE22" s="9"/>
      <c r="AF22" s="9"/>
      <c r="AG22" s="9"/>
      <c r="AH22" s="9"/>
      <c r="AI22" s="9"/>
      <c r="AJ22" s="9"/>
      <c r="AK22" s="9"/>
    </row>
    <row r="23" spans="1:37" s="7" customFormat="1" ht="39" customHeight="1" x14ac:dyDescent="0.2">
      <c r="A23" s="121"/>
      <c r="B23" s="122"/>
      <c r="C23" s="9"/>
      <c r="E23" s="9"/>
      <c r="F23" s="8"/>
      <c r="G23" s="38"/>
      <c r="H23" s="8"/>
      <c r="I23" s="8"/>
      <c r="J23" s="9" t="s">
        <v>176</v>
      </c>
      <c r="K23" s="8"/>
      <c r="L23" s="8"/>
      <c r="M23" s="8"/>
      <c r="N23" s="8"/>
      <c r="O23" s="9" t="s">
        <v>415</v>
      </c>
      <c r="P23" s="81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42" customHeight="1" x14ac:dyDescent="0.2">
      <c r="A24" s="121"/>
      <c r="B24" s="132" t="s">
        <v>1</v>
      </c>
      <c r="C24" s="91" t="s">
        <v>499</v>
      </c>
      <c r="D24" s="9" t="s">
        <v>467</v>
      </c>
      <c r="E24" s="9" t="s">
        <v>324</v>
      </c>
      <c r="F24" s="9"/>
      <c r="G24" s="9" t="s">
        <v>403</v>
      </c>
      <c r="H24" s="9" t="s">
        <v>503</v>
      </c>
      <c r="I24" s="9" t="s">
        <v>485</v>
      </c>
      <c r="J24" s="9"/>
      <c r="K24" s="69" t="s">
        <v>508</v>
      </c>
      <c r="L24" s="9" t="s">
        <v>463</v>
      </c>
      <c r="M24" s="9"/>
      <c r="N24" s="9"/>
      <c r="O24" s="9" t="s">
        <v>452</v>
      </c>
      <c r="P24" s="7"/>
      <c r="Q24" s="87" t="s">
        <v>362</v>
      </c>
      <c r="R24" s="8"/>
      <c r="S24" s="69" t="s">
        <v>513</v>
      </c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42" customHeight="1" x14ac:dyDescent="0.2">
      <c r="A25" s="121"/>
      <c r="B25" s="133"/>
      <c r="C25" s="91" t="s">
        <v>499</v>
      </c>
      <c r="D25" s="6"/>
      <c r="E25" s="9" t="s">
        <v>437</v>
      </c>
      <c r="F25" s="9"/>
      <c r="G25" s="9" t="s">
        <v>410</v>
      </c>
      <c r="H25" s="8"/>
      <c r="I25" s="8"/>
      <c r="J25" s="11"/>
      <c r="K25" s="95" t="s">
        <v>488</v>
      </c>
      <c r="L25" s="71"/>
      <c r="M25" s="9"/>
      <c r="N25" s="9"/>
      <c r="O25" s="6"/>
      <c r="P25" s="6"/>
      <c r="Q25" s="87" t="s">
        <v>407</v>
      </c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</row>
    <row r="26" spans="1:37" ht="34.5" customHeight="1" x14ac:dyDescent="0.2">
      <c r="A26" s="121"/>
      <c r="B26" s="39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/>
      <c r="L26" s="6"/>
      <c r="M26" s="8"/>
      <c r="N26" s="8"/>
      <c r="O26" s="7"/>
      <c r="P26" s="9"/>
      <c r="Q26" s="9"/>
      <c r="R26" s="8"/>
      <c r="S26" s="87" t="s">
        <v>360</v>
      </c>
      <c r="T26" s="9" t="s">
        <v>376</v>
      </c>
      <c r="U26" s="9"/>
      <c r="V26" s="9"/>
      <c r="W26" s="9"/>
      <c r="X26" s="9"/>
      <c r="Y26" s="9"/>
      <c r="Z26" s="9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34.5" customHeight="1" x14ac:dyDescent="0.2">
      <c r="A27" s="113">
        <v>7</v>
      </c>
      <c r="B27" s="115" t="s">
        <v>0</v>
      </c>
      <c r="C27" s="6"/>
      <c r="D27" s="9" t="s">
        <v>340</v>
      </c>
      <c r="E27" s="9" t="s">
        <v>421</v>
      </c>
      <c r="F27" s="8"/>
      <c r="G27" s="8"/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8"/>
      <c r="U27" s="8"/>
      <c r="V27" s="8"/>
      <c r="W27" s="8"/>
      <c r="X27" s="8"/>
      <c r="Y27" s="8"/>
      <c r="Z27" s="8"/>
      <c r="AA27" s="9" t="s">
        <v>431</v>
      </c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34.5" customHeight="1" x14ac:dyDescent="0.2">
      <c r="A28" s="113"/>
      <c r="B28" s="115"/>
      <c r="C28" s="8"/>
      <c r="D28" s="8"/>
      <c r="E28" s="9" t="s">
        <v>424</v>
      </c>
      <c r="F28" s="8"/>
      <c r="G28" s="38"/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34.5" customHeight="1" x14ac:dyDescent="0.2">
      <c r="A29" s="113"/>
      <c r="B29" s="129" t="s">
        <v>1</v>
      </c>
      <c r="C29" s="6"/>
      <c r="D29" s="6"/>
      <c r="E29" s="6"/>
      <c r="F29" s="8"/>
      <c r="G29" s="6"/>
      <c r="H29" s="6"/>
      <c r="I29" s="9" t="s">
        <v>417</v>
      </c>
      <c r="J29" s="8"/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 t="s">
        <v>343</v>
      </c>
      <c r="U29" s="9"/>
      <c r="V29" s="9"/>
      <c r="W29" s="9"/>
      <c r="X29" s="9"/>
      <c r="Y29" s="9"/>
      <c r="Z29" s="9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34.5" customHeight="1" x14ac:dyDescent="0.2">
      <c r="A30" s="128"/>
      <c r="B30" s="130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34.5" customHeight="1" thickBot="1" x14ac:dyDescent="0.25">
      <c r="A31" s="114"/>
      <c r="B31" s="39" t="s">
        <v>13</v>
      </c>
      <c r="C31" s="8"/>
      <c r="D31" s="8"/>
      <c r="E31" s="9"/>
      <c r="F31" s="8"/>
      <c r="G31" s="8"/>
      <c r="H31" s="9"/>
      <c r="I31" s="8"/>
      <c r="J31" s="6"/>
      <c r="K31" s="9" t="s">
        <v>371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s="7" customFormat="1" ht="30" customHeight="1" x14ac:dyDescent="0.2">
      <c r="A32" s="113" t="s">
        <v>39</v>
      </c>
      <c r="B32" s="115" t="s">
        <v>0</v>
      </c>
      <c r="C32" s="6"/>
      <c r="D32" s="6"/>
      <c r="E32" s="9"/>
      <c r="F32" s="8"/>
      <c r="G32" s="8"/>
      <c r="H32" s="9"/>
      <c r="I32" s="9"/>
      <c r="J32" s="9" t="s">
        <v>372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s="7" customFormat="1" ht="28.5" customHeight="1" x14ac:dyDescent="0.2">
      <c r="A33" s="113"/>
      <c r="B33" s="115"/>
      <c r="C33" s="8"/>
      <c r="D33" s="8"/>
      <c r="E33" s="9"/>
      <c r="F33" s="8"/>
      <c r="G33" s="38"/>
      <c r="H33" s="9"/>
      <c r="I33" s="8"/>
      <c r="J33" s="8"/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s="7" customFormat="1" ht="25.5" customHeight="1" x14ac:dyDescent="0.2">
      <c r="A34" s="113"/>
      <c r="B34" s="129" t="s">
        <v>1</v>
      </c>
      <c r="C34" s="6"/>
      <c r="D34" s="6"/>
      <c r="E34" s="9"/>
      <c r="G34" s="6"/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s="7" customFormat="1" ht="25.5" customHeight="1" x14ac:dyDescent="0.2">
      <c r="A35" s="128"/>
      <c r="B35" s="130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s="7" customFormat="1" ht="24.75" customHeight="1" thickBot="1" x14ac:dyDescent="0.25">
      <c r="A36" s="114"/>
      <c r="B36" s="39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37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V38" s="7" t="s">
        <v>525</v>
      </c>
      <c r="W38" s="7" t="s">
        <v>524</v>
      </c>
      <c r="X38" s="7" t="s">
        <v>526</v>
      </c>
    </row>
    <row r="39" spans="1:37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V39" s="7" t="s">
        <v>526</v>
      </c>
      <c r="Y39" s="7" t="s">
        <v>535</v>
      </c>
    </row>
    <row r="40" spans="1:37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U40" s="7" t="s">
        <v>529</v>
      </c>
    </row>
    <row r="41" spans="1:37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U41" s="7" t="s">
        <v>531</v>
      </c>
      <c r="Z41" s="7" t="s">
        <v>535</v>
      </c>
    </row>
    <row r="42" spans="1:37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U42" s="7" t="s">
        <v>530</v>
      </c>
    </row>
    <row r="43" spans="1:37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37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  <c r="V44" s="7" t="s">
        <v>532</v>
      </c>
    </row>
    <row r="45" spans="1:37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37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  <c r="V46" s="7" t="s">
        <v>538</v>
      </c>
    </row>
    <row r="47" spans="1:37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V47" s="1" t="s">
        <v>537</v>
      </c>
    </row>
    <row r="48" spans="1:37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V48" s="1" t="s">
        <v>536</v>
      </c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1">
        <v>2</v>
      </c>
      <c r="B62" s="119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1"/>
      <c r="B63" s="119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1"/>
      <c r="B64" s="123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1"/>
      <c r="B65" s="123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24">
        <v>3</v>
      </c>
      <c r="B66" s="125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24"/>
      <c r="B67" s="125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24"/>
      <c r="B68" s="120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24"/>
      <c r="B69" s="120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26">
        <v>4</v>
      </c>
      <c r="B70" s="119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26"/>
      <c r="B71" s="119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26"/>
      <c r="B72" s="127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26"/>
      <c r="B73" s="127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18">
        <v>5</v>
      </c>
      <c r="B74" s="119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18"/>
      <c r="B75" s="119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18"/>
      <c r="B76" s="120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18"/>
      <c r="B77" s="120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1">
        <v>6</v>
      </c>
      <c r="B78" s="122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1"/>
      <c r="B79" s="122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1"/>
      <c r="B80" s="123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1"/>
      <c r="B81" s="123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3">
        <v>7</v>
      </c>
      <c r="B82" s="115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3"/>
      <c r="B83" s="115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3"/>
      <c r="B84" s="116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4"/>
      <c r="B85" s="117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B2:B3"/>
    <mergeCell ref="B4:B5"/>
    <mergeCell ref="A7:A11"/>
    <mergeCell ref="B7:B8"/>
    <mergeCell ref="A2:A6"/>
    <mergeCell ref="B66:B67"/>
    <mergeCell ref="B17:B18"/>
    <mergeCell ref="B19:B20"/>
    <mergeCell ref="A22:A26"/>
    <mergeCell ref="B22:B23"/>
    <mergeCell ref="A32:A36"/>
    <mergeCell ref="B32:B33"/>
    <mergeCell ref="A62:A65"/>
    <mergeCell ref="B62:B63"/>
    <mergeCell ref="B64:B65"/>
    <mergeCell ref="A66:A69"/>
    <mergeCell ref="B68:B69"/>
    <mergeCell ref="A82:A85"/>
    <mergeCell ref="B82:B83"/>
    <mergeCell ref="B84:B85"/>
    <mergeCell ref="A78:A81"/>
    <mergeCell ref="B78:B79"/>
    <mergeCell ref="B80:B81"/>
    <mergeCell ref="A70:A73"/>
    <mergeCell ref="B70:B71"/>
    <mergeCell ref="B74:B75"/>
    <mergeCell ref="B76:B77"/>
    <mergeCell ref="A74:A77"/>
    <mergeCell ref="B72:B73"/>
    <mergeCell ref="B14:B15"/>
    <mergeCell ref="B9:B10"/>
    <mergeCell ref="B24:B25"/>
    <mergeCell ref="B34:B35"/>
    <mergeCell ref="A27:A31"/>
    <mergeCell ref="B27:B28"/>
    <mergeCell ref="B29:B30"/>
    <mergeCell ref="A17:A21"/>
    <mergeCell ref="B12:B13"/>
    <mergeCell ref="A12:A16"/>
  </mergeCells>
  <phoneticPr fontId="3" type="noConversion"/>
  <pageMargins left="0.7" right="0.7" top="0.5" bottom="0.5" header="0.3" footer="0.3"/>
  <pageSetup paperSize="9" scale="95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L14" sqref="L14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.42578125" style="3" customWidth="1"/>
    <col min="5" max="5" width="11.570312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16384" width="9.140625" style="1"/>
  </cols>
  <sheetData>
    <row r="1" spans="1:19" ht="22.5" customHeight="1" x14ac:dyDescent="0.25">
      <c r="A1" s="4"/>
      <c r="B1" s="5"/>
      <c r="C1" s="12" t="s">
        <v>2</v>
      </c>
      <c r="D1" s="13" t="s">
        <v>3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28</v>
      </c>
      <c r="P1" s="14" t="s">
        <v>238</v>
      </c>
      <c r="Q1" s="14" t="s">
        <v>30</v>
      </c>
      <c r="R1" s="14" t="s">
        <v>29</v>
      </c>
      <c r="S1" s="14" t="s">
        <v>56</v>
      </c>
    </row>
    <row r="2" spans="1:19" ht="34.5" customHeight="1" x14ac:dyDescent="0.2">
      <c r="A2" s="138">
        <v>2</v>
      </c>
      <c r="B2" s="119" t="s">
        <v>0</v>
      </c>
      <c r="C2" s="6"/>
      <c r="D2" s="6"/>
      <c r="E2" s="9" t="s">
        <v>184</v>
      </c>
      <c r="F2" s="79" t="s">
        <v>191</v>
      </c>
      <c r="G2" s="71" t="s">
        <v>196</v>
      </c>
      <c r="H2" s="87"/>
      <c r="I2" s="9"/>
      <c r="J2" s="9"/>
      <c r="K2" s="9"/>
      <c r="L2" s="11"/>
      <c r="M2" s="9" t="s">
        <v>170</v>
      </c>
      <c r="N2" s="11"/>
      <c r="O2" s="33" t="s">
        <v>230</v>
      </c>
      <c r="P2" s="85"/>
      <c r="Q2" s="8"/>
      <c r="R2" s="8"/>
      <c r="S2" s="9" t="s">
        <v>221</v>
      </c>
    </row>
    <row r="3" spans="1:19" ht="34.5" customHeight="1" x14ac:dyDescent="0.2">
      <c r="A3" s="139"/>
      <c r="B3" s="119"/>
      <c r="C3" s="6"/>
      <c r="D3" s="6"/>
      <c r="E3" s="9" t="s">
        <v>273</v>
      </c>
      <c r="F3" s="79" t="s">
        <v>197</v>
      </c>
      <c r="G3" s="9" t="s">
        <v>194</v>
      </c>
      <c r="H3" s="9" t="s">
        <v>253</v>
      </c>
      <c r="I3" s="9"/>
      <c r="J3" s="9"/>
      <c r="K3" s="9"/>
      <c r="L3" s="9"/>
      <c r="M3" s="9" t="s">
        <v>208</v>
      </c>
      <c r="N3" s="9" t="s">
        <v>290</v>
      </c>
      <c r="O3" s="6"/>
      <c r="P3" s="6"/>
      <c r="Q3" s="6"/>
      <c r="R3" s="6"/>
      <c r="S3" s="6"/>
    </row>
    <row r="4" spans="1:19" ht="34.5" customHeight="1" x14ac:dyDescent="0.2">
      <c r="A4" s="139"/>
      <c r="B4" s="123" t="s">
        <v>1</v>
      </c>
      <c r="C4" s="6"/>
      <c r="D4" s="9" t="s">
        <v>227</v>
      </c>
      <c r="E4" s="6"/>
      <c r="F4" s="9"/>
      <c r="G4" s="9" t="s">
        <v>215</v>
      </c>
      <c r="H4" s="9" t="s">
        <v>140</v>
      </c>
      <c r="I4" s="9"/>
      <c r="J4" s="9"/>
      <c r="K4" s="33" t="s">
        <v>157</v>
      </c>
      <c r="L4" s="30"/>
      <c r="M4" s="9" t="s">
        <v>228</v>
      </c>
      <c r="N4" s="9" t="s">
        <v>200</v>
      </c>
      <c r="O4" s="87" t="s">
        <v>302</v>
      </c>
      <c r="Q4" s="9"/>
      <c r="R4" s="9"/>
      <c r="S4" s="9"/>
    </row>
    <row r="5" spans="1:19" ht="44.25" customHeight="1" x14ac:dyDescent="0.2">
      <c r="A5" s="139"/>
      <c r="B5" s="123"/>
      <c r="C5" s="6"/>
      <c r="E5" s="9" t="s">
        <v>214</v>
      </c>
      <c r="F5" s="9"/>
      <c r="G5" s="9" t="s">
        <v>215</v>
      </c>
      <c r="H5" s="78" t="s">
        <v>152</v>
      </c>
      <c r="I5" s="6"/>
      <c r="J5" s="6"/>
      <c r="K5" s="6"/>
      <c r="L5" s="6"/>
      <c r="M5" s="9" t="s">
        <v>217</v>
      </c>
      <c r="N5" s="6"/>
      <c r="O5" s="33" t="s">
        <v>137</v>
      </c>
      <c r="P5" s="9"/>
      <c r="Q5" s="9"/>
      <c r="R5" s="6"/>
      <c r="S5" s="6"/>
    </row>
    <row r="6" spans="1:19" ht="43.5" customHeight="1" x14ac:dyDescent="0.2">
      <c r="A6" s="140"/>
      <c r="B6" s="86" t="s">
        <v>13</v>
      </c>
      <c r="C6" s="6"/>
      <c r="D6" s="9"/>
      <c r="E6" s="9"/>
      <c r="G6" s="8"/>
      <c r="H6" s="6"/>
      <c r="I6" s="6"/>
      <c r="K6" s="6"/>
      <c r="L6" s="6"/>
      <c r="M6" s="9" t="s">
        <v>271</v>
      </c>
      <c r="O6" s="9" t="s">
        <v>258</v>
      </c>
      <c r="P6" s="6"/>
      <c r="Q6" s="8"/>
      <c r="R6" s="8"/>
      <c r="S6" s="8"/>
    </row>
    <row r="7" spans="1:19" s="7" customFormat="1" ht="35.25" customHeight="1" x14ac:dyDescent="0.2">
      <c r="A7" s="124">
        <v>3</v>
      </c>
      <c r="B7" s="125" t="s">
        <v>0</v>
      </c>
      <c r="C7" s="6"/>
      <c r="D7" s="9"/>
      <c r="E7" s="9" t="s">
        <v>185</v>
      </c>
      <c r="F7" s="9" t="s">
        <v>212</v>
      </c>
      <c r="G7" s="27"/>
      <c r="H7" s="33" t="s">
        <v>231</v>
      </c>
      <c r="I7" s="9" t="s">
        <v>180</v>
      </c>
      <c r="J7" s="9" t="s">
        <v>177</v>
      </c>
      <c r="K7" s="9" t="s">
        <v>285</v>
      </c>
      <c r="L7" s="68" t="s">
        <v>159</v>
      </c>
      <c r="M7" s="6"/>
      <c r="N7" s="9" t="s">
        <v>144</v>
      </c>
      <c r="O7" s="9" t="s">
        <v>145</v>
      </c>
      <c r="P7" s="79" t="s">
        <v>232</v>
      </c>
      <c r="Q7" s="8"/>
      <c r="R7" s="8"/>
      <c r="S7" s="69" t="s">
        <v>160</v>
      </c>
    </row>
    <row r="8" spans="1:19" s="7" customFormat="1" ht="37.5" customHeight="1" x14ac:dyDescent="0.2">
      <c r="A8" s="124"/>
      <c r="B8" s="125"/>
      <c r="C8" s="6"/>
      <c r="D8" s="9"/>
      <c r="E8" s="9" t="s">
        <v>148</v>
      </c>
      <c r="F8" s="34"/>
      <c r="G8" s="9"/>
      <c r="H8" s="9" t="s">
        <v>183</v>
      </c>
      <c r="I8" s="9" t="s">
        <v>182</v>
      </c>
      <c r="J8" s="9" t="s">
        <v>176</v>
      </c>
      <c r="L8" s="68" t="s">
        <v>159</v>
      </c>
      <c r="N8" s="9" t="s">
        <v>233</v>
      </c>
      <c r="O8" s="9" t="s">
        <v>178</v>
      </c>
      <c r="Q8" s="34"/>
      <c r="R8" s="8"/>
      <c r="S8" s="69" t="s">
        <v>160</v>
      </c>
    </row>
    <row r="9" spans="1:19" s="7" customFormat="1" ht="35.25" customHeight="1" x14ac:dyDescent="0.2">
      <c r="A9" s="124"/>
      <c r="B9" s="136" t="s">
        <v>1</v>
      </c>
      <c r="C9" s="9" t="s">
        <v>202</v>
      </c>
      <c r="D9" s="9"/>
      <c r="E9" s="79" t="s">
        <v>218</v>
      </c>
      <c r="F9" s="9" t="s">
        <v>187</v>
      </c>
      <c r="G9" s="27"/>
      <c r="H9" s="9" t="s">
        <v>141</v>
      </c>
      <c r="I9" s="9" t="s">
        <v>164</v>
      </c>
      <c r="J9" s="6"/>
      <c r="K9" s="8"/>
      <c r="L9" s="6"/>
      <c r="M9" s="9" t="s">
        <v>131</v>
      </c>
      <c r="N9" s="9" t="s">
        <v>291</v>
      </c>
      <c r="P9" s="87" t="s">
        <v>300</v>
      </c>
      <c r="Q9" s="6"/>
      <c r="R9" s="9" t="s">
        <v>254</v>
      </c>
      <c r="S9" s="9" t="s">
        <v>154</v>
      </c>
    </row>
    <row r="10" spans="1:19" s="7" customFormat="1" ht="35.25" customHeight="1" x14ac:dyDescent="0.2">
      <c r="A10" s="124"/>
      <c r="B10" s="141"/>
      <c r="D10" s="9" t="s">
        <v>201</v>
      </c>
      <c r="E10" s="9" t="s">
        <v>281</v>
      </c>
      <c r="F10" s="6"/>
      <c r="G10" s="27"/>
      <c r="H10" s="33" t="s">
        <v>150</v>
      </c>
      <c r="I10" s="9" t="s">
        <v>164</v>
      </c>
      <c r="J10" s="9" t="s">
        <v>132</v>
      </c>
      <c r="K10" s="9"/>
      <c r="M10" s="9" t="s">
        <v>142</v>
      </c>
      <c r="N10" s="6"/>
      <c r="O10" s="6"/>
      <c r="P10" s="85" t="s">
        <v>294</v>
      </c>
      <c r="Q10" s="6"/>
      <c r="R10" s="9" t="s">
        <v>254</v>
      </c>
      <c r="S10" s="9" t="s">
        <v>188</v>
      </c>
    </row>
    <row r="11" spans="1:19" s="7" customFormat="1" ht="31.5" customHeight="1" x14ac:dyDescent="0.2">
      <c r="A11" s="124"/>
      <c r="B11" s="86" t="s">
        <v>13</v>
      </c>
      <c r="C11" s="8"/>
      <c r="D11" s="6"/>
      <c r="F11" s="9" t="s">
        <v>262</v>
      </c>
      <c r="G11" s="6"/>
      <c r="I11" s="9" t="s">
        <v>255</v>
      </c>
      <c r="J11" s="6"/>
      <c r="K11" s="9" t="s">
        <v>259</v>
      </c>
      <c r="L11" s="6"/>
      <c r="M11" s="6"/>
      <c r="N11" s="6"/>
      <c r="P11" s="6"/>
      <c r="Q11" s="9"/>
      <c r="R11" s="9"/>
      <c r="S11" s="6"/>
    </row>
    <row r="12" spans="1:19" ht="39" customHeight="1" x14ac:dyDescent="0.2">
      <c r="A12" s="126">
        <v>4</v>
      </c>
      <c r="B12" s="119" t="s">
        <v>0</v>
      </c>
      <c r="C12" s="6"/>
      <c r="D12" s="6"/>
      <c r="E12" s="9" t="s">
        <v>280</v>
      </c>
      <c r="F12" s="9"/>
      <c r="G12" s="9" t="s">
        <v>210</v>
      </c>
      <c r="H12" s="87"/>
      <c r="I12" s="9" t="s">
        <v>161</v>
      </c>
      <c r="J12" s="9"/>
      <c r="K12" s="9"/>
      <c r="L12" s="6"/>
      <c r="M12" s="6"/>
      <c r="N12" s="9" t="s">
        <v>189</v>
      </c>
      <c r="O12" s="9"/>
      <c r="Q12" s="9"/>
      <c r="R12" s="6"/>
      <c r="S12" s="6"/>
    </row>
    <row r="13" spans="1:19" ht="52.5" customHeight="1" x14ac:dyDescent="0.2">
      <c r="A13" s="126"/>
      <c r="B13" s="119"/>
      <c r="C13" s="6"/>
      <c r="D13" s="6"/>
      <c r="E13" s="9" t="s">
        <v>244</v>
      </c>
      <c r="F13" s="9"/>
      <c r="G13" s="9" t="s">
        <v>222</v>
      </c>
      <c r="I13" s="9" t="s">
        <v>161</v>
      </c>
      <c r="J13" s="9" t="s">
        <v>246</v>
      </c>
      <c r="L13" s="30"/>
      <c r="M13" s="7"/>
      <c r="N13" s="85" t="s">
        <v>299</v>
      </c>
      <c r="O13" s="9"/>
      <c r="P13" s="90" t="s">
        <v>308</v>
      </c>
      <c r="Q13" s="9"/>
      <c r="R13" s="9"/>
      <c r="S13" s="9" t="s">
        <v>190</v>
      </c>
    </row>
    <row r="14" spans="1:19" s="7" customFormat="1" ht="45.75" customHeight="1" x14ac:dyDescent="0.2">
      <c r="A14" s="126"/>
      <c r="B14" s="134" t="s">
        <v>1</v>
      </c>
      <c r="C14" s="9" t="s">
        <v>216</v>
      </c>
      <c r="D14" s="6"/>
      <c r="E14" s="6"/>
      <c r="F14" s="9" t="s">
        <v>237</v>
      </c>
      <c r="G14" s="67" t="s">
        <v>134</v>
      </c>
      <c r="H14" s="88"/>
      <c r="I14" s="9" t="s">
        <v>198</v>
      </c>
      <c r="J14" s="9" t="s">
        <v>203</v>
      </c>
      <c r="K14" s="9" t="s">
        <v>239</v>
      </c>
      <c r="L14" s="6"/>
      <c r="M14" s="6"/>
      <c r="N14" s="9" t="s">
        <v>133</v>
      </c>
      <c r="P14" s="87" t="s">
        <v>300</v>
      </c>
      <c r="Q14" s="9"/>
      <c r="R14" s="6"/>
      <c r="S14" s="9" t="s">
        <v>240</v>
      </c>
    </row>
    <row r="15" spans="1:19" s="7" customFormat="1" ht="35.25" customHeight="1" x14ac:dyDescent="0.2">
      <c r="A15" s="126"/>
      <c r="B15" s="135"/>
      <c r="C15" s="6"/>
      <c r="E15" s="9" t="s">
        <v>186</v>
      </c>
      <c r="F15" s="9" t="s">
        <v>204</v>
      </c>
      <c r="G15" s="33" t="s">
        <v>136</v>
      </c>
      <c r="H15" s="27"/>
      <c r="J15" s="9"/>
      <c r="K15" s="34"/>
      <c r="L15" s="6"/>
      <c r="M15" s="6"/>
      <c r="O15" s="67" t="s">
        <v>151</v>
      </c>
      <c r="P15" s="67"/>
      <c r="Q15" s="9"/>
      <c r="R15" s="6"/>
      <c r="S15" s="6"/>
    </row>
    <row r="16" spans="1:19" s="7" customFormat="1" ht="36" customHeight="1" x14ac:dyDescent="0.2">
      <c r="A16" s="126"/>
      <c r="B16" s="86" t="s">
        <v>13</v>
      </c>
      <c r="C16" s="8"/>
      <c r="D16" s="9"/>
      <c r="F16" s="6"/>
      <c r="G16" s="9" t="s">
        <v>272</v>
      </c>
      <c r="I16" s="9" t="s">
        <v>283</v>
      </c>
      <c r="K16" s="9"/>
      <c r="L16" s="77"/>
      <c r="M16" s="9" t="s">
        <v>269</v>
      </c>
      <c r="N16" s="6"/>
      <c r="O16" s="9" t="s">
        <v>278</v>
      </c>
      <c r="P16" s="6"/>
      <c r="Q16" s="9" t="s">
        <v>284</v>
      </c>
      <c r="R16" s="6"/>
      <c r="S16" s="9"/>
    </row>
    <row r="17" spans="1:19" s="7" customFormat="1" ht="38.25" customHeight="1" x14ac:dyDescent="0.2">
      <c r="A17" s="118">
        <v>5</v>
      </c>
      <c r="B17" s="119" t="s">
        <v>0</v>
      </c>
      <c r="C17" s="6"/>
      <c r="D17" s="9"/>
      <c r="E17" s="9" t="s">
        <v>149</v>
      </c>
      <c r="F17" s="9" t="s">
        <v>174</v>
      </c>
      <c r="G17" s="9"/>
      <c r="H17" s="9" t="s">
        <v>247</v>
      </c>
      <c r="I17" s="9" t="s">
        <v>179</v>
      </c>
      <c r="J17" s="9" t="s">
        <v>220</v>
      </c>
      <c r="K17" s="9" t="s">
        <v>250</v>
      </c>
      <c r="L17" s="75"/>
      <c r="M17" s="76" t="s">
        <v>146</v>
      </c>
      <c r="O17" s="6"/>
      <c r="P17" s="9" t="s">
        <v>249</v>
      </c>
      <c r="Q17" s="8"/>
      <c r="R17" s="8"/>
      <c r="S17" s="8"/>
    </row>
    <row r="18" spans="1:19" s="7" customFormat="1" ht="34.5" customHeight="1" x14ac:dyDescent="0.2">
      <c r="A18" s="118"/>
      <c r="B18" s="119"/>
      <c r="C18" s="8"/>
      <c r="D18" s="9"/>
      <c r="F18" s="9" t="s">
        <v>173</v>
      </c>
      <c r="G18" s="9"/>
      <c r="H18" s="9" t="s">
        <v>175</v>
      </c>
      <c r="I18" s="9" t="s">
        <v>147</v>
      </c>
      <c r="K18" s="9" t="s">
        <v>181</v>
      </c>
      <c r="M18" s="27"/>
      <c r="N18" s="90" t="s">
        <v>309</v>
      </c>
      <c r="O18" s="6"/>
      <c r="P18" s="9" t="s">
        <v>248</v>
      </c>
      <c r="Q18" s="8"/>
      <c r="R18" s="8"/>
      <c r="S18" s="68" t="s">
        <v>219</v>
      </c>
    </row>
    <row r="19" spans="1:19" s="7" customFormat="1" ht="37.5" customHeight="1" x14ac:dyDescent="0.2">
      <c r="A19" s="118"/>
      <c r="B19" s="136" t="s">
        <v>1</v>
      </c>
      <c r="C19" s="9" t="s">
        <v>213</v>
      </c>
      <c r="D19" s="9"/>
      <c r="E19" s="6"/>
      <c r="F19" s="6"/>
      <c r="G19" s="6"/>
      <c r="J19" s="9" t="s">
        <v>199</v>
      </c>
      <c r="K19" s="67" t="s">
        <v>138</v>
      </c>
      <c r="L19" s="27"/>
      <c r="M19" s="9" t="s">
        <v>153</v>
      </c>
      <c r="N19" s="87" t="s">
        <v>301</v>
      </c>
      <c r="O19" s="9" t="s">
        <v>195</v>
      </c>
      <c r="P19" s="9" t="s">
        <v>286</v>
      </c>
      <c r="Q19" s="6"/>
      <c r="R19" s="9" t="s">
        <v>242</v>
      </c>
      <c r="S19" s="67"/>
    </row>
    <row r="20" spans="1:19" s="7" customFormat="1" ht="37.5" customHeight="1" x14ac:dyDescent="0.2">
      <c r="A20" s="118"/>
      <c r="B20" s="137"/>
      <c r="C20" s="8"/>
      <c r="D20" s="33"/>
      <c r="E20" s="6"/>
      <c r="F20" s="8"/>
      <c r="G20" s="8"/>
      <c r="H20" s="67" t="s">
        <v>135</v>
      </c>
      <c r="I20" s="33" t="s">
        <v>139</v>
      </c>
      <c r="J20" s="6"/>
      <c r="L20" s="6"/>
      <c r="M20" s="9" t="s">
        <v>143</v>
      </c>
      <c r="N20" s="83" t="s">
        <v>289</v>
      </c>
      <c r="P20" s="9"/>
      <c r="Q20" s="8"/>
      <c r="R20" s="9" t="s">
        <v>242</v>
      </c>
      <c r="S20" s="9" t="s">
        <v>155</v>
      </c>
    </row>
    <row r="21" spans="1:19" s="7" customFormat="1" ht="36.75" customHeight="1" x14ac:dyDescent="0.2">
      <c r="A21" s="118"/>
      <c r="B21" s="86" t="s">
        <v>13</v>
      </c>
      <c r="C21" s="8"/>
      <c r="D21" s="8"/>
      <c r="E21" s="27"/>
      <c r="F21" s="9" t="s">
        <v>275</v>
      </c>
      <c r="H21" s="8"/>
      <c r="I21" s="9" t="s">
        <v>267</v>
      </c>
      <c r="K21" s="8"/>
      <c r="L21" s="6"/>
      <c r="M21" s="8"/>
      <c r="N21" s="9" t="s">
        <v>266</v>
      </c>
      <c r="O21" s="75"/>
      <c r="P21" s="9"/>
      <c r="Q21" s="9" t="s">
        <v>276</v>
      </c>
      <c r="R21" s="8"/>
      <c r="S21" s="8"/>
    </row>
    <row r="22" spans="1:19" s="7" customFormat="1" ht="33" customHeight="1" x14ac:dyDescent="0.2">
      <c r="A22" s="121">
        <v>6</v>
      </c>
      <c r="B22" s="122" t="s">
        <v>0</v>
      </c>
      <c r="C22" s="8"/>
      <c r="D22" s="6"/>
      <c r="F22" s="9"/>
      <c r="G22" s="9" t="s">
        <v>171</v>
      </c>
      <c r="H22" s="9"/>
      <c r="I22" s="9" t="s">
        <v>211</v>
      </c>
      <c r="J22" s="6"/>
      <c r="K22" s="9"/>
      <c r="L22" s="6"/>
      <c r="M22" s="6"/>
      <c r="N22" s="85" t="s">
        <v>304</v>
      </c>
      <c r="P22" s="9"/>
      <c r="Q22" s="76"/>
      <c r="R22" s="9"/>
      <c r="S22" s="9" t="s">
        <v>260</v>
      </c>
    </row>
    <row r="23" spans="1:19" s="7" customFormat="1" ht="39" customHeight="1" x14ac:dyDescent="0.2">
      <c r="A23" s="121"/>
      <c r="B23" s="122"/>
      <c r="C23" s="9"/>
      <c r="E23" s="9"/>
      <c r="F23" s="8"/>
      <c r="G23" s="38"/>
      <c r="H23" s="8"/>
      <c r="I23" s="8"/>
      <c r="J23" s="8"/>
      <c r="K23" s="8"/>
      <c r="L23" s="8"/>
      <c r="M23" s="8"/>
      <c r="N23" s="8"/>
      <c r="O23" s="89" t="s">
        <v>295</v>
      </c>
      <c r="P23" s="81"/>
      <c r="Q23" s="8"/>
      <c r="R23" s="8"/>
      <c r="S23" s="8"/>
    </row>
    <row r="24" spans="1:19" ht="42" customHeight="1" x14ac:dyDescent="0.2">
      <c r="A24" s="121"/>
      <c r="B24" s="132" t="s">
        <v>1</v>
      </c>
      <c r="C24" s="9"/>
      <c r="D24" s="6"/>
      <c r="E24" s="9" t="s">
        <v>288</v>
      </c>
      <c r="F24" s="9" t="s">
        <v>205</v>
      </c>
      <c r="G24" s="9" t="s">
        <v>165</v>
      </c>
      <c r="H24" s="9"/>
      <c r="J24" s="9" t="s">
        <v>192</v>
      </c>
      <c r="K24" s="33" t="s">
        <v>158</v>
      </c>
      <c r="L24" s="9"/>
      <c r="M24" s="9" t="s">
        <v>225</v>
      </c>
      <c r="N24" s="85" t="s">
        <v>304</v>
      </c>
      <c r="O24" s="85" t="s">
        <v>303</v>
      </c>
      <c r="Q24" s="9"/>
      <c r="R24" s="9"/>
      <c r="S24" s="8"/>
    </row>
    <row r="25" spans="1:19" ht="42" customHeight="1" x14ac:dyDescent="0.2">
      <c r="A25" s="121"/>
      <c r="B25" s="133"/>
      <c r="C25" s="9"/>
      <c r="D25" s="6"/>
      <c r="E25" s="9" t="s">
        <v>287</v>
      </c>
      <c r="F25" s="9" t="s">
        <v>226</v>
      </c>
      <c r="G25" s="9" t="s">
        <v>193</v>
      </c>
      <c r="H25" s="85" t="s">
        <v>305</v>
      </c>
      <c r="I25" s="8"/>
      <c r="K25" s="6"/>
      <c r="L25" s="70" t="s">
        <v>168</v>
      </c>
      <c r="M25" s="9" t="s">
        <v>206</v>
      </c>
      <c r="N25" s="89" t="s">
        <v>296</v>
      </c>
      <c r="O25" s="6"/>
      <c r="P25" s="6"/>
      <c r="Q25" s="8"/>
      <c r="R25" s="9"/>
      <c r="S25" s="69" t="s">
        <v>160</v>
      </c>
    </row>
    <row r="26" spans="1:19" ht="34.5" customHeight="1" x14ac:dyDescent="0.2">
      <c r="A26" s="121"/>
      <c r="B26" s="86" t="s">
        <v>13</v>
      </c>
      <c r="C26" s="31"/>
      <c r="D26" s="6"/>
      <c r="E26" s="9" t="s">
        <v>268</v>
      </c>
      <c r="F26" s="6"/>
      <c r="G26" s="9" t="s">
        <v>261</v>
      </c>
      <c r="H26" s="8"/>
      <c r="I26" s="7"/>
      <c r="J26" s="9" t="s">
        <v>257</v>
      </c>
      <c r="K26" s="9" t="s">
        <v>256</v>
      </c>
      <c r="L26" s="6"/>
      <c r="M26" s="8"/>
      <c r="N26" s="8"/>
      <c r="P26" s="9"/>
      <c r="Q26" s="9"/>
      <c r="R26" s="8"/>
      <c r="S26" s="8"/>
    </row>
    <row r="27" spans="1:19" ht="34.5" customHeight="1" x14ac:dyDescent="0.2">
      <c r="A27" s="113">
        <v>7</v>
      </c>
      <c r="B27" s="115" t="s">
        <v>0</v>
      </c>
      <c r="C27" s="6"/>
      <c r="D27" s="6"/>
      <c r="E27" s="6"/>
      <c r="F27" s="8"/>
      <c r="G27" s="87" t="s">
        <v>311</v>
      </c>
      <c r="H27" s="9"/>
      <c r="I27" s="9"/>
      <c r="J27" s="8"/>
      <c r="K27" s="85" t="s">
        <v>307</v>
      </c>
      <c r="L27" s="9"/>
      <c r="M27" s="8"/>
      <c r="N27" s="8"/>
      <c r="O27" s="6"/>
      <c r="P27" s="85" t="s">
        <v>298</v>
      </c>
      <c r="Q27" s="9" t="s">
        <v>282</v>
      </c>
      <c r="R27" s="8"/>
      <c r="S27" s="8"/>
    </row>
    <row r="28" spans="1:19" ht="34.5" customHeight="1" x14ac:dyDescent="0.2">
      <c r="A28" s="113"/>
      <c r="B28" s="115"/>
      <c r="C28" s="8"/>
      <c r="D28" s="8"/>
      <c r="E28" s="8"/>
      <c r="F28" s="8"/>
      <c r="G28" s="38"/>
      <c r="H28" s="90" t="s">
        <v>310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</row>
    <row r="29" spans="1:19" ht="34.5" customHeight="1" x14ac:dyDescent="0.2">
      <c r="A29" s="113"/>
      <c r="B29" s="129" t="s">
        <v>1</v>
      </c>
      <c r="C29" s="6"/>
      <c r="D29" s="6"/>
      <c r="E29" s="6"/>
      <c r="F29" s="8"/>
      <c r="G29" s="87" t="s">
        <v>312</v>
      </c>
      <c r="H29" s="6"/>
      <c r="I29" s="6"/>
      <c r="J29" s="8"/>
      <c r="K29" s="8"/>
      <c r="L29" s="9"/>
      <c r="M29" s="85" t="s">
        <v>306</v>
      </c>
      <c r="N29" s="8"/>
      <c r="P29" s="8"/>
      <c r="Q29" s="8"/>
      <c r="R29" s="8"/>
      <c r="S29" s="8"/>
    </row>
    <row r="30" spans="1:19" ht="34.5" customHeight="1" x14ac:dyDescent="0.2">
      <c r="A30" s="128"/>
      <c r="B30" s="130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8"/>
      <c r="R30" s="8"/>
      <c r="S30" s="8"/>
    </row>
    <row r="31" spans="1:19" ht="34.5" customHeight="1" thickBot="1" x14ac:dyDescent="0.25">
      <c r="A31" s="114"/>
      <c r="B31" s="86" t="s">
        <v>13</v>
      </c>
      <c r="C31" s="8"/>
      <c r="D31" s="8"/>
      <c r="E31" s="9" t="s">
        <v>265</v>
      </c>
      <c r="F31" s="8"/>
      <c r="G31" s="8"/>
      <c r="H31" s="9" t="s">
        <v>277</v>
      </c>
      <c r="I31" s="8"/>
      <c r="J31" s="6"/>
      <c r="L31" s="8"/>
      <c r="M31" s="8"/>
      <c r="N31" s="8"/>
      <c r="O31" s="8"/>
      <c r="P31" s="8"/>
      <c r="Q31" s="8"/>
      <c r="R31" s="8"/>
      <c r="S31" s="8"/>
    </row>
    <row r="32" spans="1:19" s="7" customFormat="1" ht="30" customHeight="1" x14ac:dyDescent="0.2">
      <c r="A32" s="113" t="s">
        <v>39</v>
      </c>
      <c r="B32" s="115" t="s">
        <v>0</v>
      </c>
      <c r="C32" s="6"/>
      <c r="D32" s="6"/>
      <c r="E32" s="9" t="s">
        <v>263</v>
      </c>
      <c r="F32" s="8"/>
      <c r="G32" s="8"/>
      <c r="H32" s="9"/>
      <c r="I32" s="9"/>
      <c r="J32" s="8"/>
      <c r="K32" s="8"/>
      <c r="L32" s="9"/>
      <c r="M32" s="9" t="s">
        <v>270</v>
      </c>
      <c r="N32" s="8"/>
      <c r="O32" s="8"/>
      <c r="Q32" s="6"/>
      <c r="R32" s="8"/>
      <c r="S32" s="8"/>
    </row>
    <row r="33" spans="1:19" s="7" customFormat="1" ht="28.5" customHeight="1" x14ac:dyDescent="0.2">
      <c r="A33" s="113"/>
      <c r="B33" s="115"/>
      <c r="C33" s="8"/>
      <c r="D33" s="8"/>
      <c r="E33" s="9" t="s">
        <v>264</v>
      </c>
      <c r="F33" s="8"/>
      <c r="G33" s="38"/>
      <c r="H33" s="9"/>
      <c r="I33" s="8"/>
      <c r="J33" s="8"/>
      <c r="K33" s="8"/>
      <c r="L33" s="9"/>
      <c r="M33" s="8"/>
      <c r="N33" s="8"/>
      <c r="O33" s="8"/>
      <c r="Q33" s="8"/>
      <c r="R33" s="8"/>
      <c r="S33" s="8"/>
    </row>
    <row r="34" spans="1:19" s="7" customFormat="1" ht="25.5" customHeight="1" x14ac:dyDescent="0.2">
      <c r="A34" s="113"/>
      <c r="B34" s="129" t="s">
        <v>1</v>
      </c>
      <c r="C34" s="6"/>
      <c r="D34" s="6"/>
      <c r="E34" s="9" t="s">
        <v>274</v>
      </c>
      <c r="G34" s="6"/>
      <c r="H34" s="6"/>
      <c r="I34" s="6"/>
      <c r="K34" s="8"/>
      <c r="L34" s="9"/>
      <c r="M34" s="8"/>
      <c r="N34" s="8"/>
      <c r="O34" s="87" t="s">
        <v>297</v>
      </c>
      <c r="P34" s="8"/>
      <c r="Q34" s="8"/>
      <c r="R34" s="8"/>
      <c r="S34" s="8"/>
    </row>
    <row r="35" spans="1:19" s="7" customFormat="1" ht="25.5" customHeight="1" x14ac:dyDescent="0.2">
      <c r="A35" s="128"/>
      <c r="B35" s="130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 t="s">
        <v>279</v>
      </c>
      <c r="P35" s="87" t="s">
        <v>313</v>
      </c>
      <c r="Q35" s="8"/>
      <c r="R35" s="8"/>
      <c r="S35" s="8"/>
    </row>
    <row r="36" spans="1:19" s="7" customFormat="1" ht="24.75" customHeight="1" thickBot="1" x14ac:dyDescent="0.25">
      <c r="A36" s="114"/>
      <c r="B36" s="86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19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</row>
    <row r="39" spans="1:19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</row>
    <row r="40" spans="1:19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</row>
    <row r="41" spans="1:19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</row>
    <row r="42" spans="1:19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</row>
    <row r="43" spans="1:19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19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19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19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19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1">
        <v>2</v>
      </c>
      <c r="B62" s="119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1"/>
      <c r="B63" s="119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1"/>
      <c r="B64" s="123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1"/>
      <c r="B65" s="123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24">
        <v>3</v>
      </c>
      <c r="B66" s="125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24"/>
      <c r="B67" s="125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24"/>
      <c r="B68" s="120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24"/>
      <c r="B69" s="120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26">
        <v>4</v>
      </c>
      <c r="B70" s="119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26"/>
      <c r="B71" s="119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26"/>
      <c r="B72" s="127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26"/>
      <c r="B73" s="127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18">
        <v>5</v>
      </c>
      <c r="B74" s="119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18"/>
      <c r="B75" s="119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18"/>
      <c r="B76" s="120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18"/>
      <c r="B77" s="120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1">
        <v>6</v>
      </c>
      <c r="B78" s="122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1"/>
      <c r="B79" s="122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1"/>
      <c r="B80" s="123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1"/>
      <c r="B81" s="123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13">
        <v>7</v>
      </c>
      <c r="B82" s="115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13"/>
      <c r="B83" s="115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13"/>
      <c r="B84" s="116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14"/>
      <c r="B85" s="117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2:A6"/>
    <mergeCell ref="B2:B3"/>
    <mergeCell ref="B4:B5"/>
    <mergeCell ref="A7:A11"/>
    <mergeCell ref="B7:B8"/>
    <mergeCell ref="B9:B10"/>
    <mergeCell ref="A12:A16"/>
    <mergeCell ref="B12:B13"/>
    <mergeCell ref="B14:B15"/>
    <mergeCell ref="A17:A21"/>
    <mergeCell ref="B17:B18"/>
    <mergeCell ref="B19:B20"/>
    <mergeCell ref="A22:A26"/>
    <mergeCell ref="B22:B23"/>
    <mergeCell ref="B24:B25"/>
    <mergeCell ref="A27:A31"/>
    <mergeCell ref="B27:B28"/>
    <mergeCell ref="B29:B30"/>
    <mergeCell ref="A32:A36"/>
    <mergeCell ref="B32:B33"/>
    <mergeCell ref="B34:B35"/>
    <mergeCell ref="A62:A65"/>
    <mergeCell ref="B62:B63"/>
    <mergeCell ref="B64:B65"/>
    <mergeCell ref="A66:A69"/>
    <mergeCell ref="B66:B67"/>
    <mergeCell ref="B68:B69"/>
    <mergeCell ref="A70:A73"/>
    <mergeCell ref="B70:B71"/>
    <mergeCell ref="B72:B73"/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</mergeCells>
  <pageMargins left="0.7" right="0.7" top="0.5" bottom="0.5" header="0.3" footer="0.3"/>
  <pageSetup paperSize="9" scale="95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3"/>
  <sheetViews>
    <sheetView zoomScaleNormal="100" zoomScaleSheetLayoutView="100" workbookViewId="0">
      <selection activeCell="K25" sqref="K25"/>
    </sheetView>
  </sheetViews>
  <sheetFormatPr defaultColWidth="9.140625" defaultRowHeight="12.75" x14ac:dyDescent="0.2"/>
  <cols>
    <col min="1" max="1" width="5.7109375" style="40" customWidth="1"/>
    <col min="2" max="2" width="12.7109375" style="40" customWidth="1"/>
    <col min="3" max="3" width="21.28515625" style="40" customWidth="1"/>
    <col min="4" max="4" width="12.7109375" style="40" customWidth="1"/>
    <col min="5" max="5" width="8.28515625" style="40" customWidth="1"/>
    <col min="6" max="6" width="7.28515625" style="40" customWidth="1"/>
    <col min="7" max="8" width="11.85546875" style="40" customWidth="1"/>
    <col min="9" max="9" width="10.85546875" style="40" customWidth="1"/>
    <col min="10" max="15" width="9.5703125" style="40" customWidth="1"/>
    <col min="16" max="16" width="13" style="40" customWidth="1"/>
    <col min="17" max="16384" width="9.140625" style="40"/>
  </cols>
  <sheetData>
    <row r="1" spans="1:16" ht="15.75" customHeight="1" x14ac:dyDescent="0.2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5.75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ht="15.75" customHeight="1" x14ac:dyDescent="0.2"/>
    <row r="4" spans="1:16" ht="21.95" customHeight="1" x14ac:dyDescent="0.2">
      <c r="A4" s="144" t="s">
        <v>68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</row>
    <row r="5" spans="1:16" ht="21.95" customHeight="1" x14ac:dyDescent="0.2">
      <c r="A5" s="144" t="s">
        <v>69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</row>
    <row r="6" spans="1:16" ht="21.95" customHeight="1" x14ac:dyDescent="0.2">
      <c r="A6" s="144" t="s">
        <v>70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</row>
    <row r="8" spans="1:16" ht="41.25" customHeight="1" x14ac:dyDescent="0.2">
      <c r="A8" s="42" t="s">
        <v>71</v>
      </c>
      <c r="B8" s="42" t="s">
        <v>72</v>
      </c>
      <c r="C8" s="42" t="s">
        <v>73</v>
      </c>
      <c r="D8" s="43" t="s">
        <v>74</v>
      </c>
      <c r="E8" s="44" t="s">
        <v>75</v>
      </c>
      <c r="F8" s="44" t="s">
        <v>76</v>
      </c>
      <c r="G8" s="44" t="s">
        <v>77</v>
      </c>
      <c r="H8" s="44" t="s">
        <v>78</v>
      </c>
      <c r="I8" s="43" t="s">
        <v>79</v>
      </c>
      <c r="J8" s="42" t="s">
        <v>80</v>
      </c>
      <c r="K8" s="42" t="s">
        <v>81</v>
      </c>
      <c r="L8" s="42" t="s">
        <v>82</v>
      </c>
      <c r="M8" s="42" t="s">
        <v>83</v>
      </c>
      <c r="N8" s="43" t="s">
        <v>84</v>
      </c>
      <c r="O8" s="43" t="s">
        <v>85</v>
      </c>
      <c r="P8" s="43" t="s">
        <v>86</v>
      </c>
    </row>
    <row r="9" spans="1:16" ht="18" customHeight="1" x14ac:dyDescent="0.2">
      <c r="A9" s="45">
        <v>1</v>
      </c>
      <c r="B9" s="46" t="s">
        <v>87</v>
      </c>
      <c r="C9" s="47" t="s">
        <v>88</v>
      </c>
      <c r="D9" s="48">
        <f>430+54+54</f>
        <v>538</v>
      </c>
      <c r="E9" s="49">
        <v>105</v>
      </c>
      <c r="F9" s="49">
        <v>15</v>
      </c>
      <c r="G9" s="49">
        <v>60</v>
      </c>
      <c r="H9" s="49">
        <v>30</v>
      </c>
      <c r="I9" s="48">
        <f>SUM($E9:$F9)+SUM($G9:$H9)*0.75</f>
        <v>187.5</v>
      </c>
      <c r="J9" s="47"/>
      <c r="K9" s="47">
        <f>430*0.15*2</f>
        <v>129</v>
      </c>
      <c r="L9" s="47"/>
      <c r="M9" s="47">
        <v>54</v>
      </c>
      <c r="N9" s="50">
        <f>SUM($I9:$M9)-$D9</f>
        <v>-167.5</v>
      </c>
      <c r="O9" s="48">
        <v>0</v>
      </c>
      <c r="P9" s="50">
        <f>SUM($N9:$O9)</f>
        <v>-167.5</v>
      </c>
    </row>
    <row r="10" spans="1:16" ht="18" customHeight="1" x14ac:dyDescent="0.2">
      <c r="A10" s="45">
        <v>2</v>
      </c>
      <c r="B10" s="46" t="s">
        <v>89</v>
      </c>
      <c r="C10" s="47" t="s">
        <v>90</v>
      </c>
      <c r="D10" s="48">
        <f t="shared" ref="D10:D21" si="0">430+54+54</f>
        <v>538</v>
      </c>
      <c r="E10" s="49">
        <v>115</v>
      </c>
      <c r="F10" s="49">
        <f>45+45+(0.5*20)</f>
        <v>100</v>
      </c>
      <c r="G10" s="49">
        <v>0</v>
      </c>
      <c r="H10" s="49"/>
      <c r="I10" s="48">
        <f t="shared" ref="I10:I22" si="1">SUM($E10:$F10)+SUM($G10:$H10)*0.75</f>
        <v>215</v>
      </c>
      <c r="J10" s="47"/>
      <c r="K10" s="51">
        <f>430*0.15*3</f>
        <v>193.5</v>
      </c>
      <c r="L10" s="47"/>
      <c r="M10" s="47"/>
      <c r="N10" s="50">
        <f t="shared" ref="N10:N22" si="2">SUM($I10:$M10)-$D10</f>
        <v>-129.5</v>
      </c>
      <c r="O10" s="52">
        <v>-108.4</v>
      </c>
      <c r="P10" s="50">
        <f t="shared" ref="P10:P22" si="3">SUM($N10:$O10)</f>
        <v>-237.9</v>
      </c>
    </row>
    <row r="11" spans="1:16" ht="18" customHeight="1" x14ac:dyDescent="0.2">
      <c r="A11" s="45">
        <v>3</v>
      </c>
      <c r="B11" s="46" t="s">
        <v>91</v>
      </c>
      <c r="C11" s="47" t="s">
        <v>92</v>
      </c>
      <c r="D11" s="48">
        <f t="shared" si="0"/>
        <v>538</v>
      </c>
      <c r="E11" s="49">
        <v>165</v>
      </c>
      <c r="F11" s="49">
        <v>30</v>
      </c>
      <c r="G11" s="49">
        <v>60</v>
      </c>
      <c r="H11" s="49">
        <v>30</v>
      </c>
      <c r="I11" s="48">
        <f t="shared" si="1"/>
        <v>262.5</v>
      </c>
      <c r="J11" s="47">
        <f>430*0.15</f>
        <v>64.5</v>
      </c>
      <c r="K11" s="47">
        <f>430*0.15*2</f>
        <v>129</v>
      </c>
      <c r="L11" s="47"/>
      <c r="M11" s="47"/>
      <c r="N11" s="50">
        <f t="shared" si="2"/>
        <v>-82</v>
      </c>
      <c r="O11" s="53">
        <v>6.71</v>
      </c>
      <c r="P11" s="50">
        <f t="shared" si="3"/>
        <v>-75.290000000000006</v>
      </c>
    </row>
    <row r="12" spans="1:16" ht="18" customHeight="1" x14ac:dyDescent="0.2">
      <c r="A12" s="45">
        <v>4</v>
      </c>
      <c r="B12" s="46" t="s">
        <v>93</v>
      </c>
      <c r="C12" s="47" t="s">
        <v>94</v>
      </c>
      <c r="D12" s="48">
        <f t="shared" si="0"/>
        <v>538</v>
      </c>
      <c r="E12" s="49">
        <v>10</v>
      </c>
      <c r="F12" s="49">
        <v>45</v>
      </c>
      <c r="G12" s="49">
        <v>60</v>
      </c>
      <c r="H12" s="49">
        <v>30</v>
      </c>
      <c r="I12" s="48">
        <f t="shared" si="1"/>
        <v>122.5</v>
      </c>
      <c r="J12" s="47">
        <f>430*0.3</f>
        <v>129</v>
      </c>
      <c r="K12" s="47">
        <f>430*0.15</f>
        <v>64.5</v>
      </c>
      <c r="L12" s="47"/>
      <c r="M12" s="47"/>
      <c r="N12" s="50">
        <f t="shared" si="2"/>
        <v>-222</v>
      </c>
      <c r="O12" s="53">
        <v>18.79</v>
      </c>
      <c r="P12" s="50">
        <f t="shared" si="3"/>
        <v>-203.21</v>
      </c>
    </row>
    <row r="13" spans="1:16" ht="18" customHeight="1" x14ac:dyDescent="0.2">
      <c r="A13" s="45">
        <v>5</v>
      </c>
      <c r="B13" s="46" t="s">
        <v>95</v>
      </c>
      <c r="C13" s="47" t="s">
        <v>96</v>
      </c>
      <c r="D13" s="48">
        <f t="shared" si="0"/>
        <v>538</v>
      </c>
      <c r="E13" s="49">
        <v>135</v>
      </c>
      <c r="F13" s="54">
        <v>0</v>
      </c>
      <c r="G13" s="49">
        <v>180</v>
      </c>
      <c r="H13" s="49"/>
      <c r="I13" s="48">
        <f t="shared" si="1"/>
        <v>270</v>
      </c>
      <c r="J13" s="47">
        <f>430*0.15</f>
        <v>64.5</v>
      </c>
      <c r="K13" s="47">
        <f>430*0.15*1.5</f>
        <v>96.75</v>
      </c>
      <c r="L13" s="47"/>
      <c r="M13" s="47">
        <v>54</v>
      </c>
      <c r="N13" s="50">
        <f t="shared" si="2"/>
        <v>-52.75</v>
      </c>
      <c r="O13" s="53">
        <v>108.7</v>
      </c>
      <c r="P13" s="50">
        <f t="shared" si="3"/>
        <v>55.95</v>
      </c>
    </row>
    <row r="14" spans="1:16" ht="18" customHeight="1" x14ac:dyDescent="0.2">
      <c r="A14" s="45">
        <v>6</v>
      </c>
      <c r="B14" s="46" t="s">
        <v>97</v>
      </c>
      <c r="C14" s="47" t="s">
        <v>98</v>
      </c>
      <c r="D14" s="48">
        <f t="shared" si="0"/>
        <v>538</v>
      </c>
      <c r="E14" s="49">
        <v>241</v>
      </c>
      <c r="F14" s="49">
        <v>45</v>
      </c>
      <c r="G14" s="49">
        <v>60</v>
      </c>
      <c r="H14" s="49"/>
      <c r="I14" s="48">
        <f t="shared" si="1"/>
        <v>331</v>
      </c>
      <c r="J14" s="47"/>
      <c r="K14" s="47">
        <f>430*0.15*2</f>
        <v>129</v>
      </c>
      <c r="L14" s="47"/>
      <c r="M14" s="47"/>
      <c r="N14" s="50">
        <f t="shared" si="2"/>
        <v>-78</v>
      </c>
      <c r="O14" s="52">
        <v>-315</v>
      </c>
      <c r="P14" s="50">
        <f t="shared" si="3"/>
        <v>-393</v>
      </c>
    </row>
    <row r="15" spans="1:16" ht="18" customHeight="1" x14ac:dyDescent="0.2">
      <c r="A15" s="45">
        <v>7</v>
      </c>
      <c r="B15" s="46" t="s">
        <v>99</v>
      </c>
      <c r="C15" s="47" t="s">
        <v>100</v>
      </c>
      <c r="D15" s="48">
        <f t="shared" si="0"/>
        <v>538</v>
      </c>
      <c r="E15" s="49">
        <v>135</v>
      </c>
      <c r="F15" s="49">
        <v>45</v>
      </c>
      <c r="G15" s="49">
        <v>30</v>
      </c>
      <c r="H15" s="49"/>
      <c r="I15" s="48">
        <f t="shared" si="1"/>
        <v>202.5</v>
      </c>
      <c r="J15" s="47"/>
      <c r="K15" s="51">
        <f>430*0.15*2.5</f>
        <v>161.25</v>
      </c>
      <c r="L15" s="47"/>
      <c r="M15" s="47"/>
      <c r="N15" s="50">
        <f t="shared" si="2"/>
        <v>-174.25</v>
      </c>
      <c r="O15" s="52">
        <v>-342.1</v>
      </c>
      <c r="P15" s="50">
        <f t="shared" si="3"/>
        <v>-516.35</v>
      </c>
    </row>
    <row r="16" spans="1:16" ht="18" customHeight="1" x14ac:dyDescent="0.2">
      <c r="A16" s="45">
        <v>8</v>
      </c>
      <c r="B16" s="46" t="s">
        <v>101</v>
      </c>
      <c r="C16" s="47" t="s">
        <v>102</v>
      </c>
      <c r="D16" s="48">
        <f t="shared" si="0"/>
        <v>538</v>
      </c>
      <c r="E16" s="49">
        <v>120</v>
      </c>
      <c r="F16" s="54">
        <v>0</v>
      </c>
      <c r="G16" s="49">
        <v>310</v>
      </c>
      <c r="H16" s="49"/>
      <c r="I16" s="48">
        <f t="shared" si="1"/>
        <v>352.5</v>
      </c>
      <c r="J16" s="47">
        <v>22</v>
      </c>
      <c r="K16" s="47">
        <f>430*0.15</f>
        <v>64.5</v>
      </c>
      <c r="L16" s="47"/>
      <c r="M16" s="47">
        <v>54</v>
      </c>
      <c r="N16" s="50">
        <f t="shared" si="2"/>
        <v>-45</v>
      </c>
      <c r="O16" s="48">
        <v>0</v>
      </c>
      <c r="P16" s="50">
        <f t="shared" si="3"/>
        <v>-45</v>
      </c>
    </row>
    <row r="17" spans="1:16" ht="18" customHeight="1" x14ac:dyDescent="0.2">
      <c r="A17" s="45">
        <v>9</v>
      </c>
      <c r="B17" s="46" t="s">
        <v>103</v>
      </c>
      <c r="C17" s="47" t="s">
        <v>104</v>
      </c>
      <c r="D17" s="48">
        <f t="shared" si="0"/>
        <v>538</v>
      </c>
      <c r="E17" s="49">
        <v>150</v>
      </c>
      <c r="F17" s="49">
        <v>60</v>
      </c>
      <c r="G17" s="49">
        <v>68</v>
      </c>
      <c r="H17" s="49"/>
      <c r="I17" s="48">
        <f t="shared" si="1"/>
        <v>261</v>
      </c>
      <c r="J17" s="47"/>
      <c r="K17" s="47">
        <f>430*0.15*2</f>
        <v>129</v>
      </c>
      <c r="L17" s="47"/>
      <c r="M17" s="47"/>
      <c r="N17" s="50">
        <f t="shared" si="2"/>
        <v>-148</v>
      </c>
      <c r="O17" s="52">
        <v>-52.9</v>
      </c>
      <c r="P17" s="50">
        <f t="shared" si="3"/>
        <v>-200.9</v>
      </c>
    </row>
    <row r="18" spans="1:16" ht="18" customHeight="1" x14ac:dyDescent="0.2">
      <c r="A18" s="45">
        <v>10</v>
      </c>
      <c r="B18" s="46" t="s">
        <v>105</v>
      </c>
      <c r="C18" s="47" t="s">
        <v>106</v>
      </c>
      <c r="D18" s="48">
        <f t="shared" si="0"/>
        <v>538</v>
      </c>
      <c r="E18" s="49">
        <v>150</v>
      </c>
      <c r="F18" s="49">
        <v>30</v>
      </c>
      <c r="G18" s="49">
        <v>60</v>
      </c>
      <c r="H18" s="49">
        <v>30</v>
      </c>
      <c r="I18" s="48">
        <f t="shared" si="1"/>
        <v>247.5</v>
      </c>
      <c r="J18" s="47"/>
      <c r="K18" s="47">
        <f>430*0.15*2</f>
        <v>129</v>
      </c>
      <c r="L18" s="47"/>
      <c r="M18" s="47"/>
      <c r="N18" s="50">
        <f t="shared" si="2"/>
        <v>-161.5</v>
      </c>
      <c r="O18" s="52">
        <v>-146.4</v>
      </c>
      <c r="P18" s="50">
        <f t="shared" si="3"/>
        <v>-307.89999999999998</v>
      </c>
    </row>
    <row r="19" spans="1:16" ht="18" customHeight="1" x14ac:dyDescent="0.2">
      <c r="A19" s="45">
        <v>11</v>
      </c>
      <c r="B19" s="46" t="s">
        <v>107</v>
      </c>
      <c r="C19" s="47" t="s">
        <v>108</v>
      </c>
      <c r="D19" s="48">
        <f t="shared" si="0"/>
        <v>538</v>
      </c>
      <c r="E19" s="49">
        <v>166</v>
      </c>
      <c r="F19" s="49"/>
      <c r="G19" s="49">
        <v>180</v>
      </c>
      <c r="H19" s="49"/>
      <c r="I19" s="48">
        <f t="shared" si="1"/>
        <v>301</v>
      </c>
      <c r="J19" s="47">
        <f>430*0.15</f>
        <v>64.5</v>
      </c>
      <c r="K19" s="47">
        <f>430*0.15*2</f>
        <v>129</v>
      </c>
      <c r="L19" s="47"/>
      <c r="M19" s="47"/>
      <c r="N19" s="50">
        <f t="shared" si="2"/>
        <v>-43.5</v>
      </c>
      <c r="O19" s="53">
        <v>13.42</v>
      </c>
      <c r="P19" s="50">
        <f t="shared" si="3"/>
        <v>-30.08</v>
      </c>
    </row>
    <row r="20" spans="1:16" ht="18" customHeight="1" x14ac:dyDescent="0.2">
      <c r="A20" s="45">
        <v>12</v>
      </c>
      <c r="B20" s="46" t="s">
        <v>109</v>
      </c>
      <c r="C20" s="47" t="s">
        <v>110</v>
      </c>
      <c r="D20" s="48">
        <f t="shared" si="0"/>
        <v>538</v>
      </c>
      <c r="E20" s="49">
        <v>136</v>
      </c>
      <c r="F20" s="49"/>
      <c r="G20" s="49">
        <v>30</v>
      </c>
      <c r="H20" s="49"/>
      <c r="I20" s="48">
        <f t="shared" si="1"/>
        <v>158.5</v>
      </c>
      <c r="J20" s="47"/>
      <c r="K20" s="47">
        <f>430*0.15*2</f>
        <v>129</v>
      </c>
      <c r="L20" s="47"/>
      <c r="M20" s="47"/>
      <c r="N20" s="50">
        <f t="shared" si="2"/>
        <v>-250.5</v>
      </c>
      <c r="O20" s="52">
        <v>-232.8</v>
      </c>
      <c r="P20" s="50">
        <f t="shared" si="3"/>
        <v>-483.3</v>
      </c>
    </row>
    <row r="21" spans="1:16" ht="18" customHeight="1" x14ac:dyDescent="0.2">
      <c r="A21" s="45">
        <v>13</v>
      </c>
      <c r="B21" s="46" t="s">
        <v>111</v>
      </c>
      <c r="C21" s="47" t="s">
        <v>112</v>
      </c>
      <c r="D21" s="48">
        <f t="shared" si="0"/>
        <v>538</v>
      </c>
      <c r="E21" s="49">
        <v>105</v>
      </c>
      <c r="F21" s="55">
        <f>30+60</f>
        <v>90</v>
      </c>
      <c r="G21" s="49">
        <v>210</v>
      </c>
      <c r="H21" s="49">
        <v>30</v>
      </c>
      <c r="I21" s="48">
        <f t="shared" si="1"/>
        <v>375</v>
      </c>
      <c r="J21" s="47"/>
      <c r="K21" s="47">
        <f>430*0.15</f>
        <v>64.5</v>
      </c>
      <c r="L21" s="47"/>
      <c r="M21" s="47">
        <v>54</v>
      </c>
      <c r="N21" s="50">
        <f t="shared" si="2"/>
        <v>-44.5</v>
      </c>
      <c r="O21" s="52">
        <v>-450.2</v>
      </c>
      <c r="P21" s="50">
        <f t="shared" si="3"/>
        <v>-494.7</v>
      </c>
    </row>
    <row r="22" spans="1:16" ht="37.5" customHeight="1" x14ac:dyDescent="0.2">
      <c r="A22" s="145" t="s">
        <v>113</v>
      </c>
      <c r="B22" s="145"/>
      <c r="C22" s="145"/>
      <c r="D22" s="48"/>
      <c r="E22" s="56"/>
      <c r="F22" s="56"/>
      <c r="G22" s="56" t="s">
        <v>114</v>
      </c>
      <c r="H22" s="56"/>
      <c r="I22" s="48">
        <f t="shared" si="1"/>
        <v>0</v>
      </c>
      <c r="J22" s="48"/>
      <c r="K22" s="48"/>
      <c r="L22" s="48"/>
      <c r="M22" s="48"/>
      <c r="N22" s="50">
        <f t="shared" si="2"/>
        <v>0</v>
      </c>
      <c r="O22" s="52">
        <v>-449.2</v>
      </c>
      <c r="P22" s="50">
        <f t="shared" si="3"/>
        <v>-449.2</v>
      </c>
    </row>
    <row r="23" spans="1:16" ht="20.100000000000001" customHeight="1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8"/>
      <c r="K23" s="58"/>
      <c r="L23" s="58"/>
      <c r="M23" s="58"/>
      <c r="N23" s="58"/>
      <c r="O23" s="58"/>
      <c r="P23" s="59"/>
    </row>
    <row r="24" spans="1:16" ht="15.75" customHeight="1" x14ac:dyDescent="0.2">
      <c r="A24" s="60"/>
      <c r="B24" s="146" t="s">
        <v>115</v>
      </c>
      <c r="C24" s="147"/>
      <c r="D24" s="61"/>
      <c r="E24" s="62" t="s">
        <v>116</v>
      </c>
      <c r="F24" s="62" t="s">
        <v>117</v>
      </c>
      <c r="G24" s="62" t="s">
        <v>118</v>
      </c>
      <c r="H24" s="62" t="s">
        <v>117</v>
      </c>
      <c r="I24" s="60"/>
      <c r="J24" s="148"/>
      <c r="K24" s="148"/>
      <c r="L24" s="148"/>
      <c r="M24" s="148"/>
      <c r="N24" s="148"/>
      <c r="O24" s="148"/>
      <c r="P24" s="148"/>
    </row>
    <row r="25" spans="1:16" ht="15.75" customHeight="1" x14ac:dyDescent="0.2">
      <c r="B25" s="63"/>
      <c r="C25" s="63"/>
      <c r="D25" s="63"/>
      <c r="E25" s="63">
        <v>35</v>
      </c>
      <c r="F25" s="63">
        <v>1</v>
      </c>
      <c r="G25" s="63">
        <v>29</v>
      </c>
      <c r="H25" s="63">
        <v>1</v>
      </c>
    </row>
    <row r="26" spans="1:16" ht="15.75" customHeight="1" x14ac:dyDescent="0.2">
      <c r="B26" s="63"/>
      <c r="C26" s="63"/>
      <c r="D26" s="63"/>
      <c r="E26" s="63">
        <v>36</v>
      </c>
      <c r="F26" s="63">
        <v>1.2</v>
      </c>
      <c r="G26" s="63">
        <v>30</v>
      </c>
      <c r="H26" s="63">
        <v>1.1000000000000001</v>
      </c>
    </row>
    <row r="27" spans="1:16" ht="15.75" customHeight="1" x14ac:dyDescent="0.2">
      <c r="B27" s="63"/>
      <c r="C27" s="63"/>
      <c r="D27" s="63"/>
      <c r="E27" s="63">
        <v>61</v>
      </c>
      <c r="F27" s="63">
        <v>1.3</v>
      </c>
      <c r="G27" s="63">
        <v>36</v>
      </c>
      <c r="H27" s="63">
        <v>1.2</v>
      </c>
    </row>
    <row r="28" spans="1:16" ht="15.75" customHeight="1" x14ac:dyDescent="0.2">
      <c r="B28" s="142" t="s">
        <v>119</v>
      </c>
      <c r="C28" s="143"/>
      <c r="D28" s="64"/>
      <c r="F28" s="65" t="s">
        <v>120</v>
      </c>
    </row>
    <row r="29" spans="1:16" ht="15.75" customHeight="1" x14ac:dyDescent="0.2">
      <c r="B29" s="142" t="s">
        <v>121</v>
      </c>
      <c r="C29" s="143"/>
      <c r="D29" s="64"/>
      <c r="F29" s="65" t="s">
        <v>122</v>
      </c>
    </row>
    <row r="30" spans="1:16" ht="15.75" customHeight="1" x14ac:dyDescent="0.2">
      <c r="B30" s="142" t="s">
        <v>123</v>
      </c>
      <c r="C30" s="143"/>
      <c r="D30" s="64"/>
      <c r="F30" s="66" t="s">
        <v>124</v>
      </c>
    </row>
    <row r="31" spans="1:16" ht="15.75" customHeight="1" x14ac:dyDescent="0.2"/>
    <row r="32" spans="1:1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</sheetData>
  <mergeCells count="9">
    <mergeCell ref="B28:C28"/>
    <mergeCell ref="B29:C29"/>
    <mergeCell ref="B30:C30"/>
    <mergeCell ref="A4:P4"/>
    <mergeCell ref="A5:P5"/>
    <mergeCell ref="A6:P6"/>
    <mergeCell ref="A22:C22"/>
    <mergeCell ref="B24:C24"/>
    <mergeCell ref="J24:P24"/>
  </mergeCells>
  <pageMargins left="0" right="0" top="0" bottom="0" header="0" footer="0"/>
  <pageSetup paperSize="9" scale="8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Lich GD HK1 2021-2022 V2</vt:lpstr>
      <vt:lpstr>Lich GD HK1 2021-2022 V1</vt:lpstr>
      <vt:lpstr>Lich GD HK2 20220-2021 V1</vt:lpstr>
      <vt:lpstr>Du kien gio day HK1</vt:lpstr>
      <vt:lpstr>'Lich GD HK1 2021-2022 V1'!Print_Titles</vt:lpstr>
      <vt:lpstr>'Lich GD HK1 2021-2022 V2'!Print_Titles</vt:lpstr>
      <vt:lpstr>'Lich GD HK2 20220-2021 V1'!Print_Titles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2018-12-21T09:32:00Z</cp:lastPrinted>
  <dcterms:created xsi:type="dcterms:W3CDTF">2015-08-20T07:43:34Z</dcterms:created>
  <dcterms:modified xsi:type="dcterms:W3CDTF">2021-10-25T11:26:44Z</dcterms:modified>
</cp:coreProperties>
</file>