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0" windowWidth="19440" windowHeight="10920" activeTab="6"/>
  </bookViews>
  <sheets>
    <sheet name="19T4" sheetId="5" r:id="rId1"/>
    <sheet name="20T4" sheetId="7" r:id="rId2"/>
    <sheet name="19C1" sheetId="8" r:id="rId3"/>
    <sheet name="19C2(LTB)" sheetId="9" r:id="rId4"/>
    <sheet name="19C3" sheetId="16" r:id="rId5"/>
    <sheet name="20T2" sheetId="10" r:id="rId6"/>
    <sheet name="20C1" sheetId="11" r:id="rId7"/>
    <sheet name="20C2" sheetId="12" r:id="rId8"/>
    <sheet name="20C3" sheetId="13" r:id="rId9"/>
    <sheet name="20C5" sheetId="14" r:id="rId10"/>
    <sheet name="20C6" sheetId="15" r:id="rId11"/>
    <sheet name="20T5" sheetId="17" r:id="rId12"/>
  </sheets>
  <definedNames>
    <definedName name="_xlnm._FilterDatabase" localSheetId="0" hidden="1">'19T4'!$B$17:$E$26</definedName>
    <definedName name="_xlnm.Print_Titles" localSheetId="1">'20T4'!$5:$5</definedName>
  </definedNames>
  <calcPr calcId="144525"/>
</workbook>
</file>

<file path=xl/calcChain.xml><?xml version="1.0" encoding="utf-8"?>
<calcChain xmlns="http://schemas.openxmlformats.org/spreadsheetml/2006/main">
  <c r="F282" i="11" l="1"/>
  <c r="F278" i="11"/>
  <c r="F275" i="11"/>
  <c r="F274" i="11"/>
  <c r="F270" i="11"/>
  <c r="F268" i="11"/>
  <c r="F266" i="11"/>
  <c r="F262" i="11"/>
  <c r="F5" i="17"/>
  <c r="F86" i="11" l="1"/>
  <c r="F16" i="11"/>
  <c r="F172" i="7" l="1"/>
  <c r="F170" i="7"/>
  <c r="F168" i="7"/>
  <c r="F166" i="7"/>
  <c r="F164" i="7"/>
  <c r="F161" i="7"/>
  <c r="F157" i="7"/>
  <c r="F154" i="7"/>
  <c r="F151" i="7"/>
  <c r="F152" i="7"/>
  <c r="F149" i="7"/>
  <c r="F147" i="7"/>
  <c r="F145" i="7"/>
  <c r="F143" i="7"/>
  <c r="F141" i="7"/>
  <c r="F139" i="7"/>
  <c r="F137" i="7"/>
  <c r="F133" i="7"/>
  <c r="F126" i="7"/>
  <c r="F119" i="7"/>
  <c r="F112" i="7"/>
  <c r="F105" i="7"/>
  <c r="F98" i="7"/>
  <c r="F95" i="7"/>
  <c r="F88" i="7"/>
  <c r="F84" i="7"/>
  <c r="F77" i="7"/>
  <c r="F68" i="7"/>
  <c r="F64" i="7"/>
  <c r="F60" i="7"/>
  <c r="F56" i="7"/>
  <c r="F53" i="7"/>
  <c r="F50" i="7"/>
  <c r="F47" i="7"/>
  <c r="F44" i="7"/>
  <c r="F41" i="7"/>
  <c r="F39" i="7"/>
  <c r="F40" i="7"/>
  <c r="F38" i="7"/>
  <c r="F37" i="7"/>
  <c r="F36" i="7"/>
  <c r="F33" i="7"/>
  <c r="F30" i="7"/>
  <c r="F26" i="7"/>
  <c r="F22" i="7" l="1"/>
  <c r="F19" i="7"/>
  <c r="F16" i="7"/>
  <c r="F14" i="7"/>
  <c r="F12" i="7"/>
  <c r="F10" i="7"/>
  <c r="F8" i="7"/>
  <c r="F6" i="7"/>
  <c r="F82" i="11" l="1"/>
  <c r="F80" i="11"/>
  <c r="F77" i="11"/>
  <c r="E76" i="11"/>
  <c r="F74" i="11" s="1"/>
  <c r="F70" i="11"/>
  <c r="F65" i="11"/>
  <c r="E63" i="11"/>
  <c r="F60" i="11"/>
  <c r="E57" i="11"/>
  <c r="F54" i="11" s="1"/>
  <c r="F48" i="11"/>
  <c r="E45" i="11"/>
  <c r="F39" i="11"/>
  <c r="F38" i="11"/>
  <c r="F37" i="11"/>
  <c r="F36" i="11"/>
  <c r="F35" i="11"/>
  <c r="F34" i="11"/>
  <c r="F33" i="11"/>
  <c r="E27" i="11"/>
  <c r="F24" i="11" s="1"/>
  <c r="E20" i="11"/>
  <c r="F15" i="11"/>
  <c r="F14" i="11"/>
  <c r="F13" i="11"/>
  <c r="F12" i="11"/>
  <c r="F11" i="11"/>
  <c r="F10" i="11"/>
  <c r="F9" i="11"/>
  <c r="F8" i="11"/>
  <c r="F7" i="11"/>
  <c r="I7" i="9" l="1"/>
  <c r="F261" i="8"/>
  <c r="F258" i="8"/>
  <c r="F247" i="8"/>
  <c r="F240" i="8"/>
  <c r="F232" i="8"/>
  <c r="F189" i="8"/>
  <c r="F182" i="8"/>
  <c r="F175" i="8"/>
  <c r="F168" i="8"/>
  <c r="F161" i="8"/>
  <c r="F154" i="8"/>
  <c r="F140" i="8"/>
  <c r="F147" i="8"/>
  <c r="F133" i="8"/>
  <c r="F125" i="8"/>
  <c r="F118" i="8"/>
  <c r="F114" i="8"/>
  <c r="F107" i="8"/>
  <c r="F99" i="8"/>
  <c r="F94" i="8"/>
  <c r="F89" i="8"/>
  <c r="F80" i="8"/>
  <c r="F149" i="11"/>
  <c r="F140" i="11"/>
  <c r="F131" i="11"/>
  <c r="F127" i="11"/>
  <c r="F122" i="11"/>
  <c r="F117" i="11"/>
  <c r="F110" i="11"/>
  <c r="F105" i="11"/>
  <c r="F98" i="11"/>
  <c r="F91" i="11"/>
  <c r="F76" i="8" l="1"/>
  <c r="F61" i="8"/>
  <c r="F50" i="8"/>
  <c r="F39" i="8"/>
  <c r="F29" i="8"/>
  <c r="F18" i="8"/>
  <c r="F5" i="8"/>
  <c r="F154" i="11"/>
  <c r="F158" i="11"/>
  <c r="F162" i="11"/>
  <c r="F166" i="11"/>
  <c r="F170" i="11"/>
  <c r="F205" i="11" l="1"/>
  <c r="F201" i="11"/>
  <c r="F197" i="11"/>
  <c r="F193" i="11"/>
  <c r="F189" i="11"/>
  <c r="F185" i="11"/>
  <c r="F182" i="11"/>
  <c r="F178" i="11"/>
  <c r="F174" i="11"/>
  <c r="F217" i="8" l="1"/>
  <c r="F211" i="8"/>
  <c r="F197" i="8"/>
  <c r="F204" i="8"/>
  <c r="F224" i="8"/>
  <c r="F128" i="5"/>
  <c r="F126" i="5"/>
  <c r="F124" i="5"/>
  <c r="F122" i="5"/>
  <c r="F120" i="5"/>
  <c r="F119" i="5"/>
  <c r="F117" i="5"/>
  <c r="F116" i="5"/>
  <c r="F114" i="5"/>
  <c r="F110" i="5"/>
  <c r="F104" i="5"/>
  <c r="F108" i="5"/>
  <c r="F98" i="5"/>
  <c r="F92" i="5"/>
  <c r="F86" i="5"/>
  <c r="F81" i="5"/>
  <c r="F77" i="5"/>
  <c r="F73" i="5"/>
  <c r="F70" i="5"/>
  <c r="F64" i="5"/>
  <c r="F61" i="5"/>
  <c r="F58" i="5"/>
  <c r="F53" i="5"/>
  <c r="F49" i="5"/>
  <c r="F45" i="5"/>
  <c r="F41" i="5"/>
  <c r="F37" i="5"/>
  <c r="F34" i="5" l="1"/>
  <c r="F30" i="5"/>
  <c r="F26" i="5"/>
  <c r="F23" i="5"/>
  <c r="F21" i="5"/>
  <c r="F19" i="5"/>
  <c r="F17" i="5"/>
  <c r="F14" i="5"/>
  <c r="F12" i="5"/>
  <c r="F10" i="5"/>
  <c r="F8" i="5"/>
  <c r="F5" i="5"/>
  <c r="F6" i="10"/>
  <c r="F45" i="12"/>
  <c r="F31" i="12"/>
  <c r="F27" i="12"/>
  <c r="F22" i="13"/>
  <c r="F20" i="15"/>
  <c r="F12" i="15"/>
  <c r="F13" i="16"/>
  <c r="F7" i="16"/>
  <c r="F36" i="15"/>
  <c r="F28" i="15"/>
  <c r="F5" i="15"/>
  <c r="F34" i="13" l="1"/>
  <c r="F28" i="13"/>
  <c r="F16" i="13"/>
  <c r="F11" i="13"/>
  <c r="F6" i="13"/>
  <c r="F53" i="12"/>
  <c r="F50" i="12"/>
  <c r="F42" i="12"/>
  <c r="F40" i="12"/>
  <c r="F37" i="12"/>
  <c r="F34" i="12"/>
  <c r="F23" i="12"/>
  <c r="F19" i="12"/>
  <c r="F16" i="12"/>
  <c r="F14" i="12"/>
  <c r="F11" i="12"/>
  <c r="F6" i="12"/>
  <c r="F14" i="9"/>
  <c r="F9" i="9"/>
  <c r="F5" i="9"/>
  <c r="F5" i="14"/>
  <c r="F12" i="14"/>
</calcChain>
</file>

<file path=xl/sharedStrings.xml><?xml version="1.0" encoding="utf-8"?>
<sst xmlns="http://schemas.openxmlformats.org/spreadsheetml/2006/main" count="2000" uniqueCount="464">
  <si>
    <t>STT</t>
  </si>
  <si>
    <t>19C1-ANM1</t>
  </si>
  <si>
    <t>19C1-BCN1</t>
  </si>
  <si>
    <t>19C1-CCK2</t>
  </si>
  <si>
    <t>Thiết kế CAD cơ bản</t>
  </si>
  <si>
    <t>19C1-CCK4</t>
  </si>
  <si>
    <t>19C1-CĐT1</t>
  </si>
  <si>
    <t>19C1-CMT1</t>
  </si>
  <si>
    <t>19C1-CNL1</t>
  </si>
  <si>
    <t>19C1-CNM1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</si>
  <si>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</si>
  <si>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</si>
  <si>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</si>
  <si>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</si>
  <si>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</si>
  <si>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</si>
  <si>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</si>
  <si>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</si>
  <si>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</si>
  <si>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19C1-ĐCN1</t>
  </si>
  <si>
    <t>19C1-ĐCN2</t>
  </si>
  <si>
    <t>19C1-ĐĐT1</t>
  </si>
  <si>
    <t>19C1-ĐĐT2</t>
  </si>
  <si>
    <t>19C1-KML1</t>
  </si>
  <si>
    <t>19C1-KML2</t>
  </si>
  <si>
    <t>19C1-KTD1</t>
  </si>
  <si>
    <t>19C1-KXD1</t>
  </si>
  <si>
    <t>19C1-LĐL1</t>
  </si>
  <si>
    <t>19C1-LTM1</t>
  </si>
  <si>
    <t>19C1-QTD1</t>
  </si>
  <si>
    <t>19C1-QTM1</t>
  </si>
  <si>
    <t>19C1-TĐH1</t>
  </si>
  <si>
    <t>19C1-TKĐ1</t>
  </si>
  <si>
    <t>19C1-TKĐ2</t>
  </si>
  <si>
    <t>19C1-VSL1</t>
  </si>
  <si>
    <t>19C1-VSL2</t>
  </si>
  <si>
    <t>19C3-CNÔ1</t>
  </si>
  <si>
    <t>19C3-CNÔ2</t>
  </si>
  <si>
    <t>19T4-ANM1</t>
  </si>
  <si>
    <t>19T4-CCK1</t>
  </si>
  <si>
    <t>19T4-CĐT1</t>
  </si>
  <si>
    <t>19T4-CKC1</t>
  </si>
  <si>
    <t>19T4-CKC2</t>
  </si>
  <si>
    <t>19T4-CMT2</t>
  </si>
  <si>
    <t>19T4-CNM1</t>
  </si>
  <si>
    <t>19T4-CNÔ1</t>
  </si>
  <si>
    <t>19T4-CNÔ2</t>
  </si>
  <si>
    <t>19T4-CNÔ3</t>
  </si>
  <si>
    <t>19T4-ĐCN1</t>
  </si>
  <si>
    <t>19T4-KML1</t>
  </si>
  <si>
    <t>19T4-KTD1</t>
  </si>
  <si>
    <t>19T4-KTD2</t>
  </si>
  <si>
    <t>19T4-KXD1</t>
  </si>
  <si>
    <t>19T4-LĐL1</t>
  </si>
  <si>
    <t>19T4-LGT1</t>
  </si>
  <si>
    <t>19T4-LTM2</t>
  </si>
  <si>
    <t>19T4-NNA1</t>
  </si>
  <si>
    <t>19T4-NNA3</t>
  </si>
  <si>
    <t>19T4-QTD1</t>
  </si>
  <si>
    <t>19T4-QTM1</t>
  </si>
  <si>
    <t>19T4-TKĐ1</t>
  </si>
  <si>
    <t>19T4-TKĐ2</t>
  </si>
  <si>
    <t>19T4-TMĐ1</t>
  </si>
  <si>
    <t>20C1-BCN1</t>
  </si>
  <si>
    <t>20C1-CCK1</t>
  </si>
  <si>
    <t>20C1-CCK2</t>
  </si>
  <si>
    <t>20C1-CCK3</t>
  </si>
  <si>
    <t>20C1-CCK4</t>
  </si>
  <si>
    <t>20C1-CCK5</t>
  </si>
  <si>
    <t>20C1-CĐT1</t>
  </si>
  <si>
    <t>20C1-CKL1</t>
  </si>
  <si>
    <t>20C1-CMT1</t>
  </si>
  <si>
    <t>20C1-CNL1</t>
  </si>
  <si>
    <t>20C1-CNL2</t>
  </si>
  <si>
    <t>20C1-CNM1</t>
  </si>
  <si>
    <t>20C1-CNÔ1</t>
  </si>
  <si>
    <t>20C1-CNÔ11</t>
  </si>
  <si>
    <t>20C1-CNÔ12</t>
  </si>
  <si>
    <t>20C1-CNÔ2</t>
  </si>
  <si>
    <t>20C1-CNÔ7</t>
  </si>
  <si>
    <t>20C1-CTM1</t>
  </si>
  <si>
    <t>20C1-CTM2</t>
  </si>
  <si>
    <t>20C1-CTM3</t>
  </si>
  <si>
    <t>20C1-ĐCN1</t>
  </si>
  <si>
    <t>20C1-ĐCN2</t>
  </si>
  <si>
    <t>20C1-ĐĐT1</t>
  </si>
  <si>
    <t>20C1-ĐĐT2</t>
  </si>
  <si>
    <t>20C1-ĐHĐ1</t>
  </si>
  <si>
    <t>20C1-KML1</t>
  </si>
  <si>
    <t>20C1-KML2</t>
  </si>
  <si>
    <t>20C1-KTD1</t>
  </si>
  <si>
    <t>20C1-KXD1</t>
  </si>
  <si>
    <t>20C1-LĐL1</t>
  </si>
  <si>
    <t>20C1-LGT1</t>
  </si>
  <si>
    <t>Giáo dục thể chất</t>
  </si>
  <si>
    <t>20C1-LTM1</t>
  </si>
  <si>
    <t>20C1-LTM2</t>
  </si>
  <si>
    <t>20C1-QKS1</t>
  </si>
  <si>
    <t>20C1-QNH1</t>
  </si>
  <si>
    <t>20C1-QTD1</t>
  </si>
  <si>
    <t>20C1-QTM1</t>
  </si>
  <si>
    <t>20C1-TCD1</t>
  </si>
  <si>
    <t>20C1-TĐH1</t>
  </si>
  <si>
    <t>20C1-TĐH2</t>
  </si>
  <si>
    <t>20C1-TKĐ1</t>
  </si>
  <si>
    <t>20C1-TKĐ2</t>
  </si>
  <si>
    <t>20C1-TKW1</t>
  </si>
  <si>
    <t>20C1-TMĐ1</t>
  </si>
  <si>
    <t>20C1-VSL1</t>
  </si>
  <si>
    <t>20C1-VSL2</t>
  </si>
  <si>
    <t>20C2-CCK1</t>
  </si>
  <si>
    <t>20C2-CKL1</t>
  </si>
  <si>
    <t>20C2-CMT1</t>
  </si>
  <si>
    <t>20C2-CNL1</t>
  </si>
  <si>
    <t>20C2-CNM1</t>
  </si>
  <si>
    <t>20C2-CNÔ1</t>
  </si>
  <si>
    <t>20C2-CNÔ2</t>
  </si>
  <si>
    <t>20C2-CNÔ3</t>
  </si>
  <si>
    <t>20C2-ĐĐT1</t>
  </si>
  <si>
    <t>20C2-NNA1</t>
  </si>
  <si>
    <t>20C2-THU1</t>
  </si>
  <si>
    <t>20C3-CTM1</t>
  </si>
  <si>
    <t>20C3-ĐĐT1</t>
  </si>
  <si>
    <t>20C5-CĐT1</t>
  </si>
  <si>
    <t>20C5-CNÔ1</t>
  </si>
  <si>
    <t>20C6-CĐT1</t>
  </si>
  <si>
    <t>20C6-CNÔ1</t>
  </si>
  <si>
    <t>20C6-CNÔ2</t>
  </si>
  <si>
    <t>20C6-CNÔ3</t>
  </si>
  <si>
    <t>20T4-ANM1</t>
  </si>
  <si>
    <t>20T4-CCK1</t>
  </si>
  <si>
    <t>20T4-CCK2</t>
  </si>
  <si>
    <t>20T4-CĐT1</t>
  </si>
  <si>
    <t>20T4-CĐT2</t>
  </si>
  <si>
    <t>20T4-CKC1</t>
  </si>
  <si>
    <t>20T4-CKC2</t>
  </si>
  <si>
    <t>20T4-CKL1</t>
  </si>
  <si>
    <t>20T4-CMT1</t>
  </si>
  <si>
    <t>20T4-CMT2</t>
  </si>
  <si>
    <t>20T4-CNL1</t>
  </si>
  <si>
    <t>20T4-CNM1</t>
  </si>
  <si>
    <t>20T4-CNÔ1</t>
  </si>
  <si>
    <t>20T4-CNÔ2</t>
  </si>
  <si>
    <t>20T4-CNÔ3</t>
  </si>
  <si>
    <t>20T4-CNÔ4</t>
  </si>
  <si>
    <t>20T4-CNÔ5</t>
  </si>
  <si>
    <t>20T4-ĐCN1</t>
  </si>
  <si>
    <t>20T4-ĐCN2</t>
  </si>
  <si>
    <t>20T4-ĐĐT1</t>
  </si>
  <si>
    <t>20T4-ĐHĐ1</t>
  </si>
  <si>
    <t>20T4-KLB1</t>
  </si>
  <si>
    <t>20T4-KML1</t>
  </si>
  <si>
    <t>20T4-KTD1</t>
  </si>
  <si>
    <t>20T4-KTD2</t>
  </si>
  <si>
    <t>20T4-KXD1</t>
  </si>
  <si>
    <t>20T4-LĐL1</t>
  </si>
  <si>
    <t>20T4-LGT1</t>
  </si>
  <si>
    <t>20T4-LTM1</t>
  </si>
  <si>
    <t>20T4-LTM2</t>
  </si>
  <si>
    <t>20T4-NNA1</t>
  </si>
  <si>
    <t>20T4-NNA2</t>
  </si>
  <si>
    <t>20T4-NNA3</t>
  </si>
  <si>
    <t>20T4-QDL1</t>
  </si>
  <si>
    <t>20T4-QKS1</t>
  </si>
  <si>
    <t>20T4-QLH1</t>
  </si>
  <si>
    <t>20T4-QNH1</t>
  </si>
  <si>
    <t>20T4-QTD1</t>
  </si>
  <si>
    <t>20T4-QTD2</t>
  </si>
  <si>
    <t>20T4-QTM1</t>
  </si>
  <si>
    <t>20T4-QTM2</t>
  </si>
  <si>
    <t>20T4-TCD1</t>
  </si>
  <si>
    <t>20T4-TĐH1</t>
  </si>
  <si>
    <t>20T4-THU1</t>
  </si>
  <si>
    <t>20T4-TKĐ1</t>
  </si>
  <si>
    <t>20T4-TKĐ2</t>
  </si>
  <si>
    <t>20T4-TKĐ3</t>
  </si>
  <si>
    <t>Tin học</t>
  </si>
  <si>
    <t>20T4-TKW1</t>
  </si>
  <si>
    <t>20T4-TMĐ1</t>
  </si>
  <si>
    <t>20T4-VSL1</t>
  </si>
  <si>
    <t>20T4-VSL2</t>
  </si>
  <si>
    <t>5</t>
  </si>
  <si>
    <t>38</t>
  </si>
  <si>
    <t>3</t>
  </si>
  <si>
    <t>4</t>
  </si>
  <si>
    <t>1</t>
  </si>
  <si>
    <t>2</t>
  </si>
  <si>
    <t>Đồ án chuyên ngành 2</t>
  </si>
  <si>
    <t>Thực hành điện công nghiệp</t>
  </si>
  <si>
    <t>Lập trình cơ sở dữ liệu</t>
  </si>
  <si>
    <t>Công nghệ phần mềm</t>
  </si>
  <si>
    <t>Lập trình hệ thống nhúng</t>
  </si>
  <si>
    <t>Công nghệ &amp; Dịch vụ Web</t>
  </si>
  <si>
    <t>Thiết kế giao diện web với Photoshop</t>
  </si>
  <si>
    <t>Thiết kế đồ họa với Illustrator</t>
  </si>
  <si>
    <t>Xử lý ảnh với Photoshop căn bản</t>
  </si>
  <si>
    <t>Phần cứng máy tính</t>
  </si>
  <si>
    <t>Thực hành Đo lường và cảm biến</t>
  </si>
  <si>
    <t>Thực hành Điện ôtô 2</t>
  </si>
  <si>
    <t>Thực hành hệ thống điều khiển và chuyển động trên ô tô</t>
  </si>
  <si>
    <t>Thực hành lạnh cơ bản</t>
  </si>
  <si>
    <t>Giáo dục Quốc phòng và An ninh</t>
  </si>
  <si>
    <t>Lập trình web</t>
  </si>
  <si>
    <t>Thực hành Công nghệ may cơ bản</t>
  </si>
  <si>
    <t>Đồ án Công nghệ chế tạo máy</t>
  </si>
  <si>
    <t>An toàn hệ thống mạng máy tính</t>
  </si>
  <si>
    <t>An toàn mạng trên Cisco</t>
  </si>
  <si>
    <t>Hệ quản trị cơ sở dữ liệu</t>
  </si>
  <si>
    <t>Đồ án chuyên ngành</t>
  </si>
  <si>
    <t>Thực hành lắp đặt, vận hành hệ thống cơ điện tử</t>
  </si>
  <si>
    <t>Thực hành tháo lắp các cụm máy công cụ - CNC</t>
  </si>
  <si>
    <t>Thực hành CNC cơ bản</t>
  </si>
  <si>
    <t>Công nghệ mạng không dây</t>
  </si>
  <si>
    <t>Sửa chữa thiết bị ngoại vi</t>
  </si>
  <si>
    <t>Xử lý sự cố phần mềm</t>
  </si>
  <si>
    <t>Thực hành công nghệ sản xuất may công nghiệp</t>
  </si>
  <si>
    <t>Thực hành động cơ Diesel</t>
  </si>
  <si>
    <t>Quản trị hệ thống mail server</t>
  </si>
  <si>
    <t>Xử lý văn bản và bảng tính nâng cao</t>
  </si>
  <si>
    <t>Công nghệ và dịch vụ web</t>
  </si>
  <si>
    <t>Thực hành hệ thống máy lạnh công nghiệp</t>
  </si>
  <si>
    <t>Kỹ thuật hack nâng cao</t>
  </si>
  <si>
    <t>Lập trình mạng</t>
  </si>
  <si>
    <t>Mạng nâng cao</t>
  </si>
  <si>
    <t>Đồ án quản lý và kỹ thuật bảo trì</t>
  </si>
  <si>
    <t>Thực hành Bảo trì hệ thống thiết bị công nghiệp</t>
  </si>
  <si>
    <t>Thực hành lập trình PLC</t>
  </si>
  <si>
    <t>Thực hành Scada</t>
  </si>
  <si>
    <t>Bảo mật hệ thống thông tin</t>
  </si>
  <si>
    <t>Đồ án sửa chữa Laptop</t>
  </si>
  <si>
    <t>Điều hòa không khí ôtô</t>
  </si>
  <si>
    <t>Thực hành hệ thống điều hòa không khí cục bộ</t>
  </si>
  <si>
    <t>Thực hành hệ thống điều hòa không khí trung tâm</t>
  </si>
  <si>
    <t>Thực hành chuẩn bị sản xuất</t>
  </si>
  <si>
    <t>Thực hành may nón, túi xách</t>
  </si>
  <si>
    <t>Đồ án gầm ôtô</t>
  </si>
  <si>
    <t>Thực hành cung cấp điện</t>
  </si>
  <si>
    <t>Thực hành Trang bị điện</t>
  </si>
  <si>
    <t>Thực hành Vi xử lý</t>
  </si>
  <si>
    <t>Kế toán trên phần mềm Misa</t>
  </si>
  <si>
    <t>Đồ án kết cấu bê tông cốt thép</t>
  </si>
  <si>
    <t>Thực hành tay nghề 3</t>
  </si>
  <si>
    <t>Thực hành tin học ứng dụng trong xây dựng</t>
  </si>
  <si>
    <t>Lập trình trên thiết bị di động</t>
  </si>
  <si>
    <t>XML</t>
  </si>
  <si>
    <t>Tin học ứng dụng trong kinh doanh</t>
  </si>
  <si>
    <t>Cấu hình mạng</t>
  </si>
  <si>
    <t>Công nghệ ảo hóa</t>
  </si>
  <si>
    <t>Thực hành kỹ thuật điều khiển tự động</t>
  </si>
  <si>
    <t>Thực hành Lập trình hướng đối tượng</t>
  </si>
  <si>
    <t>Thực hành Tự động hóa quá trình công nghệ</t>
  </si>
  <si>
    <t>Biên tập phim với Premiere</t>
  </si>
  <si>
    <t>Chế bản với Indesign</t>
  </si>
  <si>
    <t>Đồ án Thiết kế bao bì</t>
  </si>
  <si>
    <t>Dựng Video</t>
  </si>
  <si>
    <t>Thiết kế sự kiện</t>
  </si>
  <si>
    <t>Thiết kế web nâng cao</t>
  </si>
  <si>
    <t>Xử lý âm thanh</t>
  </si>
  <si>
    <t>19C1-TKW1</t>
  </si>
  <si>
    <t>Lập trình ASP.Net 2</t>
  </si>
  <si>
    <t>Lập trình PHP2</t>
  </si>
  <si>
    <t>19C2_BS_19C1-DĐT2</t>
  </si>
  <si>
    <t>19C2-CNM1</t>
  </si>
  <si>
    <t>Thực hành may các sản phẩm nâng cao</t>
  </si>
  <si>
    <t>19C2-CNÔ2</t>
  </si>
  <si>
    <t>19C3-CCK1</t>
  </si>
  <si>
    <t>Thực hành chẩn đoán hệ thống điều khiển điện thân xe</t>
  </si>
  <si>
    <t>Thực hành chẩn đoán hệ thống điều khiển động cơ</t>
  </si>
  <si>
    <t>Thực hành Đồng - Sơn Ô tô</t>
  </si>
  <si>
    <t>Kỹ thuật hack</t>
  </si>
  <si>
    <t>Thiết lập hệ thống mạng</t>
  </si>
  <si>
    <t>Thực hành điện tử cơ bản</t>
  </si>
  <si>
    <t>Thực hành Phay cơ bản</t>
  </si>
  <si>
    <t>Sửa chữa máy tính</t>
  </si>
  <si>
    <t>19T4-CMT1</t>
  </si>
  <si>
    <t>May trang phục 2</t>
  </si>
  <si>
    <t>Thực hành Điện Ôtô 1</t>
  </si>
  <si>
    <t>19T4-CNÔ4</t>
  </si>
  <si>
    <t>19T4-CNÔ5</t>
  </si>
  <si>
    <t>19T4-ĐCN2</t>
  </si>
  <si>
    <t>19T4-ĐĐT1</t>
  </si>
  <si>
    <t>19T4-ĐĐT2</t>
  </si>
  <si>
    <t>Thực hành trang bị điện hệ thống nhiệt lạnh</t>
  </si>
  <si>
    <t>Lập trình hướng đối tượng</t>
  </si>
  <si>
    <t>19T4-LTM1</t>
  </si>
  <si>
    <t>19T4-NNA2</t>
  </si>
  <si>
    <t>Đồ án quản trị mạng</t>
  </si>
  <si>
    <t>19T4-THU1</t>
  </si>
  <si>
    <t>Photoshop nâng cao</t>
  </si>
  <si>
    <t>Quay phim - chụp ảnh KTS</t>
  </si>
  <si>
    <t>Ý tưởng sáng tạo</t>
  </si>
  <si>
    <t>19T4-TKW1</t>
  </si>
  <si>
    <t>Lập trình Windows</t>
  </si>
  <si>
    <t>Mạng máy tính và Internet</t>
  </si>
  <si>
    <t>19T4-VSL1</t>
  </si>
  <si>
    <t>19T4-VSL2</t>
  </si>
  <si>
    <t>Chuyên đề Bảo trì hệ thống thiết bị công nghiệp</t>
  </si>
  <si>
    <t>Thực hành Hàn</t>
  </si>
  <si>
    <t>Thực hành Tiện cơ bản</t>
  </si>
  <si>
    <t>Thực hành Điện tử cơ bản</t>
  </si>
  <si>
    <t>Thực hành phay cơ bản</t>
  </si>
  <si>
    <t>Mạng máy tính và quản trị mạng</t>
  </si>
  <si>
    <t>Thực hành Điện cơ bản</t>
  </si>
  <si>
    <t>Thực hành động cơ xăng</t>
  </si>
  <si>
    <t>20C1-CNÔ10</t>
  </si>
  <si>
    <t>Giáo dục quốc phòng và An ninh</t>
  </si>
  <si>
    <t>20C1-CNÔ13</t>
  </si>
  <si>
    <t>20C1-CNÔ14</t>
  </si>
  <si>
    <t>20C1-CNÔ3</t>
  </si>
  <si>
    <t>20C1-CNÔ4</t>
  </si>
  <si>
    <t>20C1-CNÔ5</t>
  </si>
  <si>
    <t>20C1-CNÔ6</t>
  </si>
  <si>
    <t>20C1-CNÔ8</t>
  </si>
  <si>
    <t>20C1-CNÔ9</t>
  </si>
  <si>
    <t>20C1-CTK1</t>
  </si>
  <si>
    <t>Thực hành Kỹ thuật số</t>
  </si>
  <si>
    <t>Thực hành Vẽ điện</t>
  </si>
  <si>
    <t>Thực hành chế biến bánh mì</t>
  </si>
  <si>
    <t>20C1-KLB1</t>
  </si>
  <si>
    <t>Thực hành tay nghề 1</t>
  </si>
  <si>
    <t>Thực hành trắc địa</t>
  </si>
  <si>
    <t>Kỹ thuật lập trình</t>
  </si>
  <si>
    <t>20C1-QXD1</t>
  </si>
  <si>
    <t>Nguyên lý tạo hình</t>
  </si>
  <si>
    <t>Thực hành Tiện nâng cao</t>
  </si>
  <si>
    <t>Thực hành sửa chữa cơ khí</t>
  </si>
  <si>
    <t>Công nghệ Ảo hóa</t>
  </si>
  <si>
    <t>Thiết bị mạng</t>
  </si>
  <si>
    <t>Thực hành Tủ lạnh dân dụng</t>
  </si>
  <si>
    <t>May trang phục 3</t>
  </si>
  <si>
    <t>Thực hành phát triển mẫu trên mannequin</t>
  </si>
  <si>
    <t>Thực hành điện ô tô 1</t>
  </si>
  <si>
    <t>Thực hành Vẽ điện - điện tử</t>
  </si>
  <si>
    <t>20C2-LĐL1</t>
  </si>
  <si>
    <t>20C2-LTM1</t>
  </si>
  <si>
    <t>Lập trình mạng căn bản</t>
  </si>
  <si>
    <t>Nói trước công chúng</t>
  </si>
  <si>
    <t>Quản trị mạng nâng cao trên Linux</t>
  </si>
  <si>
    <t>20C2-QTM1</t>
  </si>
  <si>
    <t>20C2-TKW1</t>
  </si>
  <si>
    <t>20C3-CCK1</t>
  </si>
  <si>
    <t>20C3-CNÔ1</t>
  </si>
  <si>
    <t>Thực hành Điện ôtô 1</t>
  </si>
  <si>
    <t>20C3-CNÔ2</t>
  </si>
  <si>
    <t>20C3-CNÔ3</t>
  </si>
  <si>
    <t>Hệ thống truyền lực</t>
  </si>
  <si>
    <t>Kỹ thuật điện – điện tử</t>
  </si>
  <si>
    <t>20C6-CNÔ4</t>
  </si>
  <si>
    <t>20T2-ĐCN1</t>
  </si>
  <si>
    <t>Kỹ thuật lập trình 1</t>
  </si>
  <si>
    <t>Thiết bị và bảo trì may công nghiệp</t>
  </si>
  <si>
    <t>Thực hành Động cơ xăng</t>
  </si>
  <si>
    <t>Mỹ thuật cơ bản</t>
  </si>
  <si>
    <t>Phần cứng và mạng máy tính</t>
  </si>
  <si>
    <t>Xử lý ảnh với Photoshop</t>
  </si>
  <si>
    <t>Cơ sở dữ liệu</t>
  </si>
  <si>
    <t>20T5-THU1</t>
  </si>
  <si>
    <t>Photoshop căn bản</t>
  </si>
  <si>
    <t>Thiết kế Web</t>
  </si>
  <si>
    <t>Lớp</t>
  </si>
  <si>
    <t>Môn</t>
  </si>
  <si>
    <t>Ghi chú</t>
  </si>
  <si>
    <t>Nhóm</t>
  </si>
  <si>
    <t>THỐNG KÊ SỐ TIẾT THỰC HÀNH CHƯA DẠY - KHÓA 20T4</t>
  </si>
  <si>
    <t>Tổng số
 tiết/lớp</t>
  </si>
  <si>
    <t>Học kỳ 2 - Năm học 2020 - 2021</t>
  </si>
  <si>
    <t>ghép 20T4-ĐCN1</t>
  </si>
  <si>
    <t>ghép 20T4-ĐĐT1</t>
  </si>
  <si>
    <t>Ghép 20T4-CNÔ1</t>
  </si>
  <si>
    <t>Ghép 20T4-CKL1</t>
  </si>
  <si>
    <t>Ghép 20T4-KML1</t>
  </si>
  <si>
    <t>Ghép 20T4-QTD1</t>
  </si>
  <si>
    <t>ghép 20T4-VSL1</t>
  </si>
  <si>
    <t>ghép 20T4-CCK1</t>
  </si>
  <si>
    <t>ghép 20T4-CKC1</t>
  </si>
  <si>
    <t>ghép 20T4-CNÔ2</t>
  </si>
  <si>
    <t>ghép 20T4-CNÔ4</t>
  </si>
  <si>
    <t>ghép 20T4-ĐHĐ1</t>
  </si>
  <si>
    <t>ghép 20T4-LTM2</t>
  </si>
  <si>
    <t>ghép 20T4-QTM2</t>
  </si>
  <si>
    <t>ghép 20T4-TKĐ1</t>
  </si>
  <si>
    <t>ghép 20T4-TKĐ3</t>
  </si>
  <si>
    <t>ghép 20T4-CĐT1</t>
  </si>
  <si>
    <t>ghép 20T4-CNM1</t>
  </si>
  <si>
    <t>ghép 20T4-KTD1</t>
  </si>
  <si>
    <t>Ghép 20T4-KTD2</t>
  </si>
  <si>
    <t>Ghép 20T4-QKS1</t>
  </si>
  <si>
    <t>Ghép 20T4-QNH1</t>
  </si>
  <si>
    <t>ghép 20T4-QTD2</t>
  </si>
  <si>
    <t>ghép 20T4-NNA1</t>
  </si>
  <si>
    <t>Lý thuyết do đổ bù 
nhầm 2 tiết TH</t>
  </si>
  <si>
    <t>Số tiết
 TH 
chưa dạy</t>
  </si>
  <si>
    <t>THỐNG KÊ SỐ TIẾT THỰC HÀNH CHƯA DẠY - KHÓA 19T4</t>
  </si>
  <si>
    <t>THỐNG KÊ SỐ TIẾT THỰC HÀNH CHƯA DẠY - KHÓA 19C1</t>
  </si>
  <si>
    <t>Hệ thống cung cấp nhiên liệu</t>
  </si>
  <si>
    <t>THỐNG KÊ SỐ TIẾT THỰC HÀNH CHƯA DẠY - KHÓA 20C5</t>
  </si>
  <si>
    <t>THỐNG KÊ SỐ TIẾT THỰC HÀNH CHƯA DẠY - KHÓA 19C2 (LTB)</t>
  </si>
  <si>
    <t>THỐNG KÊ SỐ TIẾT THỰC HÀNH CHƯA DẠY - KHÓA 20T2</t>
  </si>
  <si>
    <t>THỐNG KÊ SỐ TIẾT THỰC HÀNH CHƯA DẠY - KHÓA 20C1</t>
  </si>
  <si>
    <t>THỐNG KÊ SỐ TIẾT THỰC HÀNH CHƯA DẠY - KHÓA 20C2</t>
  </si>
  <si>
    <t>THỐNG KÊ SỐ TIẾT THỰC HÀNH CHƯA DẠY - KHÓA 20C3</t>
  </si>
  <si>
    <t>THỐNG KÊ SỐ TIẾT THỰC HÀNH CHƯA DẠY - KHÓA 20C6</t>
  </si>
  <si>
    <t>Bảo trì và sửa chữa máy tính</t>
  </si>
  <si>
    <t>Phân tích và thiết kế hệ thống</t>
  </si>
  <si>
    <t>Có 3 lớp: 20C2-ĐCN1, 20C2-KTD1, 20C2-QTD2 không còn lịch</t>
  </si>
  <si>
    <t>Thực hành đo lường điện</t>
  </si>
  <si>
    <t>Thực hành Hàn cơ bản</t>
  </si>
  <si>
    <t>20C6-CĐT1 + 20C3-CTM1</t>
  </si>
  <si>
    <t>Ghép 20C3-CTM1</t>
  </si>
  <si>
    <t>ghép 20C3-CNÔ1</t>
  </si>
  <si>
    <t>Thực hành Nguội cơ bản</t>
  </si>
  <si>
    <t>Thực hành tiện cơ bản</t>
  </si>
  <si>
    <t>ghép 20C6-CNÔ1</t>
  </si>
  <si>
    <t>ghép 20C6-CNÔ3</t>
  </si>
  <si>
    <t>theo đề nghị của khoa</t>
  </si>
  <si>
    <t>Không tính
 đồ án</t>
  </si>
  <si>
    <t>ghép 19T4-ĐCN1</t>
  </si>
  <si>
    <t>ghép 19T4-ĐĐT1</t>
  </si>
  <si>
    <t>Thực hành trang bị điện hệ 
thống nhiệt lạnh</t>
  </si>
  <si>
    <t>ghép 19T4-VSL1</t>
  </si>
  <si>
    <t>19T4-ANM2</t>
  </si>
  <si>
    <t>ghép 19T4-ANM1</t>
  </si>
  <si>
    <t>19T4-TCD1</t>
  </si>
  <si>
    <t>Ghép 19T4-LGT1</t>
  </si>
  <si>
    <t>Thực hành Gia công cơ khí trên máy công cụ - CNC</t>
  </si>
  <si>
    <t>Học ngoài DN</t>
  </si>
  <si>
    <t>Thực hành Điện tử công nghiệp</t>
  </si>
  <si>
    <t>Ghép 19C1-CNL1</t>
  </si>
  <si>
    <t>ghép 19C1-KML2</t>
  </si>
  <si>
    <t>Thực hành CNC nâng cao</t>
  </si>
  <si>
    <t>Thực hành phay nâng cao</t>
  </si>
  <si>
    <t>Chưa xếp lịch do dịch</t>
  </si>
  <si>
    <t>Đồ án an toàn mạng</t>
  </si>
  <si>
    <t>Sửa chữa máy tính nâng cao</t>
  </si>
  <si>
    <t>Đồ án quản trị mạng trên Linux</t>
  </si>
  <si>
    <t>Phát triển mẫu trên mannequin</t>
  </si>
  <si>
    <t>Giáo dục thể chất (LT)</t>
  </si>
  <si>
    <t>Giáo dục thể chất (TH)</t>
  </si>
  <si>
    <t>Ghép 20C1-CNÔ1</t>
  </si>
  <si>
    <t>Ghép 20C1-CNÔ3</t>
  </si>
  <si>
    <t>Ghép 20C1-CNÔ5</t>
  </si>
  <si>
    <t>Ghép 20C1-CNÔ7</t>
  </si>
  <si>
    <t>Ghép 20C1-CNÔ9</t>
  </si>
  <si>
    <t>Ghép 20C1-CNÔ11</t>
  </si>
  <si>
    <t>Ghép 20C1-CNÔ13</t>
  </si>
  <si>
    <t>đã dạy 15 tuần mỗi tuần 1 tiết</t>
  </si>
  <si>
    <t>Ghép 20C1-CCK2</t>
  </si>
  <si>
    <t>Ghép 20C1-CCK1</t>
  </si>
  <si>
    <t>Ghép 20C1-CTM1</t>
  </si>
  <si>
    <t>Ghép 20C1-BCN1</t>
  </si>
  <si>
    <t>Tính 10 tiết</t>
  </si>
  <si>
    <t>GHÉP 20C1-ĐĐT1</t>
  </si>
  <si>
    <t>NHÓM 1+2</t>
  </si>
  <si>
    <t>Ghép 20C1-CĐT1</t>
  </si>
  <si>
    <t>Ghép 20C1-CNM1</t>
  </si>
  <si>
    <t>Ghép 20C1-QTD1</t>
  </si>
  <si>
    <t>Ghép 20C1-TĐH1</t>
  </si>
  <si>
    <t>20C1-NNA1 : hoàn tất TKB</t>
  </si>
  <si>
    <t>THỐNG KÊ SỐ TIẾT LÝ THUYẾT + THỰC HÀNH CHƯA DẠY - KHÓA 20t5</t>
  </si>
  <si>
    <t>Kỹ năng mềm</t>
  </si>
  <si>
    <t>môn Lý thuyết</t>
  </si>
  <si>
    <t>Lập trình quản lý</t>
  </si>
  <si>
    <t>TH chế biến bánh mì: 60 tiết không xếp lịch do học chung lớp bánh mì - có đề nghị duyệt BGH) - chỉ còn lại 18/ nhóm tiết chưa dạy</t>
  </si>
  <si>
    <t>TH chế biến bánh mì: 60 tiết không xếp lịch do học chung lớp bánh mì - có đề nghị duyệt BGH) - chỉ còn lại 36 tiết chưa dạy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</si>
</sst>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rgb="FFFF0000"/>
      <name val="Times New Roman"/>
      <family val="1"/>
    </font>
    <font>
      <i/>
      <sz val="11"/>
      <color rgb="FFFF0000"/>
      <name val="Times New Roman"/>
      <family val="1"/>
    </font>
    <font>
      <i/>
      <sz val="11"/>
      <color theme="1"/>
      <name val="Times New Roman"/>
      <family val="1"/>
    </font>
    <font>
      <b/>
      <sz val="10"/>
      <color rgb="FFFF0000"/>
      <name val="Times New Roman"/>
      <family val="1"/>
    </font>
    <font>
      <b/>
      <i/>
      <sz val="11"/>
      <color theme="1"/>
      <name val="Times New Roman"/>
      <family val="1"/>
    </font>
    <font>
      <b/>
      <i/>
      <u/>
      <sz val="11"/>
      <color theme="1"/>
      <name val="Times New Roman"/>
      <family val="1"/>
    </font>
    <font>
      <b/>
      <sz val="12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9" fillId="0" borderId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1" borderId="0" applyNumberFormat="0" applyBorder="0" applyAlignment="0" applyProtection="0"/>
    <xf numFmtId="0" fontId="9" fillId="13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4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5" borderId="0" applyNumberFormat="0" applyBorder="0" applyAlignment="0" applyProtection="0"/>
    <xf numFmtId="0" fontId="11" fillId="20" borderId="0" applyNumberFormat="0" applyBorder="0" applyAlignment="0" applyProtection="0"/>
    <xf numFmtId="0" fontId="12" fillId="12" borderId="5" applyNumberFormat="0" applyAlignment="0" applyProtection="0"/>
    <xf numFmtId="0" fontId="13" fillId="17" borderId="6" applyNumberFormat="0" applyAlignment="0" applyProtection="0"/>
    <xf numFmtId="0" fontId="14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6" borderId="5" applyNumberFormat="0" applyAlignment="0" applyProtection="0"/>
    <xf numFmtId="0" fontId="20" fillId="0" borderId="10" applyNumberFormat="0" applyFill="0" applyAlignment="0" applyProtection="0"/>
    <xf numFmtId="0" fontId="21" fillId="13" borderId="0" applyNumberFormat="0" applyBorder="0" applyAlignment="0" applyProtection="0"/>
    <xf numFmtId="0" fontId="9" fillId="8" borderId="11" applyNumberFormat="0" applyFont="0" applyAlignment="0" applyProtection="0"/>
    <xf numFmtId="0" fontId="22" fillId="12" borderId="12" applyNumberFormat="0" applyAlignment="0" applyProtection="0"/>
    <xf numFmtId="0" fontId="23" fillId="0" borderId="0" applyNumberFormat="0" applyFill="0" applyBorder="0" applyAlignment="0" applyProtection="0"/>
    <xf numFmtId="0" fontId="24" fillId="0" borderId="13" applyNumberFormat="0" applyFill="0" applyAlignment="0" applyProtection="0"/>
    <xf numFmtId="0" fontId="25" fillId="0" borderId="0" applyNumberFormat="0" applyFill="0" applyBorder="0" applyAlignment="0" applyProtection="0"/>
  </cellStyleXfs>
  <cellXfs count="24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9" fontId="4" fillId="0" borderId="1" xfId="0" applyNumberFormat="1" applyFont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left"/>
    </xf>
    <xf numFmtId="49" fontId="5" fillId="3" borderId="1" xfId="0" applyNumberFormat="1" applyFont="1" applyFill="1" applyBorder="1" applyAlignment="1">
      <alignment horizontal="left"/>
    </xf>
    <xf numFmtId="49" fontId="1" fillId="3" borderId="1" xfId="0" applyNumberFormat="1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/>
    </xf>
    <xf numFmtId="0" fontId="0" fillId="0" borderId="1" xfId="0" applyBorder="1"/>
    <xf numFmtId="49" fontId="3" fillId="2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  <xf numFmtId="0" fontId="3" fillId="0" borderId="0" xfId="0" applyFont="1"/>
    <xf numFmtId="49" fontId="1" fillId="0" borderId="1" xfId="0" applyNumberFormat="1" applyFont="1" applyBorder="1" applyAlignment="1">
      <alignment horizontal="left"/>
    </xf>
    <xf numFmtId="0" fontId="1" fillId="0" borderId="0" xfId="0" applyFont="1"/>
    <xf numFmtId="0" fontId="1" fillId="0" borderId="1" xfId="0" applyFont="1" applyBorder="1"/>
    <xf numFmtId="0" fontId="4" fillId="0" borderId="1" xfId="0" applyFont="1" applyBorder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/>
    </xf>
    <xf numFmtId="49" fontId="7" fillId="0" borderId="3" xfId="0" applyNumberFormat="1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NumberFormat="1" applyFont="1" applyBorder="1" applyAlignment="1">
      <alignment horizontal="center"/>
    </xf>
    <xf numFmtId="49" fontId="1" fillId="22" borderId="1" xfId="0" applyNumberFormat="1" applyFont="1" applyFill="1" applyBorder="1" applyAlignment="1">
      <alignment horizontal="left"/>
    </xf>
    <xf numFmtId="49" fontId="4" fillId="0" borderId="1" xfId="0" applyNumberFormat="1" applyFont="1" applyBorder="1" applyAlignment="1">
      <alignment horizontal="left"/>
    </xf>
    <xf numFmtId="0" fontId="27" fillId="0" borderId="0" xfId="0" applyFont="1"/>
    <xf numFmtId="0" fontId="6" fillId="0" borderId="0" xfId="0" applyFont="1" applyAlignment="1">
      <alignment horizontal="center" vertical="center"/>
    </xf>
    <xf numFmtId="49" fontId="4" fillId="22" borderId="1" xfId="0" applyNumberFormat="1" applyFont="1" applyFill="1" applyBorder="1" applyAlignment="1">
      <alignment horizontal="left"/>
    </xf>
    <xf numFmtId="49" fontId="1" fillId="22" borderId="1" xfId="0" applyNumberFormat="1" applyFont="1" applyFill="1" applyBorder="1" applyAlignment="1">
      <alignment horizontal="left" vertical="center"/>
    </xf>
    <xf numFmtId="49" fontId="4" fillId="2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/>
    <xf numFmtId="0" fontId="5" fillId="0" borderId="1" xfId="0" applyNumberFormat="1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vertical="center"/>
    </xf>
    <xf numFmtId="0" fontId="1" fillId="2" borderId="1" xfId="0" applyFont="1" applyFill="1" applyBorder="1"/>
    <xf numFmtId="0" fontId="4" fillId="0" borderId="1" xfId="0" applyNumberFormat="1" applyFont="1" applyBorder="1" applyAlignment="1">
      <alignment horizontal="center"/>
    </xf>
    <xf numFmtId="0" fontId="1" fillId="3" borderId="1" xfId="0" applyNumberFormat="1" applyFont="1" applyFill="1" applyBorder="1" applyAlignment="1">
      <alignment horizontal="center"/>
    </xf>
    <xf numFmtId="0" fontId="5" fillId="22" borderId="1" xfId="0" applyFont="1" applyFill="1" applyBorder="1"/>
    <xf numFmtId="0" fontId="8" fillId="0" borderId="1" xfId="0" applyFont="1" applyBorder="1"/>
    <xf numFmtId="0" fontId="1" fillId="2" borderId="4" xfId="0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8" fillId="2" borderId="1" xfId="0" applyFont="1" applyFill="1" applyBorder="1"/>
    <xf numFmtId="0" fontId="5" fillId="2" borderId="1" xfId="0" applyFont="1" applyFill="1" applyBorder="1"/>
    <xf numFmtId="49" fontId="4" fillId="2" borderId="1" xfId="0" applyNumberFormat="1" applyFont="1" applyFill="1" applyBorder="1" applyAlignment="1">
      <alignment horizontal="left"/>
    </xf>
    <xf numFmtId="49" fontId="4" fillId="2" borderId="1" xfId="0" applyNumberFormat="1" applyFont="1" applyFill="1" applyBorder="1" applyAlignment="1">
      <alignment horizontal="center"/>
    </xf>
    <xf numFmtId="0" fontId="1" fillId="22" borderId="1" xfId="0" applyFont="1" applyFill="1" applyBorder="1"/>
    <xf numFmtId="49" fontId="7" fillId="0" borderId="3" xfId="0" applyNumberFormat="1" applyFont="1" applyBorder="1" applyAlignment="1">
      <alignment horizontal="center" vertical="center"/>
    </xf>
    <xf numFmtId="0" fontId="4" fillId="0" borderId="1" xfId="0" applyFont="1" applyBorder="1"/>
    <xf numFmtId="0" fontId="1" fillId="2" borderId="1" xfId="0" applyFont="1" applyFill="1" applyBorder="1" applyAlignment="1">
      <alignment horizontal="center"/>
    </xf>
    <xf numFmtId="0" fontId="1" fillId="22" borderId="1" xfId="0" applyNumberFormat="1" applyFont="1" applyFill="1" applyBorder="1" applyAlignment="1">
      <alignment horizontal="center"/>
    </xf>
    <xf numFmtId="0" fontId="4" fillId="22" borderId="1" xfId="0" applyNumberFormat="1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left" vertical="center"/>
    </xf>
    <xf numFmtId="0" fontId="28" fillId="0" borderId="0" xfId="0" applyFont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49" fontId="2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49" fontId="7" fillId="2" borderId="1" xfId="0" applyNumberFormat="1" applyFont="1" applyFill="1" applyBorder="1" applyAlignment="1">
      <alignment horizontal="center"/>
    </xf>
    <xf numFmtId="0" fontId="29" fillId="0" borderId="0" xfId="0" applyFont="1" applyAlignment="1">
      <alignment horizontal="center"/>
    </xf>
    <xf numFmtId="0" fontId="5" fillId="0" borderId="1" xfId="0" applyFont="1" applyBorder="1"/>
    <xf numFmtId="0" fontId="30" fillId="0" borderId="1" xfId="0" applyFont="1" applyBorder="1"/>
    <xf numFmtId="0" fontId="0" fillId="3" borderId="0" xfId="0" applyFill="1"/>
    <xf numFmtId="0" fontId="5" fillId="3" borderId="1" xfId="0" applyNumberFormat="1" applyFont="1" applyFill="1" applyBorder="1" applyAlignment="1">
      <alignment horizontal="center"/>
    </xf>
    <xf numFmtId="0" fontId="5" fillId="22" borderId="1" xfId="0" applyNumberFormat="1" applyFont="1" applyFill="1" applyBorder="1" applyAlignment="1">
      <alignment horizontal="center"/>
    </xf>
    <xf numFmtId="0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1" fillId="23" borderId="1" xfId="0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24" borderId="1" xfId="0" applyNumberFormat="1" applyFont="1" applyFill="1" applyBorder="1" applyAlignment="1">
      <alignment horizontal="center"/>
    </xf>
    <xf numFmtId="0" fontId="3" fillId="24" borderId="2" xfId="0" applyNumberFormat="1" applyFont="1" applyFill="1" applyBorder="1" applyAlignment="1">
      <alignment horizontal="center"/>
    </xf>
    <xf numFmtId="49" fontId="3" fillId="22" borderId="1" xfId="0" applyNumberFormat="1" applyFont="1" applyFill="1" applyBorder="1" applyAlignment="1">
      <alignment horizontal="left"/>
    </xf>
    <xf numFmtId="0" fontId="3" fillId="22" borderId="1" xfId="0" applyNumberFormat="1" applyFont="1" applyFill="1" applyBorder="1" applyAlignment="1">
      <alignment horizontal="center"/>
    </xf>
    <xf numFmtId="49" fontId="5" fillId="22" borderId="1" xfId="0" applyNumberFormat="1" applyFont="1" applyFill="1" applyBorder="1" applyAlignment="1">
      <alignment horizontal="left"/>
    </xf>
    <xf numFmtId="0" fontId="4" fillId="22" borderId="1" xfId="0" applyFont="1" applyFill="1" applyBorder="1" applyAlignment="1">
      <alignment vertical="center"/>
    </xf>
    <xf numFmtId="49" fontId="31" fillId="22" borderId="1" xfId="0" applyNumberFormat="1" applyFont="1" applyFill="1" applyBorder="1" applyAlignment="1">
      <alignment horizontal="left"/>
    </xf>
    <xf numFmtId="0" fontId="4" fillId="22" borderId="1" xfId="0" applyFont="1" applyFill="1" applyBorder="1" applyAlignment="1">
      <alignment horizontal="center" vertical="center"/>
    </xf>
    <xf numFmtId="49" fontId="32" fillId="22" borderId="1" xfId="0" applyNumberFormat="1" applyFont="1" applyFill="1" applyBorder="1" applyAlignment="1">
      <alignment horizontal="left"/>
    </xf>
    <xf numFmtId="0" fontId="32" fillId="22" borderId="1" xfId="0" applyNumberFormat="1" applyFont="1" applyFill="1" applyBorder="1" applyAlignment="1">
      <alignment horizontal="center"/>
    </xf>
    <xf numFmtId="0" fontId="3" fillId="22" borderId="0" xfId="0" applyNumberFormat="1" applyFont="1" applyFill="1" applyBorder="1" applyAlignment="1">
      <alignment horizontal="center"/>
    </xf>
    <xf numFmtId="0" fontId="3" fillId="22" borderId="14" xfId="0" applyNumberFormat="1" applyFont="1" applyFill="1" applyBorder="1" applyAlignment="1">
      <alignment horizontal="center"/>
    </xf>
    <xf numFmtId="0" fontId="4" fillId="22" borderId="14" xfId="0" applyFont="1" applyFill="1" applyBorder="1" applyAlignment="1">
      <alignment horizontal="center" vertical="center"/>
    </xf>
    <xf numFmtId="0" fontId="32" fillId="22" borderId="14" xfId="0" applyNumberFormat="1" applyFont="1" applyFill="1" applyBorder="1" applyAlignment="1">
      <alignment horizontal="center"/>
    </xf>
    <xf numFmtId="0" fontId="4" fillId="22" borderId="0" xfId="0" applyFont="1" applyFill="1" applyAlignment="1">
      <alignment horizontal="center" vertical="center"/>
    </xf>
    <xf numFmtId="0" fontId="3" fillId="22" borderId="14" xfId="0" applyNumberFormat="1" applyFont="1" applyFill="1" applyBorder="1" applyAlignment="1">
      <alignment horizontal="center" vertical="center"/>
    </xf>
    <xf numFmtId="0" fontId="33" fillId="22" borderId="1" xfId="0" applyFont="1" applyFill="1" applyBorder="1" applyAlignment="1">
      <alignment horizontal="left" vertical="center" wrapText="1"/>
    </xf>
    <xf numFmtId="0" fontId="33" fillId="22" borderId="1" xfId="0" applyFont="1" applyFill="1" applyBorder="1" applyAlignment="1">
      <alignment horizontal="center" vertical="center" wrapText="1"/>
    </xf>
    <xf numFmtId="0" fontId="33" fillId="22" borderId="14" xfId="0" applyFont="1" applyFill="1" applyBorder="1" applyAlignment="1">
      <alignment horizontal="center" vertical="center" wrapText="1"/>
    </xf>
    <xf numFmtId="0" fontId="34" fillId="22" borderId="14" xfId="0" applyNumberFormat="1" applyFont="1" applyFill="1" applyBorder="1" applyAlignment="1">
      <alignment horizontal="center" vertical="center"/>
    </xf>
    <xf numFmtId="49" fontId="35" fillId="22" borderId="1" xfId="0" applyNumberFormat="1" applyFont="1" applyFill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22" borderId="1" xfId="0" applyFont="1" applyFill="1" applyBorder="1" applyAlignment="1">
      <alignment horizontal="left" vertical="center"/>
    </xf>
    <xf numFmtId="0" fontId="1" fillId="4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5" fillId="2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36" fillId="22" borderId="1" xfId="0" applyNumberFormat="1" applyFont="1" applyFill="1" applyBorder="1" applyAlignment="1">
      <alignment horizontal="center" vertical="center"/>
    </xf>
    <xf numFmtId="49" fontId="3" fillId="22" borderId="2" xfId="0" applyNumberFormat="1" applyFont="1" applyFill="1" applyBorder="1" applyAlignment="1">
      <alignment horizontal="left"/>
    </xf>
    <xf numFmtId="0" fontId="32" fillId="22" borderId="17" xfId="0" applyNumberFormat="1" applyFont="1" applyFill="1" applyBorder="1" applyAlignment="1">
      <alignment horizontal="center"/>
    </xf>
    <xf numFmtId="0" fontId="3" fillId="22" borderId="1" xfId="0" applyFont="1" applyFill="1" applyBorder="1" applyAlignment="1">
      <alignment horizontal="center" vertical="center"/>
    </xf>
    <xf numFmtId="0" fontId="1" fillId="22" borderId="1" xfId="0" applyNumberFormat="1" applyFont="1" applyFill="1" applyBorder="1" applyAlignment="1">
      <alignment horizontal="center" vertical="center"/>
    </xf>
    <xf numFmtId="0" fontId="4" fillId="22" borderId="1" xfId="0" applyNumberFormat="1" applyFont="1" applyFill="1" applyBorder="1" applyAlignment="1">
      <alignment horizontal="center" vertical="center"/>
    </xf>
    <xf numFmtId="49" fontId="1" fillId="22" borderId="1" xfId="0" applyNumberFormat="1" applyFont="1" applyFill="1" applyBorder="1" applyAlignment="1">
      <alignment horizontal="center" vertical="center"/>
    </xf>
    <xf numFmtId="49" fontId="4" fillId="2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6" fillId="0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5" fillId="21" borderId="1" xfId="1" applyNumberFormat="1" applyFont="1" applyFill="1" applyBorder="1" applyAlignment="1">
      <alignment vertical="center" wrapText="1"/>
    </xf>
    <xf numFmtId="0" fontId="7" fillId="0" borderId="3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5" fillId="21" borderId="3" xfId="1" applyNumberFormat="1" applyFont="1" applyFill="1" applyBorder="1" applyAlignment="1">
      <alignment horizontal="center" vertical="center" wrapText="1"/>
    </xf>
    <xf numFmtId="0" fontId="5" fillId="21" borderId="2" xfId="1" applyNumberFormat="1" applyFont="1" applyFill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left" vertical="center"/>
    </xf>
    <xf numFmtId="49" fontId="3" fillId="0" borderId="4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1" fillId="22" borderId="3" xfId="0" applyFont="1" applyFill="1" applyBorder="1" applyAlignment="1">
      <alignment horizontal="center" vertical="center"/>
    </xf>
    <xf numFmtId="0" fontId="1" fillId="22" borderId="4" xfId="0" applyFont="1" applyFill="1" applyBorder="1" applyAlignment="1">
      <alignment horizontal="center" vertical="center"/>
    </xf>
    <xf numFmtId="0" fontId="1" fillId="22" borderId="2" xfId="0" applyFont="1" applyFill="1" applyBorder="1" applyAlignment="1">
      <alignment horizontal="center" vertical="center"/>
    </xf>
    <xf numFmtId="49" fontId="6" fillId="22" borderId="3" xfId="0" applyNumberFormat="1" applyFont="1" applyFill="1" applyBorder="1" applyAlignment="1">
      <alignment horizontal="center" vertical="center"/>
    </xf>
    <xf numFmtId="49" fontId="6" fillId="22" borderId="4" xfId="0" applyNumberFormat="1" applyFont="1" applyFill="1" applyBorder="1" applyAlignment="1">
      <alignment horizontal="center" vertical="center"/>
    </xf>
    <xf numFmtId="49" fontId="6" fillId="22" borderId="2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22" borderId="3" xfId="0" applyNumberFormat="1" applyFont="1" applyFill="1" applyBorder="1" applyAlignment="1" applyProtection="1">
      <alignment horizontal="center" vertical="center"/>
      <protection locked="0"/>
    </xf>
    <xf numFmtId="49" fontId="6" fillId="22" borderId="4" xfId="0" applyNumberFormat="1" applyFont="1" applyFill="1" applyBorder="1" applyAlignment="1" applyProtection="1">
      <alignment horizontal="center" vertical="center"/>
      <protection locked="0"/>
    </xf>
    <xf numFmtId="49" fontId="6" fillId="22" borderId="2" xfId="0" applyNumberFormat="1" applyFont="1" applyFill="1" applyBorder="1" applyAlignment="1" applyProtection="1">
      <alignment horizontal="center" vertical="center"/>
      <protection locked="0"/>
    </xf>
    <xf numFmtId="0" fontId="6" fillId="22" borderId="3" xfId="0" applyFont="1" applyFill="1" applyBorder="1" applyAlignment="1">
      <alignment horizontal="center" vertical="center"/>
    </xf>
    <xf numFmtId="0" fontId="6" fillId="22" borderId="4" xfId="0" applyFont="1" applyFill="1" applyBorder="1" applyAlignment="1">
      <alignment horizontal="center" vertical="center"/>
    </xf>
    <xf numFmtId="0" fontId="6" fillId="22" borderId="2" xfId="0" applyFont="1" applyFill="1" applyBorder="1" applyAlignment="1">
      <alignment horizontal="center" vertical="center"/>
    </xf>
    <xf numFmtId="0" fontId="6" fillId="22" borderId="1" xfId="0" applyFont="1" applyFill="1" applyBorder="1" applyAlignment="1">
      <alignment horizontal="center" vertical="center"/>
    </xf>
    <xf numFmtId="49" fontId="7" fillId="22" borderId="3" xfId="0" applyNumberFormat="1" applyFont="1" applyFill="1" applyBorder="1" applyAlignment="1">
      <alignment horizontal="center" vertical="center"/>
    </xf>
    <xf numFmtId="49" fontId="7" fillId="22" borderId="4" xfId="0" applyNumberFormat="1" applyFont="1" applyFill="1" applyBorder="1" applyAlignment="1">
      <alignment horizontal="center" vertical="center"/>
    </xf>
    <xf numFmtId="49" fontId="7" fillId="22" borderId="2" xfId="0" applyNumberFormat="1" applyFont="1" applyFill="1" applyBorder="1" applyAlignment="1">
      <alignment horizontal="center" vertical="center"/>
    </xf>
    <xf numFmtId="0" fontId="7" fillId="22" borderId="3" xfId="0" applyFont="1" applyFill="1" applyBorder="1" applyAlignment="1">
      <alignment horizontal="center" vertical="center"/>
    </xf>
    <xf numFmtId="0" fontId="7" fillId="22" borderId="4" xfId="0" applyFont="1" applyFill="1" applyBorder="1" applyAlignment="1">
      <alignment horizontal="center" vertical="center"/>
    </xf>
    <xf numFmtId="0" fontId="7" fillId="22" borderId="2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21" borderId="3" xfId="1" applyNumberFormat="1" applyFont="1" applyFill="1" applyBorder="1" applyAlignment="1">
      <alignment horizontal="center" vertical="center" wrapText="1"/>
    </xf>
    <xf numFmtId="0" fontId="6" fillId="21" borderId="2" xfId="1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/>
    </xf>
    <xf numFmtId="49" fontId="6" fillId="0" borderId="2" xfId="0" applyNumberFormat="1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49" fontId="26" fillId="0" borderId="3" xfId="0" applyNumberFormat="1" applyFont="1" applyBorder="1" applyAlignment="1">
      <alignment horizontal="left" vertical="center"/>
    </xf>
    <xf numFmtId="49" fontId="26" fillId="0" borderId="4" xfId="0" applyNumberFormat="1" applyFont="1" applyBorder="1" applyAlignment="1">
      <alignment horizontal="left" vertical="center"/>
    </xf>
    <xf numFmtId="49" fontId="26" fillId="0" borderId="2" xfId="0" applyNumberFormat="1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1"/>
  <sheetViews>
    <sheetView topLeftCell="A121" workbookViewId="0">
      <selection activeCell="I10" sqref="I10"/>
    </sheetView>
  </sheetViews>
  <sheetFormatPr defaultRowHeight="15"/>
  <cols>
    <col min="1" max="1" width="5.140625" style="14" customWidth="1"/>
    <col min="2" max="2" width="16.140625" style="16" customWidth="1"/>
    <col min="3" max="3" width="27.28515625" style="13" customWidth="1"/>
    <col min="4" max="4" width="9.140625" style="13"/>
    <col min="5" max="5" width="9.140625" style="14"/>
    <col min="6" max="6" width="9.140625" style="13"/>
    <col min="7" max="7" width="15.5703125" style="13" customWidth="1"/>
    <col min="8" max="16384" width="9.140625" style="13"/>
  </cols>
  <sheetData>
    <row r="1" spans="1:7" ht="23.25" customHeight="1">
      <c r="A1" s="169" t="s">
        <v>392</v>
      </c>
      <c r="B1" s="169"/>
      <c r="C1" s="169"/>
      <c r="D1" s="169"/>
      <c r="E1" s="169"/>
      <c r="F1" s="169"/>
      <c r="G1" s="169"/>
    </row>
    <row r="2" spans="1:7" ht="19.5">
      <c r="A2" s="169" t="s">
        <v>365</v>
      </c>
      <c r="B2" s="169"/>
      <c r="C2" s="169"/>
      <c r="D2" s="169"/>
      <c r="E2" s="169"/>
      <c r="F2" s="169"/>
      <c r="G2" s="169"/>
    </row>
    <row r="3" spans="1:7" ht="7.5" customHeight="1">
      <c r="D3" s="14"/>
      <c r="F3" s="14"/>
    </row>
    <row r="4" spans="1:7" s="16" customFormat="1" ht="42.75">
      <c r="A4" s="15" t="s">
        <v>0</v>
      </c>
      <c r="B4" s="15" t="s">
        <v>359</v>
      </c>
      <c r="C4" s="15" t="s">
        <v>360</v>
      </c>
      <c r="D4" s="15" t="s">
        <v>362</v>
      </c>
      <c r="E4" s="30" t="s">
        <v>391</v>
      </c>
      <c r="F4" s="30" t="s">
        <v>364</v>
      </c>
      <c r="G4" s="15" t="s">
        <v>361</v>
      </c>
    </row>
    <row r="5" spans="1:7" ht="20.25" customHeight="1">
      <c r="A5" s="173">
        <v>1</v>
      </c>
      <c r="B5" s="170" t="s">
        <v>40</v>
      </c>
      <c r="C5" s="81" t="s">
        <v>271</v>
      </c>
      <c r="D5" s="81"/>
      <c r="E5" s="93">
        <v>25</v>
      </c>
      <c r="F5" s="166">
        <f>SUM(E5:E7)</f>
        <v>82</v>
      </c>
      <c r="G5" s="17"/>
    </row>
    <row r="6" spans="1:7" ht="18.75" customHeight="1">
      <c r="A6" s="174"/>
      <c r="B6" s="171"/>
      <c r="C6" s="81" t="s">
        <v>237</v>
      </c>
      <c r="D6" s="81"/>
      <c r="E6" s="93">
        <v>42</v>
      </c>
      <c r="F6" s="167"/>
      <c r="G6" s="17"/>
    </row>
    <row r="7" spans="1:7" ht="18.75" customHeight="1">
      <c r="A7" s="175"/>
      <c r="B7" s="172"/>
      <c r="C7" s="81" t="s">
        <v>176</v>
      </c>
      <c r="D7" s="81"/>
      <c r="E7" s="93">
        <v>15</v>
      </c>
      <c r="F7" s="168"/>
      <c r="G7" s="17"/>
    </row>
    <row r="8" spans="1:7" ht="18.75" customHeight="1">
      <c r="A8" s="173">
        <v>2</v>
      </c>
      <c r="B8" s="170" t="s">
        <v>48</v>
      </c>
      <c r="C8" s="81" t="s">
        <v>271</v>
      </c>
      <c r="D8" s="81"/>
      <c r="E8" s="93">
        <v>20</v>
      </c>
      <c r="F8" s="166">
        <f>SUM(E8:E9)</f>
        <v>34</v>
      </c>
      <c r="G8" s="17"/>
    </row>
    <row r="9" spans="1:7" s="16" customFormat="1" ht="18.75" customHeight="1">
      <c r="A9" s="175"/>
      <c r="B9" s="172"/>
      <c r="C9" s="81" t="s">
        <v>176</v>
      </c>
      <c r="D9" s="81" t="s">
        <v>185</v>
      </c>
      <c r="E9" s="93">
        <v>14</v>
      </c>
      <c r="F9" s="168"/>
      <c r="G9" s="15"/>
    </row>
    <row r="10" spans="1:7" ht="18.75" customHeight="1">
      <c r="A10" s="173">
        <v>3</v>
      </c>
      <c r="B10" s="170" t="s">
        <v>279</v>
      </c>
      <c r="C10" s="81" t="s">
        <v>271</v>
      </c>
      <c r="D10" s="81"/>
      <c r="E10" s="93">
        <v>30</v>
      </c>
      <c r="F10" s="166">
        <f>SUM(E10:E11)</f>
        <v>47</v>
      </c>
      <c r="G10" s="17"/>
    </row>
    <row r="11" spans="1:7" ht="18.75" customHeight="1">
      <c r="A11" s="175"/>
      <c r="B11" s="172"/>
      <c r="C11" s="81" t="s">
        <v>176</v>
      </c>
      <c r="D11" s="81" t="s">
        <v>186</v>
      </c>
      <c r="E11" s="93">
        <v>17</v>
      </c>
      <c r="F11" s="168"/>
      <c r="G11" s="21" t="s">
        <v>416</v>
      </c>
    </row>
    <row r="12" spans="1:7" ht="18.75" customHeight="1">
      <c r="A12" s="173">
        <v>4</v>
      </c>
      <c r="B12" s="170" t="s">
        <v>280</v>
      </c>
      <c r="C12" s="81" t="s">
        <v>271</v>
      </c>
      <c r="D12" s="81"/>
      <c r="E12" s="93">
        <v>20</v>
      </c>
      <c r="F12" s="166">
        <f>SUM(E12:E13)</f>
        <v>37</v>
      </c>
      <c r="G12" s="17"/>
    </row>
    <row r="13" spans="1:7" ht="18.75" customHeight="1">
      <c r="A13" s="175"/>
      <c r="B13" s="172"/>
      <c r="C13" s="81" t="s">
        <v>176</v>
      </c>
      <c r="D13" s="81" t="s">
        <v>185</v>
      </c>
      <c r="E13" s="93">
        <v>17</v>
      </c>
      <c r="F13" s="168"/>
      <c r="G13" s="17"/>
    </row>
    <row r="14" spans="1:7" ht="18.75" customHeight="1">
      <c r="A14" s="173">
        <v>5</v>
      </c>
      <c r="B14" s="170" t="s">
        <v>281</v>
      </c>
      <c r="C14" s="81" t="s">
        <v>271</v>
      </c>
      <c r="D14" s="81"/>
      <c r="E14" s="93">
        <v>25</v>
      </c>
      <c r="F14" s="166">
        <f>SUM(E14:E15)</f>
        <v>42</v>
      </c>
      <c r="G14" s="17"/>
    </row>
    <row r="15" spans="1:7" ht="21" customHeight="1">
      <c r="A15" s="175"/>
      <c r="B15" s="172"/>
      <c r="C15" s="81" t="s">
        <v>176</v>
      </c>
      <c r="D15" s="81" t="s">
        <v>186</v>
      </c>
      <c r="E15" s="93">
        <v>17</v>
      </c>
      <c r="F15" s="168"/>
      <c r="G15" s="21" t="s">
        <v>417</v>
      </c>
    </row>
    <row r="16" spans="1:7" ht="9" customHeight="1">
      <c r="A16" s="96"/>
      <c r="B16" s="97"/>
      <c r="C16" s="56"/>
      <c r="D16" s="56"/>
      <c r="E16" s="98"/>
      <c r="F16" s="99"/>
      <c r="G16" s="100"/>
    </row>
    <row r="17" spans="1:7" ht="36.75" customHeight="1">
      <c r="A17" s="173">
        <v>6</v>
      </c>
      <c r="B17" s="170" t="s">
        <v>49</v>
      </c>
      <c r="C17" s="91" t="s">
        <v>418</v>
      </c>
      <c r="D17" s="81"/>
      <c r="E17" s="93">
        <v>48</v>
      </c>
      <c r="F17" s="166">
        <f>SUM(E17:E18)</f>
        <v>61</v>
      </c>
      <c r="G17" s="17"/>
    </row>
    <row r="18" spans="1:7" ht="23.25" customHeight="1">
      <c r="A18" s="175"/>
      <c r="B18" s="172"/>
      <c r="C18" s="81" t="s">
        <v>176</v>
      </c>
      <c r="D18" s="81"/>
      <c r="E18" s="93">
        <v>13</v>
      </c>
      <c r="F18" s="168"/>
      <c r="G18" s="17"/>
    </row>
    <row r="19" spans="1:7" ht="27.75" customHeight="1">
      <c r="A19" s="173">
        <v>7</v>
      </c>
      <c r="B19" s="170" t="s">
        <v>53</v>
      </c>
      <c r="C19" s="91" t="s">
        <v>418</v>
      </c>
      <c r="D19" s="81"/>
      <c r="E19" s="93">
        <v>48</v>
      </c>
      <c r="F19" s="166">
        <f>SUM(E19:E20)</f>
        <v>63</v>
      </c>
      <c r="G19" s="17"/>
    </row>
    <row r="20" spans="1:7" ht="18.75" customHeight="1">
      <c r="A20" s="175"/>
      <c r="B20" s="172"/>
      <c r="C20" s="81" t="s">
        <v>176</v>
      </c>
      <c r="D20" s="81"/>
      <c r="E20" s="93">
        <v>15</v>
      </c>
      <c r="F20" s="168"/>
      <c r="G20" s="17"/>
    </row>
    <row r="21" spans="1:7" ht="29.25" customHeight="1">
      <c r="A21" s="173">
        <v>8</v>
      </c>
      <c r="B21" s="170" t="s">
        <v>294</v>
      </c>
      <c r="C21" s="91" t="s">
        <v>418</v>
      </c>
      <c r="D21" s="81"/>
      <c r="E21" s="93">
        <v>42</v>
      </c>
      <c r="F21" s="166">
        <f>SUM(E21:E22)</f>
        <v>59</v>
      </c>
      <c r="G21" s="17"/>
    </row>
    <row r="22" spans="1:7" ht="18" customHeight="1">
      <c r="A22" s="175"/>
      <c r="B22" s="172"/>
      <c r="C22" s="81" t="s">
        <v>176</v>
      </c>
      <c r="D22" s="81" t="s">
        <v>185</v>
      </c>
      <c r="E22" s="93">
        <v>17</v>
      </c>
      <c r="F22" s="168"/>
      <c r="G22" s="17"/>
    </row>
    <row r="23" spans="1:7" ht="26.25" customHeight="1">
      <c r="A23" s="173">
        <v>9</v>
      </c>
      <c r="B23" s="170" t="s">
        <v>295</v>
      </c>
      <c r="C23" s="91" t="s">
        <v>418</v>
      </c>
      <c r="D23" s="81"/>
      <c r="E23" s="93">
        <v>48</v>
      </c>
      <c r="F23" s="166">
        <f>SUM(E23:E24)</f>
        <v>65</v>
      </c>
      <c r="G23" s="17"/>
    </row>
    <row r="24" spans="1:7" ht="18.75" customHeight="1">
      <c r="A24" s="175"/>
      <c r="B24" s="172"/>
      <c r="C24" s="81" t="s">
        <v>176</v>
      </c>
      <c r="D24" s="81" t="s">
        <v>186</v>
      </c>
      <c r="E24" s="93">
        <v>17</v>
      </c>
      <c r="F24" s="168"/>
      <c r="G24" s="21" t="s">
        <v>419</v>
      </c>
    </row>
    <row r="25" spans="1:7" ht="9" customHeight="1">
      <c r="A25" s="96"/>
      <c r="B25" s="97"/>
      <c r="C25" s="56"/>
      <c r="D25" s="56"/>
      <c r="E25" s="98"/>
      <c r="F25" s="99"/>
      <c r="G25" s="100"/>
    </row>
    <row r="26" spans="1:7" ht="18.75" customHeight="1">
      <c r="A26" s="173">
        <v>10</v>
      </c>
      <c r="B26" s="170" t="s">
        <v>39</v>
      </c>
      <c r="C26" s="21" t="s">
        <v>272</v>
      </c>
      <c r="D26" s="28">
        <v>1</v>
      </c>
      <c r="E26" s="18">
        <v>60</v>
      </c>
      <c r="F26" s="166">
        <f>E26+E28</f>
        <v>83</v>
      </c>
      <c r="G26" s="17"/>
    </row>
    <row r="27" spans="1:7" ht="18.75" customHeight="1">
      <c r="A27" s="174"/>
      <c r="B27" s="171"/>
      <c r="C27" s="21" t="s">
        <v>272</v>
      </c>
      <c r="D27" s="28">
        <v>2</v>
      </c>
      <c r="E27" s="18">
        <v>60</v>
      </c>
      <c r="F27" s="167"/>
      <c r="G27" s="17"/>
    </row>
    <row r="28" spans="1:7" ht="18.75" customHeight="1">
      <c r="A28" s="174"/>
      <c r="B28" s="171"/>
      <c r="C28" s="81" t="s">
        <v>176</v>
      </c>
      <c r="D28" s="81" t="s">
        <v>185</v>
      </c>
      <c r="E28" s="93">
        <v>23</v>
      </c>
      <c r="F28" s="167"/>
      <c r="G28" s="17"/>
    </row>
    <row r="29" spans="1:7" ht="18.75" customHeight="1">
      <c r="A29" s="175"/>
      <c r="B29" s="172"/>
      <c r="C29" s="81" t="s">
        <v>176</v>
      </c>
      <c r="D29" s="81" t="s">
        <v>186</v>
      </c>
      <c r="E29" s="93">
        <v>23</v>
      </c>
      <c r="F29" s="168"/>
      <c r="G29" s="17"/>
    </row>
    <row r="30" spans="1:7" ht="18.75" customHeight="1">
      <c r="A30" s="174">
        <v>11</v>
      </c>
      <c r="B30" s="170" t="s">
        <v>41</v>
      </c>
      <c r="C30" s="81" t="s">
        <v>272</v>
      </c>
      <c r="D30" s="81" t="s">
        <v>185</v>
      </c>
      <c r="E30" s="93">
        <v>12</v>
      </c>
      <c r="F30" s="166">
        <f>E30+E32</f>
        <v>35</v>
      </c>
      <c r="G30" s="17"/>
    </row>
    <row r="31" spans="1:7" ht="18.75" customHeight="1">
      <c r="A31" s="174"/>
      <c r="B31" s="171"/>
      <c r="C31" s="81" t="s">
        <v>272</v>
      </c>
      <c r="D31" s="81" t="s">
        <v>186</v>
      </c>
      <c r="E31" s="93">
        <v>12</v>
      </c>
      <c r="F31" s="167"/>
      <c r="G31" s="17"/>
    </row>
    <row r="32" spans="1:7" ht="18.75" customHeight="1">
      <c r="A32" s="174"/>
      <c r="B32" s="171"/>
      <c r="C32" s="81" t="s">
        <v>176</v>
      </c>
      <c r="D32" s="81" t="s">
        <v>185</v>
      </c>
      <c r="E32" s="93">
        <v>23</v>
      </c>
      <c r="F32" s="167"/>
      <c r="G32" s="17"/>
    </row>
    <row r="33" spans="1:7" ht="18.75" customHeight="1">
      <c r="A33" s="175"/>
      <c r="B33" s="172"/>
      <c r="C33" s="81" t="s">
        <v>176</v>
      </c>
      <c r="D33" s="81" t="s">
        <v>186</v>
      </c>
      <c r="E33" s="93">
        <v>23</v>
      </c>
      <c r="F33" s="168"/>
      <c r="G33" s="17"/>
    </row>
    <row r="34" spans="1:7" ht="18.75" customHeight="1">
      <c r="A34" s="173">
        <v>12</v>
      </c>
      <c r="B34" s="170" t="s">
        <v>42</v>
      </c>
      <c r="C34" s="81" t="s">
        <v>272</v>
      </c>
      <c r="D34" s="81"/>
      <c r="E34" s="93">
        <v>18</v>
      </c>
      <c r="F34" s="166">
        <f>SUM(E34:E35)</f>
        <v>31</v>
      </c>
      <c r="G34" s="17"/>
    </row>
    <row r="35" spans="1:7" ht="18.75" customHeight="1">
      <c r="A35" s="175"/>
      <c r="B35" s="172"/>
      <c r="C35" s="81" t="s">
        <v>176</v>
      </c>
      <c r="D35" s="81"/>
      <c r="E35" s="93">
        <v>13</v>
      </c>
      <c r="F35" s="168"/>
      <c r="G35" s="17"/>
    </row>
    <row r="36" spans="1:7" ht="9" customHeight="1">
      <c r="A36" s="96"/>
      <c r="B36" s="97"/>
      <c r="C36" s="56"/>
      <c r="D36" s="56"/>
      <c r="E36" s="98"/>
      <c r="F36" s="99"/>
      <c r="G36" s="100"/>
    </row>
    <row r="37" spans="1:7" ht="18.75" customHeight="1">
      <c r="A37" s="173">
        <v>13</v>
      </c>
      <c r="B37" s="170" t="s">
        <v>45</v>
      </c>
      <c r="C37" s="81" t="s">
        <v>276</v>
      </c>
      <c r="D37" s="81" t="s">
        <v>185</v>
      </c>
      <c r="E37" s="93">
        <v>20</v>
      </c>
      <c r="F37" s="166">
        <f>E37+E39</f>
        <v>37</v>
      </c>
      <c r="G37" s="17"/>
    </row>
    <row r="38" spans="1:7" ht="18.75" customHeight="1">
      <c r="A38" s="174"/>
      <c r="B38" s="171"/>
      <c r="C38" s="81" t="s">
        <v>276</v>
      </c>
      <c r="D38" s="81" t="s">
        <v>186</v>
      </c>
      <c r="E38" s="93">
        <v>20</v>
      </c>
      <c r="F38" s="167"/>
      <c r="G38" s="17"/>
    </row>
    <row r="39" spans="1:7" ht="18.75" customHeight="1">
      <c r="A39" s="174"/>
      <c r="B39" s="171"/>
      <c r="C39" s="81" t="s">
        <v>176</v>
      </c>
      <c r="D39" s="81" t="s">
        <v>185</v>
      </c>
      <c r="E39" s="93">
        <v>17</v>
      </c>
      <c r="F39" s="167"/>
      <c r="G39" s="17"/>
    </row>
    <row r="40" spans="1:7" ht="18.75" customHeight="1">
      <c r="A40" s="175"/>
      <c r="B40" s="172"/>
      <c r="C40" s="81" t="s">
        <v>176</v>
      </c>
      <c r="D40" s="81" t="s">
        <v>186</v>
      </c>
      <c r="E40" s="93">
        <v>17</v>
      </c>
      <c r="F40" s="168"/>
      <c r="G40" s="17"/>
    </row>
    <row r="41" spans="1:7" ht="18.75" customHeight="1">
      <c r="A41" s="173">
        <v>14</v>
      </c>
      <c r="B41" s="170" t="s">
        <v>46</v>
      </c>
      <c r="C41" s="81" t="s">
        <v>276</v>
      </c>
      <c r="D41" s="81" t="s">
        <v>185</v>
      </c>
      <c r="E41" s="93">
        <v>25</v>
      </c>
      <c r="F41" s="166">
        <f>E41+E43</f>
        <v>42</v>
      </c>
      <c r="G41" s="17"/>
    </row>
    <row r="42" spans="1:7" ht="18.75" customHeight="1">
      <c r="A42" s="174"/>
      <c r="B42" s="171"/>
      <c r="C42" s="81" t="s">
        <v>276</v>
      </c>
      <c r="D42" s="81" t="s">
        <v>186</v>
      </c>
      <c r="E42" s="93">
        <v>25</v>
      </c>
      <c r="F42" s="167"/>
      <c r="G42" s="17"/>
    </row>
    <row r="43" spans="1:7" ht="18.75" customHeight="1">
      <c r="A43" s="174"/>
      <c r="B43" s="171"/>
      <c r="C43" s="81" t="s">
        <v>176</v>
      </c>
      <c r="D43" s="81" t="s">
        <v>185</v>
      </c>
      <c r="E43" s="93">
        <v>17</v>
      </c>
      <c r="F43" s="167"/>
      <c r="G43" s="17"/>
    </row>
    <row r="44" spans="1:7" ht="18.75" customHeight="1">
      <c r="A44" s="175"/>
      <c r="B44" s="172"/>
      <c r="C44" s="81" t="s">
        <v>176</v>
      </c>
      <c r="D44" s="81" t="s">
        <v>186</v>
      </c>
      <c r="E44" s="93">
        <v>17</v>
      </c>
      <c r="F44" s="168"/>
      <c r="G44" s="17"/>
    </row>
    <row r="45" spans="1:7" ht="18.75" customHeight="1">
      <c r="A45" s="173">
        <v>15</v>
      </c>
      <c r="B45" s="170" t="s">
        <v>47</v>
      </c>
      <c r="C45" s="81" t="s">
        <v>276</v>
      </c>
      <c r="D45" s="81" t="s">
        <v>185</v>
      </c>
      <c r="E45" s="93">
        <v>25</v>
      </c>
      <c r="F45" s="166">
        <f>E45+E47</f>
        <v>39</v>
      </c>
      <c r="G45" s="17"/>
    </row>
    <row r="46" spans="1:7" ht="18.75" customHeight="1">
      <c r="A46" s="174"/>
      <c r="B46" s="171"/>
      <c r="C46" s="81" t="s">
        <v>276</v>
      </c>
      <c r="D46" s="81" t="s">
        <v>186</v>
      </c>
      <c r="E46" s="93">
        <v>25</v>
      </c>
      <c r="F46" s="167"/>
      <c r="G46" s="17"/>
    </row>
    <row r="47" spans="1:7" ht="18.75" customHeight="1">
      <c r="A47" s="174"/>
      <c r="B47" s="171"/>
      <c r="C47" s="81" t="s">
        <v>176</v>
      </c>
      <c r="D47" s="81" t="s">
        <v>185</v>
      </c>
      <c r="E47" s="93">
        <v>14</v>
      </c>
      <c r="F47" s="167"/>
      <c r="G47" s="17"/>
    </row>
    <row r="48" spans="1:7" ht="18.75" customHeight="1">
      <c r="A48" s="175"/>
      <c r="B48" s="172"/>
      <c r="C48" s="81" t="s">
        <v>176</v>
      </c>
      <c r="D48" s="81" t="s">
        <v>186</v>
      </c>
      <c r="E48" s="93">
        <v>14</v>
      </c>
      <c r="F48" s="168"/>
      <c r="G48" s="17"/>
    </row>
    <row r="49" spans="1:7" ht="18.75" customHeight="1">
      <c r="A49" s="173">
        <v>16</v>
      </c>
      <c r="B49" s="170" t="s">
        <v>277</v>
      </c>
      <c r="C49" s="81" t="s">
        <v>276</v>
      </c>
      <c r="D49" s="81" t="s">
        <v>185</v>
      </c>
      <c r="E49" s="93">
        <v>35</v>
      </c>
      <c r="F49" s="166">
        <f>E49+E51</f>
        <v>61</v>
      </c>
      <c r="G49" s="17"/>
    </row>
    <row r="50" spans="1:7" ht="18.75" customHeight="1">
      <c r="A50" s="174"/>
      <c r="B50" s="171"/>
      <c r="C50" s="81" t="s">
        <v>276</v>
      </c>
      <c r="D50" s="81" t="s">
        <v>186</v>
      </c>
      <c r="E50" s="93">
        <v>35</v>
      </c>
      <c r="F50" s="167"/>
      <c r="G50" s="17"/>
    </row>
    <row r="51" spans="1:7" ht="18.75" customHeight="1">
      <c r="A51" s="174"/>
      <c r="B51" s="171"/>
      <c r="C51" s="81" t="s">
        <v>176</v>
      </c>
      <c r="D51" s="81" t="s">
        <v>185</v>
      </c>
      <c r="E51" s="93">
        <v>26</v>
      </c>
      <c r="F51" s="167"/>
      <c r="G51" s="17"/>
    </row>
    <row r="52" spans="1:7" ht="18.75" customHeight="1">
      <c r="A52" s="175"/>
      <c r="B52" s="172"/>
      <c r="C52" s="81" t="s">
        <v>176</v>
      </c>
      <c r="D52" s="81" t="s">
        <v>186</v>
      </c>
      <c r="E52" s="93">
        <v>26</v>
      </c>
      <c r="F52" s="168"/>
      <c r="G52" s="17"/>
    </row>
    <row r="53" spans="1:7" ht="18.75" customHeight="1">
      <c r="A53" s="173">
        <v>17</v>
      </c>
      <c r="B53" s="170" t="s">
        <v>278</v>
      </c>
      <c r="C53" s="81" t="s">
        <v>276</v>
      </c>
      <c r="D53" s="81" t="s">
        <v>185</v>
      </c>
      <c r="E53" s="93">
        <v>25</v>
      </c>
      <c r="F53" s="166">
        <f>E53+E55</f>
        <v>45</v>
      </c>
      <c r="G53" s="17"/>
    </row>
    <row r="54" spans="1:7" ht="18.75" customHeight="1">
      <c r="A54" s="174"/>
      <c r="B54" s="171"/>
      <c r="C54" s="81" t="s">
        <v>276</v>
      </c>
      <c r="D54" s="81" t="s">
        <v>186</v>
      </c>
      <c r="E54" s="93">
        <v>25</v>
      </c>
      <c r="F54" s="167"/>
      <c r="G54" s="17"/>
    </row>
    <row r="55" spans="1:7" ht="18.75" customHeight="1">
      <c r="A55" s="174"/>
      <c r="B55" s="171"/>
      <c r="C55" s="81" t="s">
        <v>176</v>
      </c>
      <c r="D55" s="81" t="s">
        <v>185</v>
      </c>
      <c r="E55" s="93">
        <v>20</v>
      </c>
      <c r="F55" s="167"/>
      <c r="G55" s="17"/>
    </row>
    <row r="56" spans="1:7" ht="18.75" customHeight="1">
      <c r="A56" s="175"/>
      <c r="B56" s="172"/>
      <c r="C56" s="81" t="s">
        <v>176</v>
      </c>
      <c r="D56" s="81" t="s">
        <v>186</v>
      </c>
      <c r="E56" s="93">
        <v>20</v>
      </c>
      <c r="F56" s="168"/>
      <c r="G56" s="17"/>
    </row>
    <row r="57" spans="1:7" ht="9" customHeight="1">
      <c r="A57" s="96"/>
      <c r="B57" s="97"/>
      <c r="C57" s="56"/>
      <c r="D57" s="56"/>
      <c r="E57" s="98"/>
      <c r="F57" s="99"/>
      <c r="G57" s="100"/>
    </row>
    <row r="58" spans="1:7" ht="18.75" customHeight="1">
      <c r="A58" s="173">
        <v>18</v>
      </c>
      <c r="B58" s="170" t="s">
        <v>38</v>
      </c>
      <c r="C58" s="81" t="s">
        <v>269</v>
      </c>
      <c r="D58" s="81" t="s">
        <v>185</v>
      </c>
      <c r="E58" s="93">
        <v>15</v>
      </c>
      <c r="F58" s="166">
        <f>SUM(E58:E60)</f>
        <v>60</v>
      </c>
      <c r="G58" s="17"/>
    </row>
    <row r="59" spans="1:7" ht="18.75" customHeight="1">
      <c r="A59" s="174"/>
      <c r="B59" s="171"/>
      <c r="C59" s="81" t="s">
        <v>193</v>
      </c>
      <c r="D59" s="81" t="s">
        <v>185</v>
      </c>
      <c r="E59" s="93">
        <v>18</v>
      </c>
      <c r="F59" s="167"/>
      <c r="G59" s="17"/>
    </row>
    <row r="60" spans="1:7" ht="18.75" customHeight="1">
      <c r="A60" s="175"/>
      <c r="B60" s="172"/>
      <c r="C60" s="81" t="s">
        <v>270</v>
      </c>
      <c r="D60" s="81" t="s">
        <v>185</v>
      </c>
      <c r="E60" s="93">
        <v>27</v>
      </c>
      <c r="F60" s="168"/>
      <c r="G60" s="17"/>
    </row>
    <row r="61" spans="1:7" ht="18.75" customHeight="1">
      <c r="A61" s="173">
        <v>19</v>
      </c>
      <c r="B61" s="170" t="s">
        <v>420</v>
      </c>
      <c r="C61" s="81" t="s">
        <v>269</v>
      </c>
      <c r="D61" s="81" t="s">
        <v>186</v>
      </c>
      <c r="E61" s="93">
        <v>20</v>
      </c>
      <c r="F61" s="166">
        <f>SUM(E61:E63)</f>
        <v>65</v>
      </c>
      <c r="G61" s="17" t="s">
        <v>421</v>
      </c>
    </row>
    <row r="62" spans="1:7" ht="18.75" customHeight="1">
      <c r="A62" s="174"/>
      <c r="B62" s="171"/>
      <c r="C62" s="81" t="s">
        <v>193</v>
      </c>
      <c r="D62" s="81" t="s">
        <v>186</v>
      </c>
      <c r="E62" s="93">
        <v>18</v>
      </c>
      <c r="F62" s="167"/>
      <c r="G62" s="17" t="s">
        <v>421</v>
      </c>
    </row>
    <row r="63" spans="1:7" ht="18.75" customHeight="1">
      <c r="A63" s="175"/>
      <c r="B63" s="172"/>
      <c r="C63" s="81" t="s">
        <v>270</v>
      </c>
      <c r="D63" s="81" t="s">
        <v>186</v>
      </c>
      <c r="E63" s="93">
        <v>27</v>
      </c>
      <c r="F63" s="168"/>
      <c r="G63" s="17" t="s">
        <v>421</v>
      </c>
    </row>
    <row r="64" spans="1:7" ht="18.75" customHeight="1">
      <c r="A64" s="173">
        <v>20</v>
      </c>
      <c r="B64" s="170" t="s">
        <v>274</v>
      </c>
      <c r="C64" s="81" t="s">
        <v>273</v>
      </c>
      <c r="D64" s="81" t="s">
        <v>185</v>
      </c>
      <c r="E64" s="93">
        <v>21</v>
      </c>
      <c r="F64" s="166">
        <f>E64+E66+E68</f>
        <v>69</v>
      </c>
      <c r="G64" s="17"/>
    </row>
    <row r="65" spans="1:7" ht="18.75" customHeight="1">
      <c r="A65" s="174"/>
      <c r="B65" s="171"/>
      <c r="C65" s="81" t="s">
        <v>273</v>
      </c>
      <c r="D65" s="81" t="s">
        <v>186</v>
      </c>
      <c r="E65" s="93">
        <v>21</v>
      </c>
      <c r="F65" s="167"/>
      <c r="G65" s="17"/>
    </row>
    <row r="66" spans="1:7" ht="18.75" customHeight="1">
      <c r="A66" s="174"/>
      <c r="B66" s="171"/>
      <c r="C66" s="81" t="s">
        <v>193</v>
      </c>
      <c r="D66" s="81" t="s">
        <v>185</v>
      </c>
      <c r="E66" s="93">
        <v>18</v>
      </c>
      <c r="F66" s="167"/>
      <c r="G66" s="17"/>
    </row>
    <row r="67" spans="1:7" ht="18.75" customHeight="1">
      <c r="A67" s="174"/>
      <c r="B67" s="171"/>
      <c r="C67" s="81" t="s">
        <v>193</v>
      </c>
      <c r="D67" s="81" t="s">
        <v>186</v>
      </c>
      <c r="E67" s="93">
        <v>18</v>
      </c>
      <c r="F67" s="167"/>
      <c r="G67" s="17"/>
    </row>
    <row r="68" spans="1:7" ht="18.75" customHeight="1">
      <c r="A68" s="174"/>
      <c r="B68" s="171"/>
      <c r="C68" s="83" t="s">
        <v>270</v>
      </c>
      <c r="D68" s="83" t="s">
        <v>185</v>
      </c>
      <c r="E68" s="94">
        <v>30</v>
      </c>
      <c r="F68" s="167"/>
      <c r="G68" s="17"/>
    </row>
    <row r="69" spans="1:7" ht="18.75" customHeight="1">
      <c r="A69" s="175"/>
      <c r="B69" s="172"/>
      <c r="C69" s="83" t="s">
        <v>270</v>
      </c>
      <c r="D69" s="83" t="s">
        <v>186</v>
      </c>
      <c r="E69" s="94">
        <v>30</v>
      </c>
      <c r="F69" s="168"/>
      <c r="G69" s="17"/>
    </row>
    <row r="70" spans="1:7" ht="18.75" customHeight="1">
      <c r="A70" s="173">
        <v>21</v>
      </c>
      <c r="B70" s="170" t="s">
        <v>43</v>
      </c>
      <c r="C70" s="81" t="s">
        <v>273</v>
      </c>
      <c r="D70" s="81"/>
      <c r="E70" s="93">
        <v>13</v>
      </c>
      <c r="F70" s="166">
        <f>SUM(E70:E72)</f>
        <v>44</v>
      </c>
      <c r="G70" s="17"/>
    </row>
    <row r="71" spans="1:7" ht="18.75" customHeight="1">
      <c r="A71" s="174"/>
      <c r="B71" s="171"/>
      <c r="C71" s="81" t="s">
        <v>193</v>
      </c>
      <c r="D71" s="81"/>
      <c r="E71" s="93">
        <v>15</v>
      </c>
      <c r="F71" s="167"/>
      <c r="G71" s="17"/>
    </row>
    <row r="72" spans="1:7" ht="18.75" customHeight="1">
      <c r="A72" s="175"/>
      <c r="B72" s="172"/>
      <c r="C72" s="81" t="s">
        <v>270</v>
      </c>
      <c r="D72" s="81"/>
      <c r="E72" s="93">
        <v>16</v>
      </c>
      <c r="F72" s="168"/>
      <c r="G72" s="17"/>
    </row>
    <row r="73" spans="1:7" ht="18.75" customHeight="1">
      <c r="A73" s="173">
        <v>22</v>
      </c>
      <c r="B73" s="170" t="s">
        <v>284</v>
      </c>
      <c r="C73" s="81" t="s">
        <v>283</v>
      </c>
      <c r="D73" s="81" t="s">
        <v>185</v>
      </c>
      <c r="E73" s="93">
        <v>40</v>
      </c>
      <c r="F73" s="166">
        <f>E73+E75</f>
        <v>70</v>
      </c>
      <c r="G73" s="17"/>
    </row>
    <row r="74" spans="1:7" ht="18.75" customHeight="1">
      <c r="A74" s="174"/>
      <c r="B74" s="171"/>
      <c r="C74" s="81" t="s">
        <v>283</v>
      </c>
      <c r="D74" s="81" t="s">
        <v>186</v>
      </c>
      <c r="E74" s="93">
        <v>40</v>
      </c>
      <c r="F74" s="167"/>
      <c r="G74" s="17"/>
    </row>
    <row r="75" spans="1:7" ht="18.75" customHeight="1">
      <c r="A75" s="174"/>
      <c r="B75" s="171"/>
      <c r="C75" s="81" t="s">
        <v>292</v>
      </c>
      <c r="D75" s="81" t="s">
        <v>185</v>
      </c>
      <c r="E75" s="93">
        <v>30</v>
      </c>
      <c r="F75" s="167"/>
      <c r="G75" s="17"/>
    </row>
    <row r="76" spans="1:7" ht="18.75" customHeight="1">
      <c r="A76" s="175"/>
      <c r="B76" s="172"/>
      <c r="C76" s="81" t="s">
        <v>292</v>
      </c>
      <c r="D76" s="81" t="s">
        <v>186</v>
      </c>
      <c r="E76" s="93">
        <v>30</v>
      </c>
      <c r="F76" s="168"/>
      <c r="G76" s="17"/>
    </row>
    <row r="77" spans="1:7" ht="18.75" customHeight="1">
      <c r="A77" s="173">
        <v>23</v>
      </c>
      <c r="B77" s="170" t="s">
        <v>55</v>
      </c>
      <c r="C77" s="81" t="s">
        <v>283</v>
      </c>
      <c r="D77" s="81" t="s">
        <v>185</v>
      </c>
      <c r="E77" s="93">
        <v>35</v>
      </c>
      <c r="F77" s="166">
        <f>E78+E79</f>
        <v>70</v>
      </c>
      <c r="G77" s="17"/>
    </row>
    <row r="78" spans="1:7" ht="18.75" customHeight="1">
      <c r="A78" s="174"/>
      <c r="B78" s="171"/>
      <c r="C78" s="81" t="s">
        <v>283</v>
      </c>
      <c r="D78" s="81" t="s">
        <v>186</v>
      </c>
      <c r="E78" s="93">
        <v>40</v>
      </c>
      <c r="F78" s="167"/>
      <c r="G78" s="17"/>
    </row>
    <row r="79" spans="1:7" ht="18.75" customHeight="1">
      <c r="A79" s="174"/>
      <c r="B79" s="171"/>
      <c r="C79" s="81" t="s">
        <v>292</v>
      </c>
      <c r="D79" s="81" t="s">
        <v>185</v>
      </c>
      <c r="E79" s="93">
        <v>30</v>
      </c>
      <c r="F79" s="167"/>
      <c r="G79" s="17"/>
    </row>
    <row r="80" spans="1:7" ht="18.75" customHeight="1">
      <c r="A80" s="175"/>
      <c r="B80" s="172"/>
      <c r="C80" s="81" t="s">
        <v>292</v>
      </c>
      <c r="D80" s="81" t="s">
        <v>186</v>
      </c>
      <c r="E80" s="93">
        <v>30</v>
      </c>
      <c r="F80" s="168"/>
      <c r="G80" s="17"/>
    </row>
    <row r="81" spans="1:7" ht="18.75" customHeight="1">
      <c r="A81" s="173">
        <v>24</v>
      </c>
      <c r="B81" s="170" t="s">
        <v>59</v>
      </c>
      <c r="C81" s="81" t="s">
        <v>286</v>
      </c>
      <c r="D81" s="81"/>
      <c r="E81" s="95">
        <v>42</v>
      </c>
      <c r="F81" s="166">
        <f>E82+E84</f>
        <v>48</v>
      </c>
      <c r="G81" s="17"/>
    </row>
    <row r="82" spans="1:7" ht="18.75" customHeight="1">
      <c r="A82" s="174"/>
      <c r="B82" s="171"/>
      <c r="C82" s="81" t="s">
        <v>193</v>
      </c>
      <c r="D82" s="81" t="s">
        <v>185</v>
      </c>
      <c r="E82" s="93">
        <v>18</v>
      </c>
      <c r="F82" s="167"/>
      <c r="G82" s="17"/>
    </row>
    <row r="83" spans="1:7" ht="18.75" customHeight="1">
      <c r="A83" s="174"/>
      <c r="B83" s="171"/>
      <c r="C83" s="81" t="s">
        <v>193</v>
      </c>
      <c r="D83" s="81" t="s">
        <v>186</v>
      </c>
      <c r="E83" s="93">
        <v>18</v>
      </c>
      <c r="F83" s="167"/>
      <c r="G83" s="17"/>
    </row>
    <row r="84" spans="1:7" ht="18.75" customHeight="1">
      <c r="A84" s="174"/>
      <c r="B84" s="171"/>
      <c r="C84" s="81" t="s">
        <v>270</v>
      </c>
      <c r="D84" s="81" t="s">
        <v>185</v>
      </c>
      <c r="E84" s="93">
        <v>30</v>
      </c>
      <c r="F84" s="167"/>
      <c r="G84" s="17"/>
    </row>
    <row r="85" spans="1:7" ht="18.75" customHeight="1">
      <c r="A85" s="175"/>
      <c r="B85" s="172"/>
      <c r="C85" s="81" t="s">
        <v>270</v>
      </c>
      <c r="D85" s="81" t="s">
        <v>186</v>
      </c>
      <c r="E85" s="93">
        <v>30</v>
      </c>
      <c r="F85" s="168"/>
      <c r="G85" s="17"/>
    </row>
    <row r="86" spans="1:7" ht="18.75" customHeight="1">
      <c r="A86" s="173">
        <v>25</v>
      </c>
      <c r="B86" s="170" t="s">
        <v>287</v>
      </c>
      <c r="C86" s="81" t="s">
        <v>207</v>
      </c>
      <c r="D86" s="81" t="s">
        <v>185</v>
      </c>
      <c r="E86" s="93">
        <v>36</v>
      </c>
      <c r="F86" s="166">
        <f>E87+E89+E91</f>
        <v>93</v>
      </c>
      <c r="G86" s="17"/>
    </row>
    <row r="87" spans="1:7" ht="18.75" customHeight="1">
      <c r="A87" s="174"/>
      <c r="B87" s="171"/>
      <c r="C87" s="81" t="s">
        <v>207</v>
      </c>
      <c r="D87" s="81" t="s">
        <v>186</v>
      </c>
      <c r="E87" s="93">
        <v>41</v>
      </c>
      <c r="F87" s="167"/>
      <c r="G87" s="17"/>
    </row>
    <row r="88" spans="1:7" ht="18.75" customHeight="1">
      <c r="A88" s="174"/>
      <c r="B88" s="171"/>
      <c r="C88" s="81" t="s">
        <v>288</v>
      </c>
      <c r="D88" s="81" t="s">
        <v>185</v>
      </c>
      <c r="E88" s="93">
        <v>18</v>
      </c>
      <c r="F88" s="167"/>
      <c r="G88" s="17"/>
    </row>
    <row r="89" spans="1:7" ht="18.75" customHeight="1">
      <c r="A89" s="174"/>
      <c r="B89" s="171"/>
      <c r="C89" s="81" t="s">
        <v>288</v>
      </c>
      <c r="D89" s="81" t="s">
        <v>186</v>
      </c>
      <c r="E89" s="93">
        <v>22</v>
      </c>
      <c r="F89" s="167"/>
      <c r="G89" s="17"/>
    </row>
    <row r="90" spans="1:7" ht="18.75" customHeight="1">
      <c r="A90" s="174"/>
      <c r="B90" s="171"/>
      <c r="C90" s="81" t="s">
        <v>292</v>
      </c>
      <c r="D90" s="81" t="s">
        <v>185</v>
      </c>
      <c r="E90" s="93">
        <v>30</v>
      </c>
      <c r="F90" s="167"/>
      <c r="G90" s="17"/>
    </row>
    <row r="91" spans="1:7" ht="18.75" customHeight="1">
      <c r="A91" s="175"/>
      <c r="B91" s="172"/>
      <c r="C91" s="81" t="s">
        <v>292</v>
      </c>
      <c r="D91" s="81" t="s">
        <v>186</v>
      </c>
      <c r="E91" s="93">
        <v>30</v>
      </c>
      <c r="F91" s="168"/>
      <c r="G91" s="17"/>
    </row>
    <row r="92" spans="1:7" ht="18.75" customHeight="1">
      <c r="A92" s="173">
        <v>26</v>
      </c>
      <c r="B92" s="170" t="s">
        <v>60</v>
      </c>
      <c r="C92" s="81" t="s">
        <v>289</v>
      </c>
      <c r="D92" s="81" t="s">
        <v>185</v>
      </c>
      <c r="E92" s="93">
        <v>27</v>
      </c>
      <c r="F92" s="166">
        <f>E92+E94+E96</f>
        <v>72</v>
      </c>
      <c r="G92" s="17"/>
    </row>
    <row r="93" spans="1:7" ht="18.75" customHeight="1">
      <c r="A93" s="174"/>
      <c r="B93" s="171"/>
      <c r="C93" s="81" t="s">
        <v>289</v>
      </c>
      <c r="D93" s="81" t="s">
        <v>186</v>
      </c>
      <c r="E93" s="93">
        <v>27</v>
      </c>
      <c r="F93" s="167"/>
      <c r="G93" s="17"/>
    </row>
    <row r="94" spans="1:7" ht="18.75" customHeight="1">
      <c r="A94" s="174"/>
      <c r="B94" s="171"/>
      <c r="C94" s="81" t="s">
        <v>256</v>
      </c>
      <c r="D94" s="81" t="s">
        <v>185</v>
      </c>
      <c r="E94" s="93">
        <v>21</v>
      </c>
      <c r="F94" s="167"/>
      <c r="G94" s="17"/>
    </row>
    <row r="95" spans="1:7" ht="18.75" customHeight="1">
      <c r="A95" s="174"/>
      <c r="B95" s="171"/>
      <c r="C95" s="81" t="s">
        <v>256</v>
      </c>
      <c r="D95" s="81" t="s">
        <v>186</v>
      </c>
      <c r="E95" s="93">
        <v>21</v>
      </c>
      <c r="F95" s="167"/>
      <c r="G95" s="17"/>
    </row>
    <row r="96" spans="1:7" ht="18.75" customHeight="1">
      <c r="A96" s="174"/>
      <c r="B96" s="171"/>
      <c r="C96" s="81" t="s">
        <v>290</v>
      </c>
      <c r="D96" s="81" t="s">
        <v>185</v>
      </c>
      <c r="E96" s="93">
        <v>24</v>
      </c>
      <c r="F96" s="167"/>
      <c r="G96" s="17"/>
    </row>
    <row r="97" spans="1:7" ht="18.75" customHeight="1">
      <c r="A97" s="175"/>
      <c r="B97" s="172"/>
      <c r="C97" s="81" t="s">
        <v>290</v>
      </c>
      <c r="D97" s="81" t="s">
        <v>186</v>
      </c>
      <c r="E97" s="93">
        <v>24</v>
      </c>
      <c r="F97" s="168"/>
      <c r="G97" s="17"/>
    </row>
    <row r="98" spans="1:7" ht="18.75" customHeight="1">
      <c r="A98" s="173">
        <v>27</v>
      </c>
      <c r="B98" s="170" t="s">
        <v>61</v>
      </c>
      <c r="C98" s="81" t="s">
        <v>289</v>
      </c>
      <c r="D98" s="81" t="s">
        <v>185</v>
      </c>
      <c r="E98" s="93">
        <v>15</v>
      </c>
      <c r="F98" s="166">
        <f>E98+E100+E102</f>
        <v>63</v>
      </c>
      <c r="G98" s="17"/>
    </row>
    <row r="99" spans="1:7" ht="18.75" customHeight="1">
      <c r="A99" s="174"/>
      <c r="B99" s="171"/>
      <c r="C99" s="81" t="s">
        <v>289</v>
      </c>
      <c r="D99" s="81" t="s">
        <v>186</v>
      </c>
      <c r="E99" s="93">
        <v>15</v>
      </c>
      <c r="F99" s="167"/>
      <c r="G99" s="17"/>
    </row>
    <row r="100" spans="1:7" ht="18.75" customHeight="1">
      <c r="A100" s="174"/>
      <c r="B100" s="171"/>
      <c r="C100" s="81" t="s">
        <v>256</v>
      </c>
      <c r="D100" s="81" t="s">
        <v>185</v>
      </c>
      <c r="E100" s="93">
        <v>24</v>
      </c>
      <c r="F100" s="167"/>
      <c r="G100" s="17"/>
    </row>
    <row r="101" spans="1:7" ht="18.75" customHeight="1">
      <c r="A101" s="174"/>
      <c r="B101" s="171"/>
      <c r="C101" s="81" t="s">
        <v>256</v>
      </c>
      <c r="D101" s="81" t="s">
        <v>186</v>
      </c>
      <c r="E101" s="93">
        <v>24</v>
      </c>
      <c r="F101" s="167"/>
      <c r="G101" s="17"/>
    </row>
    <row r="102" spans="1:7" ht="18.75" customHeight="1">
      <c r="A102" s="174"/>
      <c r="B102" s="171"/>
      <c r="C102" s="81" t="s">
        <v>290</v>
      </c>
      <c r="D102" s="81" t="s">
        <v>185</v>
      </c>
      <c r="E102" s="93">
        <v>24</v>
      </c>
      <c r="F102" s="167"/>
      <c r="G102" s="17"/>
    </row>
    <row r="103" spans="1:7" ht="18.75" customHeight="1">
      <c r="A103" s="175"/>
      <c r="B103" s="172"/>
      <c r="C103" s="81" t="s">
        <v>290</v>
      </c>
      <c r="D103" s="81" t="s">
        <v>186</v>
      </c>
      <c r="E103" s="93">
        <v>24</v>
      </c>
      <c r="F103" s="168"/>
      <c r="G103" s="17"/>
    </row>
    <row r="104" spans="1:7" ht="18.75" customHeight="1">
      <c r="A104" s="173">
        <v>28</v>
      </c>
      <c r="B104" s="170" t="s">
        <v>291</v>
      </c>
      <c r="C104" s="81" t="s">
        <v>283</v>
      </c>
      <c r="D104" s="81" t="s">
        <v>185</v>
      </c>
      <c r="E104" s="93">
        <v>24</v>
      </c>
      <c r="F104" s="166">
        <f>E104+E106</f>
        <v>48</v>
      </c>
      <c r="G104" s="17"/>
    </row>
    <row r="105" spans="1:7" ht="18.75" customHeight="1">
      <c r="A105" s="174"/>
      <c r="B105" s="171"/>
      <c r="C105" s="81" t="s">
        <v>283</v>
      </c>
      <c r="D105" s="81" t="s">
        <v>186</v>
      </c>
      <c r="E105" s="93">
        <v>55</v>
      </c>
      <c r="F105" s="167"/>
      <c r="G105" s="17"/>
    </row>
    <row r="106" spans="1:7" ht="18.75" customHeight="1">
      <c r="A106" s="174"/>
      <c r="B106" s="171"/>
      <c r="C106" s="81" t="s">
        <v>292</v>
      </c>
      <c r="D106" s="81" t="s">
        <v>185</v>
      </c>
      <c r="E106" s="93">
        <v>24</v>
      </c>
      <c r="F106" s="167"/>
      <c r="G106" s="17"/>
    </row>
    <row r="107" spans="1:7" ht="18.75" customHeight="1">
      <c r="A107" s="175"/>
      <c r="B107" s="172"/>
      <c r="C107" s="81" t="s">
        <v>292</v>
      </c>
      <c r="D107" s="81" t="s">
        <v>186</v>
      </c>
      <c r="E107" s="93">
        <v>24</v>
      </c>
      <c r="F107" s="168"/>
      <c r="G107" s="17"/>
    </row>
    <row r="108" spans="1:7" ht="18.75" customHeight="1">
      <c r="A108" s="90">
        <v>29</v>
      </c>
      <c r="B108" s="89" t="s">
        <v>62</v>
      </c>
      <c r="C108" s="81" t="s">
        <v>293</v>
      </c>
      <c r="D108" s="81"/>
      <c r="E108" s="93">
        <v>28</v>
      </c>
      <c r="F108" s="101">
        <f>E108</f>
        <v>28</v>
      </c>
      <c r="G108" s="17"/>
    </row>
    <row r="109" spans="1:7" ht="9" customHeight="1">
      <c r="A109" s="96"/>
      <c r="B109" s="97"/>
      <c r="C109" s="56"/>
      <c r="D109" s="56"/>
      <c r="E109" s="98"/>
      <c r="F109" s="99"/>
      <c r="G109" s="100"/>
    </row>
    <row r="110" spans="1:7" ht="18.75" customHeight="1">
      <c r="A110" s="173">
        <v>30</v>
      </c>
      <c r="B110" s="170" t="s">
        <v>44</v>
      </c>
      <c r="C110" s="81" t="s">
        <v>275</v>
      </c>
      <c r="D110" s="81" t="s">
        <v>185</v>
      </c>
      <c r="E110" s="93">
        <v>42</v>
      </c>
      <c r="F110" s="166">
        <f>SUM(E110:E112)</f>
        <v>101</v>
      </c>
      <c r="G110" s="17"/>
    </row>
    <row r="111" spans="1:7" ht="18.75" customHeight="1">
      <c r="A111" s="174"/>
      <c r="B111" s="171"/>
      <c r="C111" s="81" t="s">
        <v>275</v>
      </c>
      <c r="D111" s="81" t="s">
        <v>186</v>
      </c>
      <c r="E111" s="93">
        <v>42</v>
      </c>
      <c r="F111" s="167"/>
      <c r="G111" s="17"/>
    </row>
    <row r="112" spans="1:7" ht="18.75" customHeight="1">
      <c r="A112" s="175"/>
      <c r="B112" s="172"/>
      <c r="C112" s="81" t="s">
        <v>176</v>
      </c>
      <c r="D112" s="81"/>
      <c r="E112" s="93">
        <v>17</v>
      </c>
      <c r="F112" s="168"/>
      <c r="G112" s="17"/>
    </row>
    <row r="113" spans="1:7" ht="9" customHeight="1">
      <c r="A113" s="96"/>
      <c r="B113" s="97"/>
      <c r="C113" s="56"/>
      <c r="D113" s="56"/>
      <c r="E113" s="98"/>
      <c r="F113" s="99"/>
      <c r="G113" s="100"/>
    </row>
    <row r="114" spans="1:7" ht="18.75" customHeight="1">
      <c r="A114" s="173">
        <v>31</v>
      </c>
      <c r="B114" s="170" t="s">
        <v>58</v>
      </c>
      <c r="C114" s="81" t="s">
        <v>176</v>
      </c>
      <c r="D114" s="81" t="s">
        <v>185</v>
      </c>
      <c r="E114" s="93">
        <v>17</v>
      </c>
      <c r="F114" s="166">
        <f>E114</f>
        <v>17</v>
      </c>
      <c r="G114" s="17"/>
    </row>
    <row r="115" spans="1:7" ht="18.75" customHeight="1">
      <c r="A115" s="175"/>
      <c r="B115" s="172"/>
      <c r="C115" s="81" t="s">
        <v>176</v>
      </c>
      <c r="D115" s="81" t="s">
        <v>186</v>
      </c>
      <c r="E115" s="93">
        <v>17</v>
      </c>
      <c r="F115" s="168"/>
      <c r="G115" s="17"/>
    </row>
    <row r="116" spans="1:7" ht="27" customHeight="1">
      <c r="A116" s="90">
        <v>32</v>
      </c>
      <c r="B116" s="46" t="s">
        <v>54</v>
      </c>
      <c r="C116" s="83" t="s">
        <v>176</v>
      </c>
      <c r="D116" s="83" t="s">
        <v>185</v>
      </c>
      <c r="E116" s="94">
        <v>17</v>
      </c>
      <c r="F116" s="101">
        <f>E116</f>
        <v>17</v>
      </c>
      <c r="G116" s="17"/>
    </row>
    <row r="117" spans="1:7" ht="18.75" customHeight="1">
      <c r="A117" s="173">
        <v>33</v>
      </c>
      <c r="B117" s="170" t="s">
        <v>50</v>
      </c>
      <c r="C117" s="83" t="s">
        <v>176</v>
      </c>
      <c r="D117" s="83" t="s">
        <v>185</v>
      </c>
      <c r="E117" s="94">
        <v>14</v>
      </c>
      <c r="F117" s="166">
        <f>E117</f>
        <v>14</v>
      </c>
      <c r="G117" s="17"/>
    </row>
    <row r="118" spans="1:7" ht="18.75" customHeight="1">
      <c r="A118" s="175"/>
      <c r="B118" s="172"/>
      <c r="C118" s="83" t="s">
        <v>176</v>
      </c>
      <c r="D118" s="83" t="s">
        <v>186</v>
      </c>
      <c r="E118" s="94">
        <v>14</v>
      </c>
      <c r="F118" s="168"/>
      <c r="G118" s="17"/>
    </row>
    <row r="119" spans="1:7" ht="18.75" customHeight="1">
      <c r="A119" s="90">
        <v>34</v>
      </c>
      <c r="B119" s="92" t="s">
        <v>51</v>
      </c>
      <c r="C119" s="81" t="s">
        <v>176</v>
      </c>
      <c r="D119" s="81"/>
      <c r="E119" s="93">
        <v>15</v>
      </c>
      <c r="F119" s="101">
        <f>E119</f>
        <v>15</v>
      </c>
      <c r="G119" s="17"/>
    </row>
    <row r="120" spans="1:7" ht="18.75" customHeight="1">
      <c r="A120" s="90">
        <v>35</v>
      </c>
      <c r="B120" s="92" t="s">
        <v>422</v>
      </c>
      <c r="C120" s="83" t="s">
        <v>176</v>
      </c>
      <c r="D120" s="83" t="s">
        <v>186</v>
      </c>
      <c r="E120" s="94">
        <v>17</v>
      </c>
      <c r="F120" s="101">
        <f>E120</f>
        <v>17</v>
      </c>
      <c r="G120" s="21" t="s">
        <v>423</v>
      </c>
    </row>
    <row r="121" spans="1:7" ht="9" customHeight="1">
      <c r="A121" s="96"/>
      <c r="B121" s="97"/>
      <c r="C121" s="56"/>
      <c r="D121" s="56"/>
      <c r="E121" s="98"/>
      <c r="F121" s="99"/>
      <c r="G121" s="100"/>
    </row>
    <row r="122" spans="1:7" ht="18.75" customHeight="1">
      <c r="A122" s="173">
        <v>36</v>
      </c>
      <c r="B122" s="170" t="s">
        <v>56</v>
      </c>
      <c r="C122" s="81" t="s">
        <v>176</v>
      </c>
      <c r="D122" s="81" t="s">
        <v>185</v>
      </c>
      <c r="E122" s="93">
        <v>14</v>
      </c>
      <c r="F122" s="101">
        <f>E122</f>
        <v>14</v>
      </c>
      <c r="G122" s="17"/>
    </row>
    <row r="123" spans="1:7" ht="18.75" customHeight="1">
      <c r="A123" s="175"/>
      <c r="B123" s="172"/>
      <c r="C123" s="81" t="s">
        <v>176</v>
      </c>
      <c r="D123" s="81" t="s">
        <v>186</v>
      </c>
      <c r="E123" s="93">
        <v>14</v>
      </c>
      <c r="F123" s="101"/>
      <c r="G123" s="17"/>
    </row>
    <row r="124" spans="1:7" ht="18.75" customHeight="1">
      <c r="A124" s="173">
        <v>37</v>
      </c>
      <c r="B124" s="170" t="s">
        <v>285</v>
      </c>
      <c r="C124" s="81" t="s">
        <v>176</v>
      </c>
      <c r="D124" s="81" t="s">
        <v>185</v>
      </c>
      <c r="E124" s="93">
        <v>17</v>
      </c>
      <c r="F124" s="101">
        <f>E124</f>
        <v>17</v>
      </c>
      <c r="G124" s="17"/>
    </row>
    <row r="125" spans="1:7" ht="18.75" customHeight="1">
      <c r="A125" s="175"/>
      <c r="B125" s="172"/>
      <c r="C125" s="81" t="s">
        <v>176</v>
      </c>
      <c r="D125" s="81" t="s">
        <v>186</v>
      </c>
      <c r="E125" s="93">
        <v>17</v>
      </c>
      <c r="F125" s="101"/>
      <c r="G125" s="17"/>
    </row>
    <row r="126" spans="1:7" ht="18.75" customHeight="1">
      <c r="A126" s="90">
        <v>38</v>
      </c>
      <c r="B126" s="92" t="s">
        <v>57</v>
      </c>
      <c r="C126" s="81" t="s">
        <v>176</v>
      </c>
      <c r="D126" s="81"/>
      <c r="E126" s="93">
        <v>24</v>
      </c>
      <c r="F126" s="101">
        <f>E126</f>
        <v>24</v>
      </c>
      <c r="G126" s="17"/>
    </row>
    <row r="127" spans="1:7" ht="9" customHeight="1">
      <c r="A127" s="96"/>
      <c r="B127" s="97"/>
      <c r="C127" s="56"/>
      <c r="D127" s="56"/>
      <c r="E127" s="98"/>
      <c r="F127" s="102"/>
      <c r="G127" s="100"/>
    </row>
    <row r="128" spans="1:7" ht="18.75" customHeight="1">
      <c r="A128" s="90">
        <v>39</v>
      </c>
      <c r="B128" s="92" t="s">
        <v>52</v>
      </c>
      <c r="C128" s="81" t="s">
        <v>176</v>
      </c>
      <c r="D128" s="81"/>
      <c r="E128" s="93">
        <v>15</v>
      </c>
      <c r="F128" s="101">
        <f>E128</f>
        <v>15</v>
      </c>
      <c r="G128" s="17"/>
    </row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81" ht="15.75" customHeight="1"/>
  </sheetData>
  <sortState ref="B109:G113">
    <sortCondition ref="B109:B113"/>
    <sortCondition ref="C109:C113"/>
  </sortState>
  <mergeCells count="99">
    <mergeCell ref="B30:B33"/>
    <mergeCell ref="F30:F33"/>
    <mergeCell ref="F34:F35"/>
    <mergeCell ref="A117:A118"/>
    <mergeCell ref="B110:B112"/>
    <mergeCell ref="A104:A107"/>
    <mergeCell ref="A110:A112"/>
    <mergeCell ref="A114:A115"/>
    <mergeCell ref="A70:A72"/>
    <mergeCell ref="A73:A76"/>
    <mergeCell ref="A77:A80"/>
    <mergeCell ref="A81:A85"/>
    <mergeCell ref="A86:A91"/>
    <mergeCell ref="A49:A52"/>
    <mergeCell ref="A53:A56"/>
    <mergeCell ref="A58:A60"/>
    <mergeCell ref="A122:A123"/>
    <mergeCell ref="A124:A125"/>
    <mergeCell ref="F5:F7"/>
    <mergeCell ref="F8:F9"/>
    <mergeCell ref="F10:F11"/>
    <mergeCell ref="F12:F13"/>
    <mergeCell ref="F14:F15"/>
    <mergeCell ref="F17:F18"/>
    <mergeCell ref="F19:F20"/>
    <mergeCell ref="F21:F22"/>
    <mergeCell ref="F23:F24"/>
    <mergeCell ref="B26:B29"/>
    <mergeCell ref="A26:A29"/>
    <mergeCell ref="A92:A97"/>
    <mergeCell ref="A98:A103"/>
    <mergeCell ref="A30:A33"/>
    <mergeCell ref="A61:A63"/>
    <mergeCell ref="A64:A69"/>
    <mergeCell ref="B124:B125"/>
    <mergeCell ref="A5:A7"/>
    <mergeCell ref="A8:A9"/>
    <mergeCell ref="A10:A11"/>
    <mergeCell ref="A12:A13"/>
    <mergeCell ref="A14:A15"/>
    <mergeCell ref="A17:A18"/>
    <mergeCell ref="A19:A20"/>
    <mergeCell ref="A21:A22"/>
    <mergeCell ref="A23:A24"/>
    <mergeCell ref="A34:A35"/>
    <mergeCell ref="A37:A40"/>
    <mergeCell ref="A41:A44"/>
    <mergeCell ref="A45:A48"/>
    <mergeCell ref="B104:B107"/>
    <mergeCell ref="B117:B118"/>
    <mergeCell ref="B114:B115"/>
    <mergeCell ref="B122:B123"/>
    <mergeCell ref="B77:B80"/>
    <mergeCell ref="B81:B85"/>
    <mergeCell ref="B86:B91"/>
    <mergeCell ref="B92:B97"/>
    <mergeCell ref="B98:B103"/>
    <mergeCell ref="B61:B63"/>
    <mergeCell ref="B58:B60"/>
    <mergeCell ref="B64:B69"/>
    <mergeCell ref="B70:B72"/>
    <mergeCell ref="B73:B76"/>
    <mergeCell ref="B45:B48"/>
    <mergeCell ref="B49:B52"/>
    <mergeCell ref="B53:B56"/>
    <mergeCell ref="B34:B35"/>
    <mergeCell ref="B37:B40"/>
    <mergeCell ref="B41:B44"/>
    <mergeCell ref="B12:B13"/>
    <mergeCell ref="B14:B15"/>
    <mergeCell ref="B17:B18"/>
    <mergeCell ref="B19:B20"/>
    <mergeCell ref="B23:B24"/>
    <mergeCell ref="B21:B22"/>
    <mergeCell ref="A1:G1"/>
    <mergeCell ref="A2:G2"/>
    <mergeCell ref="B5:B7"/>
    <mergeCell ref="B8:B9"/>
    <mergeCell ref="B10:B11"/>
    <mergeCell ref="F26:F29"/>
    <mergeCell ref="F37:F40"/>
    <mergeCell ref="F41:F44"/>
    <mergeCell ref="F45:F48"/>
    <mergeCell ref="F49:F52"/>
    <mergeCell ref="F53:F56"/>
    <mergeCell ref="F58:F60"/>
    <mergeCell ref="F61:F63"/>
    <mergeCell ref="F64:F69"/>
    <mergeCell ref="F70:F72"/>
    <mergeCell ref="F73:F76"/>
    <mergeCell ref="F77:F80"/>
    <mergeCell ref="F81:F85"/>
    <mergeCell ref="F86:F91"/>
    <mergeCell ref="F92:F97"/>
    <mergeCell ref="F98:F103"/>
    <mergeCell ref="F104:F107"/>
    <mergeCell ref="F110:F112"/>
    <mergeCell ref="F114:F115"/>
    <mergeCell ref="F117:F1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2"/>
  <sheetViews>
    <sheetView topLeftCell="A151" workbookViewId="0">
      <selection activeCell="G161" sqref="G161:G162"/>
    </sheetView>
  </sheetViews>
  <sheetFormatPr defaultRowHeight="15"/>
  <cols>
    <col min="1" max="1" width="5.42578125" style="14" customWidth="1"/>
    <col min="2" max="2" width="13.28515625" style="14" customWidth="1"/>
    <col min="3" max="3" width="31.28515625" style="13" customWidth="1"/>
    <col min="4" max="4" width="6.7109375" style="14" customWidth="1"/>
    <col min="5" max="5" width="9.140625" style="14" customWidth="1"/>
    <col min="6" max="6" width="8.7109375" style="14" customWidth="1"/>
    <col min="7" max="7" width="20" style="13" customWidth="1"/>
    <col min="8" max="16384" width="9.140625" style="13"/>
  </cols>
  <sheetData>
    <row r="1" spans="1:7" ht="4.5" customHeight="1"/>
    <row r="2" spans="1:7" ht="25.5" customHeight="1">
      <c r="A2" s="169" t="s">
        <v>363</v>
      </c>
      <c r="B2" s="169"/>
      <c r="C2" s="169"/>
      <c r="D2" s="169"/>
      <c r="E2" s="169"/>
      <c r="F2" s="169"/>
      <c r="G2" s="169"/>
    </row>
    <row r="3" spans="1:7" ht="19.5">
      <c r="A3" s="169" t="s">
        <v>365</v>
      </c>
      <c r="B3" s="169"/>
      <c r="C3" s="169"/>
      <c r="D3" s="169"/>
      <c r="E3" s="169"/>
      <c r="F3" s="169"/>
      <c r="G3" s="169"/>
    </row>
    <row r="4" spans="1:7" ht="7.5" customHeight="1"/>
    <row r="5" spans="1:7" s="16" customFormat="1" ht="42.75">
      <c r="A5" s="15" t="s">
        <v>0</v>
      </c>
      <c r="B5" s="15" t="s">
        <v>359</v>
      </c>
      <c r="C5" s="15" t="s">
        <v>360</v>
      </c>
      <c r="D5" s="15" t="s">
        <v>362</v>
      </c>
      <c r="E5" s="30" t="s">
        <v>391</v>
      </c>
      <c r="F5" s="30" t="s">
        <v>364</v>
      </c>
      <c r="G5" s="15" t="s">
        <v>361</v>
      </c>
    </row>
    <row r="6" spans="1:7" ht="15.75">
      <c r="A6" s="179">
        <v>1</v>
      </c>
      <c r="B6" s="185" t="s">
        <v>132</v>
      </c>
      <c r="C6" s="11" t="s">
        <v>201</v>
      </c>
      <c r="D6" s="19" t="s">
        <v>185</v>
      </c>
      <c r="E6" s="44">
        <v>21</v>
      </c>
      <c r="F6" s="176">
        <f>E6+E7</f>
        <v>31</v>
      </c>
      <c r="G6" s="18"/>
    </row>
    <row r="7" spans="1:7" ht="15.75">
      <c r="A7" s="181"/>
      <c r="B7" s="186"/>
      <c r="C7" s="11" t="s">
        <v>94</v>
      </c>
      <c r="D7" s="12"/>
      <c r="E7" s="42">
        <v>10</v>
      </c>
      <c r="F7" s="178"/>
      <c r="G7" s="17"/>
    </row>
    <row r="8" spans="1:7" ht="15.75">
      <c r="A8" s="179">
        <v>2</v>
      </c>
      <c r="B8" s="185" t="s">
        <v>133</v>
      </c>
      <c r="C8" s="11" t="s">
        <v>94</v>
      </c>
      <c r="D8" s="12"/>
      <c r="E8" s="42">
        <v>12</v>
      </c>
      <c r="F8" s="176">
        <f>E8+E9</f>
        <v>18</v>
      </c>
      <c r="G8" s="17"/>
    </row>
    <row r="9" spans="1:7" ht="15.75">
      <c r="A9" s="181"/>
      <c r="B9" s="186"/>
      <c r="C9" s="11" t="s">
        <v>201</v>
      </c>
      <c r="D9" s="12" t="s">
        <v>186</v>
      </c>
      <c r="E9" s="42">
        <v>6</v>
      </c>
      <c r="F9" s="178"/>
      <c r="G9" s="21" t="s">
        <v>366</v>
      </c>
    </row>
    <row r="10" spans="1:7" ht="15.75">
      <c r="A10" s="179">
        <v>3</v>
      </c>
      <c r="B10" s="185" t="s">
        <v>146</v>
      </c>
      <c r="C10" s="11" t="s">
        <v>94</v>
      </c>
      <c r="D10" s="12"/>
      <c r="E10" s="42">
        <v>12</v>
      </c>
      <c r="F10" s="176">
        <f>E10+E11</f>
        <v>33</v>
      </c>
      <c r="G10" s="17"/>
    </row>
    <row r="11" spans="1:7" ht="15.75">
      <c r="A11" s="181"/>
      <c r="B11" s="186"/>
      <c r="C11" s="11" t="s">
        <v>201</v>
      </c>
      <c r="D11" s="19" t="s">
        <v>185</v>
      </c>
      <c r="E11" s="44">
        <v>21</v>
      </c>
      <c r="F11" s="178"/>
      <c r="G11" s="17"/>
    </row>
    <row r="12" spans="1:7" ht="15.75">
      <c r="A12" s="179">
        <v>4</v>
      </c>
      <c r="B12" s="185" t="s">
        <v>147</v>
      </c>
      <c r="C12" s="11" t="s">
        <v>94</v>
      </c>
      <c r="D12" s="12"/>
      <c r="E12" s="42">
        <v>12</v>
      </c>
      <c r="F12" s="176">
        <f>E12+E13</f>
        <v>18</v>
      </c>
      <c r="G12" s="17"/>
    </row>
    <row r="13" spans="1:7" ht="15.75">
      <c r="A13" s="181"/>
      <c r="B13" s="186"/>
      <c r="C13" s="11" t="s">
        <v>201</v>
      </c>
      <c r="D13" s="12" t="s">
        <v>186</v>
      </c>
      <c r="E13" s="42">
        <v>6</v>
      </c>
      <c r="F13" s="178"/>
      <c r="G13" s="21" t="s">
        <v>367</v>
      </c>
    </row>
    <row r="14" spans="1:7" ht="15.75">
      <c r="A14" s="179">
        <v>5</v>
      </c>
      <c r="B14" s="185" t="s">
        <v>148</v>
      </c>
      <c r="C14" s="11" t="s">
        <v>201</v>
      </c>
      <c r="D14" s="19" t="s">
        <v>185</v>
      </c>
      <c r="E14" s="44">
        <v>21</v>
      </c>
      <c r="F14" s="176">
        <f>E14+E15</f>
        <v>33</v>
      </c>
      <c r="G14" s="17"/>
    </row>
    <row r="15" spans="1:7" ht="15.75">
      <c r="A15" s="181"/>
      <c r="B15" s="186"/>
      <c r="C15" s="11" t="s">
        <v>94</v>
      </c>
      <c r="D15" s="12"/>
      <c r="E15" s="42">
        <v>12</v>
      </c>
      <c r="F15" s="178"/>
      <c r="G15" s="17"/>
    </row>
    <row r="16" spans="1:7" ht="15.75">
      <c r="A16" s="179">
        <v>6</v>
      </c>
      <c r="B16" s="185" t="s">
        <v>171</v>
      </c>
      <c r="C16" s="11" t="s">
        <v>94</v>
      </c>
      <c r="D16" s="12"/>
      <c r="E16" s="42">
        <v>10</v>
      </c>
      <c r="F16" s="176">
        <f>E16+E17+E18</f>
        <v>30</v>
      </c>
      <c r="G16" s="17"/>
    </row>
    <row r="17" spans="1:7" ht="15.75">
      <c r="A17" s="180"/>
      <c r="B17" s="187"/>
      <c r="C17" s="11" t="s">
        <v>201</v>
      </c>
      <c r="D17" s="12" t="s">
        <v>186</v>
      </c>
      <c r="E17" s="42">
        <v>5</v>
      </c>
      <c r="F17" s="177"/>
      <c r="G17" s="21" t="s">
        <v>368</v>
      </c>
    </row>
    <row r="18" spans="1:7" ht="15.75">
      <c r="A18" s="181"/>
      <c r="B18" s="186"/>
      <c r="C18" s="11" t="s">
        <v>302</v>
      </c>
      <c r="D18" s="12"/>
      <c r="E18" s="42">
        <v>15</v>
      </c>
      <c r="F18" s="178"/>
      <c r="G18" s="17"/>
    </row>
    <row r="19" spans="1:7" ht="15.75">
      <c r="A19" s="179">
        <v>7</v>
      </c>
      <c r="B19" s="185" t="s">
        <v>139</v>
      </c>
      <c r="C19" s="11" t="s">
        <v>94</v>
      </c>
      <c r="D19" s="12"/>
      <c r="E19" s="42">
        <v>10</v>
      </c>
      <c r="F19" s="176">
        <f>E19+E20+E21</f>
        <v>61</v>
      </c>
      <c r="G19" s="17"/>
    </row>
    <row r="20" spans="1:7" ht="15.75">
      <c r="A20" s="180"/>
      <c r="B20" s="187"/>
      <c r="C20" s="11" t="s">
        <v>302</v>
      </c>
      <c r="D20" s="12"/>
      <c r="E20" s="42">
        <v>30</v>
      </c>
      <c r="F20" s="177"/>
      <c r="G20" s="17"/>
    </row>
    <row r="21" spans="1:7" ht="15.75">
      <c r="A21" s="181"/>
      <c r="B21" s="186"/>
      <c r="C21" s="11" t="s">
        <v>201</v>
      </c>
      <c r="D21" s="19" t="s">
        <v>186</v>
      </c>
      <c r="E21" s="44">
        <v>21</v>
      </c>
      <c r="F21" s="178"/>
      <c r="G21" s="23" t="s">
        <v>369</v>
      </c>
    </row>
    <row r="22" spans="1:7" ht="15.75">
      <c r="A22" s="179">
        <v>8</v>
      </c>
      <c r="B22" s="185" t="s">
        <v>151</v>
      </c>
      <c r="C22" s="11" t="s">
        <v>201</v>
      </c>
      <c r="D22" s="12" t="s">
        <v>185</v>
      </c>
      <c r="E22" s="42">
        <v>16</v>
      </c>
      <c r="F22" s="176">
        <f>E22+E23+E24</f>
        <v>41</v>
      </c>
      <c r="G22" s="17"/>
    </row>
    <row r="23" spans="1:7" ht="15.75">
      <c r="A23" s="180"/>
      <c r="B23" s="187"/>
      <c r="C23" s="11" t="s">
        <v>94</v>
      </c>
      <c r="D23" s="12"/>
      <c r="E23" s="42">
        <v>10</v>
      </c>
      <c r="F23" s="177"/>
      <c r="G23" s="17"/>
    </row>
    <row r="24" spans="1:7" ht="15.75">
      <c r="A24" s="180"/>
      <c r="B24" s="187"/>
      <c r="C24" s="11" t="s">
        <v>302</v>
      </c>
      <c r="D24" s="12" t="s">
        <v>185</v>
      </c>
      <c r="E24" s="42">
        <v>15</v>
      </c>
      <c r="F24" s="177"/>
      <c r="G24" s="17"/>
    </row>
    <row r="25" spans="1:7" ht="15.75">
      <c r="A25" s="181"/>
      <c r="B25" s="186"/>
      <c r="C25" s="11" t="s">
        <v>302</v>
      </c>
      <c r="D25" s="12" t="s">
        <v>186</v>
      </c>
      <c r="E25" s="42">
        <v>15</v>
      </c>
      <c r="F25" s="178"/>
      <c r="G25" s="17"/>
    </row>
    <row r="26" spans="1:7" ht="15.75">
      <c r="A26" s="179">
        <v>9</v>
      </c>
      <c r="B26" s="185" t="s">
        <v>155</v>
      </c>
      <c r="C26" s="11" t="s">
        <v>94</v>
      </c>
      <c r="D26" s="12"/>
      <c r="E26" s="42">
        <v>10</v>
      </c>
      <c r="F26" s="176">
        <f>E26+E27+E29</f>
        <v>41</v>
      </c>
      <c r="G26" s="17"/>
    </row>
    <row r="27" spans="1:7" ht="15.75">
      <c r="A27" s="180"/>
      <c r="B27" s="187"/>
      <c r="C27" s="11" t="s">
        <v>302</v>
      </c>
      <c r="D27" s="12" t="s">
        <v>185</v>
      </c>
      <c r="E27" s="42">
        <v>15</v>
      </c>
      <c r="F27" s="177"/>
      <c r="G27" s="17"/>
    </row>
    <row r="28" spans="1:7" ht="15.75">
      <c r="A28" s="180"/>
      <c r="B28" s="187"/>
      <c r="C28" s="11" t="s">
        <v>302</v>
      </c>
      <c r="D28" s="12" t="s">
        <v>186</v>
      </c>
      <c r="E28" s="42">
        <v>15</v>
      </c>
      <c r="F28" s="177"/>
      <c r="G28" s="17"/>
    </row>
    <row r="29" spans="1:7" ht="15.75">
      <c r="A29" s="181"/>
      <c r="B29" s="186"/>
      <c r="C29" s="11" t="s">
        <v>201</v>
      </c>
      <c r="D29" s="12" t="s">
        <v>186</v>
      </c>
      <c r="E29" s="42">
        <v>16</v>
      </c>
      <c r="F29" s="178"/>
      <c r="G29" s="21" t="s">
        <v>371</v>
      </c>
    </row>
    <row r="30" spans="1:7" ht="15.75">
      <c r="A30" s="179">
        <v>10</v>
      </c>
      <c r="B30" s="185" t="s">
        <v>179</v>
      </c>
      <c r="C30" s="11" t="s">
        <v>201</v>
      </c>
      <c r="D30" s="12" t="s">
        <v>185</v>
      </c>
      <c r="E30" s="42">
        <v>6</v>
      </c>
      <c r="F30" s="176">
        <f>E30+E31+E32</f>
        <v>33</v>
      </c>
      <c r="G30" s="17"/>
    </row>
    <row r="31" spans="1:7" ht="15.75">
      <c r="A31" s="180"/>
      <c r="B31" s="187"/>
      <c r="C31" s="11" t="s">
        <v>94</v>
      </c>
      <c r="D31" s="12"/>
      <c r="E31" s="42">
        <v>12</v>
      </c>
      <c r="F31" s="177"/>
      <c r="G31" s="17"/>
    </row>
    <row r="32" spans="1:7" ht="15.75">
      <c r="A32" s="181"/>
      <c r="B32" s="186"/>
      <c r="C32" s="11" t="s">
        <v>302</v>
      </c>
      <c r="D32" s="12"/>
      <c r="E32" s="42">
        <v>15</v>
      </c>
      <c r="F32" s="178"/>
      <c r="G32" s="17"/>
    </row>
    <row r="33" spans="1:7" ht="15.75">
      <c r="A33" s="179">
        <v>11</v>
      </c>
      <c r="B33" s="185" t="s">
        <v>180</v>
      </c>
      <c r="C33" s="11" t="s">
        <v>201</v>
      </c>
      <c r="D33" s="19" t="s">
        <v>186</v>
      </c>
      <c r="E33" s="44">
        <v>21</v>
      </c>
      <c r="F33" s="176">
        <f>E33+E34+E35</f>
        <v>43</v>
      </c>
      <c r="G33" s="21" t="s">
        <v>372</v>
      </c>
    </row>
    <row r="34" spans="1:7" ht="15.75">
      <c r="A34" s="180"/>
      <c r="B34" s="187"/>
      <c r="C34" s="11" t="s">
        <v>94</v>
      </c>
      <c r="D34" s="12"/>
      <c r="E34" s="42">
        <v>12</v>
      </c>
      <c r="F34" s="177"/>
      <c r="G34" s="17"/>
    </row>
    <row r="35" spans="1:7" ht="15.75">
      <c r="A35" s="181"/>
      <c r="B35" s="186"/>
      <c r="C35" s="11" t="s">
        <v>302</v>
      </c>
      <c r="D35" s="12"/>
      <c r="E35" s="42">
        <v>10</v>
      </c>
      <c r="F35" s="178"/>
      <c r="G35" s="17"/>
    </row>
    <row r="36" spans="1:7" ht="15.75">
      <c r="A36" s="3">
        <v>12</v>
      </c>
      <c r="B36" s="12" t="s">
        <v>130</v>
      </c>
      <c r="C36" s="11" t="s">
        <v>201</v>
      </c>
      <c r="D36" s="12" t="s">
        <v>185</v>
      </c>
      <c r="E36" s="42">
        <v>11</v>
      </c>
      <c r="F36" s="151">
        <f>E36</f>
        <v>11</v>
      </c>
      <c r="G36" s="17"/>
    </row>
    <row r="37" spans="1:7" ht="15.75">
      <c r="A37" s="3">
        <v>13</v>
      </c>
      <c r="B37" s="12" t="s">
        <v>131</v>
      </c>
      <c r="C37" s="11" t="s">
        <v>201</v>
      </c>
      <c r="D37" s="19" t="s">
        <v>186</v>
      </c>
      <c r="E37" s="44">
        <v>21</v>
      </c>
      <c r="F37" s="151">
        <f>E37</f>
        <v>21</v>
      </c>
      <c r="G37" s="21" t="s">
        <v>373</v>
      </c>
    </row>
    <row r="38" spans="1:7" ht="15.75">
      <c r="A38" s="3">
        <v>14</v>
      </c>
      <c r="B38" s="12" t="s">
        <v>134</v>
      </c>
      <c r="C38" s="11" t="s">
        <v>201</v>
      </c>
      <c r="D38" s="12" t="s">
        <v>185</v>
      </c>
      <c r="E38" s="42">
        <v>11</v>
      </c>
      <c r="F38" s="151">
        <f>E38</f>
        <v>11</v>
      </c>
      <c r="G38" s="17"/>
    </row>
    <row r="39" spans="1:7" ht="15.75">
      <c r="A39" s="3">
        <v>15</v>
      </c>
      <c r="B39" s="12" t="s">
        <v>135</v>
      </c>
      <c r="C39" s="11" t="s">
        <v>201</v>
      </c>
      <c r="D39" s="19" t="s">
        <v>186</v>
      </c>
      <c r="E39" s="44">
        <v>21</v>
      </c>
      <c r="F39" s="151">
        <f t="shared" ref="F39:F40" si="0">E39</f>
        <v>21</v>
      </c>
      <c r="G39" s="21" t="s">
        <v>374</v>
      </c>
    </row>
    <row r="40" spans="1:7" ht="15.75">
      <c r="A40" s="3">
        <v>16</v>
      </c>
      <c r="B40" s="12" t="s">
        <v>136</v>
      </c>
      <c r="C40" s="11" t="s">
        <v>201</v>
      </c>
      <c r="D40" s="12" t="s">
        <v>185</v>
      </c>
      <c r="E40" s="42">
        <v>6</v>
      </c>
      <c r="F40" s="151">
        <f t="shared" si="0"/>
        <v>6</v>
      </c>
      <c r="G40" s="17"/>
    </row>
    <row r="41" spans="1:7" ht="15.75">
      <c r="A41" s="179">
        <v>17</v>
      </c>
      <c r="B41" s="185" t="s">
        <v>141</v>
      </c>
      <c r="C41" s="22" t="s">
        <v>201</v>
      </c>
      <c r="D41" s="19" t="s">
        <v>185</v>
      </c>
      <c r="E41" s="44">
        <v>21</v>
      </c>
      <c r="F41" s="176">
        <f>E41+E42</f>
        <v>41</v>
      </c>
      <c r="G41" s="21"/>
    </row>
    <row r="42" spans="1:7" ht="15.75">
      <c r="A42" s="180"/>
      <c r="B42" s="187"/>
      <c r="C42" s="11" t="s">
        <v>351</v>
      </c>
      <c r="D42" s="12" t="s">
        <v>185</v>
      </c>
      <c r="E42" s="42">
        <v>20</v>
      </c>
      <c r="F42" s="177"/>
      <c r="G42" s="17"/>
    </row>
    <row r="43" spans="1:7" ht="15.75">
      <c r="A43" s="181"/>
      <c r="B43" s="186"/>
      <c r="C43" s="11" t="s">
        <v>351</v>
      </c>
      <c r="D43" s="12" t="s">
        <v>186</v>
      </c>
      <c r="E43" s="42">
        <v>13</v>
      </c>
      <c r="F43" s="178"/>
      <c r="G43" s="17"/>
    </row>
    <row r="44" spans="1:7" ht="15.75">
      <c r="A44" s="179">
        <v>18</v>
      </c>
      <c r="B44" s="185" t="s">
        <v>142</v>
      </c>
      <c r="C44" s="11" t="s">
        <v>201</v>
      </c>
      <c r="D44" s="12" t="s">
        <v>185</v>
      </c>
      <c r="E44" s="42">
        <v>5</v>
      </c>
      <c r="F44" s="176">
        <f>E44+E45</f>
        <v>25</v>
      </c>
      <c r="G44" s="17"/>
    </row>
    <row r="45" spans="1:7" ht="15.75">
      <c r="A45" s="180"/>
      <c r="B45" s="187"/>
      <c r="C45" s="11" t="s">
        <v>351</v>
      </c>
      <c r="D45" s="12" t="s">
        <v>185</v>
      </c>
      <c r="E45" s="42">
        <v>20</v>
      </c>
      <c r="F45" s="177"/>
      <c r="G45" s="17"/>
    </row>
    <row r="46" spans="1:7" ht="15.75">
      <c r="A46" s="181"/>
      <c r="B46" s="186"/>
      <c r="C46" s="11" t="s">
        <v>351</v>
      </c>
      <c r="D46" s="12" t="s">
        <v>186</v>
      </c>
      <c r="E46" s="42">
        <v>20</v>
      </c>
      <c r="F46" s="178"/>
      <c r="G46" s="17"/>
    </row>
    <row r="47" spans="1:7" ht="15.75">
      <c r="A47" s="179">
        <v>19</v>
      </c>
      <c r="B47" s="185" t="s">
        <v>143</v>
      </c>
      <c r="C47" s="11" t="s">
        <v>351</v>
      </c>
      <c r="D47" s="12" t="s">
        <v>185</v>
      </c>
      <c r="E47" s="42">
        <v>20</v>
      </c>
      <c r="F47" s="176">
        <f>E47+E49</f>
        <v>41</v>
      </c>
      <c r="G47" s="17"/>
    </row>
    <row r="48" spans="1:7" ht="15.75">
      <c r="A48" s="180"/>
      <c r="B48" s="187"/>
      <c r="C48" s="11" t="s">
        <v>351</v>
      </c>
      <c r="D48" s="12" t="s">
        <v>186</v>
      </c>
      <c r="E48" s="42">
        <v>15</v>
      </c>
      <c r="F48" s="177"/>
      <c r="G48" s="17"/>
    </row>
    <row r="49" spans="1:7" ht="18" customHeight="1">
      <c r="A49" s="181"/>
      <c r="B49" s="186"/>
      <c r="C49" s="11" t="s">
        <v>201</v>
      </c>
      <c r="D49" s="19" t="s">
        <v>186</v>
      </c>
      <c r="E49" s="44">
        <v>21</v>
      </c>
      <c r="F49" s="178"/>
      <c r="G49" s="21" t="s">
        <v>375</v>
      </c>
    </row>
    <row r="50" spans="1:7" ht="18" customHeight="1">
      <c r="A50" s="179">
        <v>20</v>
      </c>
      <c r="B50" s="185" t="s">
        <v>144</v>
      </c>
      <c r="C50" s="11" t="s">
        <v>201</v>
      </c>
      <c r="D50" s="12" t="s">
        <v>185</v>
      </c>
      <c r="E50" s="42">
        <v>5</v>
      </c>
      <c r="F50" s="176">
        <f>E50+E51</f>
        <v>20</v>
      </c>
      <c r="G50" s="17"/>
    </row>
    <row r="51" spans="1:7" ht="18" customHeight="1">
      <c r="A51" s="180"/>
      <c r="B51" s="187"/>
      <c r="C51" s="11" t="s">
        <v>351</v>
      </c>
      <c r="D51" s="12" t="s">
        <v>185</v>
      </c>
      <c r="E51" s="42">
        <v>15</v>
      </c>
      <c r="F51" s="177"/>
      <c r="G51" s="17"/>
    </row>
    <row r="52" spans="1:7" ht="18" customHeight="1">
      <c r="A52" s="181"/>
      <c r="B52" s="186"/>
      <c r="C52" s="11" t="s">
        <v>351</v>
      </c>
      <c r="D52" s="12" t="s">
        <v>186</v>
      </c>
      <c r="E52" s="42">
        <v>5</v>
      </c>
      <c r="F52" s="178"/>
      <c r="G52" s="17"/>
    </row>
    <row r="53" spans="1:7" ht="18" customHeight="1">
      <c r="A53" s="179">
        <v>21</v>
      </c>
      <c r="B53" s="185" t="s">
        <v>145</v>
      </c>
      <c r="C53" s="11" t="s">
        <v>351</v>
      </c>
      <c r="D53" s="12" t="s">
        <v>185</v>
      </c>
      <c r="E53" s="42">
        <v>15</v>
      </c>
      <c r="F53" s="176">
        <f>E54+E55</f>
        <v>56</v>
      </c>
      <c r="G53" s="17"/>
    </row>
    <row r="54" spans="1:7" ht="18" customHeight="1">
      <c r="A54" s="180"/>
      <c r="B54" s="187"/>
      <c r="C54" s="11" t="s">
        <v>351</v>
      </c>
      <c r="D54" s="12" t="s">
        <v>186</v>
      </c>
      <c r="E54" s="42">
        <v>35</v>
      </c>
      <c r="F54" s="177"/>
      <c r="G54" s="17"/>
    </row>
    <row r="55" spans="1:7" ht="18" customHeight="1">
      <c r="A55" s="181"/>
      <c r="B55" s="186"/>
      <c r="C55" s="11" t="s">
        <v>201</v>
      </c>
      <c r="D55" s="19" t="s">
        <v>186</v>
      </c>
      <c r="E55" s="44">
        <v>21</v>
      </c>
      <c r="F55" s="178"/>
      <c r="G55" s="21" t="s">
        <v>376</v>
      </c>
    </row>
    <row r="56" spans="1:7" ht="18" customHeight="1">
      <c r="A56" s="179">
        <v>22</v>
      </c>
      <c r="B56" s="185" t="s">
        <v>129</v>
      </c>
      <c r="C56" s="11" t="s">
        <v>349</v>
      </c>
      <c r="D56" s="12"/>
      <c r="E56" s="149">
        <v>20</v>
      </c>
      <c r="F56" s="176">
        <f>E56+E57+E58+E59</f>
        <v>57</v>
      </c>
      <c r="G56" s="17"/>
    </row>
    <row r="57" spans="1:7" ht="18" customHeight="1">
      <c r="A57" s="180"/>
      <c r="B57" s="187"/>
      <c r="C57" s="11" t="s">
        <v>196</v>
      </c>
      <c r="D57" s="12"/>
      <c r="E57" s="42">
        <v>12</v>
      </c>
      <c r="F57" s="177"/>
      <c r="G57" s="17"/>
    </row>
    <row r="58" spans="1:7" ht="18" customHeight="1">
      <c r="A58" s="180"/>
      <c r="B58" s="187"/>
      <c r="C58" s="11" t="s">
        <v>176</v>
      </c>
      <c r="D58" s="12"/>
      <c r="E58" s="42">
        <v>4</v>
      </c>
      <c r="F58" s="177"/>
      <c r="G58" s="17"/>
    </row>
    <row r="59" spans="1:7" ht="18" customHeight="1">
      <c r="A59" s="181"/>
      <c r="B59" s="186"/>
      <c r="C59" s="11" t="s">
        <v>201</v>
      </c>
      <c r="D59" s="19" t="s">
        <v>186</v>
      </c>
      <c r="E59" s="44">
        <v>21</v>
      </c>
      <c r="F59" s="178"/>
      <c r="G59" s="23" t="s">
        <v>369</v>
      </c>
    </row>
    <row r="60" spans="1:7" ht="18" customHeight="1">
      <c r="A60" s="179">
        <v>23</v>
      </c>
      <c r="B60" s="185" t="s">
        <v>137</v>
      </c>
      <c r="C60" s="11" t="s">
        <v>201</v>
      </c>
      <c r="D60" s="12" t="s">
        <v>185</v>
      </c>
      <c r="E60" s="42">
        <v>6</v>
      </c>
      <c r="F60" s="176">
        <f>E60+E61+E62+E63</f>
        <v>51</v>
      </c>
      <c r="G60" s="17"/>
    </row>
    <row r="61" spans="1:7" ht="18" customHeight="1">
      <c r="A61" s="180"/>
      <c r="B61" s="187"/>
      <c r="C61" s="11" t="s">
        <v>349</v>
      </c>
      <c r="D61" s="12"/>
      <c r="E61" s="42">
        <v>24</v>
      </c>
      <c r="F61" s="177"/>
      <c r="G61" s="17"/>
    </row>
    <row r="62" spans="1:7" ht="18" customHeight="1">
      <c r="A62" s="180"/>
      <c r="B62" s="187"/>
      <c r="C62" s="11" t="s">
        <v>176</v>
      </c>
      <c r="D62" s="12"/>
      <c r="E62" s="42">
        <v>9</v>
      </c>
      <c r="F62" s="177"/>
      <c r="G62" s="17"/>
    </row>
    <row r="63" spans="1:7" ht="18" customHeight="1">
      <c r="A63" s="181"/>
      <c r="B63" s="186"/>
      <c r="C63" s="22" t="s">
        <v>196</v>
      </c>
      <c r="D63" s="19"/>
      <c r="E63" s="44">
        <v>12</v>
      </c>
      <c r="F63" s="178"/>
      <c r="G63" s="17"/>
    </row>
    <row r="64" spans="1:7" ht="18" customHeight="1">
      <c r="A64" s="179">
        <v>24</v>
      </c>
      <c r="B64" s="185" t="s">
        <v>138</v>
      </c>
      <c r="C64" s="11" t="s">
        <v>349</v>
      </c>
      <c r="D64" s="12"/>
      <c r="E64" s="42">
        <v>24</v>
      </c>
      <c r="F64" s="176">
        <f>E64+E65+E66+E67</f>
        <v>70</v>
      </c>
      <c r="G64" s="17"/>
    </row>
    <row r="65" spans="1:7" ht="18" customHeight="1">
      <c r="A65" s="180"/>
      <c r="B65" s="187"/>
      <c r="C65" s="11" t="s">
        <v>196</v>
      </c>
      <c r="D65" s="12"/>
      <c r="E65" s="42">
        <v>10</v>
      </c>
      <c r="F65" s="177"/>
      <c r="G65" s="17"/>
    </row>
    <row r="66" spans="1:7" ht="18" customHeight="1">
      <c r="A66" s="180"/>
      <c r="B66" s="187"/>
      <c r="C66" s="11" t="s">
        <v>201</v>
      </c>
      <c r="D66" s="19" t="s">
        <v>186</v>
      </c>
      <c r="E66" s="44">
        <v>21</v>
      </c>
      <c r="F66" s="177"/>
      <c r="G66" s="17"/>
    </row>
    <row r="67" spans="1:7" ht="18" customHeight="1">
      <c r="A67" s="181"/>
      <c r="B67" s="186"/>
      <c r="C67" s="22" t="s">
        <v>176</v>
      </c>
      <c r="D67" s="19"/>
      <c r="E67" s="44">
        <v>15</v>
      </c>
      <c r="F67" s="178"/>
      <c r="G67" s="17"/>
    </row>
    <row r="68" spans="1:7" ht="18" customHeight="1">
      <c r="A68" s="179">
        <v>25</v>
      </c>
      <c r="B68" s="185" t="s">
        <v>149</v>
      </c>
      <c r="C68" s="11" t="s">
        <v>349</v>
      </c>
      <c r="D68" s="12" t="s">
        <v>185</v>
      </c>
      <c r="E68" s="42">
        <v>25</v>
      </c>
      <c r="F68" s="176">
        <f>E68+E70+E72+E74+E76</f>
        <v>94</v>
      </c>
      <c r="G68" s="17"/>
    </row>
    <row r="69" spans="1:7" ht="18" customHeight="1">
      <c r="A69" s="180"/>
      <c r="B69" s="187"/>
      <c r="C69" s="11" t="s">
        <v>349</v>
      </c>
      <c r="D69" s="12" t="s">
        <v>186</v>
      </c>
      <c r="E69" s="42">
        <v>25</v>
      </c>
      <c r="F69" s="177"/>
      <c r="G69" s="17"/>
    </row>
    <row r="70" spans="1:7" ht="18" customHeight="1">
      <c r="A70" s="180"/>
      <c r="B70" s="187"/>
      <c r="C70" s="11" t="s">
        <v>352</v>
      </c>
      <c r="D70" s="12" t="s">
        <v>185</v>
      </c>
      <c r="E70" s="42">
        <v>40</v>
      </c>
      <c r="F70" s="177"/>
      <c r="G70" s="17"/>
    </row>
    <row r="71" spans="1:7" ht="18" customHeight="1">
      <c r="A71" s="180"/>
      <c r="B71" s="187"/>
      <c r="C71" s="11" t="s">
        <v>352</v>
      </c>
      <c r="D71" s="12" t="s">
        <v>186</v>
      </c>
      <c r="E71" s="42">
        <v>25</v>
      </c>
      <c r="F71" s="177"/>
      <c r="G71" s="17"/>
    </row>
    <row r="72" spans="1:7" ht="18" customHeight="1">
      <c r="A72" s="180"/>
      <c r="B72" s="187"/>
      <c r="C72" s="11" t="s">
        <v>176</v>
      </c>
      <c r="D72" s="12" t="s">
        <v>185</v>
      </c>
      <c r="E72" s="42">
        <v>8</v>
      </c>
      <c r="F72" s="177"/>
      <c r="G72" s="17"/>
    </row>
    <row r="73" spans="1:7" ht="18" customHeight="1">
      <c r="A73" s="180"/>
      <c r="B73" s="187"/>
      <c r="C73" s="11" t="s">
        <v>176</v>
      </c>
      <c r="D73" s="12" t="s">
        <v>186</v>
      </c>
      <c r="E73" s="42">
        <v>8</v>
      </c>
      <c r="F73" s="177"/>
      <c r="G73" s="17"/>
    </row>
    <row r="74" spans="1:7" ht="18" customHeight="1">
      <c r="A74" s="180"/>
      <c r="B74" s="187"/>
      <c r="C74" s="11" t="s">
        <v>257</v>
      </c>
      <c r="D74" s="12" t="s">
        <v>185</v>
      </c>
      <c r="E74" s="42">
        <v>15</v>
      </c>
      <c r="F74" s="177"/>
      <c r="G74" s="17"/>
    </row>
    <row r="75" spans="1:7" ht="18" customHeight="1">
      <c r="A75" s="180"/>
      <c r="B75" s="187"/>
      <c r="C75" s="11" t="s">
        <v>257</v>
      </c>
      <c r="D75" s="12" t="s">
        <v>186</v>
      </c>
      <c r="E75" s="42">
        <v>15</v>
      </c>
      <c r="F75" s="177"/>
      <c r="G75" s="17"/>
    </row>
    <row r="76" spans="1:7" ht="18" customHeight="1">
      <c r="A76" s="181"/>
      <c r="B76" s="186"/>
      <c r="C76" s="22" t="s">
        <v>201</v>
      </c>
      <c r="D76" s="19" t="s">
        <v>185</v>
      </c>
      <c r="E76" s="44">
        <v>6</v>
      </c>
      <c r="F76" s="178"/>
      <c r="G76" s="17"/>
    </row>
    <row r="77" spans="1:7" ht="18" customHeight="1">
      <c r="A77" s="179">
        <v>26</v>
      </c>
      <c r="B77" s="185" t="s">
        <v>157</v>
      </c>
      <c r="C77" s="11" t="s">
        <v>207</v>
      </c>
      <c r="D77" s="12" t="s">
        <v>185</v>
      </c>
      <c r="E77" s="42">
        <v>25</v>
      </c>
      <c r="F77" s="176">
        <f>E77+E79+E81+E83</f>
        <v>93</v>
      </c>
      <c r="G77" s="17"/>
    </row>
    <row r="78" spans="1:7" ht="18" customHeight="1">
      <c r="A78" s="180"/>
      <c r="B78" s="187"/>
      <c r="C78" s="11" t="s">
        <v>207</v>
      </c>
      <c r="D78" s="12" t="s">
        <v>186</v>
      </c>
      <c r="E78" s="42">
        <v>25</v>
      </c>
      <c r="F78" s="177"/>
      <c r="G78" s="17"/>
    </row>
    <row r="79" spans="1:7" ht="18" customHeight="1">
      <c r="A79" s="180"/>
      <c r="B79" s="187"/>
      <c r="C79" s="11" t="s">
        <v>349</v>
      </c>
      <c r="D79" s="12" t="s">
        <v>185</v>
      </c>
      <c r="E79" s="42">
        <v>30</v>
      </c>
      <c r="F79" s="177"/>
      <c r="G79" s="17"/>
    </row>
    <row r="80" spans="1:7" ht="18" customHeight="1">
      <c r="A80" s="180"/>
      <c r="B80" s="187"/>
      <c r="C80" s="11" t="s">
        <v>349</v>
      </c>
      <c r="D80" s="12" t="s">
        <v>186</v>
      </c>
      <c r="E80" s="42">
        <v>30</v>
      </c>
      <c r="F80" s="177"/>
      <c r="G80" s="17"/>
    </row>
    <row r="81" spans="1:7" ht="18" customHeight="1">
      <c r="A81" s="180"/>
      <c r="B81" s="187"/>
      <c r="C81" s="22" t="s">
        <v>176</v>
      </c>
      <c r="D81" s="19" t="s">
        <v>185</v>
      </c>
      <c r="E81" s="44">
        <v>17</v>
      </c>
      <c r="F81" s="177"/>
      <c r="G81" s="17"/>
    </row>
    <row r="82" spans="1:7" ht="18" customHeight="1">
      <c r="A82" s="180"/>
      <c r="B82" s="187"/>
      <c r="C82" s="22" t="s">
        <v>176</v>
      </c>
      <c r="D82" s="19" t="s">
        <v>186</v>
      </c>
      <c r="E82" s="44">
        <v>17</v>
      </c>
      <c r="F82" s="177"/>
      <c r="G82" s="17"/>
    </row>
    <row r="83" spans="1:7" ht="18" customHeight="1">
      <c r="A83" s="181"/>
      <c r="B83" s="186"/>
      <c r="C83" s="22" t="s">
        <v>201</v>
      </c>
      <c r="D83" s="19" t="s">
        <v>186</v>
      </c>
      <c r="E83" s="44">
        <v>21</v>
      </c>
      <c r="F83" s="178"/>
      <c r="G83" s="21" t="s">
        <v>377</v>
      </c>
    </row>
    <row r="84" spans="1:7" ht="18" customHeight="1">
      <c r="A84" s="179">
        <v>27</v>
      </c>
      <c r="B84" s="185" t="s">
        <v>158</v>
      </c>
      <c r="C84" s="11" t="s">
        <v>201</v>
      </c>
      <c r="D84" s="12" t="s">
        <v>185</v>
      </c>
      <c r="E84" s="42">
        <v>6</v>
      </c>
      <c r="F84" s="176">
        <f>SUM(E84:E87)</f>
        <v>65</v>
      </c>
      <c r="G84" s="17"/>
    </row>
    <row r="85" spans="1:7" ht="18" customHeight="1">
      <c r="A85" s="180"/>
      <c r="B85" s="187"/>
      <c r="C85" s="11" t="s">
        <v>207</v>
      </c>
      <c r="D85" s="12"/>
      <c r="E85" s="42">
        <v>24</v>
      </c>
      <c r="F85" s="177"/>
      <c r="G85" s="17"/>
    </row>
    <row r="86" spans="1:7" ht="18" customHeight="1">
      <c r="A86" s="180"/>
      <c r="B86" s="187"/>
      <c r="C86" s="11" t="s">
        <v>349</v>
      </c>
      <c r="D86" s="12"/>
      <c r="E86" s="42">
        <v>24</v>
      </c>
      <c r="F86" s="177"/>
      <c r="G86" s="17"/>
    </row>
    <row r="87" spans="1:7" ht="18" customHeight="1">
      <c r="A87" s="181"/>
      <c r="B87" s="186"/>
      <c r="C87" s="11" t="s">
        <v>176</v>
      </c>
      <c r="D87" s="12"/>
      <c r="E87" s="42">
        <v>11</v>
      </c>
      <c r="F87" s="178"/>
      <c r="G87" s="17"/>
    </row>
    <row r="88" spans="1:7" ht="18" customHeight="1">
      <c r="A88" s="179">
        <v>28</v>
      </c>
      <c r="B88" s="185" t="s">
        <v>168</v>
      </c>
      <c r="C88" s="11" t="s">
        <v>349</v>
      </c>
      <c r="D88" s="12" t="s">
        <v>185</v>
      </c>
      <c r="E88" s="42">
        <v>30</v>
      </c>
      <c r="F88" s="176">
        <f>E88+E90+E92+E94</f>
        <v>80</v>
      </c>
      <c r="G88" s="17"/>
    </row>
    <row r="89" spans="1:7" ht="18" customHeight="1">
      <c r="A89" s="180"/>
      <c r="B89" s="187"/>
      <c r="C89" s="11" t="s">
        <v>349</v>
      </c>
      <c r="D89" s="12" t="s">
        <v>186</v>
      </c>
      <c r="E89" s="42">
        <v>30</v>
      </c>
      <c r="F89" s="177"/>
      <c r="G89" s="17"/>
    </row>
    <row r="90" spans="1:7" ht="18" customHeight="1">
      <c r="A90" s="180"/>
      <c r="B90" s="187"/>
      <c r="C90" s="11" t="s">
        <v>196</v>
      </c>
      <c r="D90" s="12" t="s">
        <v>185</v>
      </c>
      <c r="E90" s="42">
        <v>18</v>
      </c>
      <c r="F90" s="177"/>
      <c r="G90" s="17"/>
    </row>
    <row r="91" spans="1:7" ht="18" customHeight="1">
      <c r="A91" s="180"/>
      <c r="B91" s="187"/>
      <c r="C91" s="11" t="s">
        <v>196</v>
      </c>
      <c r="D91" s="12" t="s">
        <v>186</v>
      </c>
      <c r="E91" s="42">
        <v>18</v>
      </c>
      <c r="F91" s="177"/>
      <c r="G91" s="17"/>
    </row>
    <row r="92" spans="1:7" ht="18" customHeight="1">
      <c r="A92" s="180"/>
      <c r="B92" s="187"/>
      <c r="C92" s="11" t="s">
        <v>176</v>
      </c>
      <c r="D92" s="12" t="s">
        <v>185</v>
      </c>
      <c r="E92" s="42">
        <v>11</v>
      </c>
      <c r="F92" s="177"/>
      <c r="G92" s="17"/>
    </row>
    <row r="93" spans="1:7" ht="18" customHeight="1">
      <c r="A93" s="180"/>
      <c r="B93" s="187"/>
      <c r="C93" s="11" t="s">
        <v>176</v>
      </c>
      <c r="D93" s="12" t="s">
        <v>186</v>
      </c>
      <c r="E93" s="42">
        <v>11</v>
      </c>
      <c r="F93" s="177"/>
      <c r="G93" s="17"/>
    </row>
    <row r="94" spans="1:7" ht="18" customHeight="1">
      <c r="A94" s="181"/>
      <c r="B94" s="186"/>
      <c r="C94" s="11" t="s">
        <v>201</v>
      </c>
      <c r="D94" s="19" t="s">
        <v>185</v>
      </c>
      <c r="E94" s="44">
        <v>21</v>
      </c>
      <c r="F94" s="178"/>
      <c r="G94" s="21" t="s">
        <v>378</v>
      </c>
    </row>
    <row r="95" spans="1:7" ht="18" customHeight="1">
      <c r="A95" s="179">
        <v>29</v>
      </c>
      <c r="B95" s="185" t="s">
        <v>169</v>
      </c>
      <c r="C95" s="11" t="s">
        <v>349</v>
      </c>
      <c r="D95" s="12"/>
      <c r="E95" s="42">
        <v>26</v>
      </c>
      <c r="F95" s="176">
        <f>SUM(E95:E97)</f>
        <v>55</v>
      </c>
      <c r="G95" s="17"/>
    </row>
    <row r="96" spans="1:7" ht="18" customHeight="1">
      <c r="A96" s="180"/>
      <c r="B96" s="187"/>
      <c r="C96" s="11" t="s">
        <v>196</v>
      </c>
      <c r="D96" s="12"/>
      <c r="E96" s="42">
        <v>18</v>
      </c>
      <c r="F96" s="177"/>
      <c r="G96" s="17"/>
    </row>
    <row r="97" spans="1:7" ht="15.75">
      <c r="A97" s="181"/>
      <c r="B97" s="186"/>
      <c r="C97" s="11" t="s">
        <v>176</v>
      </c>
      <c r="D97" s="12"/>
      <c r="E97" s="42">
        <v>11</v>
      </c>
      <c r="F97" s="178"/>
      <c r="G97" s="17"/>
    </row>
    <row r="98" spans="1:7" ht="15.75">
      <c r="A98" s="179">
        <v>30</v>
      </c>
      <c r="B98" s="185" t="s">
        <v>172</v>
      </c>
      <c r="C98" s="11" t="s">
        <v>349</v>
      </c>
      <c r="D98" s="12" t="s">
        <v>185</v>
      </c>
      <c r="E98" s="42">
        <v>30</v>
      </c>
      <c r="F98" s="176">
        <f>E98+E100+E102+E104</f>
        <v>93</v>
      </c>
      <c r="G98" s="17"/>
    </row>
    <row r="99" spans="1:7" ht="15.75">
      <c r="A99" s="180"/>
      <c r="B99" s="187"/>
      <c r="C99" s="11" t="s">
        <v>349</v>
      </c>
      <c r="D99" s="12" t="s">
        <v>186</v>
      </c>
      <c r="E99" s="42">
        <v>30</v>
      </c>
      <c r="F99" s="177"/>
      <c r="G99" s="17"/>
    </row>
    <row r="100" spans="1:7" ht="15.75">
      <c r="A100" s="180"/>
      <c r="B100" s="187"/>
      <c r="C100" s="11" t="s">
        <v>353</v>
      </c>
      <c r="D100" s="12" t="s">
        <v>185</v>
      </c>
      <c r="E100" s="42">
        <v>36</v>
      </c>
      <c r="F100" s="177"/>
      <c r="G100" s="17"/>
    </row>
    <row r="101" spans="1:7" ht="15.75">
      <c r="A101" s="180"/>
      <c r="B101" s="187"/>
      <c r="C101" s="11" t="s">
        <v>353</v>
      </c>
      <c r="D101" s="12" t="s">
        <v>186</v>
      </c>
      <c r="E101" s="42">
        <v>30</v>
      </c>
      <c r="F101" s="177"/>
      <c r="G101" s="17"/>
    </row>
    <row r="102" spans="1:7" ht="15.75">
      <c r="A102" s="180"/>
      <c r="B102" s="187"/>
      <c r="C102" s="11" t="s">
        <v>176</v>
      </c>
      <c r="D102" s="12" t="s">
        <v>185</v>
      </c>
      <c r="E102" s="42">
        <v>11</v>
      </c>
      <c r="F102" s="177"/>
      <c r="G102" s="17"/>
    </row>
    <row r="103" spans="1:7" ht="15.75">
      <c r="A103" s="180"/>
      <c r="B103" s="187"/>
      <c r="C103" s="11" t="s">
        <v>176</v>
      </c>
      <c r="D103" s="12" t="s">
        <v>186</v>
      </c>
      <c r="E103" s="42">
        <v>11</v>
      </c>
      <c r="F103" s="177"/>
      <c r="G103" s="17"/>
    </row>
    <row r="104" spans="1:7" ht="15.75">
      <c r="A104" s="181"/>
      <c r="B104" s="186"/>
      <c r="C104" s="11" t="s">
        <v>201</v>
      </c>
      <c r="D104" s="19" t="s">
        <v>186</v>
      </c>
      <c r="E104" s="44">
        <v>16</v>
      </c>
      <c r="F104" s="178"/>
      <c r="G104" s="21" t="s">
        <v>379</v>
      </c>
    </row>
    <row r="105" spans="1:7" ht="15.75">
      <c r="A105" s="179">
        <v>31</v>
      </c>
      <c r="B105" s="185" t="s">
        <v>173</v>
      </c>
      <c r="C105" s="11" t="s">
        <v>201</v>
      </c>
      <c r="D105" s="12" t="s">
        <v>185</v>
      </c>
      <c r="E105" s="42">
        <v>6</v>
      </c>
      <c r="F105" s="176">
        <f>E105+E106+E108+E110</f>
        <v>83</v>
      </c>
      <c r="G105" s="17"/>
    </row>
    <row r="106" spans="1:7" ht="15.75">
      <c r="A106" s="180"/>
      <c r="B106" s="187"/>
      <c r="C106" s="11" t="s">
        <v>194</v>
      </c>
      <c r="D106" s="12" t="s">
        <v>185</v>
      </c>
      <c r="E106" s="42">
        <v>27</v>
      </c>
      <c r="F106" s="177"/>
      <c r="G106" s="17"/>
    </row>
    <row r="107" spans="1:7" ht="15.75">
      <c r="A107" s="180"/>
      <c r="B107" s="187"/>
      <c r="C107" s="11" t="s">
        <v>194</v>
      </c>
      <c r="D107" s="12" t="s">
        <v>186</v>
      </c>
      <c r="E107" s="42">
        <v>27</v>
      </c>
      <c r="F107" s="177"/>
      <c r="G107" s="17"/>
    </row>
    <row r="108" spans="1:7" ht="15.75">
      <c r="A108" s="180"/>
      <c r="B108" s="187"/>
      <c r="C108" s="11" t="s">
        <v>176</v>
      </c>
      <c r="D108" s="12" t="s">
        <v>185</v>
      </c>
      <c r="E108" s="42">
        <v>14</v>
      </c>
      <c r="F108" s="177"/>
      <c r="G108" s="17"/>
    </row>
    <row r="109" spans="1:7" ht="15.75">
      <c r="A109" s="180"/>
      <c r="B109" s="187"/>
      <c r="C109" s="11" t="s">
        <v>176</v>
      </c>
      <c r="D109" s="12" t="s">
        <v>186</v>
      </c>
      <c r="E109" s="42">
        <v>14</v>
      </c>
      <c r="F109" s="177"/>
      <c r="G109" s="17"/>
    </row>
    <row r="110" spans="1:7" ht="15.75">
      <c r="A110" s="180"/>
      <c r="B110" s="187"/>
      <c r="C110" s="11" t="s">
        <v>354</v>
      </c>
      <c r="D110" s="12" t="s">
        <v>185</v>
      </c>
      <c r="E110" s="42">
        <v>36</v>
      </c>
      <c r="F110" s="177"/>
      <c r="G110" s="17"/>
    </row>
    <row r="111" spans="1:7" ht="15.75">
      <c r="A111" s="181"/>
      <c r="B111" s="186"/>
      <c r="C111" s="11" t="s">
        <v>354</v>
      </c>
      <c r="D111" s="12" t="s">
        <v>186</v>
      </c>
      <c r="E111" s="42">
        <v>36</v>
      </c>
      <c r="F111" s="178"/>
      <c r="G111" s="17"/>
    </row>
    <row r="112" spans="1:7" ht="15.75">
      <c r="A112" s="179">
        <v>32</v>
      </c>
      <c r="B112" s="185" t="s">
        <v>174</v>
      </c>
      <c r="C112" s="11" t="s">
        <v>194</v>
      </c>
      <c r="D112" s="12" t="s">
        <v>185</v>
      </c>
      <c r="E112" s="42">
        <v>15</v>
      </c>
      <c r="F112" s="176">
        <f>E112+E114+E116+E118</f>
        <v>83</v>
      </c>
      <c r="G112" s="17"/>
    </row>
    <row r="113" spans="1:7" ht="15.75">
      <c r="A113" s="180"/>
      <c r="B113" s="187"/>
      <c r="C113" s="11" t="s">
        <v>194</v>
      </c>
      <c r="D113" s="12" t="s">
        <v>186</v>
      </c>
      <c r="E113" s="42">
        <v>15</v>
      </c>
      <c r="F113" s="177"/>
      <c r="G113" s="17"/>
    </row>
    <row r="114" spans="1:7" ht="15.75">
      <c r="A114" s="180"/>
      <c r="B114" s="187"/>
      <c r="C114" s="11" t="s">
        <v>176</v>
      </c>
      <c r="D114" s="12" t="s">
        <v>185</v>
      </c>
      <c r="E114" s="42">
        <v>11</v>
      </c>
      <c r="F114" s="177"/>
      <c r="G114" s="17"/>
    </row>
    <row r="115" spans="1:7" ht="15.75">
      <c r="A115" s="180"/>
      <c r="B115" s="187"/>
      <c r="C115" s="11" t="s">
        <v>176</v>
      </c>
      <c r="D115" s="12" t="s">
        <v>186</v>
      </c>
      <c r="E115" s="42">
        <v>11</v>
      </c>
      <c r="F115" s="177"/>
      <c r="G115" s="17"/>
    </row>
    <row r="116" spans="1:7" ht="15.75">
      <c r="A116" s="180"/>
      <c r="B116" s="187"/>
      <c r="C116" s="11" t="s">
        <v>354</v>
      </c>
      <c r="D116" s="12" t="s">
        <v>185</v>
      </c>
      <c r="E116" s="42">
        <v>36</v>
      </c>
      <c r="F116" s="177"/>
      <c r="G116" s="17"/>
    </row>
    <row r="117" spans="1:7" ht="15.75">
      <c r="A117" s="180"/>
      <c r="B117" s="187"/>
      <c r="C117" s="11" t="s">
        <v>354</v>
      </c>
      <c r="D117" s="12" t="s">
        <v>186</v>
      </c>
      <c r="E117" s="42">
        <v>30</v>
      </c>
      <c r="F117" s="177"/>
      <c r="G117" s="17"/>
    </row>
    <row r="118" spans="1:7" ht="15.75">
      <c r="A118" s="181"/>
      <c r="B118" s="186"/>
      <c r="C118" s="11" t="s">
        <v>201</v>
      </c>
      <c r="D118" s="19" t="s">
        <v>186</v>
      </c>
      <c r="E118" s="44">
        <v>21</v>
      </c>
      <c r="F118" s="178"/>
      <c r="G118" s="21" t="s">
        <v>380</v>
      </c>
    </row>
    <row r="119" spans="1:7" ht="15.75">
      <c r="A119" s="179">
        <v>33</v>
      </c>
      <c r="B119" s="185" t="s">
        <v>175</v>
      </c>
      <c r="C119" s="11" t="s">
        <v>201</v>
      </c>
      <c r="D119" s="12" t="s">
        <v>185</v>
      </c>
      <c r="E119" s="42">
        <v>16</v>
      </c>
      <c r="F119" s="176">
        <f>E119+E120+E122+E123+E124</f>
        <v>71</v>
      </c>
      <c r="G119" s="17"/>
    </row>
    <row r="120" spans="1:7" ht="15.75">
      <c r="A120" s="180"/>
      <c r="B120" s="187"/>
      <c r="C120" s="11" t="s">
        <v>194</v>
      </c>
      <c r="D120" s="12" t="s">
        <v>185</v>
      </c>
      <c r="E120" s="42">
        <v>6</v>
      </c>
      <c r="F120" s="177"/>
      <c r="G120" s="17"/>
    </row>
    <row r="121" spans="1:7" ht="15.75">
      <c r="A121" s="180"/>
      <c r="B121" s="187"/>
      <c r="C121" s="11" t="s">
        <v>194</v>
      </c>
      <c r="D121" s="12" t="s">
        <v>186</v>
      </c>
      <c r="E121" s="42">
        <v>6</v>
      </c>
      <c r="F121" s="177"/>
      <c r="G121" s="17"/>
    </row>
    <row r="122" spans="1:7" ht="30">
      <c r="A122" s="180"/>
      <c r="B122" s="187"/>
      <c r="C122" s="27" t="s">
        <v>176</v>
      </c>
      <c r="D122" s="24"/>
      <c r="E122" s="111">
        <v>2</v>
      </c>
      <c r="F122" s="177"/>
      <c r="G122" s="29" t="s">
        <v>390</v>
      </c>
    </row>
    <row r="123" spans="1:7" ht="15.75">
      <c r="A123" s="180"/>
      <c r="B123" s="187"/>
      <c r="C123" s="11" t="s">
        <v>176</v>
      </c>
      <c r="D123" s="12"/>
      <c r="E123" s="42">
        <v>11</v>
      </c>
      <c r="F123" s="177"/>
      <c r="G123" s="17"/>
    </row>
    <row r="124" spans="1:7" ht="15.75">
      <c r="A124" s="180"/>
      <c r="B124" s="187"/>
      <c r="C124" s="11" t="s">
        <v>354</v>
      </c>
      <c r="D124" s="12" t="s">
        <v>185</v>
      </c>
      <c r="E124" s="42">
        <v>36</v>
      </c>
      <c r="F124" s="177"/>
      <c r="G124" s="17"/>
    </row>
    <row r="125" spans="1:7" ht="15.75">
      <c r="A125" s="181"/>
      <c r="B125" s="186"/>
      <c r="C125" s="11" t="s">
        <v>354</v>
      </c>
      <c r="D125" s="12" t="s">
        <v>186</v>
      </c>
      <c r="E125" s="42">
        <v>36</v>
      </c>
      <c r="F125" s="178"/>
      <c r="G125" s="17"/>
    </row>
    <row r="126" spans="1:7" ht="15.75">
      <c r="A126" s="179">
        <v>34</v>
      </c>
      <c r="B126" s="185" t="s">
        <v>177</v>
      </c>
      <c r="C126" s="11" t="s">
        <v>207</v>
      </c>
      <c r="D126" s="12" t="s">
        <v>185</v>
      </c>
      <c r="E126" s="42">
        <v>30</v>
      </c>
      <c r="F126" s="176">
        <f>E127+E128+E130+E132</f>
        <v>113</v>
      </c>
      <c r="G126" s="17"/>
    </row>
    <row r="127" spans="1:7" ht="15.75">
      <c r="A127" s="180"/>
      <c r="B127" s="187"/>
      <c r="C127" s="11" t="s">
        <v>207</v>
      </c>
      <c r="D127" s="12" t="s">
        <v>186</v>
      </c>
      <c r="E127" s="42">
        <v>35</v>
      </c>
      <c r="F127" s="177"/>
      <c r="G127" s="17"/>
    </row>
    <row r="128" spans="1:7" ht="15.75">
      <c r="A128" s="180"/>
      <c r="B128" s="187"/>
      <c r="C128" s="11" t="s">
        <v>349</v>
      </c>
      <c r="D128" s="12" t="s">
        <v>185</v>
      </c>
      <c r="E128" s="42">
        <v>40</v>
      </c>
      <c r="F128" s="177"/>
      <c r="G128" s="17"/>
    </row>
    <row r="129" spans="1:7" ht="15.75">
      <c r="A129" s="180"/>
      <c r="B129" s="187"/>
      <c r="C129" s="11" t="s">
        <v>349</v>
      </c>
      <c r="D129" s="12" t="s">
        <v>186</v>
      </c>
      <c r="E129" s="42">
        <v>39</v>
      </c>
      <c r="F129" s="177"/>
      <c r="G129" s="17"/>
    </row>
    <row r="130" spans="1:7" ht="15.75">
      <c r="A130" s="180"/>
      <c r="B130" s="187"/>
      <c r="C130" s="11" t="s">
        <v>176</v>
      </c>
      <c r="D130" s="12" t="s">
        <v>185</v>
      </c>
      <c r="E130" s="42">
        <v>17</v>
      </c>
      <c r="F130" s="177"/>
      <c r="G130" s="17"/>
    </row>
    <row r="131" spans="1:7" ht="15.75">
      <c r="A131" s="180"/>
      <c r="B131" s="187"/>
      <c r="C131" s="11" t="s">
        <v>176</v>
      </c>
      <c r="D131" s="12" t="s">
        <v>186</v>
      </c>
      <c r="E131" s="42">
        <v>17</v>
      </c>
      <c r="F131" s="177"/>
      <c r="G131" s="17"/>
    </row>
    <row r="132" spans="1:7" ht="15.75">
      <c r="A132" s="181"/>
      <c r="B132" s="186"/>
      <c r="C132" s="11" t="s">
        <v>201</v>
      </c>
      <c r="D132" s="19" t="s">
        <v>186</v>
      </c>
      <c r="E132" s="44">
        <v>21</v>
      </c>
      <c r="F132" s="178"/>
      <c r="G132" s="21" t="s">
        <v>381</v>
      </c>
    </row>
    <row r="133" spans="1:7" ht="15.75">
      <c r="A133" s="179">
        <v>35</v>
      </c>
      <c r="B133" s="185" t="s">
        <v>140</v>
      </c>
      <c r="C133" s="11" t="s">
        <v>350</v>
      </c>
      <c r="D133" s="12" t="s">
        <v>185</v>
      </c>
      <c r="E133" s="42">
        <v>18</v>
      </c>
      <c r="F133" s="176">
        <f>E133+E135</f>
        <v>48</v>
      </c>
      <c r="G133" s="17"/>
    </row>
    <row r="134" spans="1:7" ht="15.75">
      <c r="A134" s="180"/>
      <c r="B134" s="187"/>
      <c r="C134" s="11" t="s">
        <v>350</v>
      </c>
      <c r="D134" s="12" t="s">
        <v>186</v>
      </c>
      <c r="E134" s="42">
        <v>18</v>
      </c>
      <c r="F134" s="177"/>
      <c r="G134" s="17"/>
    </row>
    <row r="135" spans="1:7" ht="15.75">
      <c r="A135" s="180"/>
      <c r="B135" s="187"/>
      <c r="C135" s="11" t="s">
        <v>203</v>
      </c>
      <c r="D135" s="12" t="s">
        <v>185</v>
      </c>
      <c r="E135" s="42">
        <v>30</v>
      </c>
      <c r="F135" s="177"/>
      <c r="G135" s="17"/>
    </row>
    <row r="136" spans="1:7" ht="15.75">
      <c r="A136" s="181"/>
      <c r="B136" s="186"/>
      <c r="C136" s="11" t="s">
        <v>203</v>
      </c>
      <c r="D136" s="12" t="s">
        <v>186</v>
      </c>
      <c r="E136" s="42">
        <v>30</v>
      </c>
      <c r="F136" s="178"/>
      <c r="G136" s="17"/>
    </row>
    <row r="137" spans="1:7" ht="15.75">
      <c r="A137" s="179">
        <v>36</v>
      </c>
      <c r="B137" s="185" t="s">
        <v>152</v>
      </c>
      <c r="C137" s="11" t="s">
        <v>201</v>
      </c>
      <c r="D137" s="19" t="s">
        <v>185</v>
      </c>
      <c r="E137" s="44">
        <v>21</v>
      </c>
      <c r="F137" s="176">
        <f>SUM(E137:E138)</f>
        <v>31</v>
      </c>
      <c r="G137" s="17"/>
    </row>
    <row r="138" spans="1:7" ht="15.75">
      <c r="A138" s="181"/>
      <c r="B138" s="186"/>
      <c r="C138" s="11" t="s">
        <v>94</v>
      </c>
      <c r="D138" s="12"/>
      <c r="E138" s="42">
        <v>10</v>
      </c>
      <c r="F138" s="178"/>
      <c r="G138" s="17"/>
    </row>
    <row r="139" spans="1:7" ht="15.75">
      <c r="A139" s="179">
        <v>37</v>
      </c>
      <c r="B139" s="185" t="s">
        <v>153</v>
      </c>
      <c r="C139" s="11" t="s">
        <v>201</v>
      </c>
      <c r="D139" s="12" t="s">
        <v>185</v>
      </c>
      <c r="E139" s="42">
        <v>6</v>
      </c>
      <c r="F139" s="176">
        <f>SUM(E139:E140)</f>
        <v>16</v>
      </c>
      <c r="G139" s="17"/>
    </row>
    <row r="140" spans="1:7" ht="15.75">
      <c r="A140" s="181"/>
      <c r="B140" s="186"/>
      <c r="C140" s="11" t="s">
        <v>94</v>
      </c>
      <c r="D140" s="12"/>
      <c r="E140" s="42">
        <v>10</v>
      </c>
      <c r="F140" s="178"/>
      <c r="G140" s="17"/>
    </row>
    <row r="141" spans="1:7" ht="15.75">
      <c r="A141" s="179">
        <v>38</v>
      </c>
      <c r="B141" s="185" t="s">
        <v>156</v>
      </c>
      <c r="C141" s="11" t="s">
        <v>94</v>
      </c>
      <c r="D141" s="12"/>
      <c r="E141" s="42">
        <v>12</v>
      </c>
      <c r="F141" s="176">
        <f>SUM(E141:E142)</f>
        <v>33</v>
      </c>
      <c r="G141" s="17"/>
    </row>
    <row r="142" spans="1:7" ht="15.75">
      <c r="A142" s="181"/>
      <c r="B142" s="186"/>
      <c r="C142" s="11" t="s">
        <v>201</v>
      </c>
      <c r="D142" s="19" t="s">
        <v>186</v>
      </c>
      <c r="E142" s="44">
        <v>21</v>
      </c>
      <c r="F142" s="178"/>
      <c r="G142" s="21" t="s">
        <v>385</v>
      </c>
    </row>
    <row r="143" spans="1:7" ht="15.75">
      <c r="A143" s="179">
        <v>39</v>
      </c>
      <c r="B143" s="185" t="s">
        <v>162</v>
      </c>
      <c r="C143" s="11" t="s">
        <v>94</v>
      </c>
      <c r="D143" s="12"/>
      <c r="E143" s="42">
        <v>10</v>
      </c>
      <c r="F143" s="176">
        <f>SUM(E143:E144)</f>
        <v>16</v>
      </c>
      <c r="G143" s="17"/>
    </row>
    <row r="144" spans="1:7" ht="15.75">
      <c r="A144" s="181"/>
      <c r="B144" s="186"/>
      <c r="C144" s="11" t="s">
        <v>201</v>
      </c>
      <c r="D144" s="12" t="s">
        <v>186</v>
      </c>
      <c r="E144" s="42">
        <v>6</v>
      </c>
      <c r="F144" s="178"/>
      <c r="G144" s="21" t="s">
        <v>386</v>
      </c>
    </row>
    <row r="145" spans="1:7" ht="15.75">
      <c r="A145" s="179">
        <v>40</v>
      </c>
      <c r="B145" s="185" t="s">
        <v>163</v>
      </c>
      <c r="C145" s="11" t="s">
        <v>201</v>
      </c>
      <c r="D145" s="19" t="s">
        <v>185</v>
      </c>
      <c r="E145" s="44">
        <v>21</v>
      </c>
      <c r="F145" s="176">
        <f>SUM(E145:E146)</f>
        <v>33</v>
      </c>
      <c r="G145" s="17"/>
    </row>
    <row r="146" spans="1:7" ht="15.75">
      <c r="A146" s="181"/>
      <c r="B146" s="186"/>
      <c r="C146" s="11" t="s">
        <v>94</v>
      </c>
      <c r="D146" s="12"/>
      <c r="E146" s="42">
        <v>12</v>
      </c>
      <c r="F146" s="178"/>
      <c r="G146" s="17"/>
    </row>
    <row r="147" spans="1:7" ht="15.75">
      <c r="A147" s="179">
        <v>41</v>
      </c>
      <c r="B147" s="185" t="s">
        <v>164</v>
      </c>
      <c r="C147" s="11" t="s">
        <v>94</v>
      </c>
      <c r="D147" s="12"/>
      <c r="E147" s="42">
        <v>10</v>
      </c>
      <c r="F147" s="176">
        <f>SUM(E147:E148)</f>
        <v>16</v>
      </c>
      <c r="G147" s="17"/>
    </row>
    <row r="148" spans="1:7" ht="15.75">
      <c r="A148" s="181"/>
      <c r="B148" s="186"/>
      <c r="C148" s="11" t="s">
        <v>201</v>
      </c>
      <c r="D148" s="12" t="s">
        <v>186</v>
      </c>
      <c r="E148" s="42">
        <v>6</v>
      </c>
      <c r="F148" s="178"/>
      <c r="G148" s="21" t="s">
        <v>387</v>
      </c>
    </row>
    <row r="149" spans="1:7" ht="15.75">
      <c r="A149" s="179">
        <v>42</v>
      </c>
      <c r="B149" s="185" t="s">
        <v>165</v>
      </c>
      <c r="C149" s="11" t="s">
        <v>201</v>
      </c>
      <c r="D149" s="19" t="s">
        <v>185</v>
      </c>
      <c r="E149" s="44">
        <v>21</v>
      </c>
      <c r="F149" s="176">
        <f>SUM(E149:E150)</f>
        <v>31</v>
      </c>
      <c r="G149" s="17"/>
    </row>
    <row r="150" spans="1:7" ht="15.75">
      <c r="A150" s="181"/>
      <c r="B150" s="186"/>
      <c r="C150" s="11" t="s">
        <v>94</v>
      </c>
      <c r="D150" s="12"/>
      <c r="E150" s="42">
        <v>10</v>
      </c>
      <c r="F150" s="178"/>
      <c r="G150" s="17"/>
    </row>
    <row r="151" spans="1:7" ht="15.75">
      <c r="A151" s="3">
        <v>43</v>
      </c>
      <c r="B151" s="20" t="s">
        <v>166</v>
      </c>
      <c r="C151" s="11" t="s">
        <v>94</v>
      </c>
      <c r="D151" s="12"/>
      <c r="E151" s="42">
        <v>10</v>
      </c>
      <c r="F151" s="151">
        <f>E151</f>
        <v>10</v>
      </c>
      <c r="G151" s="17"/>
    </row>
    <row r="152" spans="1:7" ht="15.75">
      <c r="A152" s="179">
        <v>44</v>
      </c>
      <c r="B152" s="185" t="s">
        <v>167</v>
      </c>
      <c r="C152" s="11" t="s">
        <v>201</v>
      </c>
      <c r="D152" s="12" t="s">
        <v>186</v>
      </c>
      <c r="E152" s="42">
        <v>16</v>
      </c>
      <c r="F152" s="176">
        <f>SUM(E152:E153)</f>
        <v>26</v>
      </c>
      <c r="G152" s="17"/>
    </row>
    <row r="153" spans="1:7" ht="15.75">
      <c r="A153" s="181"/>
      <c r="B153" s="186"/>
      <c r="C153" s="11" t="s">
        <v>94</v>
      </c>
      <c r="D153" s="12"/>
      <c r="E153" s="42">
        <v>10</v>
      </c>
      <c r="F153" s="178"/>
      <c r="G153" s="17"/>
    </row>
    <row r="154" spans="1:7" ht="15.75">
      <c r="A154" s="179">
        <v>45</v>
      </c>
      <c r="B154" s="185" t="s">
        <v>170</v>
      </c>
      <c r="C154" s="11" t="s">
        <v>94</v>
      </c>
      <c r="D154" s="12"/>
      <c r="E154" s="42">
        <v>2</v>
      </c>
      <c r="F154" s="176">
        <f>SUM(E154:E156)</f>
        <v>28</v>
      </c>
      <c r="G154" s="17"/>
    </row>
    <row r="155" spans="1:7" ht="15.75">
      <c r="A155" s="180"/>
      <c r="B155" s="187"/>
      <c r="C155" s="11" t="s">
        <v>94</v>
      </c>
      <c r="D155" s="12"/>
      <c r="E155" s="42">
        <v>10</v>
      </c>
      <c r="F155" s="177"/>
      <c r="G155" s="17"/>
    </row>
    <row r="156" spans="1:7" ht="15.75">
      <c r="A156" s="181"/>
      <c r="B156" s="186"/>
      <c r="C156" s="11" t="s">
        <v>201</v>
      </c>
      <c r="D156" s="12" t="s">
        <v>186</v>
      </c>
      <c r="E156" s="42">
        <v>16</v>
      </c>
      <c r="F156" s="178"/>
      <c r="G156" s="21" t="s">
        <v>388</v>
      </c>
    </row>
    <row r="157" spans="1:7" ht="15.75">
      <c r="A157" s="179">
        <v>46</v>
      </c>
      <c r="B157" s="188" t="s">
        <v>178</v>
      </c>
      <c r="C157" s="11" t="s">
        <v>207</v>
      </c>
      <c r="D157" s="12"/>
      <c r="E157" s="42">
        <v>24</v>
      </c>
      <c r="F157" s="176">
        <f>SUM(E157:E159)</f>
        <v>54</v>
      </c>
      <c r="G157" s="17"/>
    </row>
    <row r="158" spans="1:7" ht="15.75">
      <c r="A158" s="180"/>
      <c r="B158" s="189"/>
      <c r="C158" s="11" t="s">
        <v>176</v>
      </c>
      <c r="D158" s="12"/>
      <c r="E158" s="42">
        <v>19</v>
      </c>
      <c r="F158" s="177"/>
      <c r="G158" s="17"/>
    </row>
    <row r="159" spans="1:7" ht="15.75">
      <c r="A159" s="181"/>
      <c r="B159" s="190"/>
      <c r="C159" s="11" t="s">
        <v>201</v>
      </c>
      <c r="D159" s="12" t="s">
        <v>186</v>
      </c>
      <c r="E159" s="42">
        <v>11</v>
      </c>
      <c r="F159" s="178"/>
      <c r="G159" s="28" t="s">
        <v>382</v>
      </c>
    </row>
    <row r="160" spans="1:7" ht="15.75">
      <c r="A160" s="179">
        <v>47</v>
      </c>
      <c r="B160" s="188" t="s">
        <v>150</v>
      </c>
      <c r="C160" s="11" t="s">
        <v>94</v>
      </c>
      <c r="D160" s="12"/>
      <c r="E160" s="42">
        <v>12</v>
      </c>
      <c r="F160" s="151"/>
      <c r="G160" s="17"/>
    </row>
    <row r="161" spans="1:8" ht="46.5" customHeight="1">
      <c r="A161" s="180"/>
      <c r="B161" s="189"/>
      <c r="C161" s="27" t="s">
        <v>317</v>
      </c>
      <c r="D161" s="24" t="s">
        <v>185</v>
      </c>
      <c r="E161" s="111">
        <v>18</v>
      </c>
      <c r="F161" s="176">
        <f>E161+E163</f>
        <v>34</v>
      </c>
      <c r="G161" s="183" t="s">
        <v>462</v>
      </c>
      <c r="H161" s="13">
        <v>30</v>
      </c>
    </row>
    <row r="162" spans="1:8" ht="46.5" customHeight="1">
      <c r="A162" s="180"/>
      <c r="B162" s="189"/>
      <c r="C162" s="27" t="s">
        <v>317</v>
      </c>
      <c r="D162" s="24" t="s">
        <v>186</v>
      </c>
      <c r="E162" s="111">
        <v>18</v>
      </c>
      <c r="F162" s="177"/>
      <c r="G162" s="184"/>
    </row>
    <row r="163" spans="1:8" ht="18" customHeight="1">
      <c r="A163" s="181"/>
      <c r="B163" s="190"/>
      <c r="C163" s="11" t="s">
        <v>201</v>
      </c>
      <c r="D163" s="19" t="s">
        <v>186</v>
      </c>
      <c r="E163" s="44">
        <v>16</v>
      </c>
      <c r="F163" s="178"/>
      <c r="G163" s="28" t="s">
        <v>383</v>
      </c>
    </row>
    <row r="164" spans="1:8" ht="15.75">
      <c r="A164" s="179">
        <v>48</v>
      </c>
      <c r="B164" s="185" t="s">
        <v>159</v>
      </c>
      <c r="C164" s="11" t="s">
        <v>201</v>
      </c>
      <c r="D164" s="12" t="s">
        <v>185</v>
      </c>
      <c r="E164" s="42">
        <v>6</v>
      </c>
      <c r="F164" s="176">
        <f>SUM(E164:E165)</f>
        <v>16</v>
      </c>
      <c r="G164" s="17"/>
    </row>
    <row r="165" spans="1:8" ht="15.75">
      <c r="A165" s="181"/>
      <c r="B165" s="186"/>
      <c r="C165" s="11" t="s">
        <v>94</v>
      </c>
      <c r="D165" s="12"/>
      <c r="E165" s="42">
        <v>10</v>
      </c>
      <c r="F165" s="178"/>
      <c r="G165" s="17"/>
    </row>
    <row r="166" spans="1:8" ht="15.75">
      <c r="A166" s="179">
        <v>49</v>
      </c>
      <c r="B166" s="185" t="s">
        <v>160</v>
      </c>
      <c r="C166" s="11" t="s">
        <v>94</v>
      </c>
      <c r="D166" s="12"/>
      <c r="E166" s="42">
        <v>10</v>
      </c>
      <c r="F166" s="176">
        <f>SUM(E166:E167)</f>
        <v>31</v>
      </c>
      <c r="G166" s="17"/>
    </row>
    <row r="167" spans="1:8" ht="15.75">
      <c r="A167" s="181"/>
      <c r="B167" s="186"/>
      <c r="C167" s="11" t="s">
        <v>201</v>
      </c>
      <c r="D167" s="19" t="s">
        <v>186</v>
      </c>
      <c r="E167" s="44">
        <v>21</v>
      </c>
      <c r="F167" s="178"/>
      <c r="G167" s="21" t="s">
        <v>389</v>
      </c>
    </row>
    <row r="168" spans="1:8" ht="15.75">
      <c r="A168" s="179">
        <v>50</v>
      </c>
      <c r="B168" s="185" t="s">
        <v>161</v>
      </c>
      <c r="C168" s="11" t="s">
        <v>94</v>
      </c>
      <c r="D168" s="12"/>
      <c r="E168" s="42">
        <v>10</v>
      </c>
      <c r="F168" s="176">
        <f>SUM(E168:E169)</f>
        <v>16</v>
      </c>
      <c r="G168" s="17"/>
    </row>
    <row r="169" spans="1:8" ht="15.75">
      <c r="A169" s="181"/>
      <c r="B169" s="186"/>
      <c r="C169" s="11" t="s">
        <v>201</v>
      </c>
      <c r="D169" s="19" t="s">
        <v>186</v>
      </c>
      <c r="E169" s="44">
        <v>6</v>
      </c>
      <c r="F169" s="178"/>
      <c r="G169" s="28" t="s">
        <v>384</v>
      </c>
    </row>
    <row r="170" spans="1:8" ht="15.75">
      <c r="A170" s="179">
        <v>51</v>
      </c>
      <c r="B170" s="182" t="s">
        <v>154</v>
      </c>
      <c r="C170" s="11" t="s">
        <v>94</v>
      </c>
      <c r="D170" s="12"/>
      <c r="E170" s="42">
        <v>12</v>
      </c>
      <c r="F170" s="176">
        <f>SUM(E170:E171)</f>
        <v>32</v>
      </c>
      <c r="G170" s="17"/>
    </row>
    <row r="171" spans="1:8" ht="15.75">
      <c r="A171" s="180"/>
      <c r="B171" s="182"/>
      <c r="C171" s="11" t="s">
        <v>320</v>
      </c>
      <c r="D171" s="12"/>
      <c r="E171" s="42">
        <v>20</v>
      </c>
      <c r="F171" s="178"/>
      <c r="G171" s="17"/>
    </row>
    <row r="172" spans="1:8" ht="15.75">
      <c r="A172" s="181"/>
      <c r="B172" s="182"/>
      <c r="C172" s="11" t="s">
        <v>201</v>
      </c>
      <c r="D172" s="12" t="s">
        <v>186</v>
      </c>
      <c r="E172" s="42">
        <v>6</v>
      </c>
      <c r="F172" s="151">
        <f>E172</f>
        <v>6</v>
      </c>
      <c r="G172" s="21" t="s">
        <v>370</v>
      </c>
    </row>
  </sheetData>
  <mergeCells count="138">
    <mergeCell ref="F166:F167"/>
    <mergeCell ref="F168:F169"/>
    <mergeCell ref="F170:F171"/>
    <mergeCell ref="F147:F148"/>
    <mergeCell ref="F149:F150"/>
    <mergeCell ref="F152:F153"/>
    <mergeCell ref="F154:F156"/>
    <mergeCell ref="F157:F159"/>
    <mergeCell ref="F161:F163"/>
    <mergeCell ref="F164:F165"/>
    <mergeCell ref="F112:F118"/>
    <mergeCell ref="F119:F125"/>
    <mergeCell ref="F126:F132"/>
    <mergeCell ref="F133:F136"/>
    <mergeCell ref="F137:F138"/>
    <mergeCell ref="F139:F140"/>
    <mergeCell ref="F141:F142"/>
    <mergeCell ref="F143:F144"/>
    <mergeCell ref="F145:F146"/>
    <mergeCell ref="F60:F63"/>
    <mergeCell ref="F64:F67"/>
    <mergeCell ref="F68:F76"/>
    <mergeCell ref="F77:F83"/>
    <mergeCell ref="F84:F87"/>
    <mergeCell ref="F88:F94"/>
    <mergeCell ref="F95:F97"/>
    <mergeCell ref="F98:F104"/>
    <mergeCell ref="F105:F111"/>
    <mergeCell ref="F30:F32"/>
    <mergeCell ref="F33:F35"/>
    <mergeCell ref="F41:F43"/>
    <mergeCell ref="F44:F46"/>
    <mergeCell ref="F47:F49"/>
    <mergeCell ref="F50:F52"/>
    <mergeCell ref="F53:F55"/>
    <mergeCell ref="F56:F59"/>
    <mergeCell ref="A2:G2"/>
    <mergeCell ref="A3:G3"/>
    <mergeCell ref="A6:A7"/>
    <mergeCell ref="B6:B7"/>
    <mergeCell ref="A8:A9"/>
    <mergeCell ref="B8:B9"/>
    <mergeCell ref="F6:F7"/>
    <mergeCell ref="F8:F9"/>
    <mergeCell ref="F26:F29"/>
    <mergeCell ref="A16:A18"/>
    <mergeCell ref="B16:B18"/>
    <mergeCell ref="A19:A21"/>
    <mergeCell ref="B19:B21"/>
    <mergeCell ref="A22:A25"/>
    <mergeCell ref="B22:B25"/>
    <mergeCell ref="A10:A11"/>
    <mergeCell ref="B10:B11"/>
    <mergeCell ref="A12:A13"/>
    <mergeCell ref="B12:B13"/>
    <mergeCell ref="A14:A15"/>
    <mergeCell ref="B14:B15"/>
    <mergeCell ref="A41:A43"/>
    <mergeCell ref="B41:B43"/>
    <mergeCell ref="A44:A46"/>
    <mergeCell ref="B44:B46"/>
    <mergeCell ref="A47:A49"/>
    <mergeCell ref="B47:B49"/>
    <mergeCell ref="A26:A29"/>
    <mergeCell ref="B26:B29"/>
    <mergeCell ref="A30:A32"/>
    <mergeCell ref="B30:B32"/>
    <mergeCell ref="A33:A35"/>
    <mergeCell ref="B33:B35"/>
    <mergeCell ref="A60:A63"/>
    <mergeCell ref="B60:B63"/>
    <mergeCell ref="A64:A67"/>
    <mergeCell ref="B64:B67"/>
    <mergeCell ref="A68:A76"/>
    <mergeCell ref="B68:B76"/>
    <mergeCell ref="A50:A52"/>
    <mergeCell ref="B50:B52"/>
    <mergeCell ref="A53:A55"/>
    <mergeCell ref="B53:B55"/>
    <mergeCell ref="A56:A59"/>
    <mergeCell ref="B56:B59"/>
    <mergeCell ref="A95:A97"/>
    <mergeCell ref="B95:B97"/>
    <mergeCell ref="A98:A104"/>
    <mergeCell ref="B98:B104"/>
    <mergeCell ref="A105:A111"/>
    <mergeCell ref="B105:B111"/>
    <mergeCell ref="A77:A83"/>
    <mergeCell ref="B77:B83"/>
    <mergeCell ref="A84:A87"/>
    <mergeCell ref="B84:B87"/>
    <mergeCell ref="A88:A94"/>
    <mergeCell ref="B88:B94"/>
    <mergeCell ref="A133:A136"/>
    <mergeCell ref="B133:B136"/>
    <mergeCell ref="A137:A138"/>
    <mergeCell ref="B137:B138"/>
    <mergeCell ref="A139:A140"/>
    <mergeCell ref="B139:B140"/>
    <mergeCell ref="A112:A118"/>
    <mergeCell ref="B112:B118"/>
    <mergeCell ref="A119:A125"/>
    <mergeCell ref="B119:B125"/>
    <mergeCell ref="A126:A132"/>
    <mergeCell ref="B126:B132"/>
    <mergeCell ref="B149:B150"/>
    <mergeCell ref="A152:A153"/>
    <mergeCell ref="B152:B153"/>
    <mergeCell ref="A141:A142"/>
    <mergeCell ref="B141:B142"/>
    <mergeCell ref="A143:A144"/>
    <mergeCell ref="B143:B144"/>
    <mergeCell ref="A145:A146"/>
    <mergeCell ref="B145:B146"/>
    <mergeCell ref="F19:F21"/>
    <mergeCell ref="F22:F25"/>
    <mergeCell ref="F10:F11"/>
    <mergeCell ref="F12:F13"/>
    <mergeCell ref="F14:F15"/>
    <mergeCell ref="F16:F18"/>
    <mergeCell ref="A170:A172"/>
    <mergeCell ref="B170:B172"/>
    <mergeCell ref="G161:G162"/>
    <mergeCell ref="A164:A165"/>
    <mergeCell ref="B164:B165"/>
    <mergeCell ref="A166:A167"/>
    <mergeCell ref="B166:B167"/>
    <mergeCell ref="A168:A169"/>
    <mergeCell ref="B168:B169"/>
    <mergeCell ref="A154:A156"/>
    <mergeCell ref="B154:B156"/>
    <mergeCell ref="A157:A159"/>
    <mergeCell ref="B157:B159"/>
    <mergeCell ref="A160:A163"/>
    <mergeCell ref="B160:B163"/>
    <mergeCell ref="A147:A148"/>
    <mergeCell ref="B147:B148"/>
    <mergeCell ref="A149:A150"/>
  </mergeCells>
  <pageMargins left="0.2" right="1" top="0.5" bottom="0.25" header="0.3" footer="0.3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3"/>
  <sheetViews>
    <sheetView topLeftCell="A49" workbookViewId="0">
      <selection activeCell="I6" sqref="I6"/>
    </sheetView>
  </sheetViews>
  <sheetFormatPr defaultRowHeight="15.75"/>
  <cols>
    <col min="1" max="1" width="9.140625" style="14"/>
    <col min="2" max="2" width="14.42578125" style="105" customWidth="1"/>
    <col min="3" max="3" width="45.85546875" customWidth="1"/>
    <col min="5" max="5" width="9.140625" style="35"/>
    <col min="6" max="6" width="9.140625" style="119"/>
    <col min="7" max="7" width="13.7109375" customWidth="1"/>
  </cols>
  <sheetData>
    <row r="1" spans="1:7" s="13" customFormat="1" ht="25.5" customHeight="1">
      <c r="A1" s="169" t="s">
        <v>393</v>
      </c>
      <c r="B1" s="169"/>
      <c r="C1" s="169"/>
      <c r="D1" s="169"/>
      <c r="E1" s="169"/>
      <c r="F1" s="169"/>
      <c r="G1" s="169"/>
    </row>
    <row r="2" spans="1:7" s="13" customFormat="1" ht="19.5">
      <c r="A2" s="169" t="s">
        <v>365</v>
      </c>
      <c r="B2" s="169"/>
      <c r="C2" s="169"/>
      <c r="D2" s="169"/>
      <c r="E2" s="169"/>
      <c r="F2" s="169"/>
      <c r="G2" s="169"/>
    </row>
    <row r="3" spans="1:7" s="13" customFormat="1" ht="3.75" customHeight="1">
      <c r="A3" s="14"/>
      <c r="B3" s="16"/>
      <c r="D3" s="14"/>
      <c r="E3" s="14"/>
      <c r="F3" s="52"/>
    </row>
    <row r="4" spans="1:7" s="16" customFormat="1" ht="42.75">
      <c r="A4" s="15" t="s">
        <v>0</v>
      </c>
      <c r="B4" s="15" t="s">
        <v>359</v>
      </c>
      <c r="C4" s="15" t="s">
        <v>360</v>
      </c>
      <c r="D4" s="15" t="s">
        <v>362</v>
      </c>
      <c r="E4" s="30" t="s">
        <v>391</v>
      </c>
      <c r="F4" s="9" t="s">
        <v>364</v>
      </c>
      <c r="G4" s="15" t="s">
        <v>361</v>
      </c>
    </row>
    <row r="5" spans="1:7" ht="15" customHeight="1">
      <c r="A5" s="173">
        <v>1</v>
      </c>
      <c r="B5" s="170" t="s">
        <v>6</v>
      </c>
      <c r="C5" s="4" t="s">
        <v>187</v>
      </c>
      <c r="D5" s="4"/>
      <c r="E5" s="45">
        <v>37</v>
      </c>
      <c r="F5" s="191">
        <f>+E6+E8+E10+E12+E14+E16</f>
        <v>338</v>
      </c>
      <c r="G5" s="32"/>
    </row>
    <row r="6" spans="1:7" ht="15" customHeight="1">
      <c r="A6" s="174"/>
      <c r="B6" s="171"/>
      <c r="C6" s="4" t="s">
        <v>209</v>
      </c>
      <c r="D6" s="4" t="s">
        <v>185</v>
      </c>
      <c r="E6" s="45">
        <v>50</v>
      </c>
      <c r="F6" s="192"/>
      <c r="G6" s="32"/>
    </row>
    <row r="7" spans="1:7" ht="15" customHeight="1">
      <c r="A7" s="174"/>
      <c r="B7" s="171"/>
      <c r="C7" s="4" t="s">
        <v>209</v>
      </c>
      <c r="D7" s="4" t="s">
        <v>186</v>
      </c>
      <c r="E7" s="45">
        <v>50</v>
      </c>
      <c r="F7" s="192"/>
      <c r="G7" s="32"/>
    </row>
    <row r="8" spans="1:7" ht="15" customHeight="1">
      <c r="A8" s="174"/>
      <c r="B8" s="171"/>
      <c r="C8" s="4" t="s">
        <v>227</v>
      </c>
      <c r="D8" s="4" t="s">
        <v>185</v>
      </c>
      <c r="E8" s="45">
        <v>48</v>
      </c>
      <c r="F8" s="192"/>
      <c r="G8" s="32"/>
    </row>
    <row r="9" spans="1:7" ht="15" customHeight="1">
      <c r="A9" s="174"/>
      <c r="B9" s="171"/>
      <c r="C9" s="4" t="s">
        <v>227</v>
      </c>
      <c r="D9" s="4" t="s">
        <v>186</v>
      </c>
      <c r="E9" s="45">
        <v>48</v>
      </c>
      <c r="F9" s="192"/>
      <c r="G9" s="32"/>
    </row>
    <row r="10" spans="1:7" ht="15" customHeight="1">
      <c r="A10" s="174"/>
      <c r="B10" s="171"/>
      <c r="C10" s="7" t="s">
        <v>424</v>
      </c>
      <c r="D10" s="7" t="s">
        <v>185</v>
      </c>
      <c r="E10" s="58">
        <v>60</v>
      </c>
      <c r="F10" s="192"/>
      <c r="G10" s="32"/>
    </row>
    <row r="11" spans="1:7" ht="15.75" customHeight="1">
      <c r="A11" s="174"/>
      <c r="B11" s="171"/>
      <c r="C11" s="7" t="s">
        <v>424</v>
      </c>
      <c r="D11" s="7" t="s">
        <v>186</v>
      </c>
      <c r="E11" s="58">
        <v>60</v>
      </c>
      <c r="F11" s="192"/>
      <c r="G11" s="32"/>
    </row>
    <row r="12" spans="1:7" ht="15.75" customHeight="1">
      <c r="A12" s="174"/>
      <c r="B12" s="171"/>
      <c r="C12" s="7" t="s">
        <v>249</v>
      </c>
      <c r="D12" s="7" t="s">
        <v>185</v>
      </c>
      <c r="E12" s="58">
        <v>60</v>
      </c>
      <c r="F12" s="192"/>
      <c r="G12" s="32"/>
    </row>
    <row r="13" spans="1:7" ht="15.75" customHeight="1">
      <c r="A13" s="174"/>
      <c r="B13" s="171"/>
      <c r="C13" s="7" t="s">
        <v>249</v>
      </c>
      <c r="D13" s="7" t="s">
        <v>186</v>
      </c>
      <c r="E13" s="58">
        <v>60</v>
      </c>
      <c r="F13" s="192"/>
      <c r="G13" s="32"/>
    </row>
    <row r="14" spans="1:7" ht="15.75" customHeight="1">
      <c r="A14" s="174"/>
      <c r="B14" s="171"/>
      <c r="C14" s="7" t="s">
        <v>210</v>
      </c>
      <c r="D14" s="7" t="s">
        <v>185</v>
      </c>
      <c r="E14" s="58">
        <v>60</v>
      </c>
      <c r="F14" s="192"/>
      <c r="G14" s="32"/>
    </row>
    <row r="15" spans="1:7" ht="15.75" customHeight="1">
      <c r="A15" s="174"/>
      <c r="B15" s="171"/>
      <c r="C15" s="7" t="s">
        <v>210</v>
      </c>
      <c r="D15" s="7" t="s">
        <v>186</v>
      </c>
      <c r="E15" s="58">
        <v>60</v>
      </c>
      <c r="F15" s="192"/>
      <c r="G15" s="32"/>
    </row>
    <row r="16" spans="1:7" ht="15.75" customHeight="1">
      <c r="A16" s="174"/>
      <c r="B16" s="171"/>
      <c r="C16" s="7" t="s">
        <v>238</v>
      </c>
      <c r="D16" s="7" t="s">
        <v>185</v>
      </c>
      <c r="E16" s="58">
        <v>60</v>
      </c>
      <c r="F16" s="192"/>
      <c r="G16" s="32"/>
    </row>
    <row r="17" spans="1:7" ht="15.75" customHeight="1">
      <c r="A17" s="175"/>
      <c r="B17" s="172"/>
      <c r="C17" s="7" t="s">
        <v>238</v>
      </c>
      <c r="D17" s="7" t="s">
        <v>186</v>
      </c>
      <c r="E17" s="58">
        <v>60</v>
      </c>
      <c r="F17" s="193"/>
      <c r="G17" s="32"/>
    </row>
    <row r="18" spans="1:7" ht="15.75" customHeight="1">
      <c r="A18" s="173">
        <v>2</v>
      </c>
      <c r="B18" s="170" t="s">
        <v>19</v>
      </c>
      <c r="C18" s="7" t="s">
        <v>187</v>
      </c>
      <c r="D18" s="7"/>
      <c r="E18" s="58">
        <v>38</v>
      </c>
      <c r="F18" s="191">
        <f>E19+E21+E23+E25+E27</f>
        <v>256</v>
      </c>
      <c r="G18" s="32"/>
    </row>
    <row r="19" spans="1:7" ht="15.75" customHeight="1">
      <c r="A19" s="174"/>
      <c r="B19" s="171"/>
      <c r="C19" s="7" t="s">
        <v>188</v>
      </c>
      <c r="D19" s="7" t="s">
        <v>185</v>
      </c>
      <c r="E19" s="58">
        <v>36</v>
      </c>
      <c r="F19" s="192"/>
      <c r="G19" s="32"/>
    </row>
    <row r="20" spans="1:7" ht="15.75" customHeight="1">
      <c r="A20" s="174"/>
      <c r="B20" s="171"/>
      <c r="C20" s="7" t="s">
        <v>188</v>
      </c>
      <c r="D20" s="7" t="s">
        <v>186</v>
      </c>
      <c r="E20" s="58">
        <v>36</v>
      </c>
      <c r="F20" s="192"/>
      <c r="G20" s="32"/>
    </row>
    <row r="21" spans="1:7" ht="15.75" customHeight="1">
      <c r="A21" s="174"/>
      <c r="B21" s="171"/>
      <c r="C21" s="7" t="s">
        <v>226</v>
      </c>
      <c r="D21" s="7" t="s">
        <v>185</v>
      </c>
      <c r="E21" s="58">
        <v>60</v>
      </c>
      <c r="F21" s="192"/>
      <c r="G21" s="32"/>
    </row>
    <row r="22" spans="1:7" ht="15.75" customHeight="1">
      <c r="A22" s="174"/>
      <c r="B22" s="171"/>
      <c r="C22" s="7" t="s">
        <v>226</v>
      </c>
      <c r="D22" s="7" t="s">
        <v>186</v>
      </c>
      <c r="E22" s="58">
        <v>60</v>
      </c>
      <c r="F22" s="192"/>
      <c r="G22" s="32"/>
    </row>
    <row r="23" spans="1:7" ht="15.75" customHeight="1">
      <c r="A23" s="174"/>
      <c r="B23" s="171"/>
      <c r="C23" s="7" t="s">
        <v>227</v>
      </c>
      <c r="D23" s="7" t="s">
        <v>185</v>
      </c>
      <c r="E23" s="58">
        <v>60</v>
      </c>
      <c r="F23" s="192"/>
      <c r="G23" s="32"/>
    </row>
    <row r="24" spans="1:7" ht="15.75" customHeight="1">
      <c r="A24" s="174"/>
      <c r="B24" s="171"/>
      <c r="C24" s="7" t="s">
        <v>227</v>
      </c>
      <c r="D24" s="7" t="s">
        <v>186</v>
      </c>
      <c r="E24" s="58">
        <v>60</v>
      </c>
      <c r="F24" s="192"/>
      <c r="G24" s="32"/>
    </row>
    <row r="25" spans="1:7" ht="15.75" customHeight="1">
      <c r="A25" s="174"/>
      <c r="B25" s="171"/>
      <c r="C25" s="4" t="s">
        <v>236</v>
      </c>
      <c r="D25" s="4" t="s">
        <v>185</v>
      </c>
      <c r="E25" s="45">
        <v>50</v>
      </c>
      <c r="F25" s="192"/>
      <c r="G25" s="32"/>
    </row>
    <row r="26" spans="1:7" ht="15.75" customHeight="1">
      <c r="A26" s="174"/>
      <c r="B26" s="171"/>
      <c r="C26" s="4" t="s">
        <v>236</v>
      </c>
      <c r="D26" s="4" t="s">
        <v>186</v>
      </c>
      <c r="E26" s="45">
        <v>50</v>
      </c>
      <c r="F26" s="192"/>
      <c r="G26" s="32"/>
    </row>
    <row r="27" spans="1:7" ht="15.75" customHeight="1">
      <c r="A27" s="174"/>
      <c r="B27" s="171"/>
      <c r="C27" s="4" t="s">
        <v>197</v>
      </c>
      <c r="D27" s="4" t="s">
        <v>185</v>
      </c>
      <c r="E27" s="45">
        <v>50</v>
      </c>
      <c r="F27" s="192"/>
      <c r="G27" s="32"/>
    </row>
    <row r="28" spans="1:7" ht="15.75" customHeight="1">
      <c r="A28" s="175"/>
      <c r="B28" s="172"/>
      <c r="C28" s="4" t="s">
        <v>197</v>
      </c>
      <c r="D28" s="4" t="s">
        <v>186</v>
      </c>
      <c r="E28" s="45">
        <v>50</v>
      </c>
      <c r="F28" s="193"/>
      <c r="G28" s="32"/>
    </row>
    <row r="29" spans="1:7" ht="15.75" customHeight="1">
      <c r="A29" s="173">
        <v>3</v>
      </c>
      <c r="B29" s="170" t="s">
        <v>20</v>
      </c>
      <c r="C29" s="4" t="s">
        <v>187</v>
      </c>
      <c r="D29" s="4"/>
      <c r="E29" s="45">
        <v>39</v>
      </c>
      <c r="F29" s="191">
        <f>E31+E32+E34+E36</f>
        <v>209</v>
      </c>
      <c r="G29" s="32"/>
    </row>
    <row r="30" spans="1:7" ht="15.75" customHeight="1">
      <c r="A30" s="174"/>
      <c r="B30" s="171"/>
      <c r="C30" s="4" t="s">
        <v>236</v>
      </c>
      <c r="D30" s="4" t="s">
        <v>185</v>
      </c>
      <c r="E30" s="45">
        <v>50</v>
      </c>
      <c r="F30" s="192"/>
      <c r="G30" s="32"/>
    </row>
    <row r="31" spans="1:7" ht="15.75" customHeight="1">
      <c r="A31" s="174"/>
      <c r="B31" s="171"/>
      <c r="C31" s="4" t="s">
        <v>236</v>
      </c>
      <c r="D31" s="4" t="s">
        <v>186</v>
      </c>
      <c r="E31" s="45">
        <v>55</v>
      </c>
      <c r="F31" s="192"/>
      <c r="G31" s="32"/>
    </row>
    <row r="32" spans="1:7" ht="15.75" customHeight="1">
      <c r="A32" s="174"/>
      <c r="B32" s="171"/>
      <c r="C32" s="4" t="s">
        <v>197</v>
      </c>
      <c r="D32" s="4" t="s">
        <v>185</v>
      </c>
      <c r="E32" s="45">
        <v>50</v>
      </c>
      <c r="F32" s="192"/>
      <c r="G32" s="32"/>
    </row>
    <row r="33" spans="1:7" ht="15.75" customHeight="1">
      <c r="A33" s="174"/>
      <c r="B33" s="171"/>
      <c r="C33" s="4" t="s">
        <v>197</v>
      </c>
      <c r="D33" s="4" t="s">
        <v>186</v>
      </c>
      <c r="E33" s="45">
        <v>50</v>
      </c>
      <c r="F33" s="192"/>
      <c r="G33" s="32"/>
    </row>
    <row r="34" spans="1:7" ht="15.75" customHeight="1">
      <c r="A34" s="174"/>
      <c r="B34" s="171"/>
      <c r="C34" s="4" t="s">
        <v>226</v>
      </c>
      <c r="D34" s="4" t="s">
        <v>185</v>
      </c>
      <c r="E34" s="45">
        <v>50</v>
      </c>
      <c r="F34" s="192"/>
      <c r="G34" s="32"/>
    </row>
    <row r="35" spans="1:7" ht="15.75" customHeight="1">
      <c r="A35" s="174"/>
      <c r="B35" s="171"/>
      <c r="C35" s="4" t="s">
        <v>226</v>
      </c>
      <c r="D35" s="4" t="s">
        <v>186</v>
      </c>
      <c r="E35" s="45">
        <v>50</v>
      </c>
      <c r="F35" s="192"/>
      <c r="G35" s="32"/>
    </row>
    <row r="36" spans="1:7" ht="15.75" customHeight="1">
      <c r="A36" s="174"/>
      <c r="B36" s="171"/>
      <c r="C36" s="4" t="s">
        <v>227</v>
      </c>
      <c r="D36" s="4" t="s">
        <v>185</v>
      </c>
      <c r="E36" s="45">
        <v>54</v>
      </c>
      <c r="F36" s="192"/>
      <c r="G36" s="32"/>
    </row>
    <row r="37" spans="1:7" ht="15.75" customHeight="1">
      <c r="A37" s="174"/>
      <c r="B37" s="171"/>
      <c r="C37" s="4" t="s">
        <v>227</v>
      </c>
      <c r="D37" s="4" t="s">
        <v>186</v>
      </c>
      <c r="E37" s="45">
        <v>48</v>
      </c>
      <c r="F37" s="192"/>
      <c r="G37" s="32"/>
    </row>
    <row r="38" spans="1:7" ht="15.75" customHeight="1">
      <c r="A38" s="175"/>
      <c r="B38" s="172"/>
      <c r="C38" s="7" t="s">
        <v>188</v>
      </c>
      <c r="D38" s="7"/>
      <c r="E38" s="58">
        <v>60</v>
      </c>
      <c r="F38" s="193"/>
      <c r="G38" s="106" t="s">
        <v>425</v>
      </c>
    </row>
    <row r="39" spans="1:7" ht="15.75" customHeight="1">
      <c r="A39" s="173">
        <v>4</v>
      </c>
      <c r="B39" s="170" t="s">
        <v>21</v>
      </c>
      <c r="C39" s="4" t="s">
        <v>187</v>
      </c>
      <c r="D39" s="4"/>
      <c r="E39" s="45">
        <v>37</v>
      </c>
      <c r="F39" s="191">
        <f>E40+E43+E44+E46+E48</f>
        <v>258</v>
      </c>
      <c r="G39" s="32"/>
    </row>
    <row r="40" spans="1:7" ht="15.75" customHeight="1">
      <c r="A40" s="174"/>
      <c r="B40" s="171"/>
      <c r="C40" s="4" t="s">
        <v>237</v>
      </c>
      <c r="D40" s="4" t="s">
        <v>185</v>
      </c>
      <c r="E40" s="45">
        <v>48</v>
      </c>
      <c r="F40" s="192"/>
      <c r="G40" s="32"/>
    </row>
    <row r="41" spans="1:7" ht="15.75" customHeight="1">
      <c r="A41" s="174"/>
      <c r="B41" s="171"/>
      <c r="C41" s="4" t="s">
        <v>237</v>
      </c>
      <c r="D41" s="4" t="s">
        <v>186</v>
      </c>
      <c r="E41" s="45">
        <v>48</v>
      </c>
      <c r="F41" s="192"/>
      <c r="G41" s="32"/>
    </row>
    <row r="42" spans="1:7" ht="15.75" customHeight="1">
      <c r="A42" s="174"/>
      <c r="B42" s="171"/>
      <c r="C42" s="4" t="s">
        <v>238</v>
      </c>
      <c r="D42" s="4" t="s">
        <v>185</v>
      </c>
      <c r="E42" s="45">
        <v>24</v>
      </c>
      <c r="F42" s="192"/>
      <c r="G42" s="32"/>
    </row>
    <row r="43" spans="1:7" ht="15.75" customHeight="1">
      <c r="A43" s="174"/>
      <c r="B43" s="171"/>
      <c r="C43" s="4" t="s">
        <v>238</v>
      </c>
      <c r="D43" s="4" t="s">
        <v>186</v>
      </c>
      <c r="E43" s="45">
        <v>30</v>
      </c>
      <c r="F43" s="192"/>
      <c r="G43" s="32"/>
    </row>
    <row r="44" spans="1:7" ht="15.75" customHeight="1">
      <c r="A44" s="174"/>
      <c r="B44" s="171"/>
      <c r="C44" s="7" t="s">
        <v>426</v>
      </c>
      <c r="D44" s="4" t="s">
        <v>185</v>
      </c>
      <c r="E44" s="58">
        <v>60</v>
      </c>
      <c r="F44" s="192"/>
      <c r="G44" s="32"/>
    </row>
    <row r="45" spans="1:7" ht="15.75" customHeight="1">
      <c r="A45" s="174"/>
      <c r="B45" s="171"/>
      <c r="C45" s="7" t="s">
        <v>426</v>
      </c>
      <c r="D45" s="4" t="s">
        <v>186</v>
      </c>
      <c r="E45" s="58">
        <v>60</v>
      </c>
      <c r="F45" s="192"/>
      <c r="G45" s="32"/>
    </row>
    <row r="46" spans="1:7" ht="15.75" customHeight="1">
      <c r="A46" s="174"/>
      <c r="B46" s="171"/>
      <c r="C46" s="7" t="s">
        <v>226</v>
      </c>
      <c r="D46" s="4" t="s">
        <v>185</v>
      </c>
      <c r="E46" s="58">
        <v>60</v>
      </c>
      <c r="F46" s="192"/>
      <c r="G46" s="32"/>
    </row>
    <row r="47" spans="1:7" ht="15.75" customHeight="1">
      <c r="A47" s="174"/>
      <c r="B47" s="171"/>
      <c r="C47" s="7" t="s">
        <v>226</v>
      </c>
      <c r="D47" s="4" t="s">
        <v>186</v>
      </c>
      <c r="E47" s="58">
        <v>60</v>
      </c>
      <c r="F47" s="192"/>
      <c r="G47" s="32"/>
    </row>
    <row r="48" spans="1:7" ht="15.75" customHeight="1">
      <c r="A48" s="174"/>
      <c r="B48" s="171"/>
      <c r="C48" s="7" t="s">
        <v>227</v>
      </c>
      <c r="D48" s="4" t="s">
        <v>185</v>
      </c>
      <c r="E48" s="58">
        <v>60</v>
      </c>
      <c r="F48" s="192"/>
      <c r="G48" s="32"/>
    </row>
    <row r="49" spans="1:7" ht="15.75" customHeight="1">
      <c r="A49" s="175"/>
      <c r="B49" s="172"/>
      <c r="C49" s="7" t="s">
        <v>227</v>
      </c>
      <c r="D49" s="4" t="s">
        <v>186</v>
      </c>
      <c r="E49" s="58">
        <v>60</v>
      </c>
      <c r="F49" s="193"/>
      <c r="G49" s="32"/>
    </row>
    <row r="50" spans="1:7" ht="15.75" customHeight="1">
      <c r="A50" s="173">
        <v>5</v>
      </c>
      <c r="B50" s="170" t="s">
        <v>22</v>
      </c>
      <c r="C50" s="4" t="s">
        <v>187</v>
      </c>
      <c r="D50" s="4"/>
      <c r="E50" s="45">
        <v>37</v>
      </c>
      <c r="F50" s="191">
        <f>E52+E53+E55+E57+E59</f>
        <v>250</v>
      </c>
      <c r="G50" s="32"/>
    </row>
    <row r="51" spans="1:7" ht="15.75" customHeight="1">
      <c r="A51" s="174"/>
      <c r="B51" s="171"/>
      <c r="C51" s="4" t="s">
        <v>238</v>
      </c>
      <c r="D51" s="4" t="s">
        <v>185</v>
      </c>
      <c r="E51" s="45">
        <v>24</v>
      </c>
      <c r="F51" s="192"/>
      <c r="G51" s="32"/>
    </row>
    <row r="52" spans="1:7" ht="15.75" customHeight="1">
      <c r="A52" s="174"/>
      <c r="B52" s="171"/>
      <c r="C52" s="4" t="s">
        <v>238</v>
      </c>
      <c r="D52" s="4" t="s">
        <v>186</v>
      </c>
      <c r="E52" s="45">
        <v>30</v>
      </c>
      <c r="F52" s="192"/>
      <c r="G52" s="32"/>
    </row>
    <row r="53" spans="1:7" ht="15.75" customHeight="1">
      <c r="A53" s="174"/>
      <c r="B53" s="171"/>
      <c r="C53" s="7" t="s">
        <v>426</v>
      </c>
      <c r="D53" s="4" t="s">
        <v>185</v>
      </c>
      <c r="E53" s="58">
        <v>60</v>
      </c>
      <c r="F53" s="192"/>
      <c r="G53" s="32"/>
    </row>
    <row r="54" spans="1:7" ht="15.75" customHeight="1">
      <c r="A54" s="174"/>
      <c r="B54" s="171"/>
      <c r="C54" s="7" t="s">
        <v>426</v>
      </c>
      <c r="D54" s="4" t="s">
        <v>186</v>
      </c>
      <c r="E54" s="58">
        <v>60</v>
      </c>
      <c r="F54" s="192"/>
      <c r="G54" s="32"/>
    </row>
    <row r="55" spans="1:7" ht="15.75" customHeight="1">
      <c r="A55" s="174"/>
      <c r="B55" s="171"/>
      <c r="C55" s="7" t="s">
        <v>227</v>
      </c>
      <c r="D55" s="4" t="s">
        <v>185</v>
      </c>
      <c r="E55" s="58">
        <v>60</v>
      </c>
      <c r="F55" s="192"/>
      <c r="G55" s="32"/>
    </row>
    <row r="56" spans="1:7" ht="15.75" customHeight="1">
      <c r="A56" s="174"/>
      <c r="B56" s="171"/>
      <c r="C56" s="7" t="s">
        <v>227</v>
      </c>
      <c r="D56" s="4" t="s">
        <v>186</v>
      </c>
      <c r="E56" s="58">
        <v>60</v>
      </c>
      <c r="F56" s="192"/>
      <c r="G56" s="32"/>
    </row>
    <row r="57" spans="1:7" ht="15.75" customHeight="1">
      <c r="A57" s="174"/>
      <c r="B57" s="171"/>
      <c r="C57" s="7" t="s">
        <v>226</v>
      </c>
      <c r="D57" s="4" t="s">
        <v>185</v>
      </c>
      <c r="E57" s="58">
        <v>60</v>
      </c>
      <c r="F57" s="192"/>
      <c r="G57" s="32"/>
    </row>
    <row r="58" spans="1:7" ht="15.75" customHeight="1">
      <c r="A58" s="174"/>
      <c r="B58" s="171"/>
      <c r="C58" s="7" t="s">
        <v>226</v>
      </c>
      <c r="D58" s="4" t="s">
        <v>186</v>
      </c>
      <c r="E58" s="58">
        <v>60</v>
      </c>
      <c r="F58" s="192"/>
      <c r="G58" s="32"/>
    </row>
    <row r="59" spans="1:7" ht="15.75" customHeight="1">
      <c r="A59" s="174"/>
      <c r="B59" s="171"/>
      <c r="C59" s="7" t="s">
        <v>237</v>
      </c>
      <c r="D59" s="4" t="s">
        <v>185</v>
      </c>
      <c r="E59" s="58">
        <v>40</v>
      </c>
      <c r="F59" s="192"/>
      <c r="G59" s="32"/>
    </row>
    <row r="60" spans="1:7" ht="15.75" customHeight="1">
      <c r="A60" s="175"/>
      <c r="B60" s="172"/>
      <c r="C60" s="7" t="s">
        <v>237</v>
      </c>
      <c r="D60" s="4" t="s">
        <v>186</v>
      </c>
      <c r="E60" s="58">
        <v>40</v>
      </c>
      <c r="F60" s="193"/>
      <c r="G60" s="32"/>
    </row>
    <row r="61" spans="1:7" ht="15.75" customHeight="1">
      <c r="A61" s="173">
        <v>6</v>
      </c>
      <c r="B61" s="170" t="s">
        <v>31</v>
      </c>
      <c r="C61" s="4" t="s">
        <v>187</v>
      </c>
      <c r="D61" s="4"/>
      <c r="E61" s="45">
        <v>39</v>
      </c>
      <c r="F61" s="191">
        <f>E62+E64+E66+E68+E70+E72</f>
        <v>300</v>
      </c>
      <c r="G61" s="32"/>
    </row>
    <row r="62" spans="1:7" ht="15.75" customHeight="1">
      <c r="A62" s="174"/>
      <c r="B62" s="171"/>
      <c r="C62" s="4" t="s">
        <v>248</v>
      </c>
      <c r="D62" s="4" t="s">
        <v>185</v>
      </c>
      <c r="E62" s="45">
        <v>55</v>
      </c>
      <c r="F62" s="192"/>
      <c r="G62" s="32"/>
    </row>
    <row r="63" spans="1:7" ht="15.75" customHeight="1">
      <c r="A63" s="174"/>
      <c r="B63" s="171"/>
      <c r="C63" s="4" t="s">
        <v>248</v>
      </c>
      <c r="D63" s="4" t="s">
        <v>186</v>
      </c>
      <c r="E63" s="45">
        <v>55</v>
      </c>
      <c r="F63" s="192"/>
      <c r="G63" s="32"/>
    </row>
    <row r="64" spans="1:7" ht="15.75" customHeight="1">
      <c r="A64" s="174"/>
      <c r="B64" s="171"/>
      <c r="C64" s="4" t="s">
        <v>249</v>
      </c>
      <c r="D64" s="4" t="s">
        <v>185</v>
      </c>
      <c r="E64" s="45">
        <v>48</v>
      </c>
      <c r="F64" s="192"/>
      <c r="G64" s="32"/>
    </row>
    <row r="65" spans="1:7" ht="15.75" customHeight="1">
      <c r="A65" s="174"/>
      <c r="B65" s="171"/>
      <c r="C65" s="4" t="s">
        <v>249</v>
      </c>
      <c r="D65" s="4" t="s">
        <v>186</v>
      </c>
      <c r="E65" s="45">
        <v>48</v>
      </c>
      <c r="F65" s="192"/>
      <c r="G65" s="32"/>
    </row>
    <row r="66" spans="1:7" ht="15.75" customHeight="1">
      <c r="A66" s="174"/>
      <c r="B66" s="171"/>
      <c r="C66" s="4" t="s">
        <v>226</v>
      </c>
      <c r="D66" s="4" t="s">
        <v>185</v>
      </c>
      <c r="E66" s="45">
        <v>32</v>
      </c>
      <c r="F66" s="192"/>
      <c r="G66" s="32"/>
    </row>
    <row r="67" spans="1:7" ht="15.75" customHeight="1">
      <c r="A67" s="174"/>
      <c r="B67" s="171"/>
      <c r="C67" s="4" t="s">
        <v>226</v>
      </c>
      <c r="D67" s="4" t="s">
        <v>186</v>
      </c>
      <c r="E67" s="45">
        <v>30</v>
      </c>
      <c r="F67" s="192"/>
      <c r="G67" s="32"/>
    </row>
    <row r="68" spans="1:7" ht="15.75" customHeight="1">
      <c r="A68" s="174"/>
      <c r="B68" s="171"/>
      <c r="C68" s="4" t="s">
        <v>250</v>
      </c>
      <c r="D68" s="4" t="s">
        <v>185</v>
      </c>
      <c r="E68" s="45">
        <v>45</v>
      </c>
      <c r="F68" s="192"/>
      <c r="G68" s="32"/>
    </row>
    <row r="69" spans="1:7" ht="15.75" customHeight="1">
      <c r="A69" s="174"/>
      <c r="B69" s="171"/>
      <c r="C69" s="4" t="s">
        <v>250</v>
      </c>
      <c r="D69" s="4" t="s">
        <v>186</v>
      </c>
      <c r="E69" s="45">
        <v>45</v>
      </c>
      <c r="F69" s="192"/>
      <c r="G69" s="32"/>
    </row>
    <row r="70" spans="1:7" ht="15.75" customHeight="1">
      <c r="A70" s="174"/>
      <c r="B70" s="171"/>
      <c r="C70" s="7" t="s">
        <v>426</v>
      </c>
      <c r="D70" s="4" t="s">
        <v>185</v>
      </c>
      <c r="E70" s="58">
        <v>60</v>
      </c>
      <c r="F70" s="192"/>
      <c r="G70" s="32"/>
    </row>
    <row r="71" spans="1:7" ht="15.75" customHeight="1">
      <c r="A71" s="174"/>
      <c r="B71" s="171"/>
      <c r="C71" s="7" t="s">
        <v>426</v>
      </c>
      <c r="D71" s="4" t="s">
        <v>186</v>
      </c>
      <c r="E71" s="58">
        <v>60</v>
      </c>
      <c r="F71" s="192"/>
      <c r="G71" s="32"/>
    </row>
    <row r="72" spans="1:7" ht="15.75" customHeight="1">
      <c r="A72" s="174"/>
      <c r="B72" s="171"/>
      <c r="C72" s="7" t="s">
        <v>227</v>
      </c>
      <c r="D72" s="4" t="s">
        <v>185</v>
      </c>
      <c r="E72" s="58">
        <v>60</v>
      </c>
      <c r="F72" s="192"/>
      <c r="G72" s="32"/>
    </row>
    <row r="73" spans="1:7" ht="15.75" customHeight="1">
      <c r="A73" s="175"/>
      <c r="B73" s="172"/>
      <c r="C73" s="7" t="s">
        <v>227</v>
      </c>
      <c r="D73" s="4" t="s">
        <v>186</v>
      </c>
      <c r="E73" s="58">
        <v>60</v>
      </c>
      <c r="F73" s="193"/>
      <c r="G73" s="32"/>
    </row>
    <row r="74" spans="1:7" ht="7.5" customHeight="1">
      <c r="A74" s="90"/>
      <c r="B74" s="104"/>
      <c r="C74" s="6"/>
      <c r="D74" s="6"/>
      <c r="E74" s="33"/>
      <c r="F74" s="120"/>
      <c r="G74" s="121"/>
    </row>
    <row r="75" spans="1:7">
      <c r="A75" s="173">
        <v>7</v>
      </c>
      <c r="B75" s="170" t="s">
        <v>8</v>
      </c>
      <c r="C75" s="4" t="s">
        <v>208</v>
      </c>
      <c r="D75" s="4"/>
      <c r="E75" s="125">
        <v>38</v>
      </c>
      <c r="F75" s="117"/>
      <c r="G75" s="32"/>
    </row>
    <row r="76" spans="1:7" ht="15.75" customHeight="1">
      <c r="A76" s="174"/>
      <c r="B76" s="171"/>
      <c r="C76" s="4" t="s">
        <v>230</v>
      </c>
      <c r="D76" s="4" t="s">
        <v>185</v>
      </c>
      <c r="E76" s="45">
        <v>20</v>
      </c>
      <c r="F76" s="191">
        <f>SUM(E76:E79)</f>
        <v>220</v>
      </c>
      <c r="G76" s="32"/>
    </row>
    <row r="77" spans="1:7" ht="15.75" customHeight="1">
      <c r="A77" s="174"/>
      <c r="B77" s="171"/>
      <c r="C77" s="4" t="s">
        <v>231</v>
      </c>
      <c r="D77" s="4"/>
      <c r="E77" s="45">
        <v>78</v>
      </c>
      <c r="F77" s="192"/>
      <c r="G77" s="32"/>
    </row>
    <row r="78" spans="1:7" ht="15.75" customHeight="1">
      <c r="A78" s="174"/>
      <c r="B78" s="171"/>
      <c r="C78" s="4" t="s">
        <v>232</v>
      </c>
      <c r="D78" s="4"/>
      <c r="E78" s="45">
        <v>50</v>
      </c>
      <c r="F78" s="192"/>
      <c r="G78" s="32"/>
    </row>
    <row r="79" spans="1:7" ht="15.75" customHeight="1">
      <c r="A79" s="175"/>
      <c r="B79" s="172"/>
      <c r="C79" s="4" t="s">
        <v>220</v>
      </c>
      <c r="D79" s="4"/>
      <c r="E79" s="45">
        <v>72</v>
      </c>
      <c r="F79" s="193"/>
      <c r="G79" s="32"/>
    </row>
    <row r="80" spans="1:7" ht="15.75" customHeight="1">
      <c r="A80" s="173">
        <v>8</v>
      </c>
      <c r="B80" s="170" t="s">
        <v>23</v>
      </c>
      <c r="C80" s="4" t="s">
        <v>208</v>
      </c>
      <c r="D80" s="4"/>
      <c r="E80" s="126">
        <v>38</v>
      </c>
      <c r="F80" s="191">
        <f>E81+E83+E86+E87</f>
        <v>230</v>
      </c>
      <c r="G80" s="32"/>
    </row>
    <row r="81" spans="1:7" ht="15.75" customHeight="1">
      <c r="A81" s="174"/>
      <c r="B81" s="171"/>
      <c r="C81" s="4" t="s">
        <v>231</v>
      </c>
      <c r="D81" s="4" t="s">
        <v>185</v>
      </c>
      <c r="E81" s="45">
        <v>72</v>
      </c>
      <c r="F81" s="192"/>
      <c r="G81" s="32"/>
    </row>
    <row r="82" spans="1:7" ht="15.75" customHeight="1">
      <c r="A82" s="174"/>
      <c r="B82" s="171"/>
      <c r="C82" s="4" t="s">
        <v>231</v>
      </c>
      <c r="D82" s="4" t="s">
        <v>186</v>
      </c>
      <c r="E82" s="45">
        <v>72</v>
      </c>
      <c r="F82" s="192"/>
      <c r="G82" s="32"/>
    </row>
    <row r="83" spans="1:7" ht="15.75" customHeight="1">
      <c r="A83" s="174"/>
      <c r="B83" s="171"/>
      <c r="C83" s="4" t="s">
        <v>232</v>
      </c>
      <c r="D83" s="4" t="s">
        <v>185</v>
      </c>
      <c r="E83" s="45">
        <v>50</v>
      </c>
      <c r="F83" s="192"/>
      <c r="G83" s="32"/>
    </row>
    <row r="84" spans="1:7" ht="15.75" customHeight="1">
      <c r="A84" s="174"/>
      <c r="B84" s="171"/>
      <c r="C84" s="4" t="s">
        <v>232</v>
      </c>
      <c r="D84" s="4" t="s">
        <v>186</v>
      </c>
      <c r="E84" s="45">
        <v>50</v>
      </c>
      <c r="F84" s="192"/>
      <c r="G84" s="32"/>
    </row>
    <row r="85" spans="1:7" ht="15.75" customHeight="1">
      <c r="A85" s="174"/>
      <c r="B85" s="171"/>
      <c r="C85" s="4" t="s">
        <v>220</v>
      </c>
      <c r="D85" s="4" t="s">
        <v>185</v>
      </c>
      <c r="E85" s="45">
        <v>72</v>
      </c>
      <c r="F85" s="192"/>
      <c r="G85" s="32"/>
    </row>
    <row r="86" spans="1:7" ht="15.75" customHeight="1">
      <c r="A86" s="174"/>
      <c r="B86" s="171"/>
      <c r="C86" s="4" t="s">
        <v>220</v>
      </c>
      <c r="D86" s="4" t="s">
        <v>186</v>
      </c>
      <c r="E86" s="45">
        <v>78</v>
      </c>
      <c r="F86" s="192"/>
      <c r="G86" s="32"/>
    </row>
    <row r="87" spans="1:7" ht="15.75" customHeight="1">
      <c r="A87" s="174"/>
      <c r="B87" s="171"/>
      <c r="C87" s="7" t="s">
        <v>230</v>
      </c>
      <c r="D87" s="7" t="s">
        <v>183</v>
      </c>
      <c r="E87" s="58">
        <v>30</v>
      </c>
      <c r="F87" s="192"/>
      <c r="G87" s="107" t="s">
        <v>427</v>
      </c>
    </row>
    <row r="88" spans="1:7" ht="15.75" customHeight="1">
      <c r="A88" s="175"/>
      <c r="B88" s="172"/>
      <c r="C88" s="7" t="s">
        <v>230</v>
      </c>
      <c r="D88" s="7" t="s">
        <v>184</v>
      </c>
      <c r="E88" s="58">
        <v>30</v>
      </c>
      <c r="F88" s="193"/>
      <c r="G88" s="107" t="s">
        <v>427</v>
      </c>
    </row>
    <row r="89" spans="1:7" ht="15.75" customHeight="1">
      <c r="A89" s="173">
        <v>9</v>
      </c>
      <c r="B89" s="170" t="s">
        <v>24</v>
      </c>
      <c r="C89" s="4" t="s">
        <v>208</v>
      </c>
      <c r="D89" s="4"/>
      <c r="E89" s="125">
        <v>39</v>
      </c>
      <c r="F89" s="191">
        <f>E90+E91+E92+E93</f>
        <v>238</v>
      </c>
      <c r="G89" s="32"/>
    </row>
    <row r="90" spans="1:7" ht="15.75" customHeight="1">
      <c r="A90" s="174"/>
      <c r="B90" s="171"/>
      <c r="C90" s="4" t="s">
        <v>231</v>
      </c>
      <c r="D90" s="4"/>
      <c r="E90" s="45">
        <v>78</v>
      </c>
      <c r="F90" s="192"/>
      <c r="G90" s="32"/>
    </row>
    <row r="91" spans="1:7" ht="15.75" customHeight="1">
      <c r="A91" s="174"/>
      <c r="B91" s="171"/>
      <c r="C91" s="4" t="s">
        <v>220</v>
      </c>
      <c r="D91" s="4"/>
      <c r="E91" s="45">
        <v>70</v>
      </c>
      <c r="F91" s="192"/>
      <c r="G91" s="32"/>
    </row>
    <row r="92" spans="1:7" ht="15.75" customHeight="1">
      <c r="A92" s="174"/>
      <c r="B92" s="171"/>
      <c r="C92" s="7" t="s">
        <v>232</v>
      </c>
      <c r="D92" s="7"/>
      <c r="E92" s="58">
        <v>60</v>
      </c>
      <c r="F92" s="192"/>
      <c r="G92" s="32"/>
    </row>
    <row r="93" spans="1:7" ht="15.75" customHeight="1">
      <c r="A93" s="175"/>
      <c r="B93" s="172"/>
      <c r="C93" s="7" t="s">
        <v>230</v>
      </c>
      <c r="D93" s="7" t="s">
        <v>185</v>
      </c>
      <c r="E93" s="58">
        <v>30</v>
      </c>
      <c r="F93" s="193"/>
      <c r="G93" s="32"/>
    </row>
    <row r="94" spans="1:7" ht="15">
      <c r="A94" s="173">
        <v>10</v>
      </c>
      <c r="B94" s="170" t="s">
        <v>27</v>
      </c>
      <c r="C94" s="4" t="s">
        <v>208</v>
      </c>
      <c r="D94" s="4"/>
      <c r="E94" s="125">
        <v>39</v>
      </c>
      <c r="F94" s="191">
        <f>E95+E96+E97+E98</f>
        <v>230</v>
      </c>
      <c r="G94" s="32"/>
    </row>
    <row r="95" spans="1:7" ht="15.75" customHeight="1">
      <c r="A95" s="174"/>
      <c r="B95" s="171"/>
      <c r="C95" s="4" t="s">
        <v>231</v>
      </c>
      <c r="D95" s="4"/>
      <c r="E95" s="45">
        <v>78</v>
      </c>
      <c r="F95" s="192"/>
      <c r="G95" s="32"/>
    </row>
    <row r="96" spans="1:7" ht="15.75" customHeight="1">
      <c r="A96" s="174"/>
      <c r="B96" s="171"/>
      <c r="C96" s="4" t="s">
        <v>232</v>
      </c>
      <c r="D96" s="4"/>
      <c r="E96" s="45">
        <v>50</v>
      </c>
      <c r="F96" s="192"/>
      <c r="G96" s="32"/>
    </row>
    <row r="97" spans="1:7" ht="15.75" customHeight="1">
      <c r="A97" s="174"/>
      <c r="B97" s="171"/>
      <c r="C97" s="4" t="s">
        <v>220</v>
      </c>
      <c r="D97" s="4"/>
      <c r="E97" s="45">
        <v>72</v>
      </c>
      <c r="F97" s="192"/>
      <c r="G97" s="32"/>
    </row>
    <row r="98" spans="1:7" ht="15.75" customHeight="1">
      <c r="A98" s="175"/>
      <c r="B98" s="172"/>
      <c r="C98" s="7" t="s">
        <v>230</v>
      </c>
      <c r="D98" s="7" t="s">
        <v>186</v>
      </c>
      <c r="E98" s="58">
        <v>30</v>
      </c>
      <c r="F98" s="193"/>
      <c r="G98" s="107" t="s">
        <v>427</v>
      </c>
    </row>
    <row r="99" spans="1:7" ht="15.75" customHeight="1">
      <c r="A99" s="173">
        <v>11</v>
      </c>
      <c r="B99" s="170" t="s">
        <v>34</v>
      </c>
      <c r="C99" s="4" t="s">
        <v>208</v>
      </c>
      <c r="D99" s="4"/>
      <c r="E99" s="45">
        <v>38</v>
      </c>
      <c r="F99" s="191">
        <f>E100+E102+E105+E106</f>
        <v>236</v>
      </c>
      <c r="G99" s="32"/>
    </row>
    <row r="100" spans="1:7" ht="15.75" customHeight="1">
      <c r="A100" s="174"/>
      <c r="B100" s="171"/>
      <c r="C100" s="4" t="s">
        <v>231</v>
      </c>
      <c r="D100" s="4" t="s">
        <v>185</v>
      </c>
      <c r="E100" s="45">
        <v>78</v>
      </c>
      <c r="F100" s="192"/>
      <c r="G100" s="32"/>
    </row>
    <row r="101" spans="1:7" ht="15.75" customHeight="1">
      <c r="A101" s="174"/>
      <c r="B101" s="171"/>
      <c r="C101" s="4" t="s">
        <v>231</v>
      </c>
      <c r="D101" s="4" t="s">
        <v>186</v>
      </c>
      <c r="E101" s="45">
        <v>72</v>
      </c>
      <c r="F101" s="192"/>
      <c r="G101" s="32"/>
    </row>
    <row r="102" spans="1:7" ht="15.75" customHeight="1">
      <c r="A102" s="174"/>
      <c r="B102" s="171"/>
      <c r="C102" s="4" t="s">
        <v>232</v>
      </c>
      <c r="D102" s="4" t="s">
        <v>185</v>
      </c>
      <c r="E102" s="45">
        <v>50</v>
      </c>
      <c r="F102" s="192"/>
      <c r="G102" s="32"/>
    </row>
    <row r="103" spans="1:7" ht="15.75" customHeight="1">
      <c r="A103" s="174"/>
      <c r="B103" s="171"/>
      <c r="C103" s="4" t="s">
        <v>232</v>
      </c>
      <c r="D103" s="4" t="s">
        <v>186</v>
      </c>
      <c r="E103" s="45">
        <v>50</v>
      </c>
      <c r="F103" s="192"/>
      <c r="G103" s="32"/>
    </row>
    <row r="104" spans="1:7" ht="15.75" customHeight="1">
      <c r="A104" s="174"/>
      <c r="B104" s="171"/>
      <c r="C104" s="4" t="s">
        <v>220</v>
      </c>
      <c r="D104" s="4" t="s">
        <v>185</v>
      </c>
      <c r="E104" s="45">
        <v>72</v>
      </c>
      <c r="F104" s="192"/>
      <c r="G104" s="32"/>
    </row>
    <row r="105" spans="1:7" ht="15.75" customHeight="1">
      <c r="A105" s="174"/>
      <c r="B105" s="171"/>
      <c r="C105" s="4" t="s">
        <v>220</v>
      </c>
      <c r="D105" s="4" t="s">
        <v>186</v>
      </c>
      <c r="E105" s="45">
        <v>78</v>
      </c>
      <c r="F105" s="192"/>
      <c r="G105" s="32"/>
    </row>
    <row r="106" spans="1:7" ht="15.75" customHeight="1">
      <c r="A106" s="175"/>
      <c r="B106" s="172"/>
      <c r="C106" s="7" t="s">
        <v>230</v>
      </c>
      <c r="D106" s="7" t="s">
        <v>186</v>
      </c>
      <c r="E106" s="58">
        <v>30</v>
      </c>
      <c r="F106" s="193"/>
      <c r="G106" s="106" t="s">
        <v>428</v>
      </c>
    </row>
    <row r="107" spans="1:7" ht="15.75" customHeight="1">
      <c r="A107" s="173">
        <v>12</v>
      </c>
      <c r="B107" s="170" t="s">
        <v>35</v>
      </c>
      <c r="C107" s="4" t="s">
        <v>208</v>
      </c>
      <c r="D107" s="4"/>
      <c r="E107" s="45">
        <v>40</v>
      </c>
      <c r="F107" s="191">
        <f>E108+E109+E110+E111</f>
        <v>246</v>
      </c>
      <c r="G107" s="32"/>
    </row>
    <row r="108" spans="1:7" ht="15.75" customHeight="1">
      <c r="A108" s="174"/>
      <c r="B108" s="171"/>
      <c r="C108" s="4" t="s">
        <v>231</v>
      </c>
      <c r="D108" s="4"/>
      <c r="E108" s="45">
        <v>78</v>
      </c>
      <c r="F108" s="192"/>
      <c r="G108" s="32"/>
    </row>
    <row r="109" spans="1:7" ht="15.75" customHeight="1">
      <c r="A109" s="174"/>
      <c r="B109" s="171"/>
      <c r="C109" s="4" t="s">
        <v>220</v>
      </c>
      <c r="D109" s="4"/>
      <c r="E109" s="45">
        <v>78</v>
      </c>
      <c r="F109" s="192"/>
      <c r="G109" s="32"/>
    </row>
    <row r="110" spans="1:7" ht="15.75" customHeight="1">
      <c r="A110" s="174"/>
      <c r="B110" s="171"/>
      <c r="C110" s="7" t="s">
        <v>232</v>
      </c>
      <c r="D110" s="4"/>
      <c r="E110" s="58">
        <v>60</v>
      </c>
      <c r="F110" s="192"/>
      <c r="G110" s="32"/>
    </row>
    <row r="111" spans="1:7" ht="15.75" customHeight="1">
      <c r="A111" s="174"/>
      <c r="B111" s="171"/>
      <c r="C111" s="7" t="s">
        <v>230</v>
      </c>
      <c r="D111" s="7" t="s">
        <v>183</v>
      </c>
      <c r="E111" s="58">
        <v>30</v>
      </c>
      <c r="F111" s="192"/>
      <c r="G111" s="106" t="s">
        <v>428</v>
      </c>
    </row>
    <row r="112" spans="1:7" ht="15.75" customHeight="1">
      <c r="A112" s="175"/>
      <c r="B112" s="172"/>
      <c r="C112" s="7" t="s">
        <v>230</v>
      </c>
      <c r="D112" s="7" t="s">
        <v>184</v>
      </c>
      <c r="E112" s="58">
        <v>30</v>
      </c>
      <c r="F112" s="193"/>
      <c r="G112" s="106" t="s">
        <v>428</v>
      </c>
    </row>
    <row r="113" spans="1:9" ht="7.5" customHeight="1">
      <c r="A113" s="90"/>
      <c r="B113" s="104"/>
      <c r="C113" s="6"/>
      <c r="D113" s="6"/>
      <c r="E113" s="33"/>
      <c r="F113" s="120"/>
      <c r="G113" s="121"/>
    </row>
    <row r="114" spans="1:9" ht="15">
      <c r="A114" s="173">
        <v>13</v>
      </c>
      <c r="B114" s="170" t="s">
        <v>2</v>
      </c>
      <c r="C114" s="4" t="s">
        <v>224</v>
      </c>
      <c r="D114" s="4"/>
      <c r="E114" s="45">
        <v>29</v>
      </c>
      <c r="F114" s="191">
        <f>E115+E116+E117</f>
        <v>180</v>
      </c>
      <c r="G114" s="32"/>
    </row>
    <row r="115" spans="1:9" ht="15.75" customHeight="1">
      <c r="A115" s="174"/>
      <c r="B115" s="171"/>
      <c r="C115" s="4" t="s">
        <v>225</v>
      </c>
      <c r="D115" s="4"/>
      <c r="E115" s="45">
        <v>78</v>
      </c>
      <c r="F115" s="192"/>
      <c r="G115" s="32"/>
    </row>
    <row r="116" spans="1:9" ht="15.75" customHeight="1">
      <c r="A116" s="174"/>
      <c r="B116" s="171"/>
      <c r="C116" s="4" t="s">
        <v>226</v>
      </c>
      <c r="D116" s="4"/>
      <c r="E116" s="45">
        <v>42</v>
      </c>
      <c r="F116" s="192"/>
      <c r="G116" s="32"/>
    </row>
    <row r="117" spans="1:9" ht="15.75" customHeight="1">
      <c r="A117" s="175"/>
      <c r="B117" s="172"/>
      <c r="C117" s="7" t="s">
        <v>211</v>
      </c>
      <c r="D117" s="4"/>
      <c r="E117" s="58">
        <v>60</v>
      </c>
      <c r="F117" s="193"/>
      <c r="G117" s="32"/>
    </row>
    <row r="118" spans="1:9" ht="15.75" customHeight="1">
      <c r="A118" s="173">
        <v>14</v>
      </c>
      <c r="B118" s="170" t="s">
        <v>3</v>
      </c>
      <c r="C118" s="4" t="s">
        <v>204</v>
      </c>
      <c r="D118" s="4"/>
      <c r="E118" s="45">
        <v>31</v>
      </c>
      <c r="F118" s="191">
        <f>E119+E120+E122+E124</f>
        <v>165</v>
      </c>
      <c r="G118" s="32"/>
      <c r="H118" s="108"/>
      <c r="I118" s="108"/>
    </row>
    <row r="119" spans="1:9" ht="15.75" customHeight="1">
      <c r="A119" s="174"/>
      <c r="B119" s="171"/>
      <c r="C119" s="25" t="s">
        <v>4</v>
      </c>
      <c r="D119" s="4"/>
      <c r="E119" s="88">
        <v>15</v>
      </c>
      <c r="F119" s="192"/>
      <c r="G119" s="32"/>
      <c r="H119" s="108"/>
      <c r="I119" s="108"/>
    </row>
    <row r="120" spans="1:9" ht="15.75" customHeight="1">
      <c r="A120" s="174"/>
      <c r="B120" s="171"/>
      <c r="C120" s="4" t="s">
        <v>211</v>
      </c>
      <c r="D120" s="4" t="s">
        <v>185</v>
      </c>
      <c r="E120" s="45">
        <v>30</v>
      </c>
      <c r="F120" s="192"/>
      <c r="G120" s="32"/>
      <c r="H120" s="108"/>
      <c r="I120" s="108"/>
    </row>
    <row r="121" spans="1:9" ht="15.75" customHeight="1">
      <c r="A121" s="174"/>
      <c r="B121" s="171"/>
      <c r="C121" s="4" t="s">
        <v>211</v>
      </c>
      <c r="D121" s="4" t="s">
        <v>186</v>
      </c>
      <c r="E121" s="45">
        <v>30</v>
      </c>
      <c r="F121" s="192"/>
      <c r="G121" s="32"/>
      <c r="H121" s="108"/>
      <c r="I121" s="108"/>
    </row>
    <row r="122" spans="1:9" ht="15.75" customHeight="1">
      <c r="A122" s="174"/>
      <c r="B122" s="171"/>
      <c r="C122" s="7" t="s">
        <v>429</v>
      </c>
      <c r="D122" s="4" t="s">
        <v>185</v>
      </c>
      <c r="E122" s="58">
        <v>60</v>
      </c>
      <c r="F122" s="192"/>
      <c r="G122" s="32"/>
    </row>
    <row r="123" spans="1:9" ht="15.75" customHeight="1">
      <c r="A123" s="174"/>
      <c r="B123" s="171"/>
      <c r="C123" s="7" t="s">
        <v>429</v>
      </c>
      <c r="D123" s="4" t="s">
        <v>186</v>
      </c>
      <c r="E123" s="58">
        <v>60</v>
      </c>
      <c r="F123" s="192"/>
      <c r="G123" s="32"/>
    </row>
    <row r="124" spans="1:9" ht="15.75" customHeight="1">
      <c r="A124" s="175"/>
      <c r="B124" s="171"/>
      <c r="C124" s="26" t="s">
        <v>430</v>
      </c>
      <c r="D124" s="25"/>
      <c r="E124" s="109">
        <v>60</v>
      </c>
      <c r="F124" s="193"/>
      <c r="G124" s="106" t="s">
        <v>431</v>
      </c>
    </row>
    <row r="125" spans="1:9" ht="15.75" customHeight="1">
      <c r="A125" s="173">
        <v>15</v>
      </c>
      <c r="B125" s="170" t="s">
        <v>5</v>
      </c>
      <c r="C125" s="4" t="s">
        <v>204</v>
      </c>
      <c r="D125" s="4"/>
      <c r="E125" s="45">
        <v>29</v>
      </c>
      <c r="F125" s="191">
        <f>E126+E128+E130+E131</f>
        <v>155</v>
      </c>
      <c r="G125" s="32"/>
    </row>
    <row r="126" spans="1:9" ht="15.75" customHeight="1">
      <c r="A126" s="174"/>
      <c r="B126" s="171"/>
      <c r="C126" s="25" t="s">
        <v>4</v>
      </c>
      <c r="D126" s="25"/>
      <c r="E126" s="88">
        <v>5</v>
      </c>
      <c r="F126" s="192"/>
      <c r="G126" s="32"/>
    </row>
    <row r="127" spans="1:9" ht="15.75" customHeight="1">
      <c r="A127" s="174"/>
      <c r="B127" s="171"/>
      <c r="C127" s="4" t="s">
        <v>211</v>
      </c>
      <c r="D127" s="4" t="s">
        <v>185</v>
      </c>
      <c r="E127" s="45">
        <v>24</v>
      </c>
      <c r="F127" s="192"/>
      <c r="G127" s="32"/>
    </row>
    <row r="128" spans="1:9" ht="15.75" customHeight="1">
      <c r="A128" s="174"/>
      <c r="B128" s="171"/>
      <c r="C128" s="4" t="s">
        <v>211</v>
      </c>
      <c r="D128" s="4" t="s">
        <v>186</v>
      </c>
      <c r="E128" s="45">
        <v>30</v>
      </c>
      <c r="F128" s="192"/>
      <c r="G128" s="32"/>
    </row>
    <row r="129" spans="1:7" ht="15.75" customHeight="1">
      <c r="A129" s="174"/>
      <c r="B129" s="171"/>
      <c r="C129" s="7" t="s">
        <v>429</v>
      </c>
      <c r="D129" s="7" t="s">
        <v>185</v>
      </c>
      <c r="E129" s="58">
        <v>60</v>
      </c>
      <c r="F129" s="192"/>
      <c r="G129" s="32"/>
    </row>
    <row r="130" spans="1:7" ht="15.75" customHeight="1">
      <c r="A130" s="174"/>
      <c r="B130" s="171"/>
      <c r="C130" s="7" t="s">
        <v>429</v>
      </c>
      <c r="D130" s="7" t="s">
        <v>186</v>
      </c>
      <c r="E130" s="58">
        <v>60</v>
      </c>
      <c r="F130" s="192"/>
      <c r="G130" s="32"/>
    </row>
    <row r="131" spans="1:7" ht="15.75" customHeight="1">
      <c r="A131" s="175"/>
      <c r="B131" s="172"/>
      <c r="C131" s="26" t="s">
        <v>430</v>
      </c>
      <c r="D131" s="26"/>
      <c r="E131" s="109">
        <v>60</v>
      </c>
      <c r="F131" s="193"/>
      <c r="G131" s="106" t="s">
        <v>431</v>
      </c>
    </row>
    <row r="132" spans="1:7" ht="7.5" customHeight="1">
      <c r="A132" s="104"/>
      <c r="B132" s="104"/>
      <c r="C132" s="6"/>
      <c r="D132" s="6"/>
      <c r="E132" s="33"/>
      <c r="F132" s="120"/>
      <c r="G132" s="121"/>
    </row>
    <row r="133" spans="1:7" ht="15">
      <c r="A133" s="173">
        <v>16</v>
      </c>
      <c r="B133" s="170" t="s">
        <v>10</v>
      </c>
      <c r="C133" s="4" t="s">
        <v>235</v>
      </c>
      <c r="D133" s="4"/>
      <c r="E133" s="45">
        <v>37</v>
      </c>
      <c r="F133" s="191">
        <f>E134+E136+E138</f>
        <v>154</v>
      </c>
      <c r="G133" s="32"/>
    </row>
    <row r="134" spans="1:7" ht="15.75" customHeight="1">
      <c r="A134" s="174"/>
      <c r="B134" s="171"/>
      <c r="C134" s="127" t="s">
        <v>198</v>
      </c>
      <c r="D134" s="127" t="s">
        <v>185</v>
      </c>
      <c r="E134" s="128">
        <v>50</v>
      </c>
      <c r="F134" s="192"/>
      <c r="G134" s="32"/>
    </row>
    <row r="135" spans="1:7" ht="15.75" customHeight="1">
      <c r="A135" s="174"/>
      <c r="B135" s="171"/>
      <c r="C135" s="127" t="s">
        <v>198</v>
      </c>
      <c r="D135" s="127" t="s">
        <v>186</v>
      </c>
      <c r="E135" s="128">
        <v>50</v>
      </c>
      <c r="F135" s="192"/>
      <c r="G135" s="32"/>
    </row>
    <row r="136" spans="1:7" ht="15.75" customHeight="1">
      <c r="A136" s="174"/>
      <c r="B136" s="171"/>
      <c r="C136" s="4" t="s">
        <v>216</v>
      </c>
      <c r="D136" s="4" t="s">
        <v>185</v>
      </c>
      <c r="E136" s="45">
        <v>52</v>
      </c>
      <c r="F136" s="192"/>
      <c r="G136" s="32"/>
    </row>
    <row r="137" spans="1:7" ht="15.75" customHeight="1">
      <c r="A137" s="174"/>
      <c r="B137" s="171"/>
      <c r="C137" s="4" t="s">
        <v>216</v>
      </c>
      <c r="D137" s="4" t="s">
        <v>186</v>
      </c>
      <c r="E137" s="45">
        <v>52</v>
      </c>
      <c r="F137" s="192"/>
      <c r="G137" s="32"/>
    </row>
    <row r="138" spans="1:7" ht="15.75" customHeight="1">
      <c r="A138" s="174"/>
      <c r="B138" s="171"/>
      <c r="C138" s="4" t="s">
        <v>199</v>
      </c>
      <c r="D138" s="4" t="s">
        <v>185</v>
      </c>
      <c r="E138" s="45">
        <v>52</v>
      </c>
      <c r="F138" s="192"/>
      <c r="G138" s="32"/>
    </row>
    <row r="139" spans="1:7" ht="15.75" customHeight="1">
      <c r="A139" s="175"/>
      <c r="B139" s="172"/>
      <c r="C139" s="4" t="s">
        <v>199</v>
      </c>
      <c r="D139" s="4" t="s">
        <v>186</v>
      </c>
      <c r="E139" s="45">
        <v>52</v>
      </c>
      <c r="F139" s="193"/>
      <c r="G139" s="32"/>
    </row>
    <row r="140" spans="1:7" ht="15">
      <c r="A140" s="173">
        <v>17</v>
      </c>
      <c r="B140" s="170" t="s">
        <v>11</v>
      </c>
      <c r="C140" s="4" t="s">
        <v>235</v>
      </c>
      <c r="D140" s="4"/>
      <c r="E140" s="45">
        <v>37</v>
      </c>
      <c r="F140" s="191">
        <f>E141+E143+E146</f>
        <v>159</v>
      </c>
      <c r="G140" s="32"/>
    </row>
    <row r="141" spans="1:7" ht="15">
      <c r="A141" s="174"/>
      <c r="B141" s="171"/>
      <c r="C141" s="4" t="s">
        <v>198</v>
      </c>
      <c r="D141" s="4" t="s">
        <v>185</v>
      </c>
      <c r="E141" s="45">
        <v>52</v>
      </c>
      <c r="F141" s="192"/>
      <c r="G141" s="32"/>
    </row>
    <row r="142" spans="1:7" ht="15">
      <c r="A142" s="174"/>
      <c r="B142" s="171"/>
      <c r="C142" s="4" t="s">
        <v>198</v>
      </c>
      <c r="D142" s="4" t="s">
        <v>186</v>
      </c>
      <c r="E142" s="45">
        <v>52</v>
      </c>
      <c r="F142" s="192"/>
      <c r="G142" s="32"/>
    </row>
    <row r="143" spans="1:7" ht="15">
      <c r="A143" s="174"/>
      <c r="B143" s="171"/>
      <c r="C143" s="4" t="s">
        <v>216</v>
      </c>
      <c r="D143" s="4" t="s">
        <v>185</v>
      </c>
      <c r="E143" s="45">
        <v>52</v>
      </c>
      <c r="F143" s="192"/>
      <c r="G143" s="32"/>
    </row>
    <row r="144" spans="1:7" ht="15">
      <c r="A144" s="174"/>
      <c r="B144" s="171"/>
      <c r="C144" s="4" t="s">
        <v>216</v>
      </c>
      <c r="D144" s="4" t="s">
        <v>186</v>
      </c>
      <c r="E144" s="45">
        <v>52</v>
      </c>
      <c r="F144" s="192"/>
      <c r="G144" s="32"/>
    </row>
    <row r="145" spans="1:7" ht="15">
      <c r="A145" s="174"/>
      <c r="B145" s="171"/>
      <c r="C145" s="4" t="s">
        <v>199</v>
      </c>
      <c r="D145" s="4" t="s">
        <v>185</v>
      </c>
      <c r="E145" s="45">
        <v>50</v>
      </c>
      <c r="F145" s="192"/>
      <c r="G145" s="32"/>
    </row>
    <row r="146" spans="1:7" ht="15">
      <c r="A146" s="175"/>
      <c r="B146" s="172"/>
      <c r="C146" s="4" t="s">
        <v>199</v>
      </c>
      <c r="D146" s="4" t="s">
        <v>186</v>
      </c>
      <c r="E146" s="45">
        <v>55</v>
      </c>
      <c r="F146" s="193"/>
      <c r="G146" s="32"/>
    </row>
    <row r="147" spans="1:7" ht="15">
      <c r="A147" s="173">
        <v>18</v>
      </c>
      <c r="B147" s="170" t="s">
        <v>12</v>
      </c>
      <c r="C147" s="4" t="s">
        <v>235</v>
      </c>
      <c r="D147" s="4"/>
      <c r="E147" s="45">
        <v>37</v>
      </c>
      <c r="F147" s="191">
        <f>E148+E150+E152</f>
        <v>149</v>
      </c>
      <c r="G147" s="32"/>
    </row>
    <row r="148" spans="1:7" ht="15">
      <c r="A148" s="174"/>
      <c r="B148" s="171"/>
      <c r="C148" s="4" t="s">
        <v>198</v>
      </c>
      <c r="D148" s="4" t="s">
        <v>185</v>
      </c>
      <c r="E148" s="45">
        <v>52</v>
      </c>
      <c r="F148" s="192"/>
      <c r="G148" s="32"/>
    </row>
    <row r="149" spans="1:7" ht="15">
      <c r="A149" s="174"/>
      <c r="B149" s="171"/>
      <c r="C149" s="4" t="s">
        <v>198</v>
      </c>
      <c r="D149" s="4" t="s">
        <v>186</v>
      </c>
      <c r="E149" s="45">
        <v>52</v>
      </c>
      <c r="F149" s="192"/>
      <c r="G149" s="32"/>
    </row>
    <row r="150" spans="1:7" ht="15">
      <c r="A150" s="174"/>
      <c r="B150" s="171"/>
      <c r="C150" s="4" t="s">
        <v>216</v>
      </c>
      <c r="D150" s="4" t="s">
        <v>185</v>
      </c>
      <c r="E150" s="45">
        <v>52</v>
      </c>
      <c r="F150" s="192"/>
      <c r="G150" s="32"/>
    </row>
    <row r="151" spans="1:7" ht="15">
      <c r="A151" s="174"/>
      <c r="B151" s="171"/>
      <c r="C151" s="4" t="s">
        <v>216</v>
      </c>
      <c r="D151" s="4" t="s">
        <v>186</v>
      </c>
      <c r="E151" s="45">
        <v>45</v>
      </c>
      <c r="F151" s="192"/>
      <c r="G151" s="32"/>
    </row>
    <row r="152" spans="1:7" ht="15">
      <c r="A152" s="174"/>
      <c r="B152" s="171"/>
      <c r="C152" s="4" t="s">
        <v>199</v>
      </c>
      <c r="D152" s="4" t="s">
        <v>185</v>
      </c>
      <c r="E152" s="45">
        <v>45</v>
      </c>
      <c r="F152" s="192"/>
      <c r="G152" s="32"/>
    </row>
    <row r="153" spans="1:7" ht="15">
      <c r="A153" s="175"/>
      <c r="B153" s="172"/>
      <c r="C153" s="4" t="s">
        <v>199</v>
      </c>
      <c r="D153" s="4" t="s">
        <v>186</v>
      </c>
      <c r="E153" s="45">
        <v>45</v>
      </c>
      <c r="F153" s="193"/>
      <c r="G153" s="32"/>
    </row>
    <row r="154" spans="1:7" ht="15">
      <c r="A154" s="173">
        <v>19</v>
      </c>
      <c r="B154" s="170" t="s">
        <v>13</v>
      </c>
      <c r="C154" s="4" t="s">
        <v>235</v>
      </c>
      <c r="D154" s="4"/>
      <c r="E154" s="45">
        <v>37</v>
      </c>
      <c r="F154" s="191">
        <f>E156+E157+E160</f>
        <v>152</v>
      </c>
      <c r="G154" s="32"/>
    </row>
    <row r="155" spans="1:7" ht="15">
      <c r="A155" s="174"/>
      <c r="B155" s="171"/>
      <c r="C155" s="7" t="s">
        <v>198</v>
      </c>
      <c r="D155" s="7" t="s">
        <v>185</v>
      </c>
      <c r="E155" s="110">
        <v>50</v>
      </c>
      <c r="F155" s="192"/>
      <c r="G155" s="32"/>
    </row>
    <row r="156" spans="1:7" ht="15">
      <c r="A156" s="174"/>
      <c r="B156" s="171"/>
      <c r="C156" s="7" t="s">
        <v>198</v>
      </c>
      <c r="D156" s="7" t="s">
        <v>186</v>
      </c>
      <c r="E156" s="110">
        <v>52</v>
      </c>
      <c r="F156" s="192"/>
      <c r="G156" s="32"/>
    </row>
    <row r="157" spans="1:7" ht="15">
      <c r="A157" s="174"/>
      <c r="B157" s="171"/>
      <c r="C157" s="4" t="s">
        <v>216</v>
      </c>
      <c r="D157" s="4" t="s">
        <v>185</v>
      </c>
      <c r="E157" s="45">
        <v>50</v>
      </c>
      <c r="F157" s="192"/>
      <c r="G157" s="32"/>
    </row>
    <row r="158" spans="1:7" ht="15">
      <c r="A158" s="174"/>
      <c r="B158" s="171"/>
      <c r="C158" s="4" t="s">
        <v>216</v>
      </c>
      <c r="D158" s="4" t="s">
        <v>186</v>
      </c>
      <c r="E158" s="45">
        <v>45</v>
      </c>
      <c r="F158" s="192"/>
      <c r="G158" s="32"/>
    </row>
    <row r="159" spans="1:7" ht="15">
      <c r="A159" s="174"/>
      <c r="B159" s="171"/>
      <c r="C159" s="4" t="s">
        <v>199</v>
      </c>
      <c r="D159" s="4" t="s">
        <v>185</v>
      </c>
      <c r="E159" s="45">
        <v>45</v>
      </c>
      <c r="F159" s="192"/>
      <c r="G159" s="32"/>
    </row>
    <row r="160" spans="1:7" ht="15">
      <c r="A160" s="175"/>
      <c r="B160" s="172"/>
      <c r="C160" s="4" t="s">
        <v>199</v>
      </c>
      <c r="D160" s="4" t="s">
        <v>186</v>
      </c>
      <c r="E160" s="45">
        <v>50</v>
      </c>
      <c r="F160" s="193"/>
      <c r="G160" s="32"/>
    </row>
    <row r="161" spans="1:7" ht="15">
      <c r="A161" s="173">
        <v>20</v>
      </c>
      <c r="B161" s="170" t="s">
        <v>14</v>
      </c>
      <c r="C161" s="4" t="s">
        <v>235</v>
      </c>
      <c r="D161" s="4"/>
      <c r="E161" s="45">
        <v>37</v>
      </c>
      <c r="F161" s="191">
        <f>E162+E164+E166</f>
        <v>157</v>
      </c>
      <c r="G161" s="32"/>
    </row>
    <row r="162" spans="1:7" ht="15">
      <c r="A162" s="174"/>
      <c r="B162" s="171"/>
      <c r="C162" s="4" t="s">
        <v>198</v>
      </c>
      <c r="D162" s="4" t="s">
        <v>185</v>
      </c>
      <c r="E162" s="45">
        <v>50</v>
      </c>
      <c r="F162" s="192"/>
      <c r="G162" s="32"/>
    </row>
    <row r="163" spans="1:7" ht="15">
      <c r="A163" s="174"/>
      <c r="B163" s="171"/>
      <c r="C163" s="4" t="s">
        <v>198</v>
      </c>
      <c r="D163" s="4" t="s">
        <v>186</v>
      </c>
      <c r="E163" s="45">
        <v>50</v>
      </c>
      <c r="F163" s="192"/>
      <c r="G163" s="32"/>
    </row>
    <row r="164" spans="1:7" ht="15">
      <c r="A164" s="174"/>
      <c r="B164" s="171"/>
      <c r="C164" s="4" t="s">
        <v>216</v>
      </c>
      <c r="D164" s="4" t="s">
        <v>185</v>
      </c>
      <c r="E164" s="45">
        <v>55</v>
      </c>
      <c r="F164" s="192"/>
      <c r="G164" s="32"/>
    </row>
    <row r="165" spans="1:7" ht="15">
      <c r="A165" s="174"/>
      <c r="B165" s="171"/>
      <c r="C165" s="4" t="s">
        <v>216</v>
      </c>
      <c r="D165" s="4" t="s">
        <v>186</v>
      </c>
      <c r="E165" s="45">
        <v>50</v>
      </c>
      <c r="F165" s="192"/>
      <c r="G165" s="32"/>
    </row>
    <row r="166" spans="1:7" ht="15">
      <c r="A166" s="174"/>
      <c r="B166" s="171"/>
      <c r="C166" s="4" t="s">
        <v>199</v>
      </c>
      <c r="D166" s="4" t="s">
        <v>185</v>
      </c>
      <c r="E166" s="45">
        <v>52</v>
      </c>
      <c r="F166" s="192"/>
      <c r="G166" s="32"/>
    </row>
    <row r="167" spans="1:7" ht="15">
      <c r="A167" s="175"/>
      <c r="B167" s="172"/>
      <c r="C167" s="4" t="s">
        <v>199</v>
      </c>
      <c r="D167" s="4" t="s">
        <v>186</v>
      </c>
      <c r="E167" s="45">
        <v>52</v>
      </c>
      <c r="F167" s="193"/>
      <c r="G167" s="32"/>
    </row>
    <row r="168" spans="1:7" ht="15">
      <c r="A168" s="173">
        <v>21</v>
      </c>
      <c r="B168" s="170" t="s">
        <v>15</v>
      </c>
      <c r="C168" s="4" t="s">
        <v>235</v>
      </c>
      <c r="D168" s="4"/>
      <c r="E168" s="45">
        <v>37</v>
      </c>
      <c r="F168" s="191">
        <f>E170+E171+E174</f>
        <v>154</v>
      </c>
      <c r="G168" s="32"/>
    </row>
    <row r="169" spans="1:7" ht="15">
      <c r="A169" s="174"/>
      <c r="B169" s="171"/>
      <c r="C169" s="4" t="s">
        <v>198</v>
      </c>
      <c r="D169" s="4" t="s">
        <v>185</v>
      </c>
      <c r="E169" s="45">
        <v>50</v>
      </c>
      <c r="F169" s="192"/>
      <c r="G169" s="32"/>
    </row>
    <row r="170" spans="1:7" ht="15">
      <c r="A170" s="174"/>
      <c r="B170" s="171"/>
      <c r="C170" s="4" t="s">
        <v>198</v>
      </c>
      <c r="D170" s="4" t="s">
        <v>186</v>
      </c>
      <c r="E170" s="45">
        <v>52</v>
      </c>
      <c r="F170" s="192"/>
      <c r="G170" s="32"/>
    </row>
    <row r="171" spans="1:7" ht="15">
      <c r="A171" s="174"/>
      <c r="B171" s="171"/>
      <c r="C171" s="4" t="s">
        <v>216</v>
      </c>
      <c r="D171" s="4" t="s">
        <v>185</v>
      </c>
      <c r="E171" s="45">
        <v>52</v>
      </c>
      <c r="F171" s="192"/>
      <c r="G171" s="32"/>
    </row>
    <row r="172" spans="1:7" ht="15">
      <c r="A172" s="174"/>
      <c r="B172" s="171"/>
      <c r="C172" s="4" t="s">
        <v>216</v>
      </c>
      <c r="D172" s="4" t="s">
        <v>186</v>
      </c>
      <c r="E172" s="45">
        <v>52</v>
      </c>
      <c r="F172" s="192"/>
      <c r="G172" s="32"/>
    </row>
    <row r="173" spans="1:7" ht="15">
      <c r="A173" s="174"/>
      <c r="B173" s="171"/>
      <c r="C173" s="7" t="s">
        <v>199</v>
      </c>
      <c r="D173" s="7" t="s">
        <v>185</v>
      </c>
      <c r="E173" s="58">
        <v>45</v>
      </c>
      <c r="F173" s="192"/>
      <c r="G173" s="32"/>
    </row>
    <row r="174" spans="1:7" ht="15">
      <c r="A174" s="175"/>
      <c r="B174" s="172"/>
      <c r="C174" s="7" t="s">
        <v>199</v>
      </c>
      <c r="D174" s="7" t="s">
        <v>186</v>
      </c>
      <c r="E174" s="58">
        <v>50</v>
      </c>
      <c r="F174" s="193"/>
      <c r="G174" s="32"/>
    </row>
    <row r="175" spans="1:7" ht="15">
      <c r="A175" s="173">
        <v>22</v>
      </c>
      <c r="B175" s="170" t="s">
        <v>16</v>
      </c>
      <c r="C175" s="4" t="s">
        <v>235</v>
      </c>
      <c r="D175" s="4"/>
      <c r="E175" s="45">
        <v>37</v>
      </c>
      <c r="F175" s="191">
        <f>E176+E179+E180</f>
        <v>143</v>
      </c>
      <c r="G175" s="32"/>
    </row>
    <row r="176" spans="1:7" ht="15">
      <c r="A176" s="174"/>
      <c r="B176" s="171"/>
      <c r="C176" s="4" t="s">
        <v>198</v>
      </c>
      <c r="D176" s="4" t="s">
        <v>185</v>
      </c>
      <c r="E176" s="45">
        <v>45</v>
      </c>
      <c r="F176" s="192"/>
      <c r="G176" s="32"/>
    </row>
    <row r="177" spans="1:7" ht="15">
      <c r="A177" s="174"/>
      <c r="B177" s="171"/>
      <c r="C177" s="4" t="s">
        <v>198</v>
      </c>
      <c r="D177" s="4" t="s">
        <v>186</v>
      </c>
      <c r="E177" s="45">
        <v>45</v>
      </c>
      <c r="F177" s="192"/>
      <c r="G177" s="32"/>
    </row>
    <row r="178" spans="1:7" ht="15">
      <c r="A178" s="174"/>
      <c r="B178" s="171"/>
      <c r="C178" s="4" t="s">
        <v>216</v>
      </c>
      <c r="D178" s="4" t="s">
        <v>185</v>
      </c>
      <c r="E178" s="45">
        <v>45</v>
      </c>
      <c r="F178" s="192"/>
      <c r="G178" s="32"/>
    </row>
    <row r="179" spans="1:7" ht="15">
      <c r="A179" s="174"/>
      <c r="B179" s="171"/>
      <c r="C179" s="4" t="s">
        <v>216</v>
      </c>
      <c r="D179" s="4" t="s">
        <v>186</v>
      </c>
      <c r="E179" s="45">
        <v>50</v>
      </c>
      <c r="F179" s="192"/>
      <c r="G179" s="32"/>
    </row>
    <row r="180" spans="1:7" ht="15">
      <c r="A180" s="174"/>
      <c r="B180" s="171"/>
      <c r="C180" s="4" t="s">
        <v>199</v>
      </c>
      <c r="D180" s="4" t="s">
        <v>185</v>
      </c>
      <c r="E180" s="45">
        <v>48</v>
      </c>
      <c r="F180" s="192"/>
      <c r="G180" s="32"/>
    </row>
    <row r="181" spans="1:7" ht="15">
      <c r="A181" s="175"/>
      <c r="B181" s="172"/>
      <c r="C181" s="4" t="s">
        <v>199</v>
      </c>
      <c r="D181" s="4" t="s">
        <v>186</v>
      </c>
      <c r="E181" s="45">
        <v>48</v>
      </c>
      <c r="F181" s="193"/>
      <c r="G181" s="32"/>
    </row>
    <row r="182" spans="1:7" ht="15">
      <c r="A182" s="173">
        <v>23</v>
      </c>
      <c r="B182" s="170" t="s">
        <v>17</v>
      </c>
      <c r="C182" s="4" t="s">
        <v>235</v>
      </c>
      <c r="D182" s="4"/>
      <c r="E182" s="45">
        <v>37</v>
      </c>
      <c r="F182" s="191">
        <f>E184+E186+E187</f>
        <v>159</v>
      </c>
      <c r="G182" s="32"/>
    </row>
    <row r="183" spans="1:7" ht="15">
      <c r="A183" s="174"/>
      <c r="B183" s="171"/>
      <c r="C183" s="4" t="s">
        <v>198</v>
      </c>
      <c r="D183" s="4" t="s">
        <v>185</v>
      </c>
      <c r="E183" s="45">
        <v>48</v>
      </c>
      <c r="F183" s="192"/>
      <c r="G183" s="32"/>
    </row>
    <row r="184" spans="1:7" ht="15">
      <c r="A184" s="174"/>
      <c r="B184" s="171"/>
      <c r="C184" s="4" t="s">
        <v>198</v>
      </c>
      <c r="D184" s="4" t="s">
        <v>186</v>
      </c>
      <c r="E184" s="45">
        <v>52</v>
      </c>
      <c r="F184" s="192"/>
      <c r="G184" s="32"/>
    </row>
    <row r="185" spans="1:7" ht="15">
      <c r="A185" s="174"/>
      <c r="B185" s="171"/>
      <c r="C185" s="4" t="s">
        <v>216</v>
      </c>
      <c r="D185" s="4" t="s">
        <v>185</v>
      </c>
      <c r="E185" s="45">
        <v>52</v>
      </c>
      <c r="F185" s="192"/>
      <c r="G185" s="32"/>
    </row>
    <row r="186" spans="1:7" ht="15">
      <c r="A186" s="174"/>
      <c r="B186" s="171"/>
      <c r="C186" s="4" t="s">
        <v>216</v>
      </c>
      <c r="D186" s="4" t="s">
        <v>186</v>
      </c>
      <c r="E186" s="45">
        <v>52</v>
      </c>
      <c r="F186" s="192"/>
      <c r="G186" s="32"/>
    </row>
    <row r="187" spans="1:7" ht="15">
      <c r="A187" s="174"/>
      <c r="B187" s="171"/>
      <c r="C187" s="4" t="s">
        <v>199</v>
      </c>
      <c r="D187" s="4" t="s">
        <v>185</v>
      </c>
      <c r="E187" s="45">
        <v>55</v>
      </c>
      <c r="F187" s="192"/>
      <c r="G187" s="32"/>
    </row>
    <row r="188" spans="1:7" ht="15">
      <c r="A188" s="175"/>
      <c r="B188" s="172"/>
      <c r="C188" s="4" t="s">
        <v>199</v>
      </c>
      <c r="D188" s="4" t="s">
        <v>186</v>
      </c>
      <c r="E188" s="45">
        <v>50</v>
      </c>
      <c r="F188" s="193"/>
      <c r="G188" s="32"/>
    </row>
    <row r="189" spans="1:7" ht="15">
      <c r="A189" s="173">
        <v>24</v>
      </c>
      <c r="B189" s="170" t="s">
        <v>18</v>
      </c>
      <c r="C189" s="4" t="s">
        <v>235</v>
      </c>
      <c r="D189" s="4"/>
      <c r="E189" s="45">
        <v>37</v>
      </c>
      <c r="F189" s="191">
        <f>E191+E193+E194</f>
        <v>157</v>
      </c>
      <c r="G189" s="32"/>
    </row>
    <row r="190" spans="1:7" ht="15">
      <c r="A190" s="174"/>
      <c r="B190" s="171"/>
      <c r="C190" s="4" t="s">
        <v>198</v>
      </c>
      <c r="D190" s="4" t="s">
        <v>185</v>
      </c>
      <c r="E190" s="45">
        <v>45</v>
      </c>
      <c r="F190" s="192"/>
      <c r="G190" s="32"/>
    </row>
    <row r="191" spans="1:7" ht="15">
      <c r="A191" s="174"/>
      <c r="B191" s="171"/>
      <c r="C191" s="4" t="s">
        <v>198</v>
      </c>
      <c r="D191" s="4" t="s">
        <v>186</v>
      </c>
      <c r="E191" s="45">
        <v>50</v>
      </c>
      <c r="F191" s="192"/>
      <c r="G191" s="32"/>
    </row>
    <row r="192" spans="1:7" ht="15">
      <c r="A192" s="174"/>
      <c r="B192" s="171"/>
      <c r="C192" s="4" t="s">
        <v>216</v>
      </c>
      <c r="D192" s="4" t="s">
        <v>185</v>
      </c>
      <c r="E192" s="45">
        <v>52</v>
      </c>
      <c r="F192" s="192"/>
      <c r="G192" s="32"/>
    </row>
    <row r="193" spans="1:7" ht="15">
      <c r="A193" s="174"/>
      <c r="B193" s="171"/>
      <c r="C193" s="4" t="s">
        <v>216</v>
      </c>
      <c r="D193" s="4" t="s">
        <v>186</v>
      </c>
      <c r="E193" s="45">
        <v>55</v>
      </c>
      <c r="F193" s="192"/>
      <c r="G193" s="32"/>
    </row>
    <row r="194" spans="1:7" ht="15">
      <c r="A194" s="174"/>
      <c r="B194" s="171"/>
      <c r="C194" s="4" t="s">
        <v>199</v>
      </c>
      <c r="D194" s="4" t="s">
        <v>185</v>
      </c>
      <c r="E194" s="45">
        <v>52</v>
      </c>
      <c r="F194" s="192"/>
      <c r="G194" s="32"/>
    </row>
    <row r="195" spans="1:7" ht="15">
      <c r="A195" s="175"/>
      <c r="B195" s="172"/>
      <c r="C195" s="4" t="s">
        <v>199</v>
      </c>
      <c r="D195" s="4" t="s">
        <v>186</v>
      </c>
      <c r="E195" s="45">
        <v>50</v>
      </c>
      <c r="F195" s="193"/>
      <c r="G195" s="32"/>
    </row>
    <row r="196" spans="1:7" ht="7.5" customHeight="1">
      <c r="A196" s="104"/>
      <c r="B196" s="104"/>
      <c r="C196" s="6"/>
      <c r="D196" s="6"/>
      <c r="E196" s="33"/>
      <c r="F196" s="120"/>
      <c r="G196" s="121"/>
    </row>
    <row r="197" spans="1:7" ht="15.75" customHeight="1">
      <c r="A197" s="173">
        <v>25</v>
      </c>
      <c r="B197" s="170" t="s">
        <v>1</v>
      </c>
      <c r="C197" s="4" t="s">
        <v>206</v>
      </c>
      <c r="D197" s="4"/>
      <c r="E197" s="45">
        <v>26</v>
      </c>
      <c r="F197" s="191">
        <f>SUM(E197:E203)</f>
        <v>207</v>
      </c>
      <c r="G197" s="32"/>
    </row>
    <row r="198" spans="1:7" ht="15.75" customHeight="1">
      <c r="A198" s="174"/>
      <c r="B198" s="171"/>
      <c r="C198" s="4" t="s">
        <v>221</v>
      </c>
      <c r="D198" s="4"/>
      <c r="E198" s="45">
        <v>55</v>
      </c>
      <c r="F198" s="192"/>
      <c r="G198" s="32"/>
    </row>
    <row r="199" spans="1:7" ht="15.75" customHeight="1">
      <c r="A199" s="174"/>
      <c r="B199" s="171"/>
      <c r="C199" s="4" t="s">
        <v>222</v>
      </c>
      <c r="D199" s="4"/>
      <c r="E199" s="45">
        <v>28</v>
      </c>
      <c r="F199" s="192"/>
      <c r="G199" s="32"/>
    </row>
    <row r="200" spans="1:7" ht="15.75" customHeight="1">
      <c r="A200" s="174"/>
      <c r="B200" s="171"/>
      <c r="C200" s="4" t="s">
        <v>223</v>
      </c>
      <c r="D200" s="4"/>
      <c r="E200" s="45">
        <v>28</v>
      </c>
      <c r="F200" s="192"/>
      <c r="G200" s="32"/>
    </row>
    <row r="201" spans="1:7" ht="15.75" customHeight="1">
      <c r="A201" s="174"/>
      <c r="B201" s="171"/>
      <c r="C201" s="7" t="s">
        <v>205</v>
      </c>
      <c r="D201" s="4"/>
      <c r="E201" s="58">
        <v>30</v>
      </c>
      <c r="F201" s="192"/>
      <c r="G201" s="32"/>
    </row>
    <row r="202" spans="1:7" ht="15.75" customHeight="1">
      <c r="A202" s="174"/>
      <c r="B202" s="171"/>
      <c r="C202" s="7" t="s">
        <v>247</v>
      </c>
      <c r="D202" s="4"/>
      <c r="E202" s="58">
        <v>30</v>
      </c>
      <c r="F202" s="192"/>
      <c r="G202" s="32"/>
    </row>
    <row r="203" spans="1:7" ht="15.75" customHeight="1">
      <c r="A203" s="175"/>
      <c r="B203" s="172"/>
      <c r="C203" s="7" t="s">
        <v>432</v>
      </c>
      <c r="D203" s="7"/>
      <c r="E203" s="109">
        <v>10</v>
      </c>
      <c r="F203" s="193"/>
      <c r="G203" s="106" t="s">
        <v>450</v>
      </c>
    </row>
    <row r="204" spans="1:7" ht="15.75" customHeight="1">
      <c r="A204" s="173">
        <v>26</v>
      </c>
      <c r="B204" s="170" t="s">
        <v>7</v>
      </c>
      <c r="C204" s="4" t="s">
        <v>228</v>
      </c>
      <c r="D204" s="4"/>
      <c r="E204" s="45">
        <v>27</v>
      </c>
      <c r="F204" s="191">
        <f>SUM(E204:E210)</f>
        <v>169</v>
      </c>
      <c r="G204" s="32"/>
    </row>
    <row r="205" spans="1:7" ht="15.75" customHeight="1">
      <c r="A205" s="174"/>
      <c r="B205" s="171"/>
      <c r="C205" s="4" t="s">
        <v>212</v>
      </c>
      <c r="D205" s="4"/>
      <c r="E205" s="45">
        <v>26</v>
      </c>
      <c r="F205" s="192"/>
      <c r="G205" s="32"/>
    </row>
    <row r="206" spans="1:7" ht="15.75" customHeight="1">
      <c r="A206" s="174"/>
      <c r="B206" s="171"/>
      <c r="C206" s="4" t="s">
        <v>229</v>
      </c>
      <c r="D206" s="4"/>
      <c r="E206" s="88">
        <v>10</v>
      </c>
      <c r="F206" s="192"/>
      <c r="G206" s="32"/>
    </row>
    <row r="207" spans="1:7" ht="15.75" customHeight="1">
      <c r="A207" s="174"/>
      <c r="B207" s="171"/>
      <c r="C207" s="4" t="s">
        <v>223</v>
      </c>
      <c r="D207" s="4"/>
      <c r="E207" s="45">
        <v>26</v>
      </c>
      <c r="F207" s="192"/>
      <c r="G207" s="32"/>
    </row>
    <row r="208" spans="1:7" ht="15.75" customHeight="1">
      <c r="A208" s="174"/>
      <c r="B208" s="171"/>
      <c r="C208" s="4" t="s">
        <v>213</v>
      </c>
      <c r="D208" s="4"/>
      <c r="E208" s="45">
        <v>26</v>
      </c>
      <c r="F208" s="192"/>
      <c r="G208" s="32"/>
    </row>
    <row r="209" spans="1:7" ht="15.75" customHeight="1">
      <c r="A209" s="174"/>
      <c r="B209" s="171"/>
      <c r="C209" s="4" t="s">
        <v>214</v>
      </c>
      <c r="D209" s="4"/>
      <c r="E209" s="45">
        <v>24</v>
      </c>
      <c r="F209" s="192"/>
      <c r="G209" s="32"/>
    </row>
    <row r="210" spans="1:7" ht="15.75" customHeight="1">
      <c r="A210" s="175"/>
      <c r="B210" s="172"/>
      <c r="C210" s="7" t="s">
        <v>433</v>
      </c>
      <c r="D210" s="4"/>
      <c r="E210" s="58">
        <v>30</v>
      </c>
      <c r="F210" s="193"/>
      <c r="G210" s="32"/>
    </row>
    <row r="211" spans="1:7" ht="15.75" customHeight="1">
      <c r="A211" s="173">
        <v>27</v>
      </c>
      <c r="B211" s="170" t="s">
        <v>28</v>
      </c>
      <c r="C211" s="4" t="s">
        <v>208</v>
      </c>
      <c r="D211" s="4"/>
      <c r="E211" s="88">
        <v>10</v>
      </c>
      <c r="F211" s="191">
        <f>SUM(E211:E216)</f>
        <v>132</v>
      </c>
      <c r="G211" s="32"/>
    </row>
    <row r="212" spans="1:7" ht="15.75" customHeight="1">
      <c r="A212" s="174"/>
      <c r="B212" s="171"/>
      <c r="C212" s="4" t="s">
        <v>243</v>
      </c>
      <c r="D212" s="4"/>
      <c r="E212" s="45">
        <v>24</v>
      </c>
      <c r="F212" s="192"/>
      <c r="G212" s="32"/>
    </row>
    <row r="213" spans="1:7" ht="15.75" customHeight="1">
      <c r="A213" s="174"/>
      <c r="B213" s="171"/>
      <c r="C213" s="4" t="s">
        <v>244</v>
      </c>
      <c r="D213" s="4"/>
      <c r="E213" s="45">
        <v>24</v>
      </c>
      <c r="F213" s="192"/>
      <c r="G213" s="32"/>
    </row>
    <row r="214" spans="1:7" ht="15.75" customHeight="1">
      <c r="A214" s="174"/>
      <c r="B214" s="171"/>
      <c r="C214" s="7" t="s">
        <v>190</v>
      </c>
      <c r="D214" s="4"/>
      <c r="E214" s="58">
        <v>26</v>
      </c>
      <c r="F214" s="192"/>
      <c r="G214" s="32"/>
    </row>
    <row r="215" spans="1:7" ht="15.75" customHeight="1">
      <c r="A215" s="174"/>
      <c r="B215" s="171"/>
      <c r="C215" s="7" t="s">
        <v>191</v>
      </c>
      <c r="D215" s="4"/>
      <c r="E215" s="58">
        <v>24</v>
      </c>
      <c r="F215" s="192"/>
      <c r="G215" s="32"/>
    </row>
    <row r="216" spans="1:7" ht="15.75" customHeight="1">
      <c r="A216" s="175"/>
      <c r="B216" s="172"/>
      <c r="C216" s="7" t="s">
        <v>202</v>
      </c>
      <c r="D216" s="4"/>
      <c r="E216" s="45">
        <v>24</v>
      </c>
      <c r="F216" s="193"/>
      <c r="G216" s="32"/>
    </row>
    <row r="217" spans="1:7" ht="15.75" customHeight="1">
      <c r="A217" s="173">
        <v>28</v>
      </c>
      <c r="B217" s="170" t="s">
        <v>30</v>
      </c>
      <c r="C217" s="4" t="s">
        <v>205</v>
      </c>
      <c r="D217" s="4"/>
      <c r="E217" s="45">
        <v>26</v>
      </c>
      <c r="F217" s="191">
        <f>SUM(E217:E223)</f>
        <v>175</v>
      </c>
      <c r="G217" s="32"/>
    </row>
    <row r="218" spans="1:7" ht="15.75" customHeight="1">
      <c r="A218" s="174"/>
      <c r="B218" s="171"/>
      <c r="C218" s="4" t="s">
        <v>246</v>
      </c>
      <c r="D218" s="4"/>
      <c r="E218" s="45">
        <v>27</v>
      </c>
      <c r="F218" s="192"/>
      <c r="G218" s="32"/>
    </row>
    <row r="219" spans="1:7" ht="15.75" customHeight="1">
      <c r="A219" s="174"/>
      <c r="B219" s="171"/>
      <c r="C219" s="4" t="s">
        <v>247</v>
      </c>
      <c r="D219" s="4"/>
      <c r="E219" s="45">
        <v>28</v>
      </c>
      <c r="F219" s="192"/>
      <c r="G219" s="32"/>
    </row>
    <row r="220" spans="1:7" ht="15.75" customHeight="1">
      <c r="A220" s="174"/>
      <c r="B220" s="171"/>
      <c r="C220" s="4" t="s">
        <v>223</v>
      </c>
      <c r="D220" s="4"/>
      <c r="E220" s="45">
        <v>26</v>
      </c>
      <c r="F220" s="192"/>
      <c r="G220" s="32"/>
    </row>
    <row r="221" spans="1:7" ht="15.75" customHeight="1">
      <c r="A221" s="174"/>
      <c r="B221" s="171"/>
      <c r="C221" s="4" t="s">
        <v>217</v>
      </c>
      <c r="D221" s="4"/>
      <c r="E221" s="45">
        <v>28</v>
      </c>
      <c r="F221" s="192"/>
      <c r="G221" s="32"/>
    </row>
    <row r="222" spans="1:7" ht="15.75" customHeight="1">
      <c r="A222" s="174"/>
      <c r="B222" s="171"/>
      <c r="C222" s="7" t="s">
        <v>228</v>
      </c>
      <c r="D222" s="4"/>
      <c r="E222" s="58">
        <v>30</v>
      </c>
      <c r="F222" s="192"/>
      <c r="G222" s="32"/>
    </row>
    <row r="223" spans="1:7" ht="15.75" customHeight="1">
      <c r="A223" s="175"/>
      <c r="B223" s="172"/>
      <c r="C223" s="7" t="s">
        <v>434</v>
      </c>
      <c r="D223" s="4"/>
      <c r="E223" s="109">
        <v>10</v>
      </c>
      <c r="F223" s="193"/>
      <c r="G223" s="32"/>
    </row>
    <row r="224" spans="1:7" ht="15.75" customHeight="1">
      <c r="A224" s="173">
        <v>29</v>
      </c>
      <c r="B224" s="170" t="s">
        <v>32</v>
      </c>
      <c r="C224" s="4" t="s">
        <v>251</v>
      </c>
      <c r="D224" s="4"/>
      <c r="E224" s="45">
        <v>24</v>
      </c>
      <c r="F224" s="191">
        <f>SUM(E224:E231)</f>
        <v>174</v>
      </c>
      <c r="G224" s="32"/>
    </row>
    <row r="225" spans="1:7" ht="15.75" customHeight="1">
      <c r="A225" s="174"/>
      <c r="B225" s="171"/>
      <c r="C225" s="4" t="s">
        <v>252</v>
      </c>
      <c r="D225" s="4"/>
      <c r="E225" s="45">
        <v>26</v>
      </c>
      <c r="F225" s="192"/>
      <c r="G225" s="32"/>
    </row>
    <row r="226" spans="1:7" ht="15.75" customHeight="1">
      <c r="A226" s="174"/>
      <c r="B226" s="171"/>
      <c r="C226" s="4" t="s">
        <v>208</v>
      </c>
      <c r="D226" s="4"/>
      <c r="E226" s="88">
        <v>10</v>
      </c>
      <c r="F226" s="192"/>
      <c r="G226" s="32"/>
    </row>
    <row r="227" spans="1:7" ht="15.75" customHeight="1">
      <c r="A227" s="174"/>
      <c r="B227" s="171"/>
      <c r="C227" s="4" t="s">
        <v>253</v>
      </c>
      <c r="D227" s="4"/>
      <c r="E227" s="88">
        <v>10</v>
      </c>
      <c r="F227" s="192"/>
      <c r="G227" s="32"/>
    </row>
    <row r="228" spans="1:7" ht="15.75" customHeight="1">
      <c r="A228" s="174"/>
      <c r="B228" s="171"/>
      <c r="C228" s="4" t="s">
        <v>254</v>
      </c>
      <c r="D228" s="4"/>
      <c r="E228" s="45">
        <v>24</v>
      </c>
      <c r="F228" s="192"/>
      <c r="G228" s="32"/>
    </row>
    <row r="229" spans="1:7" ht="15.75" customHeight="1">
      <c r="A229" s="174"/>
      <c r="B229" s="171"/>
      <c r="C229" s="4" t="s">
        <v>255</v>
      </c>
      <c r="D229" s="4"/>
      <c r="E229" s="45">
        <v>26</v>
      </c>
      <c r="F229" s="192"/>
      <c r="G229" s="32"/>
    </row>
    <row r="230" spans="1:7" ht="15.75" customHeight="1">
      <c r="A230" s="174"/>
      <c r="B230" s="171"/>
      <c r="C230" s="4" t="s">
        <v>256</v>
      </c>
      <c r="D230" s="4"/>
      <c r="E230" s="45">
        <v>26</v>
      </c>
      <c r="F230" s="192"/>
      <c r="G230" s="32"/>
    </row>
    <row r="231" spans="1:7" ht="15.75" customHeight="1">
      <c r="A231" s="175"/>
      <c r="B231" s="172"/>
      <c r="C231" s="4" t="s">
        <v>257</v>
      </c>
      <c r="D231" s="4"/>
      <c r="E231" s="45">
        <v>28</v>
      </c>
      <c r="F231" s="193"/>
      <c r="G231" s="32"/>
    </row>
    <row r="232" spans="1:7" ht="15.75" customHeight="1">
      <c r="A232" s="173">
        <v>30</v>
      </c>
      <c r="B232" s="170" t="s">
        <v>33</v>
      </c>
      <c r="C232" s="4" t="s">
        <v>251</v>
      </c>
      <c r="D232" s="4"/>
      <c r="E232" s="45">
        <v>26</v>
      </c>
      <c r="F232" s="191">
        <f>SUM(E232:E239)</f>
        <v>178</v>
      </c>
      <c r="G232" s="32"/>
    </row>
    <row r="233" spans="1:7" ht="15.75" customHeight="1">
      <c r="A233" s="174"/>
      <c r="B233" s="171"/>
      <c r="C233" s="4" t="s">
        <v>208</v>
      </c>
      <c r="D233" s="4"/>
      <c r="E233" s="88">
        <v>10</v>
      </c>
      <c r="F233" s="192"/>
      <c r="G233" s="32"/>
    </row>
    <row r="234" spans="1:7" ht="15.75" customHeight="1">
      <c r="A234" s="174"/>
      <c r="B234" s="171"/>
      <c r="C234" s="4" t="s">
        <v>254</v>
      </c>
      <c r="D234" s="4"/>
      <c r="E234" s="45">
        <v>24</v>
      </c>
      <c r="F234" s="192"/>
      <c r="G234" s="32"/>
    </row>
    <row r="235" spans="1:7" ht="15.75" customHeight="1">
      <c r="A235" s="174"/>
      <c r="B235" s="171"/>
      <c r="C235" s="4" t="s">
        <v>255</v>
      </c>
      <c r="D235" s="4"/>
      <c r="E235" s="45">
        <v>26</v>
      </c>
      <c r="F235" s="192"/>
      <c r="G235" s="32"/>
    </row>
    <row r="236" spans="1:7" ht="15.75" customHeight="1">
      <c r="A236" s="174"/>
      <c r="B236" s="171"/>
      <c r="C236" s="4" t="s">
        <v>256</v>
      </c>
      <c r="D236" s="4"/>
      <c r="E236" s="45">
        <v>24</v>
      </c>
      <c r="F236" s="192"/>
      <c r="G236" s="32"/>
    </row>
    <row r="237" spans="1:7" ht="15.75" customHeight="1">
      <c r="A237" s="174"/>
      <c r="B237" s="171"/>
      <c r="C237" s="4" t="s">
        <v>257</v>
      </c>
      <c r="D237" s="4"/>
      <c r="E237" s="45">
        <v>28</v>
      </c>
      <c r="F237" s="192"/>
      <c r="G237" s="32"/>
    </row>
    <row r="238" spans="1:7" ht="15.75" customHeight="1">
      <c r="A238" s="174"/>
      <c r="B238" s="171"/>
      <c r="C238" s="7" t="s">
        <v>252</v>
      </c>
      <c r="D238" s="4"/>
      <c r="E238" s="58">
        <v>30</v>
      </c>
      <c r="F238" s="192"/>
      <c r="G238" s="32"/>
    </row>
    <row r="239" spans="1:7" ht="15.75" customHeight="1">
      <c r="A239" s="175"/>
      <c r="B239" s="172"/>
      <c r="C239" s="7" t="s">
        <v>253</v>
      </c>
      <c r="D239" s="4"/>
      <c r="E239" s="109">
        <v>10</v>
      </c>
      <c r="F239" s="193"/>
      <c r="G239" s="32"/>
    </row>
    <row r="240" spans="1:7" ht="15.75" customHeight="1">
      <c r="A240" s="173">
        <v>31</v>
      </c>
      <c r="B240" s="170" t="s">
        <v>258</v>
      </c>
      <c r="C240" s="4" t="s">
        <v>208</v>
      </c>
      <c r="D240" s="4"/>
      <c r="E240" s="88">
        <v>10</v>
      </c>
      <c r="F240" s="191">
        <f>SUM(E240:E245)</f>
        <v>167</v>
      </c>
      <c r="G240" s="32"/>
    </row>
    <row r="241" spans="1:7" ht="15.75" customHeight="1">
      <c r="A241" s="174"/>
      <c r="B241" s="171"/>
      <c r="C241" s="4" t="s">
        <v>259</v>
      </c>
      <c r="D241" s="4"/>
      <c r="E241" s="45">
        <v>26</v>
      </c>
      <c r="F241" s="192"/>
      <c r="G241" s="32"/>
    </row>
    <row r="242" spans="1:7" ht="15.75" customHeight="1">
      <c r="A242" s="174"/>
      <c r="B242" s="171"/>
      <c r="C242" s="4" t="s">
        <v>260</v>
      </c>
      <c r="D242" s="4"/>
      <c r="E242" s="45">
        <v>26</v>
      </c>
      <c r="F242" s="192"/>
      <c r="G242" s="32"/>
    </row>
    <row r="243" spans="1:7" ht="15.75" customHeight="1">
      <c r="A243" s="174"/>
      <c r="B243" s="171"/>
      <c r="C243" s="4" t="s">
        <v>244</v>
      </c>
      <c r="D243" s="4"/>
      <c r="E243" s="45">
        <v>24</v>
      </c>
      <c r="F243" s="192"/>
      <c r="G243" s="32"/>
    </row>
    <row r="244" spans="1:7" ht="15.75" customHeight="1">
      <c r="A244" s="174"/>
      <c r="B244" s="171"/>
      <c r="C244" s="7" t="s">
        <v>189</v>
      </c>
      <c r="D244" s="4"/>
      <c r="E244" s="58">
        <v>27</v>
      </c>
      <c r="F244" s="192"/>
      <c r="G244" s="32"/>
    </row>
    <row r="245" spans="1:7" ht="15.75" customHeight="1">
      <c r="A245" s="175"/>
      <c r="B245" s="172"/>
      <c r="C245" s="7" t="s">
        <v>192</v>
      </c>
      <c r="D245" s="4"/>
      <c r="E245" s="58">
        <v>54</v>
      </c>
      <c r="F245" s="193"/>
      <c r="G245" s="32"/>
    </row>
    <row r="246" spans="1:7" ht="7.5" customHeight="1">
      <c r="A246" s="104"/>
      <c r="B246" s="104"/>
      <c r="C246" s="6"/>
      <c r="D246" s="6"/>
      <c r="E246" s="33"/>
      <c r="F246" s="120"/>
      <c r="G246" s="121"/>
    </row>
    <row r="247" spans="1:7" ht="15.75" customHeight="1">
      <c r="A247" s="173">
        <v>32</v>
      </c>
      <c r="B247" s="170" t="s">
        <v>9</v>
      </c>
      <c r="C247" s="4" t="s">
        <v>233</v>
      </c>
      <c r="D247" s="4" t="s">
        <v>185</v>
      </c>
      <c r="E247" s="45">
        <v>90</v>
      </c>
      <c r="F247" s="191">
        <f>E248+E249+E251+E253+E255</f>
        <v>282</v>
      </c>
      <c r="G247" s="32"/>
    </row>
    <row r="248" spans="1:7" ht="15.75" customHeight="1">
      <c r="A248" s="174"/>
      <c r="B248" s="171"/>
      <c r="C248" s="4" t="s">
        <v>233</v>
      </c>
      <c r="D248" s="4" t="s">
        <v>186</v>
      </c>
      <c r="E248" s="45">
        <v>102</v>
      </c>
      <c r="F248" s="192"/>
      <c r="G248" s="32"/>
    </row>
    <row r="249" spans="1:7" ht="15.75" customHeight="1">
      <c r="A249" s="174"/>
      <c r="B249" s="171"/>
      <c r="C249" s="4" t="s">
        <v>234</v>
      </c>
      <c r="D249" s="4" t="s">
        <v>185</v>
      </c>
      <c r="E249" s="45">
        <v>50</v>
      </c>
      <c r="F249" s="192"/>
      <c r="G249" s="32"/>
    </row>
    <row r="250" spans="1:7" ht="15.75" customHeight="1">
      <c r="A250" s="174"/>
      <c r="B250" s="171"/>
      <c r="C250" s="4" t="s">
        <v>234</v>
      </c>
      <c r="D250" s="4" t="s">
        <v>186</v>
      </c>
      <c r="E250" s="45">
        <v>50</v>
      </c>
      <c r="F250" s="192"/>
      <c r="G250" s="32"/>
    </row>
    <row r="251" spans="1:7" ht="15.75" customHeight="1">
      <c r="A251" s="174"/>
      <c r="B251" s="171"/>
      <c r="C251" s="7" t="s">
        <v>208</v>
      </c>
      <c r="D251" s="7" t="s">
        <v>185</v>
      </c>
      <c r="E251" s="109">
        <v>10</v>
      </c>
      <c r="F251" s="192"/>
      <c r="G251" s="32"/>
    </row>
    <row r="252" spans="1:7" ht="15.75" customHeight="1">
      <c r="A252" s="174"/>
      <c r="B252" s="171"/>
      <c r="C252" s="7" t="s">
        <v>208</v>
      </c>
      <c r="D252" s="7" t="s">
        <v>186</v>
      </c>
      <c r="E252" s="109">
        <v>10</v>
      </c>
      <c r="F252" s="192"/>
      <c r="G252" s="32"/>
    </row>
    <row r="253" spans="1:7" ht="15.75" customHeight="1">
      <c r="A253" s="174"/>
      <c r="B253" s="171"/>
      <c r="C253" s="7" t="s">
        <v>435</v>
      </c>
      <c r="D253" s="7" t="s">
        <v>185</v>
      </c>
      <c r="E253" s="58">
        <v>60</v>
      </c>
      <c r="F253" s="192"/>
      <c r="G253" s="32"/>
    </row>
    <row r="254" spans="1:7" ht="15.75" customHeight="1">
      <c r="A254" s="174"/>
      <c r="B254" s="171"/>
      <c r="C254" s="7" t="s">
        <v>435</v>
      </c>
      <c r="D254" s="7" t="s">
        <v>186</v>
      </c>
      <c r="E254" s="58">
        <v>60</v>
      </c>
      <c r="F254" s="192"/>
      <c r="G254" s="32"/>
    </row>
    <row r="255" spans="1:7" ht="15.75" customHeight="1">
      <c r="A255" s="174"/>
      <c r="B255" s="171"/>
      <c r="C255" s="7" t="s">
        <v>263</v>
      </c>
      <c r="D255" s="7" t="s">
        <v>185</v>
      </c>
      <c r="E255" s="58">
        <v>60</v>
      </c>
      <c r="F255" s="192"/>
      <c r="G255" s="32"/>
    </row>
    <row r="256" spans="1:7" ht="15.75" customHeight="1">
      <c r="A256" s="175"/>
      <c r="B256" s="172"/>
      <c r="C256" s="7" t="s">
        <v>263</v>
      </c>
      <c r="D256" s="7" t="s">
        <v>186</v>
      </c>
      <c r="E256" s="58">
        <v>60</v>
      </c>
      <c r="F256" s="193"/>
      <c r="G256" s="32"/>
    </row>
    <row r="257" spans="1:7" ht="7.5" customHeight="1">
      <c r="A257" s="104"/>
      <c r="B257" s="104"/>
      <c r="C257" s="6"/>
      <c r="D257" s="6"/>
      <c r="E257" s="33"/>
      <c r="F257" s="120"/>
      <c r="G257" s="121"/>
    </row>
    <row r="258" spans="1:7" s="35" customFormat="1" ht="21.75" customHeight="1">
      <c r="A258" s="90">
        <v>33</v>
      </c>
      <c r="B258" s="76" t="s">
        <v>25</v>
      </c>
      <c r="C258" s="81" t="s">
        <v>239</v>
      </c>
      <c r="D258" s="31"/>
      <c r="E258" s="45">
        <v>24</v>
      </c>
      <c r="F258" s="191">
        <f>E258+E259</f>
        <v>80</v>
      </c>
      <c r="G258" s="34"/>
    </row>
    <row r="259" spans="1:7" ht="21.75" customHeight="1">
      <c r="A259" s="90">
        <v>34</v>
      </c>
      <c r="B259" s="103" t="s">
        <v>29</v>
      </c>
      <c r="C259" s="4" t="s">
        <v>245</v>
      </c>
      <c r="D259" s="4"/>
      <c r="E259" s="45">
        <v>56</v>
      </c>
      <c r="F259" s="193"/>
      <c r="G259" s="32"/>
    </row>
    <row r="260" spans="1:7" ht="7.5" customHeight="1">
      <c r="A260" s="104"/>
      <c r="B260" s="104"/>
      <c r="C260" s="6"/>
      <c r="D260" s="6"/>
      <c r="E260" s="33"/>
      <c r="F260" s="120"/>
      <c r="G260" s="121"/>
    </row>
    <row r="261" spans="1:7" ht="15.75" customHeight="1">
      <c r="A261" s="173">
        <v>35</v>
      </c>
      <c r="B261" s="194" t="s">
        <v>26</v>
      </c>
      <c r="C261" s="4" t="s">
        <v>240</v>
      </c>
      <c r="D261" s="4"/>
      <c r="E261" s="45">
        <v>38</v>
      </c>
      <c r="F261" s="191">
        <f>E262+E263</f>
        <v>150</v>
      </c>
      <c r="G261" s="32"/>
    </row>
    <row r="262" spans="1:7" ht="15.75" customHeight="1">
      <c r="A262" s="174"/>
      <c r="B262" s="194"/>
      <c r="C262" s="4" t="s">
        <v>241</v>
      </c>
      <c r="D262" s="4"/>
      <c r="E262" s="45">
        <v>78</v>
      </c>
      <c r="F262" s="192"/>
      <c r="G262" s="32"/>
    </row>
    <row r="263" spans="1:7" ht="15.75" customHeight="1">
      <c r="A263" s="175"/>
      <c r="B263" s="194"/>
      <c r="C263" s="4" t="s">
        <v>242</v>
      </c>
      <c r="D263" s="4"/>
      <c r="E263" s="45">
        <v>72</v>
      </c>
      <c r="F263" s="193"/>
      <c r="G263" s="32"/>
    </row>
  </sheetData>
  <mergeCells count="102">
    <mergeCell ref="B18:B28"/>
    <mergeCell ref="B29:B38"/>
    <mergeCell ref="B39:B49"/>
    <mergeCell ref="A1:G1"/>
    <mergeCell ref="A2:G2"/>
    <mergeCell ref="B5:B17"/>
    <mergeCell ref="F5:F17"/>
    <mergeCell ref="B140:B146"/>
    <mergeCell ref="B80:B88"/>
    <mergeCell ref="B89:B93"/>
    <mergeCell ref="B94:B98"/>
    <mergeCell ref="B99:B106"/>
    <mergeCell ref="B107:B112"/>
    <mergeCell ref="B50:B60"/>
    <mergeCell ref="B61:B73"/>
    <mergeCell ref="B75:B79"/>
    <mergeCell ref="F18:F28"/>
    <mergeCell ref="F29:F38"/>
    <mergeCell ref="F39:F49"/>
    <mergeCell ref="F50:F60"/>
    <mergeCell ref="F61:F73"/>
    <mergeCell ref="A125:A131"/>
    <mergeCell ref="A133:A139"/>
    <mergeCell ref="A140:A146"/>
    <mergeCell ref="B261:B263"/>
    <mergeCell ref="A5:A17"/>
    <mergeCell ref="A18:A28"/>
    <mergeCell ref="A29:A38"/>
    <mergeCell ref="A39:A49"/>
    <mergeCell ref="A50:A60"/>
    <mergeCell ref="A61:A73"/>
    <mergeCell ref="A75:A79"/>
    <mergeCell ref="A80:A88"/>
    <mergeCell ref="A89:A93"/>
    <mergeCell ref="A94:A98"/>
    <mergeCell ref="A99:A106"/>
    <mergeCell ref="A107:A112"/>
    <mergeCell ref="A114:A117"/>
    <mergeCell ref="A118:A124"/>
    <mergeCell ref="B217:B223"/>
    <mergeCell ref="B224:B231"/>
    <mergeCell ref="B232:B239"/>
    <mergeCell ref="B240:B245"/>
    <mergeCell ref="B247:B256"/>
    <mergeCell ref="B182:B188"/>
    <mergeCell ref="B189:B195"/>
    <mergeCell ref="B197:B203"/>
    <mergeCell ref="B204:B210"/>
    <mergeCell ref="A261:A263"/>
    <mergeCell ref="A197:A203"/>
    <mergeCell ref="A204:A210"/>
    <mergeCell ref="A211:A216"/>
    <mergeCell ref="A217:A223"/>
    <mergeCell ref="A161:A167"/>
    <mergeCell ref="A168:A174"/>
    <mergeCell ref="A175:A181"/>
    <mergeCell ref="A182:A188"/>
    <mergeCell ref="A189:A195"/>
    <mergeCell ref="A224:A231"/>
    <mergeCell ref="A232:A239"/>
    <mergeCell ref="A240:A245"/>
    <mergeCell ref="A247:A256"/>
    <mergeCell ref="A147:A153"/>
    <mergeCell ref="A154:A160"/>
    <mergeCell ref="B211:B216"/>
    <mergeCell ref="B147:B153"/>
    <mergeCell ref="B154:B160"/>
    <mergeCell ref="B161:B167"/>
    <mergeCell ref="B168:B174"/>
    <mergeCell ref="B175:B181"/>
    <mergeCell ref="B114:B117"/>
    <mergeCell ref="B118:B124"/>
    <mergeCell ref="B125:B131"/>
    <mergeCell ref="B133:B139"/>
    <mergeCell ref="F99:F106"/>
    <mergeCell ref="F107:F112"/>
    <mergeCell ref="F114:F117"/>
    <mergeCell ref="F118:F124"/>
    <mergeCell ref="F125:F131"/>
    <mergeCell ref="F76:F79"/>
    <mergeCell ref="F80:F88"/>
    <mergeCell ref="F89:F93"/>
    <mergeCell ref="F94:F98"/>
    <mergeCell ref="F168:F174"/>
    <mergeCell ref="F175:F181"/>
    <mergeCell ref="F182:F188"/>
    <mergeCell ref="F189:F195"/>
    <mergeCell ref="F197:F203"/>
    <mergeCell ref="F133:F139"/>
    <mergeCell ref="F140:F146"/>
    <mergeCell ref="F147:F153"/>
    <mergeCell ref="F154:F160"/>
    <mergeCell ref="F161:F167"/>
    <mergeCell ref="F240:F245"/>
    <mergeCell ref="F247:F256"/>
    <mergeCell ref="F258:F259"/>
    <mergeCell ref="F261:F263"/>
    <mergeCell ref="F204:F210"/>
    <mergeCell ref="F211:F216"/>
    <mergeCell ref="F217:F223"/>
    <mergeCell ref="F224:F231"/>
    <mergeCell ref="F232:F23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I7" sqref="I7"/>
    </sheetView>
  </sheetViews>
  <sheetFormatPr defaultRowHeight="15"/>
  <cols>
    <col min="2" max="2" width="21.42578125" customWidth="1"/>
    <col min="3" max="3" width="50.5703125" customWidth="1"/>
    <col min="5" max="5" width="10.28515625" style="35" customWidth="1"/>
  </cols>
  <sheetData>
    <row r="1" spans="1:9" s="13" customFormat="1" ht="25.5" customHeight="1">
      <c r="A1" s="169" t="s">
        <v>396</v>
      </c>
      <c r="B1" s="169"/>
      <c r="C1" s="169"/>
      <c r="D1" s="169"/>
      <c r="E1" s="169"/>
      <c r="F1" s="169"/>
      <c r="G1" s="169"/>
    </row>
    <row r="2" spans="1:9" s="13" customFormat="1" ht="19.5">
      <c r="A2" s="169" t="s">
        <v>365</v>
      </c>
      <c r="B2" s="169"/>
      <c r="C2" s="169"/>
      <c r="D2" s="169"/>
      <c r="E2" s="169"/>
      <c r="F2" s="169"/>
      <c r="G2" s="169"/>
    </row>
    <row r="3" spans="1:9" s="13" customFormat="1" ht="7.5" customHeight="1">
      <c r="A3" s="14"/>
      <c r="B3" s="14"/>
      <c r="D3" s="14"/>
      <c r="E3" s="14"/>
      <c r="F3" s="14"/>
    </row>
    <row r="4" spans="1:9" s="16" customFormat="1" ht="42.75">
      <c r="A4" s="15" t="s">
        <v>0</v>
      </c>
      <c r="B4" s="15" t="s">
        <v>359</v>
      </c>
      <c r="C4" s="15" t="s">
        <v>360</v>
      </c>
      <c r="D4" s="15" t="s">
        <v>362</v>
      </c>
      <c r="E4" s="30" t="s">
        <v>391</v>
      </c>
      <c r="F4" s="30" t="s">
        <v>364</v>
      </c>
      <c r="G4" s="15" t="s">
        <v>361</v>
      </c>
    </row>
    <row r="5" spans="1:9">
      <c r="A5" s="173">
        <v>1</v>
      </c>
      <c r="B5" s="196" t="s">
        <v>262</v>
      </c>
      <c r="C5" s="4" t="s">
        <v>208</v>
      </c>
      <c r="D5" s="4"/>
      <c r="E5" s="45">
        <v>42</v>
      </c>
      <c r="F5" s="170">
        <f>SUM(E5:E8)</f>
        <v>171</v>
      </c>
      <c r="G5" s="47"/>
    </row>
    <row r="6" spans="1:9">
      <c r="A6" s="174"/>
      <c r="B6" s="197"/>
      <c r="C6" s="4" t="s">
        <v>215</v>
      </c>
      <c r="D6" s="4"/>
      <c r="E6" s="45">
        <v>64</v>
      </c>
      <c r="F6" s="201"/>
      <c r="G6" s="47"/>
    </row>
    <row r="7" spans="1:9">
      <c r="A7" s="174"/>
      <c r="B7" s="197"/>
      <c r="C7" s="4" t="s">
        <v>263</v>
      </c>
      <c r="D7" s="4"/>
      <c r="E7" s="45">
        <v>36</v>
      </c>
      <c r="F7" s="201"/>
      <c r="G7" s="47"/>
      <c r="I7">
        <f>171/25</f>
        <v>6.84</v>
      </c>
    </row>
    <row r="8" spans="1:9">
      <c r="A8" s="175"/>
      <c r="B8" s="198"/>
      <c r="C8" s="4" t="s">
        <v>234</v>
      </c>
      <c r="D8" s="4"/>
      <c r="E8" s="58">
        <v>29</v>
      </c>
      <c r="F8" s="195"/>
      <c r="G8" s="47"/>
    </row>
    <row r="9" spans="1:9">
      <c r="A9" s="173">
        <v>2</v>
      </c>
      <c r="B9" s="196" t="s">
        <v>264</v>
      </c>
      <c r="C9" s="4" t="s">
        <v>235</v>
      </c>
      <c r="D9" s="4"/>
      <c r="E9" s="45">
        <v>37</v>
      </c>
      <c r="F9" s="202">
        <f>SUM(E9:E12)</f>
        <v>122</v>
      </c>
      <c r="G9" s="47"/>
    </row>
    <row r="10" spans="1:9">
      <c r="A10" s="174"/>
      <c r="B10" s="197"/>
      <c r="C10" s="4" t="s">
        <v>198</v>
      </c>
      <c r="D10" s="4"/>
      <c r="E10" s="45">
        <v>28</v>
      </c>
      <c r="F10" s="201"/>
      <c r="G10" s="47"/>
    </row>
    <row r="11" spans="1:9">
      <c r="A11" s="174"/>
      <c r="B11" s="197"/>
      <c r="C11" s="4" t="s">
        <v>216</v>
      </c>
      <c r="D11" s="4"/>
      <c r="E11" s="45">
        <v>33</v>
      </c>
      <c r="F11" s="201"/>
      <c r="G11" s="47"/>
    </row>
    <row r="12" spans="1:9">
      <c r="A12" s="175"/>
      <c r="B12" s="198"/>
      <c r="C12" s="4" t="s">
        <v>199</v>
      </c>
      <c r="D12" s="4"/>
      <c r="E12" s="45">
        <v>24</v>
      </c>
      <c r="F12" s="195"/>
      <c r="G12" s="47"/>
    </row>
    <row r="13" spans="1:9" ht="6.75" customHeight="1">
      <c r="A13" s="57"/>
      <c r="B13" s="56"/>
      <c r="C13" s="6"/>
      <c r="D13" s="6"/>
      <c r="E13" s="33"/>
      <c r="F13" s="57"/>
      <c r="G13" s="57"/>
    </row>
    <row r="14" spans="1:9">
      <c r="A14" s="173">
        <v>3</v>
      </c>
      <c r="B14" s="199" t="s">
        <v>261</v>
      </c>
      <c r="C14" s="4" t="s">
        <v>237</v>
      </c>
      <c r="D14" s="4" t="s">
        <v>185</v>
      </c>
      <c r="E14" s="45">
        <v>40</v>
      </c>
      <c r="F14" s="170">
        <f>SUM(E14)</f>
        <v>40</v>
      </c>
      <c r="G14" s="47"/>
    </row>
    <row r="15" spans="1:9">
      <c r="A15" s="175"/>
      <c r="B15" s="200"/>
      <c r="C15" s="4" t="s">
        <v>237</v>
      </c>
      <c r="D15" s="4" t="s">
        <v>186</v>
      </c>
      <c r="E15" s="45">
        <v>40</v>
      </c>
      <c r="F15" s="195"/>
      <c r="G15" s="47"/>
    </row>
  </sheetData>
  <sortState ref="B4:G11">
    <sortCondition ref="B4:B11"/>
    <sortCondition ref="C4:C11"/>
  </sortState>
  <mergeCells count="11">
    <mergeCell ref="F14:F15"/>
    <mergeCell ref="A1:G1"/>
    <mergeCell ref="A2:G2"/>
    <mergeCell ref="B5:B8"/>
    <mergeCell ref="B9:B12"/>
    <mergeCell ref="B14:B15"/>
    <mergeCell ref="A5:A8"/>
    <mergeCell ref="A9:A12"/>
    <mergeCell ref="A14:A15"/>
    <mergeCell ref="F5:F8"/>
    <mergeCell ref="F9:F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topLeftCell="A4" workbookViewId="0">
      <selection activeCell="I15" sqref="I15"/>
    </sheetView>
  </sheetViews>
  <sheetFormatPr defaultRowHeight="15"/>
  <cols>
    <col min="1" max="1" width="6.85546875" customWidth="1"/>
    <col min="2" max="2" width="16.5703125" customWidth="1"/>
    <col min="3" max="3" width="48.7109375" customWidth="1"/>
    <col min="5" max="5" width="9.140625" style="35"/>
  </cols>
  <sheetData>
    <row r="2" spans="1:8" s="13" customFormat="1" ht="25.5" customHeight="1">
      <c r="A2" s="169" t="s">
        <v>393</v>
      </c>
      <c r="B2" s="169"/>
      <c r="C2" s="169"/>
      <c r="D2" s="169"/>
      <c r="E2" s="169"/>
      <c r="F2" s="169"/>
      <c r="G2" s="169"/>
    </row>
    <row r="3" spans="1:8" s="13" customFormat="1" ht="19.5">
      <c r="A3" s="169" t="s">
        <v>365</v>
      </c>
      <c r="B3" s="169"/>
      <c r="C3" s="169"/>
      <c r="D3" s="169"/>
      <c r="E3" s="169"/>
      <c r="F3" s="169"/>
      <c r="G3" s="169"/>
    </row>
    <row r="4" spans="1:8" s="13" customFormat="1" ht="7.5" customHeight="1">
      <c r="A4" s="14"/>
      <c r="B4" s="14"/>
      <c r="D4" s="14"/>
      <c r="E4" s="14"/>
      <c r="F4" s="14"/>
    </row>
    <row r="5" spans="1:8" s="16" customFormat="1" ht="42.75">
      <c r="A5" s="15" t="s">
        <v>0</v>
      </c>
      <c r="B5" s="15" t="s">
        <v>359</v>
      </c>
      <c r="C5" s="15" t="s">
        <v>360</v>
      </c>
      <c r="D5" s="15" t="s">
        <v>362</v>
      </c>
      <c r="E5" s="30" t="s">
        <v>391</v>
      </c>
      <c r="F5" s="30" t="s">
        <v>364</v>
      </c>
      <c r="G5" s="15" t="s">
        <v>361</v>
      </c>
    </row>
    <row r="6" spans="1:8" s="16" customFormat="1" ht="25.5" customHeight="1">
      <c r="A6" s="90">
        <v>1</v>
      </c>
      <c r="B6" s="89" t="s">
        <v>265</v>
      </c>
      <c r="C6" s="84" t="s">
        <v>414</v>
      </c>
      <c r="D6" s="15"/>
      <c r="E6" s="30"/>
      <c r="F6" s="30"/>
      <c r="G6" s="15"/>
      <c r="H6" s="82"/>
    </row>
    <row r="7" spans="1:8">
      <c r="A7" s="173">
        <v>2</v>
      </c>
      <c r="B7" s="170" t="s">
        <v>36</v>
      </c>
      <c r="C7" s="4" t="s">
        <v>235</v>
      </c>
      <c r="D7" s="4"/>
      <c r="E7" s="88">
        <v>36</v>
      </c>
      <c r="F7" s="202">
        <f>SUM(E8:E12)</f>
        <v>253</v>
      </c>
      <c r="G7" s="203" t="s">
        <v>415</v>
      </c>
    </row>
    <row r="8" spans="1:8">
      <c r="A8" s="174"/>
      <c r="B8" s="171"/>
      <c r="C8" s="4" t="s">
        <v>266</v>
      </c>
      <c r="D8" s="4"/>
      <c r="E8" s="45">
        <v>52</v>
      </c>
      <c r="F8" s="201"/>
      <c r="G8" s="174"/>
    </row>
    <row r="9" spans="1:8">
      <c r="A9" s="174"/>
      <c r="B9" s="171"/>
      <c r="C9" s="4" t="s">
        <v>267</v>
      </c>
      <c r="D9" s="4"/>
      <c r="E9" s="45">
        <v>50</v>
      </c>
      <c r="F9" s="201"/>
      <c r="G9" s="174"/>
    </row>
    <row r="10" spans="1:8">
      <c r="A10" s="174"/>
      <c r="B10" s="171"/>
      <c r="C10" s="4" t="s">
        <v>198</v>
      </c>
      <c r="D10" s="4"/>
      <c r="E10" s="45">
        <v>50</v>
      </c>
      <c r="F10" s="201"/>
      <c r="G10" s="174"/>
    </row>
    <row r="11" spans="1:8">
      <c r="A11" s="174"/>
      <c r="B11" s="171"/>
      <c r="C11" s="4" t="s">
        <v>268</v>
      </c>
      <c r="D11" s="4"/>
      <c r="E11" s="45">
        <v>45</v>
      </c>
      <c r="F11" s="201"/>
      <c r="G11" s="174"/>
    </row>
    <row r="12" spans="1:8">
      <c r="A12" s="175"/>
      <c r="B12" s="172"/>
      <c r="C12" s="4" t="s">
        <v>199</v>
      </c>
      <c r="D12" s="4"/>
      <c r="E12" s="45">
        <v>56</v>
      </c>
      <c r="F12" s="195"/>
      <c r="G12" s="175"/>
    </row>
    <row r="13" spans="1:8">
      <c r="A13" s="173">
        <v>3</v>
      </c>
      <c r="B13" s="170" t="s">
        <v>37</v>
      </c>
      <c r="C13" s="4" t="s">
        <v>235</v>
      </c>
      <c r="D13" s="4"/>
      <c r="E13" s="88">
        <v>38</v>
      </c>
      <c r="F13" s="202">
        <f>SUM(E14:E18)</f>
        <v>261</v>
      </c>
      <c r="G13" s="203" t="s">
        <v>415</v>
      </c>
    </row>
    <row r="14" spans="1:8">
      <c r="A14" s="174"/>
      <c r="B14" s="171"/>
      <c r="C14" s="4" t="s">
        <v>266</v>
      </c>
      <c r="D14" s="4"/>
      <c r="E14" s="45">
        <v>56</v>
      </c>
      <c r="F14" s="201"/>
      <c r="G14" s="174"/>
    </row>
    <row r="15" spans="1:8">
      <c r="A15" s="174"/>
      <c r="B15" s="171"/>
      <c r="C15" s="4" t="s">
        <v>267</v>
      </c>
      <c r="D15" s="4"/>
      <c r="E15" s="45">
        <v>53</v>
      </c>
      <c r="F15" s="201"/>
      <c r="G15" s="174"/>
    </row>
    <row r="16" spans="1:8">
      <c r="A16" s="174"/>
      <c r="B16" s="171"/>
      <c r="C16" s="4" t="s">
        <v>198</v>
      </c>
      <c r="D16" s="4"/>
      <c r="E16" s="45">
        <v>52</v>
      </c>
      <c r="F16" s="201"/>
      <c r="G16" s="174"/>
    </row>
    <row r="17" spans="1:7">
      <c r="A17" s="174"/>
      <c r="B17" s="171"/>
      <c r="C17" s="4" t="s">
        <v>268</v>
      </c>
      <c r="D17" s="4"/>
      <c r="E17" s="45">
        <v>50</v>
      </c>
      <c r="F17" s="201"/>
      <c r="G17" s="174"/>
    </row>
    <row r="18" spans="1:7">
      <c r="A18" s="175"/>
      <c r="B18" s="172"/>
      <c r="C18" s="4" t="s">
        <v>199</v>
      </c>
      <c r="D18" s="4"/>
      <c r="E18" s="45">
        <v>50</v>
      </c>
      <c r="F18" s="195"/>
      <c r="G18" s="175"/>
    </row>
  </sheetData>
  <sortState ref="A6:I21">
    <sortCondition ref="B6:B21"/>
    <sortCondition ref="C6:C21"/>
    <sortCondition ref="E6:E21"/>
  </sortState>
  <mergeCells count="10">
    <mergeCell ref="A2:G2"/>
    <mergeCell ref="A3:G3"/>
    <mergeCell ref="B7:B12"/>
    <mergeCell ref="B13:B18"/>
    <mergeCell ref="F7:F12"/>
    <mergeCell ref="G7:G12"/>
    <mergeCell ref="F13:F18"/>
    <mergeCell ref="G13:G18"/>
    <mergeCell ref="A7:A12"/>
    <mergeCell ref="A13:A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workbookViewId="0">
      <selection activeCell="E1" sqref="E1:E1048576"/>
    </sheetView>
  </sheetViews>
  <sheetFormatPr defaultRowHeight="15"/>
  <cols>
    <col min="2" max="2" width="17.28515625" customWidth="1"/>
    <col min="3" max="3" width="27.140625" customWidth="1"/>
    <col min="5" max="5" width="11.42578125" customWidth="1"/>
  </cols>
  <sheetData>
    <row r="2" spans="1:7" s="13" customFormat="1" ht="25.5" customHeight="1">
      <c r="A2" s="169" t="s">
        <v>397</v>
      </c>
      <c r="B2" s="169"/>
      <c r="C2" s="169"/>
      <c r="D2" s="169"/>
      <c r="E2" s="169"/>
      <c r="F2" s="169"/>
      <c r="G2" s="169"/>
    </row>
    <row r="3" spans="1:7" s="13" customFormat="1" ht="19.5">
      <c r="A3" s="169" t="s">
        <v>365</v>
      </c>
      <c r="B3" s="169"/>
      <c r="C3" s="169"/>
      <c r="D3" s="169"/>
      <c r="E3" s="169"/>
      <c r="F3" s="169"/>
      <c r="G3" s="169"/>
    </row>
    <row r="4" spans="1:7" s="13" customFormat="1" ht="15.75" customHeight="1">
      <c r="A4" s="14"/>
      <c r="B4" s="14"/>
      <c r="D4" s="14"/>
      <c r="E4" s="14"/>
      <c r="F4" s="14"/>
    </row>
    <row r="5" spans="1:7" s="16" customFormat="1" ht="42.75">
      <c r="A5" s="15" t="s">
        <v>0</v>
      </c>
      <c r="B5" s="15" t="s">
        <v>359</v>
      </c>
      <c r="C5" s="15" t="s">
        <v>360</v>
      </c>
      <c r="D5" s="15" t="s">
        <v>362</v>
      </c>
      <c r="E5" s="30" t="s">
        <v>391</v>
      </c>
      <c r="F5" s="30" t="s">
        <v>364</v>
      </c>
      <c r="G5" s="15" t="s">
        <v>361</v>
      </c>
    </row>
    <row r="6" spans="1:7" s="37" customFormat="1" ht="30.75" customHeight="1">
      <c r="A6" s="179">
        <v>1</v>
      </c>
      <c r="B6" s="204" t="s">
        <v>348</v>
      </c>
      <c r="C6" s="11" t="s">
        <v>94</v>
      </c>
      <c r="D6" s="11"/>
      <c r="E6" s="42">
        <v>20</v>
      </c>
      <c r="F6" s="204">
        <f>SUM(E6:E8)</f>
        <v>74</v>
      </c>
      <c r="G6" s="10"/>
    </row>
    <row r="7" spans="1:7" s="37" customFormat="1" ht="30.75" customHeight="1">
      <c r="A7" s="180"/>
      <c r="B7" s="205"/>
      <c r="C7" s="11" t="s">
        <v>299</v>
      </c>
      <c r="D7" s="11"/>
      <c r="E7" s="42">
        <v>35</v>
      </c>
      <c r="F7" s="192"/>
      <c r="G7" s="10"/>
    </row>
    <row r="8" spans="1:7" s="37" customFormat="1" ht="30.75" customHeight="1">
      <c r="A8" s="181"/>
      <c r="B8" s="206"/>
      <c r="C8" s="11" t="s">
        <v>176</v>
      </c>
      <c r="D8" s="11"/>
      <c r="E8" s="42">
        <v>19</v>
      </c>
      <c r="F8" s="193"/>
      <c r="G8" s="10"/>
    </row>
  </sheetData>
  <mergeCells count="5">
    <mergeCell ref="A2:G2"/>
    <mergeCell ref="A3:G3"/>
    <mergeCell ref="A6:A8"/>
    <mergeCell ref="F6:F8"/>
    <mergeCell ref="B6:B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6"/>
  <sheetViews>
    <sheetView tabSelected="1" topLeftCell="A280" workbookViewId="0">
      <selection activeCell="C286" sqref="C286"/>
    </sheetView>
  </sheetViews>
  <sheetFormatPr defaultRowHeight="15.75"/>
  <cols>
    <col min="1" max="1" width="6.7109375" style="2" customWidth="1"/>
    <col min="2" max="2" width="15" style="118" customWidth="1"/>
    <col min="3" max="3" width="34.140625" style="1" customWidth="1"/>
    <col min="4" max="4" width="9.140625" style="146"/>
    <col min="5" max="5" width="9.140625" style="2"/>
    <col min="6" max="6" width="9.140625" style="118"/>
    <col min="7" max="7" width="29" style="1" customWidth="1"/>
    <col min="8" max="16384" width="9.140625" style="1"/>
  </cols>
  <sheetData>
    <row r="1" spans="1:7" ht="6" customHeight="1"/>
    <row r="2" spans="1:7" ht="25.5" customHeight="1">
      <c r="A2" s="169" t="s">
        <v>398</v>
      </c>
      <c r="B2" s="169"/>
      <c r="C2" s="169"/>
      <c r="D2" s="169"/>
      <c r="E2" s="169"/>
      <c r="F2" s="169"/>
      <c r="G2" s="169"/>
    </row>
    <row r="3" spans="1:7" ht="19.5">
      <c r="A3" s="169" t="s">
        <v>365</v>
      </c>
      <c r="B3" s="169"/>
      <c r="C3" s="169"/>
      <c r="D3" s="169"/>
      <c r="E3" s="169"/>
      <c r="F3" s="169"/>
      <c r="G3" s="169"/>
    </row>
    <row r="4" spans="1:7" ht="6" customHeight="1"/>
    <row r="5" spans="1:7" s="52" customFormat="1" ht="63">
      <c r="A5" s="8" t="s">
        <v>0</v>
      </c>
      <c r="B5" s="8" t="s">
        <v>359</v>
      </c>
      <c r="C5" s="8" t="s">
        <v>360</v>
      </c>
      <c r="D5" s="147" t="s">
        <v>362</v>
      </c>
      <c r="E5" s="9" t="s">
        <v>391</v>
      </c>
      <c r="F5" s="9" t="s">
        <v>364</v>
      </c>
      <c r="G5" s="8" t="s">
        <v>361</v>
      </c>
    </row>
    <row r="6" spans="1:7">
      <c r="A6" s="207">
        <v>1</v>
      </c>
      <c r="B6" s="210" t="s">
        <v>69</v>
      </c>
      <c r="C6" s="127" t="s">
        <v>299</v>
      </c>
      <c r="D6" s="127" t="s">
        <v>185</v>
      </c>
      <c r="E6" s="128">
        <v>50</v>
      </c>
      <c r="F6" s="216">
        <v>224</v>
      </c>
      <c r="G6" s="127"/>
    </row>
    <row r="7" spans="1:7">
      <c r="A7" s="208"/>
      <c r="B7" s="211"/>
      <c r="C7" s="127" t="s">
        <v>299</v>
      </c>
      <c r="D7" s="127" t="s">
        <v>186</v>
      </c>
      <c r="E7" s="128">
        <v>45</v>
      </c>
      <c r="F7" s="217">
        <f t="shared" ref="F7:F15" si="0">SUM(D3,D6,D8,D10,D11)</f>
        <v>0</v>
      </c>
      <c r="G7" s="127"/>
    </row>
    <row r="8" spans="1:7">
      <c r="A8" s="208"/>
      <c r="B8" s="211"/>
      <c r="C8" s="127" t="s">
        <v>237</v>
      </c>
      <c r="D8" s="127" t="s">
        <v>186</v>
      </c>
      <c r="E8" s="128">
        <v>30</v>
      </c>
      <c r="F8" s="217">
        <f t="shared" si="0"/>
        <v>0</v>
      </c>
      <c r="G8" s="127"/>
    </row>
    <row r="9" spans="1:7">
      <c r="A9" s="208"/>
      <c r="B9" s="211"/>
      <c r="C9" s="127" t="s">
        <v>237</v>
      </c>
      <c r="D9" s="127" t="s">
        <v>185</v>
      </c>
      <c r="E9" s="128">
        <v>35</v>
      </c>
      <c r="F9" s="217">
        <f t="shared" si="0"/>
        <v>0</v>
      </c>
      <c r="G9" s="127"/>
    </row>
    <row r="10" spans="1:7">
      <c r="A10" s="208"/>
      <c r="B10" s="211"/>
      <c r="C10" s="127" t="s">
        <v>197</v>
      </c>
      <c r="D10" s="127" t="s">
        <v>185</v>
      </c>
      <c r="E10" s="128">
        <v>50</v>
      </c>
      <c r="F10" s="217">
        <f t="shared" si="0"/>
        <v>0</v>
      </c>
      <c r="G10" s="127"/>
    </row>
    <row r="11" spans="1:7">
      <c r="A11" s="208"/>
      <c r="B11" s="211"/>
      <c r="C11" s="127" t="s">
        <v>197</v>
      </c>
      <c r="D11" s="127" t="s">
        <v>186</v>
      </c>
      <c r="E11" s="128">
        <v>45</v>
      </c>
      <c r="F11" s="217">
        <f t="shared" si="0"/>
        <v>0</v>
      </c>
      <c r="G11" s="127"/>
    </row>
    <row r="12" spans="1:7">
      <c r="A12" s="208"/>
      <c r="B12" s="211"/>
      <c r="C12" s="127" t="s">
        <v>249</v>
      </c>
      <c r="D12" s="127" t="s">
        <v>185</v>
      </c>
      <c r="E12" s="128">
        <v>50</v>
      </c>
      <c r="F12" s="217">
        <f t="shared" si="0"/>
        <v>0</v>
      </c>
      <c r="G12" s="127"/>
    </row>
    <row r="13" spans="1:7">
      <c r="A13" s="208"/>
      <c r="B13" s="211"/>
      <c r="C13" s="129" t="s">
        <v>249</v>
      </c>
      <c r="D13" s="129" t="s">
        <v>186</v>
      </c>
      <c r="E13" s="110">
        <v>60</v>
      </c>
      <c r="F13" s="217">
        <f t="shared" si="0"/>
        <v>0</v>
      </c>
      <c r="G13" s="129"/>
    </row>
    <row r="14" spans="1:7">
      <c r="A14" s="208"/>
      <c r="B14" s="211"/>
      <c r="C14" s="127" t="s">
        <v>176</v>
      </c>
      <c r="D14" s="127" t="s">
        <v>185</v>
      </c>
      <c r="E14" s="128">
        <v>34</v>
      </c>
      <c r="F14" s="217">
        <f t="shared" si="0"/>
        <v>0</v>
      </c>
      <c r="G14" s="127"/>
    </row>
    <row r="15" spans="1:7">
      <c r="A15" s="209"/>
      <c r="B15" s="212"/>
      <c r="C15" s="127" t="s">
        <v>176</v>
      </c>
      <c r="D15" s="127" t="s">
        <v>186</v>
      </c>
      <c r="E15" s="128">
        <v>34</v>
      </c>
      <c r="F15" s="218">
        <f t="shared" si="0"/>
        <v>0</v>
      </c>
      <c r="G15" s="130"/>
    </row>
    <row r="16" spans="1:7">
      <c r="A16" s="207">
        <v>2</v>
      </c>
      <c r="B16" s="210" t="s">
        <v>83</v>
      </c>
      <c r="C16" s="127" t="s">
        <v>315</v>
      </c>
      <c r="D16" s="127" t="s">
        <v>186</v>
      </c>
      <c r="E16" s="128">
        <v>45</v>
      </c>
      <c r="F16" s="226">
        <f>SUM(E17,E18,E21,E22)</f>
        <v>178</v>
      </c>
      <c r="G16" s="127"/>
    </row>
    <row r="17" spans="1:7">
      <c r="A17" s="208"/>
      <c r="B17" s="211"/>
      <c r="C17" s="127" t="s">
        <v>315</v>
      </c>
      <c r="D17" s="127" t="s">
        <v>185</v>
      </c>
      <c r="E17" s="128">
        <v>45</v>
      </c>
      <c r="F17" s="227"/>
      <c r="G17" s="127"/>
    </row>
    <row r="18" spans="1:7">
      <c r="A18" s="208"/>
      <c r="B18" s="211"/>
      <c r="C18" s="127" t="s">
        <v>316</v>
      </c>
      <c r="D18" s="127" t="s">
        <v>185</v>
      </c>
      <c r="E18" s="128">
        <v>50</v>
      </c>
      <c r="F18" s="227"/>
      <c r="G18" s="127"/>
    </row>
    <row r="19" spans="1:7">
      <c r="A19" s="208"/>
      <c r="B19" s="211"/>
      <c r="C19" s="127" t="s">
        <v>316</v>
      </c>
      <c r="D19" s="127" t="s">
        <v>186</v>
      </c>
      <c r="E19" s="128">
        <v>45</v>
      </c>
      <c r="F19" s="227"/>
      <c r="G19" s="127"/>
    </row>
    <row r="20" spans="1:7">
      <c r="A20" s="208"/>
      <c r="B20" s="211"/>
      <c r="C20" s="129" t="s">
        <v>299</v>
      </c>
      <c r="D20" s="131" t="s">
        <v>185</v>
      </c>
      <c r="E20" s="132">
        <f>40+1</f>
        <v>41</v>
      </c>
      <c r="F20" s="227"/>
      <c r="G20" s="131"/>
    </row>
    <row r="21" spans="1:7">
      <c r="A21" s="208"/>
      <c r="B21" s="211"/>
      <c r="C21" s="133" t="s">
        <v>299</v>
      </c>
      <c r="D21" s="133" t="s">
        <v>186</v>
      </c>
      <c r="E21" s="134">
        <v>45</v>
      </c>
      <c r="F21" s="227"/>
      <c r="G21" s="133"/>
    </row>
    <row r="22" spans="1:7">
      <c r="A22" s="208"/>
      <c r="B22" s="211"/>
      <c r="C22" s="129" t="s">
        <v>176</v>
      </c>
      <c r="D22" s="133" t="s">
        <v>183</v>
      </c>
      <c r="E22" s="156">
        <v>38</v>
      </c>
      <c r="F22" s="227"/>
      <c r="G22" s="129" t="s">
        <v>449</v>
      </c>
    </row>
    <row r="23" spans="1:7">
      <c r="A23" s="209"/>
      <c r="B23" s="212"/>
      <c r="C23" s="129" t="s">
        <v>176</v>
      </c>
      <c r="D23" s="133" t="s">
        <v>184</v>
      </c>
      <c r="E23" s="156">
        <v>38</v>
      </c>
      <c r="F23" s="228"/>
      <c r="G23" s="129" t="s">
        <v>449</v>
      </c>
    </row>
    <row r="24" spans="1:7">
      <c r="A24" s="207">
        <v>3</v>
      </c>
      <c r="B24" s="210" t="s">
        <v>84</v>
      </c>
      <c r="C24" s="155" t="s">
        <v>316</v>
      </c>
      <c r="D24" s="155" t="s">
        <v>185</v>
      </c>
      <c r="E24" s="135">
        <v>45</v>
      </c>
      <c r="F24" s="220">
        <f>SUM(E25,E27,E28,E30)</f>
        <v>178</v>
      </c>
      <c r="G24" s="155"/>
    </row>
    <row r="25" spans="1:7">
      <c r="A25" s="208"/>
      <c r="B25" s="211"/>
      <c r="C25" s="127" t="s">
        <v>316</v>
      </c>
      <c r="D25" s="127" t="s">
        <v>186</v>
      </c>
      <c r="E25" s="136">
        <v>50</v>
      </c>
      <c r="F25" s="220"/>
      <c r="G25" s="127"/>
    </row>
    <row r="26" spans="1:7">
      <c r="A26" s="208"/>
      <c r="B26" s="211"/>
      <c r="C26" s="127" t="s">
        <v>299</v>
      </c>
      <c r="D26" s="127" t="s">
        <v>186</v>
      </c>
      <c r="E26" s="136">
        <v>40</v>
      </c>
      <c r="F26" s="220"/>
      <c r="G26" s="127"/>
    </row>
    <row r="27" spans="1:7">
      <c r="A27" s="208"/>
      <c r="B27" s="211"/>
      <c r="C27" s="129" t="s">
        <v>299</v>
      </c>
      <c r="D27" s="129" t="s">
        <v>185</v>
      </c>
      <c r="E27" s="137">
        <f>40+1</f>
        <v>41</v>
      </c>
      <c r="F27" s="220"/>
      <c r="G27" s="129"/>
    </row>
    <row r="28" spans="1:7">
      <c r="A28" s="208"/>
      <c r="B28" s="211"/>
      <c r="C28" s="127" t="s">
        <v>315</v>
      </c>
      <c r="D28" s="127" t="s">
        <v>185</v>
      </c>
      <c r="E28" s="136">
        <v>45</v>
      </c>
      <c r="F28" s="220"/>
      <c r="G28" s="127"/>
    </row>
    <row r="29" spans="1:7">
      <c r="A29" s="208"/>
      <c r="B29" s="211"/>
      <c r="C29" s="127" t="s">
        <v>315</v>
      </c>
      <c r="D29" s="127" t="s">
        <v>186</v>
      </c>
      <c r="E29" s="135">
        <v>45</v>
      </c>
      <c r="F29" s="220"/>
      <c r="G29" s="127"/>
    </row>
    <row r="30" spans="1:7">
      <c r="A30" s="208"/>
      <c r="B30" s="211"/>
      <c r="C30" s="127" t="s">
        <v>176</v>
      </c>
      <c r="D30" s="127" t="s">
        <v>184</v>
      </c>
      <c r="E30" s="136">
        <v>42</v>
      </c>
      <c r="F30" s="220"/>
      <c r="G30" s="129" t="s">
        <v>456</v>
      </c>
    </row>
    <row r="31" spans="1:7">
      <c r="A31" s="209"/>
      <c r="B31" s="212"/>
      <c r="C31" s="127" t="s">
        <v>176</v>
      </c>
      <c r="D31" s="127" t="s">
        <v>183</v>
      </c>
      <c r="E31" s="136">
        <v>38</v>
      </c>
      <c r="F31" s="221"/>
      <c r="G31" s="129" t="s">
        <v>456</v>
      </c>
    </row>
    <row r="32" spans="1:7">
      <c r="A32" s="207">
        <v>4</v>
      </c>
      <c r="B32" s="210" t="s">
        <v>85</v>
      </c>
      <c r="C32" s="127" t="s">
        <v>299</v>
      </c>
      <c r="D32" s="127" t="s">
        <v>186</v>
      </c>
      <c r="E32" s="128">
        <v>45</v>
      </c>
      <c r="F32" s="219">
        <v>196</v>
      </c>
      <c r="G32" s="127"/>
    </row>
    <row r="33" spans="1:7">
      <c r="A33" s="208"/>
      <c r="B33" s="211"/>
      <c r="C33" s="127" t="s">
        <v>299</v>
      </c>
      <c r="D33" s="127" t="s">
        <v>185</v>
      </c>
      <c r="E33" s="128">
        <v>50</v>
      </c>
      <c r="F33" s="220" t="e">
        <f>SUM(#REF!,#REF!,#REF!,#REF!)</f>
        <v>#REF!</v>
      </c>
      <c r="G33" s="127"/>
    </row>
    <row r="34" spans="1:7">
      <c r="A34" s="208"/>
      <c r="B34" s="211"/>
      <c r="C34" s="127" t="s">
        <v>315</v>
      </c>
      <c r="D34" s="127" t="s">
        <v>185</v>
      </c>
      <c r="E34" s="128">
        <v>50</v>
      </c>
      <c r="F34" s="220" t="e">
        <f>SUM(#REF!,#REF!,#REF!,#REF!)</f>
        <v>#REF!</v>
      </c>
      <c r="G34" s="127"/>
    </row>
    <row r="35" spans="1:7">
      <c r="A35" s="208"/>
      <c r="B35" s="211"/>
      <c r="C35" s="127" t="s">
        <v>315</v>
      </c>
      <c r="D35" s="127" t="s">
        <v>186</v>
      </c>
      <c r="E35" s="128">
        <v>50</v>
      </c>
      <c r="F35" s="220" t="e">
        <f>SUM(#REF!,#REF!,#REF!,#REF!)</f>
        <v>#REF!</v>
      </c>
      <c r="G35" s="127"/>
    </row>
    <row r="36" spans="1:7">
      <c r="A36" s="208"/>
      <c r="B36" s="211"/>
      <c r="C36" s="127" t="s">
        <v>197</v>
      </c>
      <c r="D36" s="127" t="s">
        <v>186</v>
      </c>
      <c r="E36" s="128">
        <v>45</v>
      </c>
      <c r="F36" s="220" t="e">
        <f>SUM(#REF!,#REF!,#REF!,#REF!)</f>
        <v>#REF!</v>
      </c>
      <c r="G36" s="127"/>
    </row>
    <row r="37" spans="1:7">
      <c r="A37" s="208"/>
      <c r="B37" s="211"/>
      <c r="C37" s="127" t="s">
        <v>197</v>
      </c>
      <c r="D37" s="127" t="s">
        <v>185</v>
      </c>
      <c r="E37" s="128">
        <v>50</v>
      </c>
      <c r="F37" s="220" t="e">
        <f>SUM(#REF!,#REF!,#REF!,#REF!)</f>
        <v>#REF!</v>
      </c>
      <c r="G37" s="127"/>
    </row>
    <row r="38" spans="1:7">
      <c r="A38" s="208"/>
      <c r="B38" s="211"/>
      <c r="C38" s="127" t="s">
        <v>176</v>
      </c>
      <c r="D38" s="127" t="s">
        <v>186</v>
      </c>
      <c r="E38" s="128">
        <v>46</v>
      </c>
      <c r="F38" s="220" t="e">
        <f>SUM(#REF!,#REF!,#REF!,#REF!)</f>
        <v>#REF!</v>
      </c>
      <c r="G38" s="129"/>
    </row>
    <row r="39" spans="1:7">
      <c r="A39" s="209"/>
      <c r="B39" s="212"/>
      <c r="C39" s="127" t="s">
        <v>176</v>
      </c>
      <c r="D39" s="127" t="s">
        <v>185</v>
      </c>
      <c r="E39" s="128">
        <v>42</v>
      </c>
      <c r="F39" s="221" t="e">
        <f>SUM(#REF!,#REF!,#REF!,#REF!)</f>
        <v>#REF!</v>
      </c>
      <c r="G39" s="129"/>
    </row>
    <row r="40" spans="1:7">
      <c r="A40" s="207">
        <v>5</v>
      </c>
      <c r="B40" s="210" t="s">
        <v>86</v>
      </c>
      <c r="C40" s="127" t="s">
        <v>176</v>
      </c>
      <c r="D40" s="127" t="s">
        <v>184</v>
      </c>
      <c r="E40" s="128">
        <v>34</v>
      </c>
      <c r="F40" s="223">
        <v>175</v>
      </c>
      <c r="G40" s="129" t="s">
        <v>451</v>
      </c>
    </row>
    <row r="41" spans="1:7">
      <c r="A41" s="208"/>
      <c r="B41" s="211"/>
      <c r="C41" s="127" t="s">
        <v>176</v>
      </c>
      <c r="D41" s="127" t="s">
        <v>183</v>
      </c>
      <c r="E41" s="128">
        <v>34</v>
      </c>
      <c r="F41" s="224"/>
      <c r="G41" s="129" t="s">
        <v>451</v>
      </c>
    </row>
    <row r="42" spans="1:7">
      <c r="A42" s="208"/>
      <c r="B42" s="211"/>
      <c r="C42" s="127" t="s">
        <v>197</v>
      </c>
      <c r="D42" s="127" t="s">
        <v>186</v>
      </c>
      <c r="E42" s="128">
        <v>45</v>
      </c>
      <c r="F42" s="224"/>
      <c r="G42" s="127"/>
    </row>
    <row r="43" spans="1:7">
      <c r="A43" s="208"/>
      <c r="B43" s="211"/>
      <c r="C43" s="127" t="s">
        <v>197</v>
      </c>
      <c r="D43" s="127" t="s">
        <v>185</v>
      </c>
      <c r="E43" s="128">
        <v>45</v>
      </c>
      <c r="F43" s="224"/>
      <c r="G43" s="127"/>
    </row>
    <row r="44" spans="1:7">
      <c r="A44" s="208"/>
      <c r="B44" s="211"/>
      <c r="C44" s="127" t="s">
        <v>299</v>
      </c>
      <c r="D44" s="127" t="s">
        <v>186</v>
      </c>
      <c r="E44" s="128">
        <v>40</v>
      </c>
      <c r="F44" s="224"/>
      <c r="G44" s="127"/>
    </row>
    <row r="45" spans="1:7">
      <c r="A45" s="208"/>
      <c r="B45" s="211"/>
      <c r="C45" s="129" t="s">
        <v>299</v>
      </c>
      <c r="D45" s="129" t="s">
        <v>185</v>
      </c>
      <c r="E45" s="132">
        <f>45+1</f>
        <v>46</v>
      </c>
      <c r="F45" s="224"/>
      <c r="G45" s="129"/>
    </row>
    <row r="46" spans="1:7">
      <c r="A46" s="208"/>
      <c r="B46" s="211"/>
      <c r="C46" s="127" t="s">
        <v>315</v>
      </c>
      <c r="D46" s="127" t="s">
        <v>186</v>
      </c>
      <c r="E46" s="135">
        <v>50</v>
      </c>
      <c r="F46" s="224"/>
      <c r="G46" s="127"/>
    </row>
    <row r="47" spans="1:7">
      <c r="A47" s="209"/>
      <c r="B47" s="212"/>
      <c r="C47" s="127" t="s">
        <v>315</v>
      </c>
      <c r="D47" s="127" t="s">
        <v>185</v>
      </c>
      <c r="E47" s="128">
        <v>50</v>
      </c>
      <c r="F47" s="225"/>
      <c r="G47" s="127"/>
    </row>
    <row r="48" spans="1:7">
      <c r="A48" s="207">
        <v>6</v>
      </c>
      <c r="B48" s="210" t="s">
        <v>102</v>
      </c>
      <c r="C48" s="127" t="s">
        <v>197</v>
      </c>
      <c r="D48" s="127" t="s">
        <v>185</v>
      </c>
      <c r="E48" s="128">
        <v>50</v>
      </c>
      <c r="F48" s="219">
        <f>SUM(E48,E50,E52)</f>
        <v>133</v>
      </c>
      <c r="G48" s="127"/>
    </row>
    <row r="49" spans="1:7">
      <c r="A49" s="208"/>
      <c r="B49" s="211"/>
      <c r="C49" s="127" t="s">
        <v>197</v>
      </c>
      <c r="D49" s="127" t="s">
        <v>186</v>
      </c>
      <c r="E49" s="128">
        <v>45</v>
      </c>
      <c r="F49" s="220"/>
      <c r="G49" s="127"/>
    </row>
    <row r="50" spans="1:7">
      <c r="A50" s="208"/>
      <c r="B50" s="211"/>
      <c r="C50" s="133" t="s">
        <v>299</v>
      </c>
      <c r="D50" s="133" t="s">
        <v>186</v>
      </c>
      <c r="E50" s="134">
        <v>45</v>
      </c>
      <c r="F50" s="220"/>
      <c r="G50" s="133"/>
    </row>
    <row r="51" spans="1:7">
      <c r="A51" s="208"/>
      <c r="B51" s="211"/>
      <c r="C51" s="133" t="s">
        <v>299</v>
      </c>
      <c r="D51" s="133" t="s">
        <v>185</v>
      </c>
      <c r="E51" s="134">
        <v>40</v>
      </c>
      <c r="F51" s="220"/>
      <c r="G51" s="133"/>
    </row>
    <row r="52" spans="1:7">
      <c r="A52" s="208"/>
      <c r="B52" s="211"/>
      <c r="C52" s="127" t="s">
        <v>176</v>
      </c>
      <c r="D52" s="127" t="s">
        <v>186</v>
      </c>
      <c r="E52" s="128">
        <v>38</v>
      </c>
      <c r="F52" s="220"/>
      <c r="G52" s="129"/>
    </row>
    <row r="53" spans="1:7">
      <c r="A53" s="209"/>
      <c r="B53" s="212"/>
      <c r="C53" s="127" t="s">
        <v>176</v>
      </c>
      <c r="D53" s="127" t="s">
        <v>185</v>
      </c>
      <c r="E53" s="128">
        <v>34</v>
      </c>
      <c r="F53" s="221"/>
      <c r="G53" s="129"/>
    </row>
    <row r="54" spans="1:7">
      <c r="A54" s="207">
        <v>7</v>
      </c>
      <c r="B54" s="210" t="s">
        <v>103</v>
      </c>
      <c r="C54" s="127" t="s">
        <v>176</v>
      </c>
      <c r="D54" s="127" t="s">
        <v>181</v>
      </c>
      <c r="E54" s="136">
        <v>25</v>
      </c>
      <c r="F54" s="222">
        <f>SUM(E54,E56,E57)</f>
        <v>116</v>
      </c>
      <c r="G54" s="129" t="s">
        <v>451</v>
      </c>
    </row>
    <row r="55" spans="1:7">
      <c r="A55" s="208"/>
      <c r="B55" s="211"/>
      <c r="C55" s="133" t="s">
        <v>299</v>
      </c>
      <c r="D55" s="133" t="s">
        <v>185</v>
      </c>
      <c r="E55" s="138">
        <v>40</v>
      </c>
      <c r="F55" s="222"/>
      <c r="G55" s="133"/>
    </row>
    <row r="56" spans="1:7">
      <c r="A56" s="208"/>
      <c r="B56" s="211"/>
      <c r="C56" s="133" t="s">
        <v>299</v>
      </c>
      <c r="D56" s="133" t="s">
        <v>186</v>
      </c>
      <c r="E56" s="138">
        <v>45</v>
      </c>
      <c r="F56" s="222"/>
      <c r="G56" s="133"/>
    </row>
    <row r="57" spans="1:7">
      <c r="A57" s="208"/>
      <c r="B57" s="211"/>
      <c r="C57" s="129" t="s">
        <v>197</v>
      </c>
      <c r="D57" s="129" t="s">
        <v>185</v>
      </c>
      <c r="E57" s="139">
        <f>45+1</f>
        <v>46</v>
      </c>
      <c r="F57" s="222"/>
      <c r="G57" s="129"/>
    </row>
    <row r="58" spans="1:7">
      <c r="A58" s="209"/>
      <c r="B58" s="212"/>
      <c r="C58" s="127" t="s">
        <v>197</v>
      </c>
      <c r="D58" s="127" t="s">
        <v>186</v>
      </c>
      <c r="E58" s="136">
        <v>45</v>
      </c>
      <c r="F58" s="222"/>
      <c r="G58" s="127"/>
    </row>
    <row r="59" spans="1:7" ht="10.5" customHeight="1">
      <c r="A59" s="5"/>
      <c r="B59" s="85"/>
      <c r="C59" s="123"/>
      <c r="D59" s="123"/>
      <c r="E59" s="124"/>
      <c r="F59" s="61"/>
      <c r="G59" s="122"/>
    </row>
    <row r="60" spans="1:7">
      <c r="A60" s="207">
        <v>8</v>
      </c>
      <c r="B60" s="210" t="s">
        <v>72</v>
      </c>
      <c r="C60" s="127" t="s">
        <v>302</v>
      </c>
      <c r="D60" s="127" t="s">
        <v>186</v>
      </c>
      <c r="E60" s="140">
        <v>30</v>
      </c>
      <c r="F60" s="219">
        <f>SUM(E61,E62,E64)</f>
        <v>100</v>
      </c>
      <c r="G60" s="127"/>
    </row>
    <row r="61" spans="1:7">
      <c r="A61" s="208"/>
      <c r="B61" s="211"/>
      <c r="C61" s="127" t="s">
        <v>302</v>
      </c>
      <c r="D61" s="127" t="s">
        <v>185</v>
      </c>
      <c r="E61" s="140">
        <v>30</v>
      </c>
      <c r="F61" s="220"/>
      <c r="G61" s="127"/>
    </row>
    <row r="62" spans="1:7">
      <c r="A62" s="208"/>
      <c r="B62" s="211"/>
      <c r="C62" s="141" t="s">
        <v>297</v>
      </c>
      <c r="D62" s="148"/>
      <c r="E62" s="143">
        <v>30</v>
      </c>
      <c r="F62" s="220"/>
      <c r="G62" s="142"/>
    </row>
    <row r="63" spans="1:7">
      <c r="A63" s="208"/>
      <c r="B63" s="211"/>
      <c r="C63" s="127" t="s">
        <v>200</v>
      </c>
      <c r="D63" s="127" t="s">
        <v>186</v>
      </c>
      <c r="E63" s="139">
        <f>35+5</f>
        <v>40</v>
      </c>
      <c r="F63" s="220"/>
      <c r="G63" s="127"/>
    </row>
    <row r="64" spans="1:7">
      <c r="A64" s="209"/>
      <c r="B64" s="212"/>
      <c r="C64" s="127" t="s">
        <v>200</v>
      </c>
      <c r="D64" s="127" t="s">
        <v>185</v>
      </c>
      <c r="E64" s="140">
        <v>40</v>
      </c>
      <c r="F64" s="221"/>
      <c r="G64" s="127"/>
    </row>
    <row r="65" spans="1:7">
      <c r="A65" s="207">
        <v>9</v>
      </c>
      <c r="B65" s="210" t="s">
        <v>73</v>
      </c>
      <c r="C65" s="127" t="s">
        <v>302</v>
      </c>
      <c r="D65" s="127" t="s">
        <v>186</v>
      </c>
      <c r="E65" s="140">
        <v>40</v>
      </c>
      <c r="F65" s="219">
        <f>SUM(E66,E67,E68)</f>
        <v>81</v>
      </c>
      <c r="G65" s="127"/>
    </row>
    <row r="66" spans="1:7">
      <c r="A66" s="208"/>
      <c r="B66" s="211"/>
      <c r="C66" s="127" t="s">
        <v>302</v>
      </c>
      <c r="D66" s="127" t="s">
        <v>185</v>
      </c>
      <c r="E66" s="140">
        <v>40</v>
      </c>
      <c r="F66" s="220"/>
      <c r="G66" s="127"/>
    </row>
    <row r="67" spans="1:7">
      <c r="A67" s="208"/>
      <c r="B67" s="211"/>
      <c r="C67" s="127" t="s">
        <v>297</v>
      </c>
      <c r="D67" s="127" t="s">
        <v>186</v>
      </c>
      <c r="E67" s="144">
        <v>6</v>
      </c>
      <c r="F67" s="220"/>
      <c r="G67" s="145"/>
    </row>
    <row r="68" spans="1:7">
      <c r="A68" s="208"/>
      <c r="B68" s="211"/>
      <c r="C68" s="127" t="s">
        <v>200</v>
      </c>
      <c r="D68" s="127" t="s">
        <v>186</v>
      </c>
      <c r="E68" s="140">
        <v>35</v>
      </c>
      <c r="F68" s="220"/>
      <c r="G68" s="127"/>
    </row>
    <row r="69" spans="1:7">
      <c r="A69" s="209"/>
      <c r="B69" s="212"/>
      <c r="C69" s="127" t="s">
        <v>200</v>
      </c>
      <c r="D69" s="127" t="s">
        <v>185</v>
      </c>
      <c r="E69" s="140">
        <v>30</v>
      </c>
      <c r="F69" s="221"/>
      <c r="G69" s="127"/>
    </row>
    <row r="70" spans="1:7">
      <c r="A70" s="207">
        <v>10</v>
      </c>
      <c r="B70" s="210" t="s">
        <v>88</v>
      </c>
      <c r="C70" s="127" t="s">
        <v>302</v>
      </c>
      <c r="D70" s="127"/>
      <c r="E70" s="140">
        <v>35</v>
      </c>
      <c r="F70" s="219">
        <f>SUM(E70,E72,E73)</f>
        <v>94</v>
      </c>
      <c r="G70" s="127"/>
    </row>
    <row r="71" spans="1:7">
      <c r="A71" s="208"/>
      <c r="B71" s="211"/>
      <c r="C71" s="127" t="s">
        <v>297</v>
      </c>
      <c r="D71" s="127" t="s">
        <v>186</v>
      </c>
      <c r="E71" s="140">
        <v>24</v>
      </c>
      <c r="F71" s="220"/>
      <c r="G71" s="127"/>
    </row>
    <row r="72" spans="1:7">
      <c r="A72" s="208"/>
      <c r="B72" s="211"/>
      <c r="C72" s="127" t="s">
        <v>297</v>
      </c>
      <c r="D72" s="127" t="s">
        <v>185</v>
      </c>
      <c r="E72" s="140">
        <v>24</v>
      </c>
      <c r="F72" s="220"/>
      <c r="G72" s="127"/>
    </row>
    <row r="73" spans="1:7">
      <c r="A73" s="209"/>
      <c r="B73" s="212"/>
      <c r="C73" s="127" t="s">
        <v>200</v>
      </c>
      <c r="D73" s="127"/>
      <c r="E73" s="140">
        <v>35</v>
      </c>
      <c r="F73" s="220"/>
      <c r="G73" s="127"/>
    </row>
    <row r="74" spans="1:7">
      <c r="A74" s="207">
        <v>11</v>
      </c>
      <c r="B74" s="210" t="s">
        <v>89</v>
      </c>
      <c r="C74" s="127" t="s">
        <v>302</v>
      </c>
      <c r="D74" s="127"/>
      <c r="E74" s="140">
        <v>35</v>
      </c>
      <c r="F74" s="219">
        <f>SUM(E74,E75,E76)</f>
        <v>105</v>
      </c>
      <c r="G74" s="127"/>
    </row>
    <row r="75" spans="1:7">
      <c r="A75" s="208"/>
      <c r="B75" s="211"/>
      <c r="C75" s="141" t="s">
        <v>297</v>
      </c>
      <c r="D75" s="148"/>
      <c r="E75" s="143">
        <v>30</v>
      </c>
      <c r="F75" s="220"/>
      <c r="G75" s="142"/>
    </row>
    <row r="76" spans="1:7">
      <c r="A76" s="209"/>
      <c r="B76" s="212"/>
      <c r="C76" s="127" t="s">
        <v>200</v>
      </c>
      <c r="D76" s="127"/>
      <c r="E76" s="139">
        <f>35+5</f>
        <v>40</v>
      </c>
      <c r="F76" s="220"/>
      <c r="G76" s="127"/>
    </row>
    <row r="77" spans="1:7">
      <c r="A77" s="207">
        <v>12</v>
      </c>
      <c r="B77" s="210" t="s">
        <v>92</v>
      </c>
      <c r="C77" s="127" t="s">
        <v>302</v>
      </c>
      <c r="D77" s="127"/>
      <c r="E77" s="140">
        <v>30</v>
      </c>
      <c r="F77" s="219">
        <f>SUM(E77,E78,E79)</f>
        <v>100</v>
      </c>
      <c r="G77" s="127"/>
    </row>
    <row r="78" spans="1:7">
      <c r="A78" s="208"/>
      <c r="B78" s="211"/>
      <c r="C78" s="141" t="s">
        <v>297</v>
      </c>
      <c r="D78" s="148"/>
      <c r="E78" s="143">
        <v>30</v>
      </c>
      <c r="F78" s="220"/>
      <c r="G78" s="142" t="s">
        <v>452</v>
      </c>
    </row>
    <row r="79" spans="1:7">
      <c r="A79" s="209"/>
      <c r="B79" s="212"/>
      <c r="C79" s="127" t="s">
        <v>200</v>
      </c>
      <c r="D79" s="127"/>
      <c r="E79" s="140">
        <v>40</v>
      </c>
      <c r="F79" s="220"/>
      <c r="G79" s="127"/>
    </row>
    <row r="80" spans="1:7">
      <c r="A80" s="207">
        <v>13</v>
      </c>
      <c r="B80" s="210" t="s">
        <v>108</v>
      </c>
      <c r="C80" s="127" t="s">
        <v>302</v>
      </c>
      <c r="D80" s="127"/>
      <c r="E80" s="140">
        <v>35</v>
      </c>
      <c r="F80" s="219">
        <f>SUM(E80:E81)</f>
        <v>65</v>
      </c>
      <c r="G80" s="127"/>
    </row>
    <row r="81" spans="1:7">
      <c r="A81" s="209"/>
      <c r="B81" s="212"/>
      <c r="C81" s="127" t="s">
        <v>200</v>
      </c>
      <c r="D81" s="127"/>
      <c r="E81" s="140">
        <v>30</v>
      </c>
      <c r="F81" s="220"/>
      <c r="G81" s="127"/>
    </row>
    <row r="82" spans="1:7">
      <c r="A82" s="207">
        <v>14</v>
      </c>
      <c r="B82" s="210" t="s">
        <v>109</v>
      </c>
      <c r="C82" s="127" t="s">
        <v>302</v>
      </c>
      <c r="D82" s="127"/>
      <c r="E82" s="140">
        <v>35</v>
      </c>
      <c r="F82" s="222">
        <f>SUM(E82:E84)</f>
        <v>95</v>
      </c>
      <c r="G82" s="127"/>
    </row>
    <row r="83" spans="1:7">
      <c r="A83" s="208"/>
      <c r="B83" s="211"/>
      <c r="C83" s="141" t="s">
        <v>297</v>
      </c>
      <c r="D83" s="148"/>
      <c r="E83" s="143">
        <v>30</v>
      </c>
      <c r="F83" s="222"/>
      <c r="G83" s="142"/>
    </row>
    <row r="84" spans="1:7">
      <c r="A84" s="209"/>
      <c r="B84" s="212"/>
      <c r="C84" s="127" t="s">
        <v>200</v>
      </c>
      <c r="D84" s="127"/>
      <c r="E84" s="140">
        <v>30</v>
      </c>
      <c r="F84" s="222"/>
      <c r="G84" s="127"/>
    </row>
    <row r="85" spans="1:7" ht="10.5" customHeight="1">
      <c r="A85" s="5"/>
      <c r="B85" s="85"/>
      <c r="C85" s="123"/>
      <c r="D85" s="123"/>
      <c r="E85" s="124"/>
      <c r="F85" s="61"/>
      <c r="G85" s="122"/>
    </row>
    <row r="86" spans="1:7">
      <c r="A86" s="179">
        <v>15</v>
      </c>
      <c r="B86" s="204" t="s">
        <v>63</v>
      </c>
      <c r="C86" s="11" t="s">
        <v>296</v>
      </c>
      <c r="D86" s="11"/>
      <c r="E86" s="158">
        <v>30</v>
      </c>
      <c r="F86" s="191">
        <f>E87+E88+E89+E90</f>
        <v>138</v>
      </c>
      <c r="G86" s="41" t="s">
        <v>445</v>
      </c>
    </row>
    <row r="87" spans="1:7">
      <c r="A87" s="180"/>
      <c r="B87" s="205"/>
      <c r="C87" s="11" t="s">
        <v>94</v>
      </c>
      <c r="D87" s="11"/>
      <c r="E87" s="158">
        <v>40</v>
      </c>
      <c r="F87" s="192"/>
      <c r="G87" s="10"/>
    </row>
    <row r="88" spans="1:7">
      <c r="A88" s="180"/>
      <c r="B88" s="205"/>
      <c r="C88" s="11" t="s">
        <v>297</v>
      </c>
      <c r="D88" s="11"/>
      <c r="E88" s="158">
        <v>36</v>
      </c>
      <c r="F88" s="192"/>
      <c r="G88" s="10"/>
    </row>
    <row r="89" spans="1:7">
      <c r="A89" s="180"/>
      <c r="B89" s="205"/>
      <c r="C89" s="11" t="s">
        <v>298</v>
      </c>
      <c r="D89" s="11"/>
      <c r="E89" s="158">
        <v>24</v>
      </c>
      <c r="F89" s="192"/>
      <c r="G89" s="10"/>
    </row>
    <row r="90" spans="1:7">
      <c r="A90" s="181"/>
      <c r="B90" s="206"/>
      <c r="C90" s="11" t="s">
        <v>176</v>
      </c>
      <c r="D90" s="11" t="s">
        <v>186</v>
      </c>
      <c r="E90" s="158">
        <v>38</v>
      </c>
      <c r="F90" s="192"/>
      <c r="G90" s="115" t="s">
        <v>63</v>
      </c>
    </row>
    <row r="91" spans="1:7">
      <c r="A91" s="179">
        <v>16</v>
      </c>
      <c r="B91" s="204" t="s">
        <v>64</v>
      </c>
      <c r="C91" s="11" t="s">
        <v>94</v>
      </c>
      <c r="D91" s="11"/>
      <c r="E91" s="158">
        <v>36</v>
      </c>
      <c r="F91" s="191">
        <f>E91+E92+E95+E96</f>
        <v>196</v>
      </c>
      <c r="G91" s="10"/>
    </row>
    <row r="92" spans="1:7">
      <c r="A92" s="180"/>
      <c r="B92" s="205"/>
      <c r="C92" s="11" t="s">
        <v>297</v>
      </c>
      <c r="D92" s="11" t="s">
        <v>185</v>
      </c>
      <c r="E92" s="159">
        <v>36</v>
      </c>
      <c r="F92" s="192"/>
      <c r="G92" s="10"/>
    </row>
    <row r="93" spans="1:7">
      <c r="A93" s="180"/>
      <c r="B93" s="205"/>
      <c r="C93" s="11" t="s">
        <v>297</v>
      </c>
      <c r="D93" s="11" t="s">
        <v>186</v>
      </c>
      <c r="E93" s="158">
        <v>31</v>
      </c>
      <c r="F93" s="192"/>
      <c r="G93" s="10"/>
    </row>
    <row r="94" spans="1:7">
      <c r="A94" s="180"/>
      <c r="B94" s="205"/>
      <c r="C94" s="54" t="s">
        <v>176</v>
      </c>
      <c r="D94" s="54" t="s">
        <v>185</v>
      </c>
      <c r="E94" s="159">
        <v>19</v>
      </c>
      <c r="F94" s="192"/>
      <c r="G94" s="10"/>
    </row>
    <row r="95" spans="1:7">
      <c r="A95" s="180"/>
      <c r="B95" s="205"/>
      <c r="C95" s="54" t="s">
        <v>176</v>
      </c>
      <c r="D95" s="54" t="s">
        <v>186</v>
      </c>
      <c r="E95" s="158">
        <v>34</v>
      </c>
      <c r="F95" s="192"/>
      <c r="G95" s="10"/>
    </row>
    <row r="96" spans="1:7">
      <c r="A96" s="180"/>
      <c r="B96" s="205"/>
      <c r="C96" s="22" t="s">
        <v>298</v>
      </c>
      <c r="D96" s="22" t="s">
        <v>185</v>
      </c>
      <c r="E96" s="159">
        <v>90</v>
      </c>
      <c r="F96" s="192"/>
      <c r="G96" s="10"/>
    </row>
    <row r="97" spans="1:7">
      <c r="A97" s="181"/>
      <c r="B97" s="206"/>
      <c r="C97" s="22" t="s">
        <v>298</v>
      </c>
      <c r="D97" s="22" t="s">
        <v>186</v>
      </c>
      <c r="E97" s="159">
        <v>90</v>
      </c>
      <c r="F97" s="192"/>
      <c r="G97" s="10"/>
    </row>
    <row r="98" spans="1:7">
      <c r="A98" s="179">
        <v>17</v>
      </c>
      <c r="B98" s="204" t="s">
        <v>65</v>
      </c>
      <c r="C98" s="11" t="s">
        <v>94</v>
      </c>
      <c r="D98" s="11"/>
      <c r="E98" s="158">
        <v>36</v>
      </c>
      <c r="F98" s="191">
        <f>E98+E100+E101+E103</f>
        <v>224</v>
      </c>
      <c r="G98" s="10"/>
    </row>
    <row r="99" spans="1:7">
      <c r="A99" s="180"/>
      <c r="B99" s="205"/>
      <c r="C99" s="11" t="s">
        <v>176</v>
      </c>
      <c r="D99" s="11" t="s">
        <v>185</v>
      </c>
      <c r="E99" s="158">
        <v>34</v>
      </c>
      <c r="F99" s="192"/>
      <c r="G99" s="10"/>
    </row>
    <row r="100" spans="1:7">
      <c r="A100" s="180"/>
      <c r="B100" s="205"/>
      <c r="C100" s="11" t="s">
        <v>176</v>
      </c>
      <c r="D100" s="11" t="s">
        <v>186</v>
      </c>
      <c r="E100" s="158">
        <v>38</v>
      </c>
      <c r="F100" s="192"/>
      <c r="G100" s="10"/>
    </row>
    <row r="101" spans="1:7">
      <c r="A101" s="180"/>
      <c r="B101" s="205"/>
      <c r="C101" s="22" t="s">
        <v>297</v>
      </c>
      <c r="D101" s="22" t="s">
        <v>185</v>
      </c>
      <c r="E101" s="159">
        <v>60</v>
      </c>
      <c r="F101" s="192"/>
      <c r="G101" s="10"/>
    </row>
    <row r="102" spans="1:7">
      <c r="A102" s="180"/>
      <c r="B102" s="205"/>
      <c r="C102" s="22" t="s">
        <v>297</v>
      </c>
      <c r="D102" s="22" t="s">
        <v>186</v>
      </c>
      <c r="E102" s="159">
        <v>60</v>
      </c>
      <c r="F102" s="192"/>
      <c r="G102" s="10"/>
    </row>
    <row r="103" spans="1:7">
      <c r="A103" s="180"/>
      <c r="B103" s="205"/>
      <c r="C103" s="22" t="s">
        <v>298</v>
      </c>
      <c r="D103" s="22" t="s">
        <v>185</v>
      </c>
      <c r="E103" s="159">
        <v>90</v>
      </c>
      <c r="F103" s="192"/>
      <c r="G103" s="10"/>
    </row>
    <row r="104" spans="1:7">
      <c r="A104" s="181"/>
      <c r="B104" s="206"/>
      <c r="C104" s="22" t="s">
        <v>298</v>
      </c>
      <c r="D104" s="22" t="s">
        <v>186</v>
      </c>
      <c r="E104" s="159">
        <v>90</v>
      </c>
      <c r="F104" s="192"/>
      <c r="G104" s="10"/>
    </row>
    <row r="105" spans="1:7">
      <c r="A105" s="179">
        <v>18</v>
      </c>
      <c r="B105" s="204" t="s">
        <v>66</v>
      </c>
      <c r="C105" s="11" t="s">
        <v>94</v>
      </c>
      <c r="D105" s="11"/>
      <c r="E105" s="158">
        <v>38</v>
      </c>
      <c r="F105" s="191">
        <f>E105+E106+E108</f>
        <v>158</v>
      </c>
      <c r="G105" s="10"/>
    </row>
    <row r="106" spans="1:7">
      <c r="A106" s="180"/>
      <c r="B106" s="205"/>
      <c r="C106" s="11" t="s">
        <v>297</v>
      </c>
      <c r="D106" s="11" t="s">
        <v>185</v>
      </c>
      <c r="E106" s="158">
        <v>30</v>
      </c>
      <c r="F106" s="192"/>
      <c r="G106" s="10"/>
    </row>
    <row r="107" spans="1:7">
      <c r="A107" s="180"/>
      <c r="B107" s="205"/>
      <c r="C107" s="11" t="s">
        <v>297</v>
      </c>
      <c r="D107" s="11" t="s">
        <v>186</v>
      </c>
      <c r="E107" s="158">
        <v>30</v>
      </c>
      <c r="F107" s="192"/>
      <c r="G107" s="10"/>
    </row>
    <row r="108" spans="1:7">
      <c r="A108" s="180"/>
      <c r="B108" s="205"/>
      <c r="C108" s="22" t="s">
        <v>298</v>
      </c>
      <c r="D108" s="22" t="s">
        <v>185</v>
      </c>
      <c r="E108" s="159">
        <v>90</v>
      </c>
      <c r="F108" s="192"/>
      <c r="G108" s="10"/>
    </row>
    <row r="109" spans="1:7">
      <c r="A109" s="181"/>
      <c r="B109" s="206"/>
      <c r="C109" s="22" t="s">
        <v>298</v>
      </c>
      <c r="D109" s="22" t="s">
        <v>186</v>
      </c>
      <c r="E109" s="159">
        <v>90</v>
      </c>
      <c r="F109" s="192"/>
      <c r="G109" s="10"/>
    </row>
    <row r="110" spans="1:7">
      <c r="A110" s="179">
        <v>19</v>
      </c>
      <c r="B110" s="204" t="s">
        <v>67</v>
      </c>
      <c r="C110" s="11" t="s">
        <v>94</v>
      </c>
      <c r="D110" s="11"/>
      <c r="E110" s="158">
        <v>36</v>
      </c>
      <c r="F110" s="191">
        <f>E110+E112+E113+E115</f>
        <v>158</v>
      </c>
      <c r="G110" s="10"/>
    </row>
    <row r="111" spans="1:7">
      <c r="A111" s="180"/>
      <c r="B111" s="205"/>
      <c r="C111" s="11" t="s">
        <v>298</v>
      </c>
      <c r="D111" s="11" t="s">
        <v>185</v>
      </c>
      <c r="E111" s="159">
        <v>19</v>
      </c>
      <c r="F111" s="192"/>
      <c r="G111" s="10"/>
    </row>
    <row r="112" spans="1:7">
      <c r="A112" s="180"/>
      <c r="B112" s="205"/>
      <c r="C112" s="11" t="s">
        <v>298</v>
      </c>
      <c r="D112" s="11" t="s">
        <v>186</v>
      </c>
      <c r="E112" s="158">
        <v>24</v>
      </c>
      <c r="F112" s="192"/>
      <c r="G112" s="10"/>
    </row>
    <row r="113" spans="1:7">
      <c r="A113" s="180"/>
      <c r="B113" s="205"/>
      <c r="C113" s="22" t="s">
        <v>297</v>
      </c>
      <c r="D113" s="22" t="s">
        <v>185</v>
      </c>
      <c r="E113" s="159">
        <v>60</v>
      </c>
      <c r="F113" s="192"/>
      <c r="G113" s="10"/>
    </row>
    <row r="114" spans="1:7">
      <c r="A114" s="180"/>
      <c r="B114" s="205"/>
      <c r="C114" s="22" t="s">
        <v>297</v>
      </c>
      <c r="D114" s="22" t="s">
        <v>186</v>
      </c>
      <c r="E114" s="159">
        <v>60</v>
      </c>
      <c r="F114" s="192"/>
      <c r="G114" s="10"/>
    </row>
    <row r="115" spans="1:7">
      <c r="A115" s="180"/>
      <c r="B115" s="205"/>
      <c r="C115" s="22" t="s">
        <v>176</v>
      </c>
      <c r="D115" s="22" t="s">
        <v>183</v>
      </c>
      <c r="E115" s="159">
        <v>38</v>
      </c>
      <c r="F115" s="192"/>
      <c r="G115" s="41" t="s">
        <v>446</v>
      </c>
    </row>
    <row r="116" spans="1:7">
      <c r="A116" s="181"/>
      <c r="B116" s="206"/>
      <c r="C116" s="22" t="s">
        <v>176</v>
      </c>
      <c r="D116" s="22" t="s">
        <v>184</v>
      </c>
      <c r="E116" s="159">
        <v>34</v>
      </c>
      <c r="F116" s="192"/>
      <c r="G116" s="41" t="s">
        <v>446</v>
      </c>
    </row>
    <row r="117" spans="1:7">
      <c r="A117" s="179">
        <v>20</v>
      </c>
      <c r="B117" s="204" t="s">
        <v>68</v>
      </c>
      <c r="C117" s="11" t="s">
        <v>94</v>
      </c>
      <c r="D117" s="11"/>
      <c r="E117" s="158">
        <v>36</v>
      </c>
      <c r="F117" s="191">
        <f>E117+E118+E120</f>
        <v>102</v>
      </c>
      <c r="G117" s="10"/>
    </row>
    <row r="118" spans="1:7">
      <c r="A118" s="180"/>
      <c r="B118" s="205"/>
      <c r="C118" s="11" t="s">
        <v>297</v>
      </c>
      <c r="D118" s="11" t="s">
        <v>185</v>
      </c>
      <c r="E118" s="158">
        <v>36</v>
      </c>
      <c r="F118" s="192"/>
      <c r="G118" s="10"/>
    </row>
    <row r="119" spans="1:7">
      <c r="A119" s="180"/>
      <c r="B119" s="205"/>
      <c r="C119" s="11" t="s">
        <v>297</v>
      </c>
      <c r="D119" s="11" t="s">
        <v>186</v>
      </c>
      <c r="E119" s="158">
        <v>36</v>
      </c>
      <c r="F119" s="192"/>
      <c r="G119" s="10"/>
    </row>
    <row r="120" spans="1:7">
      <c r="A120" s="180"/>
      <c r="B120" s="205"/>
      <c r="C120" s="11" t="s">
        <v>298</v>
      </c>
      <c r="D120" s="11" t="s">
        <v>185</v>
      </c>
      <c r="E120" s="158">
        <v>30</v>
      </c>
      <c r="F120" s="192"/>
      <c r="G120" s="10"/>
    </row>
    <row r="121" spans="1:7">
      <c r="A121" s="181"/>
      <c r="B121" s="206"/>
      <c r="C121" s="11" t="s">
        <v>298</v>
      </c>
      <c r="D121" s="11" t="s">
        <v>186</v>
      </c>
      <c r="E121" s="158">
        <v>30</v>
      </c>
      <c r="F121" s="192"/>
      <c r="G121" s="10"/>
    </row>
    <row r="122" spans="1:7">
      <c r="A122" s="179">
        <v>21</v>
      </c>
      <c r="B122" s="204" t="s">
        <v>70</v>
      </c>
      <c r="C122" s="11" t="s">
        <v>94</v>
      </c>
      <c r="D122" s="11"/>
      <c r="E122" s="159">
        <v>37</v>
      </c>
      <c r="F122" s="191">
        <f>E122+E123+E124+E125+E126</f>
        <v>244</v>
      </c>
      <c r="G122" s="10"/>
    </row>
    <row r="123" spans="1:7">
      <c r="A123" s="180"/>
      <c r="B123" s="205"/>
      <c r="C123" s="11" t="s">
        <v>297</v>
      </c>
      <c r="D123" s="11"/>
      <c r="E123" s="158">
        <v>30</v>
      </c>
      <c r="F123" s="192"/>
      <c r="G123" s="10"/>
    </row>
    <row r="124" spans="1:7">
      <c r="A124" s="180"/>
      <c r="B124" s="205"/>
      <c r="C124" s="11" t="s">
        <v>300</v>
      </c>
      <c r="D124" s="11"/>
      <c r="E124" s="158">
        <v>45</v>
      </c>
      <c r="F124" s="192"/>
      <c r="G124" s="10"/>
    </row>
    <row r="125" spans="1:7">
      <c r="A125" s="180"/>
      <c r="B125" s="205"/>
      <c r="C125" s="22" t="s">
        <v>298</v>
      </c>
      <c r="D125" s="22"/>
      <c r="E125" s="159">
        <v>90</v>
      </c>
      <c r="F125" s="192"/>
      <c r="G125" s="10"/>
    </row>
    <row r="126" spans="1:7">
      <c r="A126" s="181"/>
      <c r="B126" s="206"/>
      <c r="C126" s="55" t="s">
        <v>176</v>
      </c>
      <c r="D126" s="55" t="s">
        <v>183</v>
      </c>
      <c r="E126" s="159">
        <v>42</v>
      </c>
      <c r="F126" s="192"/>
      <c r="G126" s="10" t="s">
        <v>447</v>
      </c>
    </row>
    <row r="127" spans="1:7">
      <c r="A127" s="179">
        <v>22</v>
      </c>
      <c r="B127" s="204" t="s">
        <v>314</v>
      </c>
      <c r="C127" s="11" t="s">
        <v>297</v>
      </c>
      <c r="D127" s="11"/>
      <c r="E127" s="158">
        <v>30</v>
      </c>
      <c r="F127" s="191">
        <f>E127+E128+E129+E130</f>
        <v>150</v>
      </c>
      <c r="G127" s="10"/>
    </row>
    <row r="128" spans="1:7">
      <c r="A128" s="180"/>
      <c r="B128" s="205"/>
      <c r="C128" s="11" t="s">
        <v>298</v>
      </c>
      <c r="D128" s="11"/>
      <c r="E128" s="158">
        <v>18</v>
      </c>
      <c r="F128" s="192"/>
      <c r="G128" s="10"/>
    </row>
    <row r="129" spans="1:7">
      <c r="A129" s="180"/>
      <c r="B129" s="205"/>
      <c r="C129" s="22" t="s">
        <v>300</v>
      </c>
      <c r="D129" s="11"/>
      <c r="E129" s="159">
        <v>60</v>
      </c>
      <c r="F129" s="192"/>
      <c r="G129" s="10"/>
    </row>
    <row r="130" spans="1:7">
      <c r="A130" s="181"/>
      <c r="B130" s="206"/>
      <c r="C130" s="55" t="s">
        <v>176</v>
      </c>
      <c r="D130" s="55" t="s">
        <v>183</v>
      </c>
      <c r="E130" s="159">
        <v>42</v>
      </c>
      <c r="F130" s="192"/>
      <c r="G130" s="10" t="s">
        <v>447</v>
      </c>
    </row>
    <row r="131" spans="1:7">
      <c r="A131" s="179">
        <v>23</v>
      </c>
      <c r="B131" s="204" t="s">
        <v>80</v>
      </c>
      <c r="C131" s="11" t="s">
        <v>94</v>
      </c>
      <c r="D131" s="11"/>
      <c r="E131" s="158">
        <v>36</v>
      </c>
      <c r="F131" s="191">
        <f>E131+E132+E134+E136+E138</f>
        <v>249</v>
      </c>
      <c r="G131" s="10"/>
    </row>
    <row r="132" spans="1:7">
      <c r="A132" s="180"/>
      <c r="B132" s="205"/>
      <c r="C132" s="11" t="s">
        <v>297</v>
      </c>
      <c r="D132" s="11" t="s">
        <v>185</v>
      </c>
      <c r="E132" s="158">
        <v>42</v>
      </c>
      <c r="F132" s="192"/>
      <c r="G132" s="10"/>
    </row>
    <row r="133" spans="1:7">
      <c r="A133" s="180"/>
      <c r="B133" s="205"/>
      <c r="C133" s="11" t="s">
        <v>297</v>
      </c>
      <c r="D133" s="11" t="s">
        <v>186</v>
      </c>
      <c r="E133" s="158">
        <v>42</v>
      </c>
      <c r="F133" s="192"/>
      <c r="G133" s="10"/>
    </row>
    <row r="134" spans="1:7">
      <c r="A134" s="180"/>
      <c r="B134" s="205"/>
      <c r="C134" s="11" t="s">
        <v>300</v>
      </c>
      <c r="D134" s="11" t="s">
        <v>185</v>
      </c>
      <c r="E134" s="158">
        <v>35</v>
      </c>
      <c r="F134" s="192"/>
      <c r="G134" s="10"/>
    </row>
    <row r="135" spans="1:7">
      <c r="A135" s="180"/>
      <c r="B135" s="205"/>
      <c r="C135" s="11" t="s">
        <v>300</v>
      </c>
      <c r="D135" s="11" t="s">
        <v>186</v>
      </c>
      <c r="E135" s="158">
        <v>30</v>
      </c>
      <c r="F135" s="192"/>
      <c r="G135" s="10"/>
    </row>
    <row r="136" spans="1:7">
      <c r="A136" s="180"/>
      <c r="B136" s="205"/>
      <c r="C136" s="22" t="s">
        <v>298</v>
      </c>
      <c r="D136" s="22" t="s">
        <v>185</v>
      </c>
      <c r="E136" s="159">
        <v>90</v>
      </c>
      <c r="F136" s="192"/>
      <c r="G136" s="10"/>
    </row>
    <row r="137" spans="1:7">
      <c r="A137" s="180"/>
      <c r="B137" s="205"/>
      <c r="C137" s="22" t="s">
        <v>298</v>
      </c>
      <c r="D137" s="22" t="s">
        <v>186</v>
      </c>
      <c r="E137" s="159">
        <v>90</v>
      </c>
      <c r="F137" s="192"/>
      <c r="G137" s="10"/>
    </row>
    <row r="138" spans="1:7">
      <c r="A138" s="180"/>
      <c r="B138" s="205"/>
      <c r="C138" s="22" t="s">
        <v>176</v>
      </c>
      <c r="D138" s="22" t="s">
        <v>185</v>
      </c>
      <c r="E138" s="158">
        <v>46</v>
      </c>
      <c r="F138" s="192"/>
      <c r="G138" s="10"/>
    </row>
    <row r="139" spans="1:7">
      <c r="A139" s="181"/>
      <c r="B139" s="206"/>
      <c r="C139" s="22" t="s">
        <v>176</v>
      </c>
      <c r="D139" s="22" t="s">
        <v>186</v>
      </c>
      <c r="E139" s="158">
        <v>28</v>
      </c>
      <c r="F139" s="192"/>
      <c r="G139" s="10"/>
    </row>
    <row r="140" spans="1:7">
      <c r="A140" s="179">
        <v>24</v>
      </c>
      <c r="B140" s="204" t="s">
        <v>81</v>
      </c>
      <c r="C140" s="11" t="s">
        <v>94</v>
      </c>
      <c r="D140" s="11"/>
      <c r="E140" s="158">
        <v>38</v>
      </c>
      <c r="F140" s="191">
        <f>E140+E141+E143+E145+E147</f>
        <v>266</v>
      </c>
      <c r="G140" s="10"/>
    </row>
    <row r="141" spans="1:7">
      <c r="A141" s="180"/>
      <c r="B141" s="205"/>
      <c r="C141" s="11" t="s">
        <v>298</v>
      </c>
      <c r="D141" s="11" t="s">
        <v>185</v>
      </c>
      <c r="E141" s="158">
        <v>36</v>
      </c>
      <c r="F141" s="192"/>
      <c r="G141" s="10"/>
    </row>
    <row r="142" spans="1:7">
      <c r="A142" s="180"/>
      <c r="B142" s="205"/>
      <c r="C142" s="11" t="s">
        <v>298</v>
      </c>
      <c r="D142" s="11" t="s">
        <v>186</v>
      </c>
      <c r="E142" s="158">
        <v>36</v>
      </c>
      <c r="F142" s="192"/>
      <c r="G142" s="10"/>
    </row>
    <row r="143" spans="1:7">
      <c r="A143" s="180"/>
      <c r="B143" s="205"/>
      <c r="C143" s="22" t="s">
        <v>297</v>
      </c>
      <c r="D143" s="22" t="s">
        <v>185</v>
      </c>
      <c r="E143" s="159">
        <v>60</v>
      </c>
      <c r="F143" s="192"/>
      <c r="G143" s="10"/>
    </row>
    <row r="144" spans="1:7">
      <c r="A144" s="180"/>
      <c r="B144" s="205"/>
      <c r="C144" s="22" t="s">
        <v>297</v>
      </c>
      <c r="D144" s="22" t="s">
        <v>186</v>
      </c>
      <c r="E144" s="159">
        <v>60</v>
      </c>
      <c r="F144" s="192"/>
      <c r="G144" s="10"/>
    </row>
    <row r="145" spans="1:7">
      <c r="A145" s="180"/>
      <c r="B145" s="205"/>
      <c r="C145" s="22" t="s">
        <v>300</v>
      </c>
      <c r="D145" s="22" t="s">
        <v>185</v>
      </c>
      <c r="E145" s="159">
        <v>90</v>
      </c>
      <c r="F145" s="192"/>
      <c r="G145" s="10"/>
    </row>
    <row r="146" spans="1:7">
      <c r="A146" s="180"/>
      <c r="B146" s="205"/>
      <c r="C146" s="22" t="s">
        <v>300</v>
      </c>
      <c r="D146" s="22" t="s">
        <v>186</v>
      </c>
      <c r="E146" s="159">
        <v>90</v>
      </c>
      <c r="F146" s="192"/>
      <c r="G146" s="10"/>
    </row>
    <row r="147" spans="1:7">
      <c r="A147" s="180"/>
      <c r="B147" s="205"/>
      <c r="C147" s="22" t="s">
        <v>176</v>
      </c>
      <c r="D147" s="22" t="s">
        <v>183</v>
      </c>
      <c r="E147" s="158">
        <v>42</v>
      </c>
      <c r="F147" s="192"/>
      <c r="G147" s="41" t="s">
        <v>448</v>
      </c>
    </row>
    <row r="148" spans="1:7">
      <c r="A148" s="181"/>
      <c r="B148" s="206"/>
      <c r="C148" s="22" t="s">
        <v>176</v>
      </c>
      <c r="D148" s="22" t="s">
        <v>184</v>
      </c>
      <c r="E148" s="158">
        <v>38</v>
      </c>
      <c r="F148" s="192"/>
      <c r="G148" s="41" t="s">
        <v>448</v>
      </c>
    </row>
    <row r="149" spans="1:7">
      <c r="A149" s="179">
        <v>25</v>
      </c>
      <c r="B149" s="204" t="s">
        <v>82</v>
      </c>
      <c r="C149" s="11" t="s">
        <v>297</v>
      </c>
      <c r="D149" s="11"/>
      <c r="E149" s="158">
        <v>30</v>
      </c>
      <c r="F149" s="191">
        <f>E149+E150+E151+E152</f>
        <v>194</v>
      </c>
      <c r="G149" s="10"/>
    </row>
    <row r="150" spans="1:7">
      <c r="A150" s="180"/>
      <c r="B150" s="205"/>
      <c r="C150" s="11" t="s">
        <v>298</v>
      </c>
      <c r="D150" s="11"/>
      <c r="E150" s="158">
        <v>36</v>
      </c>
      <c r="F150" s="192"/>
      <c r="G150" s="10"/>
    </row>
    <row r="151" spans="1:7">
      <c r="A151" s="180"/>
      <c r="B151" s="205"/>
      <c r="C151" s="22" t="s">
        <v>300</v>
      </c>
      <c r="D151" s="11"/>
      <c r="E151" s="159">
        <v>90</v>
      </c>
      <c r="F151" s="192"/>
      <c r="G151" s="10"/>
    </row>
    <row r="152" spans="1:7">
      <c r="A152" s="181"/>
      <c r="B152" s="206"/>
      <c r="C152" s="116" t="s">
        <v>176</v>
      </c>
      <c r="D152" s="116" t="s">
        <v>185</v>
      </c>
      <c r="E152" s="159">
        <v>38</v>
      </c>
      <c r="F152" s="192"/>
      <c r="G152" s="130" t="s">
        <v>449</v>
      </c>
    </row>
    <row r="153" spans="1:7" ht="8.25" customHeight="1">
      <c r="A153" s="5"/>
      <c r="B153" s="85"/>
      <c r="C153" s="123"/>
      <c r="D153" s="123"/>
      <c r="E153" s="160"/>
      <c r="F153" s="61"/>
      <c r="G153" s="122"/>
    </row>
    <row r="154" spans="1:7">
      <c r="A154" s="179">
        <v>26</v>
      </c>
      <c r="B154" s="204" t="s">
        <v>75</v>
      </c>
      <c r="C154" s="11" t="s">
        <v>94</v>
      </c>
      <c r="D154" s="11"/>
      <c r="E154" s="158">
        <v>24</v>
      </c>
      <c r="F154" s="213">
        <f>E154+E155+E157</f>
        <v>89</v>
      </c>
      <c r="G154" s="112"/>
    </row>
    <row r="155" spans="1:7">
      <c r="A155" s="180"/>
      <c r="B155" s="205"/>
      <c r="C155" s="11" t="s">
        <v>303</v>
      </c>
      <c r="D155" s="11" t="s">
        <v>185</v>
      </c>
      <c r="E155" s="158">
        <v>30</v>
      </c>
      <c r="F155" s="214"/>
      <c r="G155" s="113"/>
    </row>
    <row r="156" spans="1:7">
      <c r="A156" s="180"/>
      <c r="B156" s="205"/>
      <c r="C156" s="11" t="s">
        <v>303</v>
      </c>
      <c r="D156" s="11" t="s">
        <v>186</v>
      </c>
      <c r="E156" s="158">
        <v>30</v>
      </c>
      <c r="F156" s="214"/>
      <c r="G156" s="113"/>
    </row>
    <row r="157" spans="1:7">
      <c r="A157" s="181"/>
      <c r="B157" s="206"/>
      <c r="C157" s="22" t="s">
        <v>305</v>
      </c>
      <c r="D157" s="22" t="s">
        <v>185</v>
      </c>
      <c r="E157" s="159">
        <v>35</v>
      </c>
      <c r="F157" s="215"/>
      <c r="G157" s="113"/>
    </row>
    <row r="158" spans="1:7">
      <c r="A158" s="179">
        <v>27</v>
      </c>
      <c r="B158" s="204" t="s">
        <v>78</v>
      </c>
      <c r="C158" s="11" t="s">
        <v>94</v>
      </c>
      <c r="D158" s="11"/>
      <c r="E158" s="158">
        <v>24</v>
      </c>
      <c r="F158" s="213">
        <f>E158+E159+E161</f>
        <v>95</v>
      </c>
      <c r="G158" s="113"/>
    </row>
    <row r="159" spans="1:7">
      <c r="A159" s="180"/>
      <c r="B159" s="205"/>
      <c r="C159" s="11" t="s">
        <v>303</v>
      </c>
      <c r="D159" s="11" t="s">
        <v>185</v>
      </c>
      <c r="E159" s="158">
        <v>36</v>
      </c>
      <c r="F159" s="214"/>
      <c r="G159" s="113"/>
    </row>
    <row r="160" spans="1:7">
      <c r="A160" s="180"/>
      <c r="B160" s="205"/>
      <c r="C160" s="11" t="s">
        <v>303</v>
      </c>
      <c r="D160" s="11" t="s">
        <v>186</v>
      </c>
      <c r="E160" s="158">
        <v>30</v>
      </c>
      <c r="F160" s="214"/>
      <c r="G160" s="113"/>
    </row>
    <row r="161" spans="1:7">
      <c r="A161" s="181"/>
      <c r="B161" s="206"/>
      <c r="C161" s="22" t="s">
        <v>305</v>
      </c>
      <c r="D161" s="22" t="s">
        <v>186</v>
      </c>
      <c r="E161" s="159">
        <v>35</v>
      </c>
      <c r="F161" s="215"/>
      <c r="G161" s="114" t="s">
        <v>438</v>
      </c>
    </row>
    <row r="162" spans="1:7">
      <c r="A162" s="179">
        <v>28</v>
      </c>
      <c r="B162" s="204" t="s">
        <v>308</v>
      </c>
      <c r="C162" s="11" t="s">
        <v>305</v>
      </c>
      <c r="D162" s="22" t="s">
        <v>185</v>
      </c>
      <c r="E162" s="158">
        <v>30</v>
      </c>
      <c r="F162" s="213">
        <f>E162+E163+E164</f>
        <v>109</v>
      </c>
      <c r="G162" s="113"/>
    </row>
    <row r="163" spans="1:7">
      <c r="A163" s="180"/>
      <c r="B163" s="205"/>
      <c r="C163" s="11" t="s">
        <v>94</v>
      </c>
      <c r="D163" s="11"/>
      <c r="E163" s="159">
        <v>25</v>
      </c>
      <c r="F163" s="214"/>
      <c r="G163" s="113"/>
    </row>
    <row r="164" spans="1:7">
      <c r="A164" s="180"/>
      <c r="B164" s="205"/>
      <c r="C164" s="11" t="s">
        <v>303</v>
      </c>
      <c r="D164" s="11" t="s">
        <v>185</v>
      </c>
      <c r="E164" s="158">
        <v>54</v>
      </c>
      <c r="F164" s="214"/>
      <c r="G164" s="113"/>
    </row>
    <row r="165" spans="1:7">
      <c r="A165" s="181"/>
      <c r="B165" s="206"/>
      <c r="C165" s="11" t="s">
        <v>303</v>
      </c>
      <c r="D165" s="11" t="s">
        <v>186</v>
      </c>
      <c r="E165" s="158">
        <v>42</v>
      </c>
      <c r="F165" s="215"/>
      <c r="G165" s="113"/>
    </row>
    <row r="166" spans="1:7">
      <c r="A166" s="179">
        <v>29</v>
      </c>
      <c r="B166" s="204" t="s">
        <v>309</v>
      </c>
      <c r="C166" s="22" t="s">
        <v>305</v>
      </c>
      <c r="D166" s="22" t="s">
        <v>186</v>
      </c>
      <c r="E166" s="159">
        <v>30</v>
      </c>
      <c r="F166" s="213">
        <f>E166+E167+E169</f>
        <v>90</v>
      </c>
      <c r="G166" s="114" t="s">
        <v>439</v>
      </c>
    </row>
    <row r="167" spans="1:7">
      <c r="A167" s="180"/>
      <c r="B167" s="205"/>
      <c r="C167" s="11" t="s">
        <v>94</v>
      </c>
      <c r="D167" s="11"/>
      <c r="E167" s="158">
        <v>24</v>
      </c>
      <c r="F167" s="214"/>
      <c r="G167" s="113"/>
    </row>
    <row r="168" spans="1:7">
      <c r="A168" s="180"/>
      <c r="B168" s="205"/>
      <c r="C168" s="11" t="s">
        <v>303</v>
      </c>
      <c r="D168" s="11" t="s">
        <v>185</v>
      </c>
      <c r="E168" s="158">
        <v>26</v>
      </c>
      <c r="F168" s="214"/>
      <c r="G168" s="113"/>
    </row>
    <row r="169" spans="1:7">
      <c r="A169" s="181"/>
      <c r="B169" s="206"/>
      <c r="C169" s="11" t="s">
        <v>303</v>
      </c>
      <c r="D169" s="11" t="s">
        <v>186</v>
      </c>
      <c r="E169" s="158">
        <v>36</v>
      </c>
      <c r="F169" s="215"/>
      <c r="G169" s="113"/>
    </row>
    <row r="170" spans="1:7">
      <c r="A170" s="179">
        <v>30</v>
      </c>
      <c r="B170" s="204" t="s">
        <v>310</v>
      </c>
      <c r="C170" s="11" t="s">
        <v>305</v>
      </c>
      <c r="D170" s="11" t="s">
        <v>185</v>
      </c>
      <c r="E170" s="158">
        <v>25</v>
      </c>
      <c r="F170" s="213">
        <f>E170+E171+E172</f>
        <v>92</v>
      </c>
      <c r="G170" s="113"/>
    </row>
    <row r="171" spans="1:7">
      <c r="A171" s="180"/>
      <c r="B171" s="205"/>
      <c r="C171" s="11" t="s">
        <v>94</v>
      </c>
      <c r="D171" s="11"/>
      <c r="E171" s="158">
        <v>24</v>
      </c>
      <c r="F171" s="214"/>
      <c r="G171" s="113"/>
    </row>
    <row r="172" spans="1:7">
      <c r="A172" s="180"/>
      <c r="B172" s="205"/>
      <c r="C172" s="11" t="s">
        <v>303</v>
      </c>
      <c r="D172" s="11" t="s">
        <v>185</v>
      </c>
      <c r="E172" s="159">
        <v>43</v>
      </c>
      <c r="F172" s="214"/>
      <c r="G172" s="113"/>
    </row>
    <row r="173" spans="1:7">
      <c r="A173" s="181"/>
      <c r="B173" s="206"/>
      <c r="C173" s="11" t="s">
        <v>303</v>
      </c>
      <c r="D173" s="11" t="s">
        <v>186</v>
      </c>
      <c r="E173" s="158">
        <v>42</v>
      </c>
      <c r="F173" s="215"/>
      <c r="G173" s="113"/>
    </row>
    <row r="174" spans="1:7">
      <c r="A174" s="179">
        <v>31</v>
      </c>
      <c r="B174" s="204" t="s">
        <v>311</v>
      </c>
      <c r="C174" s="22" t="s">
        <v>305</v>
      </c>
      <c r="D174" s="22" t="s">
        <v>186</v>
      </c>
      <c r="E174" s="159">
        <v>35</v>
      </c>
      <c r="F174" s="213">
        <f>E174+E175+E177</f>
        <v>97</v>
      </c>
      <c r="G174" s="114" t="s">
        <v>440</v>
      </c>
    </row>
    <row r="175" spans="1:7">
      <c r="A175" s="180"/>
      <c r="B175" s="205"/>
      <c r="C175" s="11" t="s">
        <v>94</v>
      </c>
      <c r="D175" s="11"/>
      <c r="E175" s="158">
        <v>24</v>
      </c>
      <c r="F175" s="214"/>
      <c r="G175" s="113"/>
    </row>
    <row r="176" spans="1:7">
      <c r="A176" s="180"/>
      <c r="B176" s="205"/>
      <c r="C176" s="11" t="s">
        <v>303</v>
      </c>
      <c r="D176" s="11" t="s">
        <v>185</v>
      </c>
      <c r="E176" s="159">
        <v>31</v>
      </c>
      <c r="F176" s="214"/>
      <c r="G176" s="113"/>
    </row>
    <row r="177" spans="1:7">
      <c r="A177" s="181"/>
      <c r="B177" s="206"/>
      <c r="C177" s="11" t="s">
        <v>303</v>
      </c>
      <c r="D177" s="11" t="s">
        <v>186</v>
      </c>
      <c r="E177" s="158">
        <v>38</v>
      </c>
      <c r="F177" s="215"/>
      <c r="G177" s="113"/>
    </row>
    <row r="178" spans="1:7">
      <c r="A178" s="179">
        <v>32</v>
      </c>
      <c r="B178" s="204" t="s">
        <v>79</v>
      </c>
      <c r="C178" s="11" t="s">
        <v>305</v>
      </c>
      <c r="D178" s="11" t="s">
        <v>185</v>
      </c>
      <c r="E178" s="158">
        <v>30</v>
      </c>
      <c r="F178" s="213">
        <f>E178+E179+E181</f>
        <v>91</v>
      </c>
      <c r="G178" s="113"/>
    </row>
    <row r="179" spans="1:7">
      <c r="A179" s="180"/>
      <c r="B179" s="205"/>
      <c r="C179" s="11" t="s">
        <v>94</v>
      </c>
      <c r="D179" s="11"/>
      <c r="E179" s="158">
        <v>24</v>
      </c>
      <c r="F179" s="214"/>
      <c r="G179" s="113"/>
    </row>
    <row r="180" spans="1:7">
      <c r="A180" s="180"/>
      <c r="B180" s="205"/>
      <c r="C180" s="11" t="s">
        <v>303</v>
      </c>
      <c r="D180" s="11" t="s">
        <v>185</v>
      </c>
      <c r="E180" s="159">
        <v>31</v>
      </c>
      <c r="F180" s="214"/>
      <c r="G180" s="113"/>
    </row>
    <row r="181" spans="1:7">
      <c r="A181" s="181"/>
      <c r="B181" s="206"/>
      <c r="C181" s="11" t="s">
        <v>303</v>
      </c>
      <c r="D181" s="11" t="s">
        <v>186</v>
      </c>
      <c r="E181" s="159">
        <v>37</v>
      </c>
      <c r="F181" s="215"/>
      <c r="G181" s="113"/>
    </row>
    <row r="182" spans="1:7">
      <c r="A182" s="179">
        <v>33</v>
      </c>
      <c r="B182" s="204" t="s">
        <v>312</v>
      </c>
      <c r="C182" s="22" t="s">
        <v>305</v>
      </c>
      <c r="D182" s="22" t="s">
        <v>186</v>
      </c>
      <c r="E182" s="159">
        <v>25</v>
      </c>
      <c r="F182" s="213">
        <f>E182+E183+E184</f>
        <v>81</v>
      </c>
      <c r="G182" s="114" t="s">
        <v>441</v>
      </c>
    </row>
    <row r="183" spans="1:7">
      <c r="A183" s="180"/>
      <c r="B183" s="205"/>
      <c r="C183" s="11" t="s">
        <v>94</v>
      </c>
      <c r="D183" s="11"/>
      <c r="E183" s="158">
        <v>26</v>
      </c>
      <c r="F183" s="214"/>
      <c r="G183" s="113"/>
    </row>
    <row r="184" spans="1:7">
      <c r="A184" s="181"/>
      <c r="B184" s="206"/>
      <c r="C184" s="11" t="s">
        <v>303</v>
      </c>
      <c r="D184" s="11" t="s">
        <v>185</v>
      </c>
      <c r="E184" s="158">
        <v>30</v>
      </c>
      <c r="F184" s="215"/>
      <c r="G184" s="113"/>
    </row>
    <row r="185" spans="1:7">
      <c r="A185" s="179">
        <v>34</v>
      </c>
      <c r="B185" s="204" t="s">
        <v>313</v>
      </c>
      <c r="C185" s="22" t="s">
        <v>305</v>
      </c>
      <c r="D185" s="22" t="s">
        <v>185</v>
      </c>
      <c r="E185" s="159">
        <v>35</v>
      </c>
      <c r="F185" s="213">
        <f>E185+E186+E187</f>
        <v>91</v>
      </c>
      <c r="G185" s="114"/>
    </row>
    <row r="186" spans="1:7">
      <c r="A186" s="180"/>
      <c r="B186" s="205"/>
      <c r="C186" s="11" t="s">
        <v>94</v>
      </c>
      <c r="D186" s="11"/>
      <c r="E186" s="158">
        <v>26</v>
      </c>
      <c r="F186" s="214"/>
      <c r="G186" s="113"/>
    </row>
    <row r="187" spans="1:7">
      <c r="A187" s="180"/>
      <c r="B187" s="205"/>
      <c r="C187" s="11" t="s">
        <v>303</v>
      </c>
      <c r="D187" s="11" t="s">
        <v>185</v>
      </c>
      <c r="E187" s="158">
        <v>30</v>
      </c>
      <c r="F187" s="214"/>
      <c r="G187" s="113"/>
    </row>
    <row r="188" spans="1:7">
      <c r="A188" s="181"/>
      <c r="B188" s="206"/>
      <c r="C188" s="11" t="s">
        <v>303</v>
      </c>
      <c r="D188" s="11" t="s">
        <v>186</v>
      </c>
      <c r="E188" s="158">
        <v>20</v>
      </c>
      <c r="F188" s="215"/>
      <c r="G188" s="113"/>
    </row>
    <row r="189" spans="1:7">
      <c r="A189" s="179">
        <v>35</v>
      </c>
      <c r="B189" s="204" t="s">
        <v>304</v>
      </c>
      <c r="C189" s="22" t="s">
        <v>305</v>
      </c>
      <c r="D189" s="22" t="s">
        <v>185</v>
      </c>
      <c r="E189" s="159">
        <v>35</v>
      </c>
      <c r="F189" s="213">
        <f>E189+E190+E192</f>
        <v>97</v>
      </c>
      <c r="G189" s="114" t="s">
        <v>442</v>
      </c>
    </row>
    <row r="190" spans="1:7">
      <c r="A190" s="180"/>
      <c r="B190" s="205"/>
      <c r="C190" s="11" t="s">
        <v>94</v>
      </c>
      <c r="D190" s="11"/>
      <c r="E190" s="158">
        <v>26</v>
      </c>
      <c r="F190" s="214"/>
      <c r="G190" s="113"/>
    </row>
    <row r="191" spans="1:7">
      <c r="A191" s="180"/>
      <c r="B191" s="205"/>
      <c r="C191" s="11" t="s">
        <v>303</v>
      </c>
      <c r="D191" s="11" t="s">
        <v>185</v>
      </c>
      <c r="E191" s="159">
        <v>31</v>
      </c>
      <c r="F191" s="214"/>
      <c r="G191" s="113"/>
    </row>
    <row r="192" spans="1:7">
      <c r="A192" s="181"/>
      <c r="B192" s="206"/>
      <c r="C192" s="11" t="s">
        <v>303</v>
      </c>
      <c r="D192" s="11" t="s">
        <v>186</v>
      </c>
      <c r="E192" s="158">
        <v>36</v>
      </c>
      <c r="F192" s="215"/>
      <c r="G192" s="113"/>
    </row>
    <row r="193" spans="1:7">
      <c r="A193" s="179">
        <v>36</v>
      </c>
      <c r="B193" s="204" t="s">
        <v>76</v>
      </c>
      <c r="C193" s="11" t="s">
        <v>305</v>
      </c>
      <c r="D193" s="11" t="s">
        <v>185</v>
      </c>
      <c r="E193" s="158">
        <v>30</v>
      </c>
      <c r="F193" s="213">
        <f>E193+E194+E195</f>
        <v>86</v>
      </c>
      <c r="G193" s="113"/>
    </row>
    <row r="194" spans="1:7">
      <c r="A194" s="180"/>
      <c r="B194" s="205"/>
      <c r="C194" s="11" t="s">
        <v>94</v>
      </c>
      <c r="D194" s="11"/>
      <c r="E194" s="158">
        <v>26</v>
      </c>
      <c r="F194" s="214"/>
      <c r="G194" s="113"/>
    </row>
    <row r="195" spans="1:7">
      <c r="A195" s="180"/>
      <c r="B195" s="205"/>
      <c r="C195" s="11" t="s">
        <v>303</v>
      </c>
      <c r="D195" s="11" t="s">
        <v>185</v>
      </c>
      <c r="E195" s="158">
        <v>30</v>
      </c>
      <c r="F195" s="214"/>
      <c r="G195" s="113"/>
    </row>
    <row r="196" spans="1:7">
      <c r="A196" s="181"/>
      <c r="B196" s="206"/>
      <c r="C196" s="11" t="s">
        <v>303</v>
      </c>
      <c r="D196" s="11" t="s">
        <v>186</v>
      </c>
      <c r="E196" s="158">
        <v>30</v>
      </c>
      <c r="F196" s="215"/>
      <c r="G196" s="113"/>
    </row>
    <row r="197" spans="1:7">
      <c r="A197" s="179">
        <v>37</v>
      </c>
      <c r="B197" s="204" t="s">
        <v>77</v>
      </c>
      <c r="C197" s="22" t="s">
        <v>305</v>
      </c>
      <c r="D197" s="22" t="s">
        <v>186</v>
      </c>
      <c r="E197" s="159">
        <v>30</v>
      </c>
      <c r="F197" s="213">
        <f>E197+E198+E199</f>
        <v>100</v>
      </c>
      <c r="G197" s="114" t="s">
        <v>443</v>
      </c>
    </row>
    <row r="198" spans="1:7">
      <c r="A198" s="180"/>
      <c r="B198" s="205"/>
      <c r="C198" s="11" t="s">
        <v>94</v>
      </c>
      <c r="D198" s="11"/>
      <c r="E198" s="158">
        <v>22</v>
      </c>
      <c r="F198" s="214"/>
      <c r="G198" s="113"/>
    </row>
    <row r="199" spans="1:7">
      <c r="A199" s="180"/>
      <c r="B199" s="205"/>
      <c r="C199" s="11" t="s">
        <v>303</v>
      </c>
      <c r="D199" s="11" t="s">
        <v>185</v>
      </c>
      <c r="E199" s="158">
        <v>48</v>
      </c>
      <c r="F199" s="214"/>
      <c r="G199" s="113"/>
    </row>
    <row r="200" spans="1:7">
      <c r="A200" s="181"/>
      <c r="B200" s="206"/>
      <c r="C200" s="11" t="s">
        <v>303</v>
      </c>
      <c r="D200" s="11" t="s">
        <v>186</v>
      </c>
      <c r="E200" s="158">
        <v>30</v>
      </c>
      <c r="F200" s="215"/>
      <c r="G200" s="113"/>
    </row>
    <row r="201" spans="1:7">
      <c r="A201" s="179">
        <v>38</v>
      </c>
      <c r="B201" s="204" t="s">
        <v>306</v>
      </c>
      <c r="C201" s="11" t="s">
        <v>305</v>
      </c>
      <c r="D201" s="11" t="s">
        <v>185</v>
      </c>
      <c r="E201" s="158">
        <v>25</v>
      </c>
      <c r="F201" s="213">
        <f>E201+E202+E203</f>
        <v>104</v>
      </c>
      <c r="G201" s="113"/>
    </row>
    <row r="202" spans="1:7">
      <c r="A202" s="180"/>
      <c r="B202" s="205"/>
      <c r="C202" s="11" t="s">
        <v>94</v>
      </c>
      <c r="D202" s="11"/>
      <c r="E202" s="159">
        <v>25</v>
      </c>
      <c r="F202" s="214"/>
      <c r="G202" s="113"/>
    </row>
    <row r="203" spans="1:7">
      <c r="A203" s="180"/>
      <c r="B203" s="205"/>
      <c r="C203" s="11" t="s">
        <v>303</v>
      </c>
      <c r="D203" s="11" t="s">
        <v>185</v>
      </c>
      <c r="E203" s="158">
        <v>54</v>
      </c>
      <c r="F203" s="214"/>
      <c r="G203" s="113"/>
    </row>
    <row r="204" spans="1:7">
      <c r="A204" s="181"/>
      <c r="B204" s="206"/>
      <c r="C204" s="11" t="s">
        <v>303</v>
      </c>
      <c r="D204" s="11" t="s">
        <v>186</v>
      </c>
      <c r="E204" s="158">
        <v>54</v>
      </c>
      <c r="F204" s="215"/>
      <c r="G204" s="113"/>
    </row>
    <row r="205" spans="1:7">
      <c r="A205" s="179">
        <v>39</v>
      </c>
      <c r="B205" s="204" t="s">
        <v>307</v>
      </c>
      <c r="C205" s="22" t="s">
        <v>305</v>
      </c>
      <c r="D205" s="22" t="s">
        <v>186</v>
      </c>
      <c r="E205" s="159">
        <v>25</v>
      </c>
      <c r="F205" s="213">
        <f>E205+E206+E208</f>
        <v>80</v>
      </c>
      <c r="G205" s="114" t="s">
        <v>444</v>
      </c>
    </row>
    <row r="206" spans="1:7">
      <c r="A206" s="180"/>
      <c r="B206" s="205"/>
      <c r="C206" s="11" t="s">
        <v>303</v>
      </c>
      <c r="D206" s="11" t="s">
        <v>185</v>
      </c>
      <c r="E206" s="158">
        <v>30</v>
      </c>
      <c r="F206" s="214"/>
      <c r="G206" s="113"/>
    </row>
    <row r="207" spans="1:7">
      <c r="A207" s="180"/>
      <c r="B207" s="205"/>
      <c r="C207" s="11" t="s">
        <v>303</v>
      </c>
      <c r="D207" s="11" t="s">
        <v>186</v>
      </c>
      <c r="E207" s="158">
        <v>30</v>
      </c>
      <c r="F207" s="214"/>
      <c r="G207" s="113"/>
    </row>
    <row r="208" spans="1:7">
      <c r="A208" s="181"/>
      <c r="B208" s="206"/>
      <c r="C208" s="22" t="s">
        <v>94</v>
      </c>
      <c r="D208" s="22"/>
      <c r="E208" s="159">
        <v>25</v>
      </c>
      <c r="F208" s="215"/>
      <c r="G208" s="113"/>
    </row>
    <row r="209" spans="1:7" ht="8.25" customHeight="1">
      <c r="A209" s="5"/>
      <c r="B209" s="85"/>
      <c r="C209" s="123"/>
      <c r="D209" s="123"/>
      <c r="E209" s="123"/>
      <c r="F209" s="61"/>
      <c r="G209" s="122"/>
    </row>
    <row r="210" spans="1:7" ht="16.5" customHeight="1">
      <c r="A210" s="173">
        <v>40</v>
      </c>
      <c r="B210" s="204" t="s">
        <v>71</v>
      </c>
      <c r="C210" s="11" t="s">
        <v>94</v>
      </c>
      <c r="D210" s="11"/>
      <c r="E210" s="160">
        <v>36</v>
      </c>
      <c r="F210" s="166">
        <v>143</v>
      </c>
      <c r="G210" s="17"/>
    </row>
    <row r="211" spans="1:7">
      <c r="A211" s="174"/>
      <c r="B211" s="205"/>
      <c r="C211" s="11" t="s">
        <v>207</v>
      </c>
      <c r="D211" s="11" t="s">
        <v>185</v>
      </c>
      <c r="E211" s="160">
        <v>50</v>
      </c>
      <c r="F211" s="167"/>
      <c r="G211" s="17"/>
    </row>
    <row r="212" spans="1:7">
      <c r="A212" s="174"/>
      <c r="B212" s="205"/>
      <c r="C212" s="11" t="s">
        <v>207</v>
      </c>
      <c r="D212" s="11" t="s">
        <v>186</v>
      </c>
      <c r="E212" s="160">
        <v>50</v>
      </c>
      <c r="F212" s="167"/>
      <c r="G212" s="17"/>
    </row>
    <row r="213" spans="1:7">
      <c r="A213" s="174"/>
      <c r="B213" s="205"/>
      <c r="C213" s="11" t="s">
        <v>301</v>
      </c>
      <c r="D213" s="11" t="s">
        <v>185</v>
      </c>
      <c r="E213" s="160">
        <v>27</v>
      </c>
      <c r="F213" s="167"/>
      <c r="G213" s="17"/>
    </row>
    <row r="214" spans="1:7">
      <c r="A214" s="174"/>
      <c r="B214" s="205"/>
      <c r="C214" s="11" t="s">
        <v>301</v>
      </c>
      <c r="D214" s="11" t="s">
        <v>186</v>
      </c>
      <c r="E214" s="160">
        <v>27</v>
      </c>
      <c r="F214" s="167"/>
      <c r="G214" s="17"/>
    </row>
    <row r="215" spans="1:7">
      <c r="A215" s="174"/>
      <c r="B215" s="205"/>
      <c r="C215" s="11" t="s">
        <v>196</v>
      </c>
      <c r="D215" s="11" t="s">
        <v>185</v>
      </c>
      <c r="E215" s="160">
        <v>26</v>
      </c>
      <c r="F215" s="167"/>
      <c r="G215" s="17"/>
    </row>
    <row r="216" spans="1:7">
      <c r="A216" s="174"/>
      <c r="B216" s="205"/>
      <c r="C216" s="22" t="s">
        <v>196</v>
      </c>
      <c r="D216" s="22" t="s">
        <v>186</v>
      </c>
      <c r="E216" s="161">
        <v>30</v>
      </c>
      <c r="F216" s="167"/>
      <c r="G216" s="17"/>
    </row>
    <row r="217" spans="1:7">
      <c r="A217" s="173">
        <v>41</v>
      </c>
      <c r="B217" s="204" t="s">
        <v>87</v>
      </c>
      <c r="C217" s="11" t="s">
        <v>94</v>
      </c>
      <c r="D217" s="11"/>
      <c r="E217" s="157">
        <v>36</v>
      </c>
      <c r="F217" s="166">
        <v>130</v>
      </c>
      <c r="G217" s="17"/>
    </row>
    <row r="218" spans="1:7">
      <c r="A218" s="174"/>
      <c r="B218" s="205"/>
      <c r="C218" s="11" t="s">
        <v>207</v>
      </c>
      <c r="D218" s="11"/>
      <c r="E218" s="157">
        <v>44</v>
      </c>
      <c r="F218" s="167"/>
      <c r="G218" s="17"/>
    </row>
    <row r="219" spans="1:7">
      <c r="A219" s="174"/>
      <c r="B219" s="205"/>
      <c r="C219" s="11" t="s">
        <v>195</v>
      </c>
      <c r="D219" s="11"/>
      <c r="E219" s="157">
        <v>22</v>
      </c>
      <c r="F219" s="167"/>
      <c r="G219" s="17"/>
    </row>
    <row r="220" spans="1:7">
      <c r="A220" s="174"/>
      <c r="B220" s="205"/>
      <c r="C220" s="22" t="s">
        <v>193</v>
      </c>
      <c r="D220" s="22"/>
      <c r="E220" s="157">
        <v>28</v>
      </c>
      <c r="F220" s="167"/>
      <c r="G220" s="17"/>
    </row>
    <row r="221" spans="1:7">
      <c r="A221" s="173">
        <v>42</v>
      </c>
      <c r="B221" s="204" t="s">
        <v>95</v>
      </c>
      <c r="C221" s="11" t="s">
        <v>436</v>
      </c>
      <c r="D221" s="11"/>
      <c r="E221" s="160">
        <v>2</v>
      </c>
      <c r="F221" s="166">
        <v>171</v>
      </c>
      <c r="G221" s="17"/>
    </row>
    <row r="222" spans="1:7">
      <c r="A222" s="174"/>
      <c r="B222" s="205"/>
      <c r="C222" s="11" t="s">
        <v>437</v>
      </c>
      <c r="D222" s="11"/>
      <c r="E222" s="160">
        <v>38</v>
      </c>
      <c r="F222" s="167"/>
      <c r="G222" s="17"/>
    </row>
    <row r="223" spans="1:7">
      <c r="A223" s="174"/>
      <c r="B223" s="205"/>
      <c r="C223" s="11" t="s">
        <v>207</v>
      </c>
      <c r="D223" s="11" t="s">
        <v>185</v>
      </c>
      <c r="E223" s="160">
        <v>50</v>
      </c>
      <c r="F223" s="167"/>
      <c r="G223" s="17"/>
    </row>
    <row r="224" spans="1:7">
      <c r="A224" s="174"/>
      <c r="B224" s="205"/>
      <c r="C224" s="11" t="s">
        <v>207</v>
      </c>
      <c r="D224" s="11" t="s">
        <v>186</v>
      </c>
      <c r="E224" s="160">
        <v>50</v>
      </c>
      <c r="F224" s="167"/>
      <c r="G224" s="17"/>
    </row>
    <row r="225" spans="1:7">
      <c r="A225" s="174"/>
      <c r="B225" s="205"/>
      <c r="C225" s="11" t="s">
        <v>321</v>
      </c>
      <c r="D225" s="11" t="s">
        <v>185</v>
      </c>
      <c r="E225" s="160">
        <v>54</v>
      </c>
      <c r="F225" s="167"/>
      <c r="G225" s="17"/>
    </row>
    <row r="226" spans="1:7">
      <c r="A226" s="174"/>
      <c r="B226" s="205"/>
      <c r="C226" s="11" t="s">
        <v>321</v>
      </c>
      <c r="D226" s="11" t="s">
        <v>186</v>
      </c>
      <c r="E226" s="160">
        <v>54</v>
      </c>
      <c r="F226" s="167"/>
      <c r="G226" s="17"/>
    </row>
    <row r="227" spans="1:7">
      <c r="A227" s="174"/>
      <c r="B227" s="205"/>
      <c r="C227" s="11" t="s">
        <v>193</v>
      </c>
      <c r="D227" s="11" t="s">
        <v>185</v>
      </c>
      <c r="E227" s="160">
        <v>27</v>
      </c>
      <c r="F227" s="167"/>
      <c r="G227" s="17"/>
    </row>
    <row r="228" spans="1:7">
      <c r="A228" s="174"/>
      <c r="B228" s="205"/>
      <c r="C228" s="11" t="s">
        <v>193</v>
      </c>
      <c r="D228" s="11" t="s">
        <v>186</v>
      </c>
      <c r="E228" s="160">
        <v>20</v>
      </c>
      <c r="F228" s="167"/>
      <c r="G228" s="17"/>
    </row>
    <row r="229" spans="1:7">
      <c r="A229" s="173">
        <v>43</v>
      </c>
      <c r="B229" s="204" t="s">
        <v>96</v>
      </c>
      <c r="C229" s="11" t="s">
        <v>94</v>
      </c>
      <c r="D229" s="11"/>
      <c r="E229" s="158">
        <v>38</v>
      </c>
      <c r="F229" s="166">
        <v>172</v>
      </c>
      <c r="G229" s="17"/>
    </row>
    <row r="230" spans="1:7">
      <c r="A230" s="174"/>
      <c r="B230" s="205"/>
      <c r="C230" s="11" t="s">
        <v>207</v>
      </c>
      <c r="D230" s="11" t="s">
        <v>185</v>
      </c>
      <c r="E230" s="158">
        <v>50</v>
      </c>
      <c r="F230" s="167"/>
      <c r="G230" s="17"/>
    </row>
    <row r="231" spans="1:7">
      <c r="A231" s="174"/>
      <c r="B231" s="205"/>
      <c r="C231" s="11" t="s">
        <v>207</v>
      </c>
      <c r="D231" s="11" t="s">
        <v>186</v>
      </c>
      <c r="E231" s="158">
        <v>50</v>
      </c>
      <c r="F231" s="167"/>
      <c r="G231" s="17"/>
    </row>
    <row r="232" spans="1:7">
      <c r="A232" s="174"/>
      <c r="B232" s="205"/>
      <c r="C232" s="11" t="s">
        <v>193</v>
      </c>
      <c r="D232" s="11" t="s">
        <v>185</v>
      </c>
      <c r="E232" s="158">
        <v>24</v>
      </c>
      <c r="F232" s="167"/>
      <c r="G232" s="17"/>
    </row>
    <row r="233" spans="1:7">
      <c r="A233" s="174"/>
      <c r="B233" s="205"/>
      <c r="C233" s="11" t="s">
        <v>193</v>
      </c>
      <c r="D233" s="11" t="s">
        <v>186</v>
      </c>
      <c r="E233" s="158">
        <v>24</v>
      </c>
      <c r="F233" s="167"/>
      <c r="G233" s="17"/>
    </row>
    <row r="234" spans="1:7">
      <c r="A234" s="174"/>
      <c r="B234" s="205"/>
      <c r="C234" s="22" t="s">
        <v>321</v>
      </c>
      <c r="D234" s="22" t="s">
        <v>185</v>
      </c>
      <c r="E234" s="159">
        <v>60</v>
      </c>
      <c r="F234" s="167"/>
      <c r="G234" s="17"/>
    </row>
    <row r="235" spans="1:7">
      <c r="A235" s="174"/>
      <c r="B235" s="205"/>
      <c r="C235" s="22" t="s">
        <v>321</v>
      </c>
      <c r="D235" s="22" t="s">
        <v>186</v>
      </c>
      <c r="E235" s="159">
        <v>60</v>
      </c>
      <c r="F235" s="167"/>
      <c r="G235" s="17"/>
    </row>
    <row r="236" spans="1:7">
      <c r="A236" s="173">
        <v>44</v>
      </c>
      <c r="B236" s="204" t="s">
        <v>100</v>
      </c>
      <c r="C236" s="11" t="s">
        <v>94</v>
      </c>
      <c r="D236" s="11"/>
      <c r="E236" s="158">
        <v>40</v>
      </c>
      <c r="F236" s="166">
        <v>144</v>
      </c>
      <c r="G236" s="17"/>
    </row>
    <row r="237" spans="1:7">
      <c r="A237" s="174"/>
      <c r="B237" s="205"/>
      <c r="C237" s="11" t="s">
        <v>207</v>
      </c>
      <c r="D237" s="11" t="s">
        <v>185</v>
      </c>
      <c r="E237" s="158">
        <v>50</v>
      </c>
      <c r="F237" s="167"/>
      <c r="G237" s="17"/>
    </row>
    <row r="238" spans="1:7">
      <c r="A238" s="174"/>
      <c r="B238" s="205"/>
      <c r="C238" s="11" t="s">
        <v>207</v>
      </c>
      <c r="D238" s="11" t="s">
        <v>186</v>
      </c>
      <c r="E238" s="158">
        <v>50</v>
      </c>
      <c r="F238" s="167"/>
      <c r="G238" s="17"/>
    </row>
    <row r="239" spans="1:7">
      <c r="A239" s="174"/>
      <c r="B239" s="205"/>
      <c r="C239" s="11" t="s">
        <v>301</v>
      </c>
      <c r="D239" s="11" t="s">
        <v>185</v>
      </c>
      <c r="E239" s="158">
        <v>27</v>
      </c>
      <c r="F239" s="167"/>
      <c r="G239" s="17"/>
    </row>
    <row r="240" spans="1:7">
      <c r="A240" s="174"/>
      <c r="B240" s="205"/>
      <c r="C240" s="11" t="s">
        <v>301</v>
      </c>
      <c r="D240" s="11" t="s">
        <v>186</v>
      </c>
      <c r="E240" s="158">
        <v>27</v>
      </c>
      <c r="F240" s="167"/>
      <c r="G240" s="17"/>
    </row>
    <row r="241" spans="1:7">
      <c r="A241" s="174"/>
      <c r="B241" s="205"/>
      <c r="C241" s="11" t="s">
        <v>196</v>
      </c>
      <c r="D241" s="11" t="s">
        <v>185</v>
      </c>
      <c r="E241" s="158">
        <v>27</v>
      </c>
      <c r="F241" s="167"/>
      <c r="G241" s="17"/>
    </row>
    <row r="242" spans="1:7">
      <c r="A242" s="174"/>
      <c r="B242" s="205"/>
      <c r="C242" s="11" t="s">
        <v>196</v>
      </c>
      <c r="D242" s="11" t="s">
        <v>186</v>
      </c>
      <c r="E242" s="158">
        <v>27</v>
      </c>
      <c r="F242" s="167"/>
      <c r="G242" s="17"/>
    </row>
    <row r="243" spans="1:7">
      <c r="A243" s="173">
        <v>45</v>
      </c>
      <c r="B243" s="204" t="s">
        <v>104</v>
      </c>
      <c r="C243" s="11" t="s">
        <v>94</v>
      </c>
      <c r="D243" s="11"/>
      <c r="E243" s="158">
        <v>36</v>
      </c>
      <c r="F243" s="166">
        <v>138</v>
      </c>
      <c r="G243" s="17"/>
    </row>
    <row r="244" spans="1:7">
      <c r="A244" s="174"/>
      <c r="B244" s="205"/>
      <c r="C244" s="11" t="s">
        <v>323</v>
      </c>
      <c r="D244" s="11" t="s">
        <v>185</v>
      </c>
      <c r="E244" s="158">
        <v>48</v>
      </c>
      <c r="F244" s="167"/>
      <c r="G244" s="17"/>
    </row>
    <row r="245" spans="1:7">
      <c r="A245" s="174"/>
      <c r="B245" s="205"/>
      <c r="C245" s="11" t="s">
        <v>323</v>
      </c>
      <c r="D245" s="11" t="s">
        <v>186</v>
      </c>
      <c r="E245" s="158">
        <v>36</v>
      </c>
      <c r="F245" s="167"/>
      <c r="G245" s="17"/>
    </row>
    <row r="246" spans="1:7">
      <c r="A246" s="174"/>
      <c r="B246" s="205"/>
      <c r="C246" s="22" t="s">
        <v>194</v>
      </c>
      <c r="D246" s="22" t="s">
        <v>185</v>
      </c>
      <c r="E246" s="44">
        <v>27</v>
      </c>
      <c r="F246" s="167"/>
      <c r="G246" s="17"/>
    </row>
    <row r="247" spans="1:7">
      <c r="A247" s="174"/>
      <c r="B247" s="205"/>
      <c r="C247" s="22" t="s">
        <v>194</v>
      </c>
      <c r="D247" s="22" t="s">
        <v>186</v>
      </c>
      <c r="E247" s="44">
        <v>27</v>
      </c>
      <c r="F247" s="167"/>
      <c r="G247" s="17"/>
    </row>
    <row r="248" spans="1:7">
      <c r="A248" s="174"/>
      <c r="B248" s="205"/>
      <c r="C248" s="22" t="s">
        <v>195</v>
      </c>
      <c r="D248" s="22" t="s">
        <v>185</v>
      </c>
      <c r="E248" s="44">
        <v>27</v>
      </c>
      <c r="F248" s="167"/>
      <c r="G248" s="17"/>
    </row>
    <row r="249" spans="1:7">
      <c r="A249" s="174"/>
      <c r="B249" s="205"/>
      <c r="C249" s="22" t="s">
        <v>195</v>
      </c>
      <c r="D249" s="22" t="s">
        <v>186</v>
      </c>
      <c r="E249" s="44">
        <v>27</v>
      </c>
      <c r="F249" s="167"/>
      <c r="G249" s="17"/>
    </row>
    <row r="250" spans="1:7">
      <c r="A250" s="173">
        <v>46</v>
      </c>
      <c r="B250" s="204" t="s">
        <v>105</v>
      </c>
      <c r="C250" s="11" t="s">
        <v>94</v>
      </c>
      <c r="D250" s="11"/>
      <c r="E250" s="42">
        <v>36</v>
      </c>
      <c r="F250" s="166">
        <v>141</v>
      </c>
      <c r="G250" s="17"/>
    </row>
    <row r="251" spans="1:7">
      <c r="A251" s="174"/>
      <c r="B251" s="205"/>
      <c r="C251" s="11" t="s">
        <v>323</v>
      </c>
      <c r="D251" s="11" t="s">
        <v>185</v>
      </c>
      <c r="E251" s="42">
        <v>48</v>
      </c>
      <c r="F251" s="167"/>
      <c r="G251" s="17"/>
    </row>
    <row r="252" spans="1:7">
      <c r="A252" s="174"/>
      <c r="B252" s="205"/>
      <c r="C252" s="11" t="s">
        <v>323</v>
      </c>
      <c r="D252" s="11" t="s">
        <v>186</v>
      </c>
      <c r="E252" s="42">
        <v>40</v>
      </c>
      <c r="F252" s="167"/>
      <c r="G252" s="17"/>
    </row>
    <row r="253" spans="1:7">
      <c r="A253" s="174"/>
      <c r="B253" s="205"/>
      <c r="C253" s="11" t="s">
        <v>195</v>
      </c>
      <c r="D253" s="11" t="s">
        <v>185</v>
      </c>
      <c r="E253" s="42">
        <v>27</v>
      </c>
      <c r="F253" s="167"/>
      <c r="G253" s="17"/>
    </row>
    <row r="254" spans="1:7">
      <c r="A254" s="174"/>
      <c r="B254" s="205"/>
      <c r="C254" s="11" t="s">
        <v>195</v>
      </c>
      <c r="D254" s="11" t="s">
        <v>186</v>
      </c>
      <c r="E254" s="42">
        <v>27</v>
      </c>
      <c r="F254" s="167"/>
      <c r="G254" s="17"/>
    </row>
    <row r="255" spans="1:7">
      <c r="A255" s="174"/>
      <c r="B255" s="205"/>
      <c r="C255" s="22" t="s">
        <v>194</v>
      </c>
      <c r="D255" s="22" t="s">
        <v>185</v>
      </c>
      <c r="E255" s="44">
        <v>30</v>
      </c>
      <c r="F255" s="167"/>
      <c r="G255" s="17"/>
    </row>
    <row r="256" spans="1:7">
      <c r="A256" s="174"/>
      <c r="B256" s="205"/>
      <c r="C256" s="22" t="s">
        <v>194</v>
      </c>
      <c r="D256" s="22" t="s">
        <v>186</v>
      </c>
      <c r="E256" s="44">
        <v>30</v>
      </c>
      <c r="F256" s="167"/>
      <c r="G256" s="17"/>
    </row>
    <row r="257" spans="1:7">
      <c r="A257" s="173">
        <v>47</v>
      </c>
      <c r="B257" s="204" t="s">
        <v>106</v>
      </c>
      <c r="C257" s="11" t="s">
        <v>94</v>
      </c>
      <c r="D257" s="11"/>
      <c r="E257" s="42">
        <v>38</v>
      </c>
      <c r="F257" s="166">
        <v>134</v>
      </c>
      <c r="G257" s="17"/>
    </row>
    <row r="258" spans="1:7">
      <c r="A258" s="174"/>
      <c r="B258" s="205"/>
      <c r="C258" s="11" t="s">
        <v>207</v>
      </c>
      <c r="D258" s="11"/>
      <c r="E258" s="42">
        <v>36</v>
      </c>
      <c r="F258" s="167"/>
      <c r="G258" s="17"/>
    </row>
    <row r="259" spans="1:7">
      <c r="A259" s="174"/>
      <c r="B259" s="205"/>
      <c r="C259" s="11" t="s">
        <v>321</v>
      </c>
      <c r="D259" s="11"/>
      <c r="E259" s="42">
        <v>36</v>
      </c>
      <c r="F259" s="167"/>
      <c r="G259" s="17"/>
    </row>
    <row r="260" spans="1:7">
      <c r="A260" s="175"/>
      <c r="B260" s="206"/>
      <c r="C260" s="11" t="s">
        <v>193</v>
      </c>
      <c r="D260" s="11"/>
      <c r="E260" s="42">
        <v>24</v>
      </c>
      <c r="F260" s="168"/>
      <c r="G260" s="17"/>
    </row>
    <row r="261" spans="1:7" ht="8.25" customHeight="1">
      <c r="A261" s="5"/>
      <c r="B261" s="85"/>
      <c r="C261" s="123"/>
      <c r="D261" s="123"/>
      <c r="E261" s="124"/>
      <c r="F261" s="61"/>
      <c r="G261" s="122"/>
    </row>
    <row r="262" spans="1:7">
      <c r="A262" s="179">
        <v>48</v>
      </c>
      <c r="B262" s="204" t="s">
        <v>74</v>
      </c>
      <c r="C262" s="11" t="s">
        <v>94</v>
      </c>
      <c r="D262" s="11"/>
      <c r="E262" s="42">
        <v>36</v>
      </c>
      <c r="F262" s="204">
        <f>SUM(E262:E264)</f>
        <v>89</v>
      </c>
      <c r="G262" s="10"/>
    </row>
    <row r="263" spans="1:7">
      <c r="A263" s="180"/>
      <c r="B263" s="205"/>
      <c r="C263" s="54" t="s">
        <v>176</v>
      </c>
      <c r="D263" s="11" t="s">
        <v>185</v>
      </c>
      <c r="E263" s="42">
        <v>31</v>
      </c>
      <c r="F263" s="192"/>
      <c r="G263" s="10"/>
    </row>
    <row r="264" spans="1:7">
      <c r="A264" s="180"/>
      <c r="B264" s="205"/>
      <c r="C264" s="54" t="s">
        <v>176</v>
      </c>
      <c r="D264" s="11" t="s">
        <v>186</v>
      </c>
      <c r="E264" s="42">
        <v>22</v>
      </c>
      <c r="F264" s="193"/>
      <c r="G264" s="10"/>
    </row>
    <row r="265" spans="1:7" ht="8.25" customHeight="1">
      <c r="A265" s="5"/>
      <c r="B265" s="85"/>
      <c r="C265" s="123"/>
      <c r="D265" s="123"/>
      <c r="E265" s="124"/>
      <c r="F265" s="61"/>
      <c r="G265" s="122"/>
    </row>
    <row r="266" spans="1:7">
      <c r="A266" s="232">
        <v>49</v>
      </c>
      <c r="B266" s="231" t="s">
        <v>99</v>
      </c>
      <c r="C266" s="11" t="s">
        <v>176</v>
      </c>
      <c r="D266" s="54" t="s">
        <v>185</v>
      </c>
      <c r="E266" s="42">
        <v>38</v>
      </c>
      <c r="F266" s="191">
        <f>E266</f>
        <v>38</v>
      </c>
      <c r="G266" s="10"/>
    </row>
    <row r="267" spans="1:7">
      <c r="A267" s="232"/>
      <c r="B267" s="231"/>
      <c r="C267" s="11" t="s">
        <v>176</v>
      </c>
      <c r="D267" s="54" t="s">
        <v>186</v>
      </c>
      <c r="E267" s="42">
        <v>34</v>
      </c>
      <c r="F267" s="193"/>
      <c r="G267" s="10"/>
    </row>
    <row r="268" spans="1:7">
      <c r="A268" s="153">
        <v>50</v>
      </c>
      <c r="B268" s="150" t="s">
        <v>101</v>
      </c>
      <c r="C268" s="11" t="s">
        <v>176</v>
      </c>
      <c r="D268" s="54" t="s">
        <v>183</v>
      </c>
      <c r="E268" s="42">
        <v>41</v>
      </c>
      <c r="F268" s="191">
        <f>E268</f>
        <v>41</v>
      </c>
      <c r="G268" s="152" t="s">
        <v>455</v>
      </c>
    </row>
    <row r="269" spans="1:7">
      <c r="A269" s="153">
        <v>51</v>
      </c>
      <c r="B269" s="150" t="s">
        <v>93</v>
      </c>
      <c r="C269" s="11" t="s">
        <v>176</v>
      </c>
      <c r="D269" s="54" t="s">
        <v>184</v>
      </c>
      <c r="E269" s="42">
        <v>38</v>
      </c>
      <c r="F269" s="193"/>
      <c r="G269" s="152" t="s">
        <v>455</v>
      </c>
    </row>
    <row r="270" spans="1:7">
      <c r="A270" s="153">
        <v>52</v>
      </c>
      <c r="B270" s="150" t="s">
        <v>97</v>
      </c>
      <c r="C270" s="11" t="s">
        <v>176</v>
      </c>
      <c r="D270" s="54" t="s">
        <v>181</v>
      </c>
      <c r="E270" s="42">
        <v>38</v>
      </c>
      <c r="F270" s="191">
        <f>E270</f>
        <v>38</v>
      </c>
      <c r="G270" s="152" t="s">
        <v>446</v>
      </c>
    </row>
    <row r="271" spans="1:7">
      <c r="A271" s="153">
        <v>53</v>
      </c>
      <c r="B271" s="150" t="s">
        <v>98</v>
      </c>
      <c r="C271" s="11" t="s">
        <v>176</v>
      </c>
      <c r="D271" s="54" t="s">
        <v>181</v>
      </c>
      <c r="E271" s="42">
        <v>38</v>
      </c>
      <c r="F271" s="193"/>
      <c r="G271" s="152" t="s">
        <v>446</v>
      </c>
    </row>
    <row r="272" spans="1:7">
      <c r="A272" s="229">
        <v>54</v>
      </c>
      <c r="B272" s="210" t="s">
        <v>90</v>
      </c>
      <c r="C272" s="127" t="s">
        <v>176</v>
      </c>
      <c r="D272" s="127" t="s">
        <v>183</v>
      </c>
      <c r="E272" s="128">
        <v>31</v>
      </c>
      <c r="F272" s="223" t="s">
        <v>182</v>
      </c>
      <c r="G272" s="152" t="s">
        <v>453</v>
      </c>
    </row>
    <row r="273" spans="1:9">
      <c r="A273" s="230"/>
      <c r="B273" s="212"/>
      <c r="C273" s="127" t="s">
        <v>176</v>
      </c>
      <c r="D273" s="127" t="s">
        <v>184</v>
      </c>
      <c r="E273" s="128">
        <v>38</v>
      </c>
      <c r="F273" s="225"/>
      <c r="G273" s="152" t="s">
        <v>453</v>
      </c>
    </row>
    <row r="274" spans="1:9" ht="24.75" customHeight="1">
      <c r="A274" s="3">
        <v>55</v>
      </c>
      <c r="B274" s="154" t="s">
        <v>107</v>
      </c>
      <c r="C274" s="11" t="s">
        <v>321</v>
      </c>
      <c r="D274" s="11"/>
      <c r="E274" s="42">
        <v>42</v>
      </c>
      <c r="F274" s="8">
        <f>E274</f>
        <v>42</v>
      </c>
      <c r="G274" s="10"/>
    </row>
    <row r="275" spans="1:9" ht="78.75" customHeight="1">
      <c r="A275" s="179">
        <v>56</v>
      </c>
      <c r="B275" s="210" t="s">
        <v>318</v>
      </c>
      <c r="C275" s="11" t="s">
        <v>317</v>
      </c>
      <c r="D275" s="11"/>
      <c r="E275" s="111">
        <v>36</v>
      </c>
      <c r="F275" s="233">
        <f>E275:E276</f>
        <v>36</v>
      </c>
      <c r="G275" s="165" t="s">
        <v>463</v>
      </c>
      <c r="I275" s="1">
        <v>96</v>
      </c>
    </row>
    <row r="276" spans="1:9" ht="24.75" customHeight="1">
      <c r="A276" s="181"/>
      <c r="B276" s="212"/>
      <c r="C276" s="54" t="s">
        <v>176</v>
      </c>
      <c r="D276" s="11" t="s">
        <v>186</v>
      </c>
      <c r="E276" s="42">
        <v>22</v>
      </c>
      <c r="F276" s="234"/>
      <c r="G276" s="164"/>
    </row>
    <row r="277" spans="1:9" ht="8.25" customHeight="1">
      <c r="A277" s="5"/>
      <c r="B277" s="85"/>
      <c r="C277" s="123"/>
      <c r="D277" s="123"/>
      <c r="E277" s="124"/>
      <c r="F277" s="61"/>
      <c r="G277" s="122"/>
    </row>
    <row r="278" spans="1:9" ht="23.25" customHeight="1">
      <c r="A278" s="179">
        <v>57</v>
      </c>
      <c r="B278" s="204" t="s">
        <v>91</v>
      </c>
      <c r="C278" s="11" t="s">
        <v>319</v>
      </c>
      <c r="D278" s="11"/>
      <c r="E278" s="42">
        <v>60</v>
      </c>
      <c r="F278" s="191">
        <f>E278+E279+E281</f>
        <v>144</v>
      </c>
      <c r="G278" s="10"/>
    </row>
    <row r="279" spans="1:9" ht="23.25" customHeight="1">
      <c r="A279" s="180"/>
      <c r="B279" s="205"/>
      <c r="C279" s="11" t="s">
        <v>320</v>
      </c>
      <c r="D279" s="11"/>
      <c r="E279" s="42">
        <v>44</v>
      </c>
      <c r="F279" s="192"/>
      <c r="G279" s="10"/>
    </row>
    <row r="280" spans="1:9" ht="23.25" customHeight="1">
      <c r="A280" s="180"/>
      <c r="B280" s="205"/>
      <c r="C280" s="27" t="s">
        <v>176</v>
      </c>
      <c r="D280" s="11" t="s">
        <v>183</v>
      </c>
      <c r="E280" s="42">
        <v>36</v>
      </c>
      <c r="F280" s="192"/>
      <c r="G280" s="152" t="s">
        <v>454</v>
      </c>
    </row>
    <row r="281" spans="1:9" ht="23.25" customHeight="1">
      <c r="A281" s="181"/>
      <c r="B281" s="206"/>
      <c r="C281" s="27" t="s">
        <v>176</v>
      </c>
      <c r="D281" s="11" t="s">
        <v>184</v>
      </c>
      <c r="E281" s="42">
        <v>40</v>
      </c>
      <c r="F281" s="193"/>
      <c r="G281" s="152" t="s">
        <v>454</v>
      </c>
    </row>
    <row r="282" spans="1:9" ht="23.25" customHeight="1">
      <c r="A282" s="179">
        <v>58</v>
      </c>
      <c r="B282" s="231" t="s">
        <v>322</v>
      </c>
      <c r="C282" s="11" t="s">
        <v>320</v>
      </c>
      <c r="D282" s="11"/>
      <c r="E282" s="42">
        <v>18</v>
      </c>
      <c r="F282" s="191">
        <f>E282+E283</f>
        <v>58</v>
      </c>
      <c r="G282" s="10"/>
    </row>
    <row r="283" spans="1:9" ht="23.25" customHeight="1">
      <c r="A283" s="181"/>
      <c r="B283" s="231"/>
      <c r="C283" s="27" t="s">
        <v>176</v>
      </c>
      <c r="D283" s="11" t="s">
        <v>184</v>
      </c>
      <c r="E283" s="42">
        <v>40</v>
      </c>
      <c r="F283" s="193"/>
      <c r="G283" s="152" t="s">
        <v>454</v>
      </c>
    </row>
    <row r="286" spans="1:9">
      <c r="C286" s="1" t="s">
        <v>457</v>
      </c>
    </row>
  </sheetData>
  <sortState ref="B10:G232">
    <sortCondition ref="B10:B232"/>
    <sortCondition ref="C10:C232"/>
  </sortState>
  <mergeCells count="163">
    <mergeCell ref="F282:F283"/>
    <mergeCell ref="B278:B281"/>
    <mergeCell ref="B282:B283"/>
    <mergeCell ref="B275:B276"/>
    <mergeCell ref="A275:A276"/>
    <mergeCell ref="A278:A281"/>
    <mergeCell ref="A282:A283"/>
    <mergeCell ref="B266:B267"/>
    <mergeCell ref="A266:A267"/>
    <mergeCell ref="F275:F276"/>
    <mergeCell ref="F278:F281"/>
    <mergeCell ref="F201:F204"/>
    <mergeCell ref="F205:F208"/>
    <mergeCell ref="B221:B228"/>
    <mergeCell ref="F221:F228"/>
    <mergeCell ref="B272:B273"/>
    <mergeCell ref="A262:A264"/>
    <mergeCell ref="A272:A273"/>
    <mergeCell ref="B217:B220"/>
    <mergeCell ref="B262:B264"/>
    <mergeCell ref="F262:F264"/>
    <mergeCell ref="F266:F267"/>
    <mergeCell ref="F268:F269"/>
    <mergeCell ref="F270:F271"/>
    <mergeCell ref="F272:F273"/>
    <mergeCell ref="F257:F260"/>
    <mergeCell ref="A210:A216"/>
    <mergeCell ref="B210:B216"/>
    <mergeCell ref="F210:F216"/>
    <mergeCell ref="A243:A249"/>
    <mergeCell ref="B243:B249"/>
    <mergeCell ref="F243:F249"/>
    <mergeCell ref="A250:A256"/>
    <mergeCell ref="B250:B256"/>
    <mergeCell ref="F250:F256"/>
    <mergeCell ref="A2:G2"/>
    <mergeCell ref="A3:G3"/>
    <mergeCell ref="F154:F157"/>
    <mergeCell ref="F158:F161"/>
    <mergeCell ref="F162:F165"/>
    <mergeCell ref="F166:F169"/>
    <mergeCell ref="F170:F173"/>
    <mergeCell ref="B6:B15"/>
    <mergeCell ref="F110:F116"/>
    <mergeCell ref="F122:F126"/>
    <mergeCell ref="F127:F130"/>
    <mergeCell ref="F131:F139"/>
    <mergeCell ref="F140:F148"/>
    <mergeCell ref="F117:F121"/>
    <mergeCell ref="F86:F90"/>
    <mergeCell ref="F60:F64"/>
    <mergeCell ref="F24:F31"/>
    <mergeCell ref="F32:F39"/>
    <mergeCell ref="F40:F47"/>
    <mergeCell ref="F48:F53"/>
    <mergeCell ref="F54:F58"/>
    <mergeCell ref="F16:F23"/>
    <mergeCell ref="A70:A73"/>
    <mergeCell ref="A74:A76"/>
    <mergeCell ref="A229:A235"/>
    <mergeCell ref="B229:B235"/>
    <mergeCell ref="F229:F235"/>
    <mergeCell ref="A236:A242"/>
    <mergeCell ref="B236:B242"/>
    <mergeCell ref="F236:F242"/>
    <mergeCell ref="A217:A220"/>
    <mergeCell ref="F217:F220"/>
    <mergeCell ref="A221:A228"/>
    <mergeCell ref="F193:F196"/>
    <mergeCell ref="F197:F200"/>
    <mergeCell ref="F6:F15"/>
    <mergeCell ref="F174:F177"/>
    <mergeCell ref="F178:F181"/>
    <mergeCell ref="F182:F184"/>
    <mergeCell ref="F185:F188"/>
    <mergeCell ref="F189:F192"/>
    <mergeCell ref="F149:F152"/>
    <mergeCell ref="F91:F97"/>
    <mergeCell ref="F98:F104"/>
    <mergeCell ref="F105:F109"/>
    <mergeCell ref="F65:F69"/>
    <mergeCell ref="F70:F73"/>
    <mergeCell ref="F74:F76"/>
    <mergeCell ref="F77:F79"/>
    <mergeCell ref="F80:F81"/>
    <mergeCell ref="F82:F84"/>
    <mergeCell ref="A77:A79"/>
    <mergeCell ref="A80:A81"/>
    <mergeCell ref="A82:A84"/>
    <mergeCell ref="B60:B64"/>
    <mergeCell ref="B65:B69"/>
    <mergeCell ref="B70:B73"/>
    <mergeCell ref="B74:B76"/>
    <mergeCell ref="B77:B79"/>
    <mergeCell ref="B80:B81"/>
    <mergeCell ref="B82:B84"/>
    <mergeCell ref="A6:A15"/>
    <mergeCell ref="A24:A31"/>
    <mergeCell ref="A32:A39"/>
    <mergeCell ref="A40:A47"/>
    <mergeCell ref="A48:A53"/>
    <mergeCell ref="A54:A58"/>
    <mergeCell ref="A60:A64"/>
    <mergeCell ref="A65:A69"/>
    <mergeCell ref="B24:B31"/>
    <mergeCell ref="B48:B53"/>
    <mergeCell ref="B54:B58"/>
    <mergeCell ref="A16:A23"/>
    <mergeCell ref="B16:B23"/>
    <mergeCell ref="B32:B39"/>
    <mergeCell ref="B40:B47"/>
    <mergeCell ref="B117:B121"/>
    <mergeCell ref="B122:B126"/>
    <mergeCell ref="B127:B130"/>
    <mergeCell ref="B131:B139"/>
    <mergeCell ref="B140:B148"/>
    <mergeCell ref="B86:B90"/>
    <mergeCell ref="B91:B97"/>
    <mergeCell ref="B98:B104"/>
    <mergeCell ref="B105:B109"/>
    <mergeCell ref="B110:B116"/>
    <mergeCell ref="B154:B157"/>
    <mergeCell ref="B158:B161"/>
    <mergeCell ref="B162:B165"/>
    <mergeCell ref="B166:B169"/>
    <mergeCell ref="B170:B173"/>
    <mergeCell ref="B174:B177"/>
    <mergeCell ref="B178:B181"/>
    <mergeCell ref="B182:B184"/>
    <mergeCell ref="B185:B188"/>
    <mergeCell ref="B189:B192"/>
    <mergeCell ref="B193:B196"/>
    <mergeCell ref="B197:B200"/>
    <mergeCell ref="B201:B204"/>
    <mergeCell ref="B205:B208"/>
    <mergeCell ref="A257:A260"/>
    <mergeCell ref="B257:B260"/>
    <mergeCell ref="A86:A90"/>
    <mergeCell ref="A91:A97"/>
    <mergeCell ref="A98:A104"/>
    <mergeCell ref="A105:A109"/>
    <mergeCell ref="A110:A116"/>
    <mergeCell ref="A117:A121"/>
    <mergeCell ref="A122:A126"/>
    <mergeCell ref="A127:A130"/>
    <mergeCell ref="A131:A139"/>
    <mergeCell ref="A140:A148"/>
    <mergeCell ref="A149:A152"/>
    <mergeCell ref="A154:A157"/>
    <mergeCell ref="A158:A161"/>
    <mergeCell ref="A162:A165"/>
    <mergeCell ref="A166:A169"/>
    <mergeCell ref="B149:B152"/>
    <mergeCell ref="A189:A192"/>
    <mergeCell ref="A193:A196"/>
    <mergeCell ref="A197:A200"/>
    <mergeCell ref="A201:A204"/>
    <mergeCell ref="A205:A208"/>
    <mergeCell ref="A170:A173"/>
    <mergeCell ref="A174:A177"/>
    <mergeCell ref="A178:A181"/>
    <mergeCell ref="A182:A184"/>
    <mergeCell ref="A185:A188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3" workbookViewId="0">
      <selection activeCell="H43" sqref="H1:H1048576"/>
    </sheetView>
  </sheetViews>
  <sheetFormatPr defaultRowHeight="15"/>
  <cols>
    <col min="1" max="1" width="7.140625" style="35" customWidth="1"/>
    <col min="2" max="2" width="12.42578125" customWidth="1"/>
    <col min="3" max="3" width="44.140625" customWidth="1"/>
    <col min="4" max="4" width="7" customWidth="1"/>
    <col min="5" max="5" width="9.42578125" style="35" customWidth="1"/>
  </cols>
  <sheetData>
    <row r="1" spans="1:7" s="1" customFormat="1" ht="6" customHeight="1">
      <c r="A1" s="2"/>
      <c r="E1" s="2"/>
    </row>
    <row r="2" spans="1:7" s="1" customFormat="1" ht="25.5" customHeight="1">
      <c r="A2" s="169" t="s">
        <v>399</v>
      </c>
      <c r="B2" s="169"/>
      <c r="C2" s="169"/>
      <c r="D2" s="169"/>
      <c r="E2" s="169"/>
      <c r="F2" s="169"/>
      <c r="G2" s="169"/>
    </row>
    <row r="3" spans="1:7" s="1" customFormat="1" ht="19.5">
      <c r="A3" s="169" t="s">
        <v>365</v>
      </c>
      <c r="B3" s="169"/>
      <c r="C3" s="169"/>
      <c r="D3" s="169"/>
      <c r="E3" s="169"/>
      <c r="F3" s="169"/>
      <c r="G3" s="169"/>
    </row>
    <row r="4" spans="1:7" s="1" customFormat="1" ht="4.5" customHeight="1">
      <c r="A4" s="2"/>
      <c r="E4" s="2"/>
    </row>
    <row r="5" spans="1:7" s="52" customFormat="1" ht="63">
      <c r="A5" s="8" t="s">
        <v>0</v>
      </c>
      <c r="B5" s="8" t="s">
        <v>359</v>
      </c>
      <c r="C5" s="8" t="s">
        <v>360</v>
      </c>
      <c r="D5" s="8" t="s">
        <v>362</v>
      </c>
      <c r="E5" s="9" t="s">
        <v>391</v>
      </c>
      <c r="F5" s="9" t="s">
        <v>364</v>
      </c>
      <c r="G5" s="8" t="s">
        <v>361</v>
      </c>
    </row>
    <row r="6" spans="1:7" ht="19.5" customHeight="1">
      <c r="A6" s="179">
        <v>1</v>
      </c>
      <c r="B6" s="235" t="s">
        <v>118</v>
      </c>
      <c r="C6" s="38" t="s">
        <v>332</v>
      </c>
      <c r="D6" s="38" t="s">
        <v>185</v>
      </c>
      <c r="E6" s="48">
        <v>48</v>
      </c>
      <c r="F6" s="176">
        <f>E6+E8</f>
        <v>96</v>
      </c>
      <c r="G6" s="40"/>
    </row>
    <row r="7" spans="1:7" ht="19.5" customHeight="1">
      <c r="A7" s="180"/>
      <c r="B7" s="237"/>
      <c r="C7" s="38" t="s">
        <v>332</v>
      </c>
      <c r="D7" s="38" t="s">
        <v>186</v>
      </c>
      <c r="E7" s="48">
        <v>48</v>
      </c>
      <c r="F7" s="177"/>
      <c r="G7" s="40"/>
    </row>
    <row r="8" spans="1:7" ht="19.5" customHeight="1">
      <c r="A8" s="180"/>
      <c r="B8" s="237"/>
      <c r="C8" s="38" t="s">
        <v>238</v>
      </c>
      <c r="D8" s="38" t="s">
        <v>185</v>
      </c>
      <c r="E8" s="48">
        <v>48</v>
      </c>
      <c r="F8" s="177"/>
      <c r="G8" s="40"/>
    </row>
    <row r="9" spans="1:7" ht="19.5" customHeight="1">
      <c r="A9" s="181"/>
      <c r="B9" s="236"/>
      <c r="C9" s="38" t="s">
        <v>238</v>
      </c>
      <c r="D9" s="38" t="s">
        <v>186</v>
      </c>
      <c r="E9" s="48">
        <v>48</v>
      </c>
      <c r="F9" s="178"/>
      <c r="G9" s="40"/>
    </row>
    <row r="10" spans="1:7" ht="6.75" customHeight="1">
      <c r="A10" s="5"/>
      <c r="B10" s="85"/>
      <c r="C10" s="59"/>
      <c r="D10" s="59"/>
      <c r="E10" s="60"/>
      <c r="F10" s="61"/>
      <c r="G10" s="62"/>
    </row>
    <row r="11" spans="1:7" ht="19.5" customHeight="1">
      <c r="A11" s="179">
        <v>2</v>
      </c>
      <c r="B11" s="235" t="s">
        <v>113</v>
      </c>
      <c r="C11" s="38" t="s">
        <v>232</v>
      </c>
      <c r="D11" s="38"/>
      <c r="E11" s="48">
        <v>72</v>
      </c>
      <c r="F11" s="191">
        <f>SUM(E11:E13)</f>
        <v>164</v>
      </c>
      <c r="G11" s="40"/>
    </row>
    <row r="12" spans="1:7" ht="19.5" customHeight="1">
      <c r="A12" s="180"/>
      <c r="B12" s="237"/>
      <c r="C12" s="38" t="s">
        <v>282</v>
      </c>
      <c r="D12" s="38"/>
      <c r="E12" s="48">
        <v>44</v>
      </c>
      <c r="F12" s="192"/>
      <c r="G12" s="40"/>
    </row>
    <row r="13" spans="1:7" ht="19.5" customHeight="1">
      <c r="A13" s="181"/>
      <c r="B13" s="236"/>
      <c r="C13" s="38" t="s">
        <v>328</v>
      </c>
      <c r="D13" s="38"/>
      <c r="E13" s="48">
        <v>48</v>
      </c>
      <c r="F13" s="193"/>
      <c r="G13" s="40"/>
    </row>
    <row r="14" spans="1:7" ht="19.5" customHeight="1">
      <c r="A14" s="3">
        <v>3</v>
      </c>
      <c r="B14" s="86" t="s">
        <v>333</v>
      </c>
      <c r="C14" s="38" t="s">
        <v>231</v>
      </c>
      <c r="D14" s="38"/>
      <c r="E14" s="48">
        <v>45</v>
      </c>
      <c r="F14" s="8">
        <f>E14</f>
        <v>45</v>
      </c>
      <c r="G14" s="40"/>
    </row>
    <row r="15" spans="1:7" ht="6" customHeight="1">
      <c r="A15" s="5"/>
      <c r="B15" s="85"/>
      <c r="C15" s="59"/>
      <c r="D15" s="59"/>
      <c r="E15" s="60"/>
      <c r="F15" s="61"/>
      <c r="G15" s="62"/>
    </row>
    <row r="16" spans="1:7" ht="19.5" customHeight="1">
      <c r="A16" s="179">
        <v>4</v>
      </c>
      <c r="B16" s="235" t="s">
        <v>110</v>
      </c>
      <c r="C16" s="38" t="s">
        <v>211</v>
      </c>
      <c r="D16" s="38"/>
      <c r="E16" s="48">
        <v>35</v>
      </c>
      <c r="F16" s="191">
        <f>SUM(E16:E18)</f>
        <v>155</v>
      </c>
      <c r="G16" s="40"/>
    </row>
    <row r="17" spans="1:7" ht="19.5" customHeight="1">
      <c r="A17" s="180"/>
      <c r="B17" s="237"/>
      <c r="C17" s="38" t="s">
        <v>324</v>
      </c>
      <c r="D17" s="38"/>
      <c r="E17" s="48">
        <v>60</v>
      </c>
      <c r="F17" s="192"/>
      <c r="G17" s="40"/>
    </row>
    <row r="18" spans="1:7" ht="19.5" customHeight="1">
      <c r="A18" s="181"/>
      <c r="B18" s="236"/>
      <c r="C18" s="50" t="s">
        <v>325</v>
      </c>
      <c r="D18" s="50"/>
      <c r="E18" s="63">
        <v>60</v>
      </c>
      <c r="F18" s="193"/>
      <c r="G18" s="40"/>
    </row>
    <row r="19" spans="1:7" ht="19.5" customHeight="1">
      <c r="A19" s="179">
        <v>5</v>
      </c>
      <c r="B19" s="235" t="s">
        <v>111</v>
      </c>
      <c r="C19" s="38" t="s">
        <v>325</v>
      </c>
      <c r="D19" s="38"/>
      <c r="E19" s="48">
        <v>30</v>
      </c>
      <c r="F19" s="191">
        <f>SUM(E19:E21)</f>
        <v>180</v>
      </c>
      <c r="G19" s="40"/>
    </row>
    <row r="20" spans="1:7" ht="19.5" customHeight="1">
      <c r="A20" s="180"/>
      <c r="B20" s="237"/>
      <c r="C20" s="50" t="s">
        <v>211</v>
      </c>
      <c r="D20" s="50"/>
      <c r="E20" s="63">
        <v>60</v>
      </c>
      <c r="F20" s="192"/>
      <c r="G20" s="40"/>
    </row>
    <row r="21" spans="1:7" ht="19.5" customHeight="1">
      <c r="A21" s="181"/>
      <c r="B21" s="236"/>
      <c r="C21" s="50" t="s">
        <v>324</v>
      </c>
      <c r="D21" s="50"/>
      <c r="E21" s="63">
        <v>90</v>
      </c>
      <c r="F21" s="193"/>
      <c r="G21" s="40"/>
    </row>
    <row r="22" spans="1:7" ht="6" customHeight="1">
      <c r="A22" s="5"/>
      <c r="B22" s="85"/>
      <c r="C22" s="59"/>
      <c r="D22" s="59"/>
      <c r="E22" s="60"/>
      <c r="F22" s="61"/>
      <c r="G22" s="62"/>
    </row>
    <row r="23" spans="1:7" ht="19.5" customHeight="1">
      <c r="A23" s="179">
        <v>6</v>
      </c>
      <c r="B23" s="235" t="s">
        <v>115</v>
      </c>
      <c r="C23" s="38" t="s">
        <v>331</v>
      </c>
      <c r="D23" s="38" t="s">
        <v>185</v>
      </c>
      <c r="E23" s="48">
        <v>72</v>
      </c>
      <c r="F23" s="191">
        <f>E23+E25</f>
        <v>120</v>
      </c>
      <c r="G23" s="40"/>
    </row>
    <row r="24" spans="1:7" ht="19.5" customHeight="1">
      <c r="A24" s="180"/>
      <c r="B24" s="237"/>
      <c r="C24" s="38" t="s">
        <v>331</v>
      </c>
      <c r="D24" s="38" t="s">
        <v>186</v>
      </c>
      <c r="E24" s="48">
        <v>68</v>
      </c>
      <c r="F24" s="192"/>
      <c r="G24" s="40"/>
    </row>
    <row r="25" spans="1:7" ht="19.5" customHeight="1">
      <c r="A25" s="180"/>
      <c r="B25" s="237"/>
      <c r="C25" s="38" t="s">
        <v>303</v>
      </c>
      <c r="D25" s="38" t="s">
        <v>185</v>
      </c>
      <c r="E25" s="48">
        <v>48</v>
      </c>
      <c r="F25" s="192"/>
      <c r="G25" s="40"/>
    </row>
    <row r="26" spans="1:7" ht="19.5" customHeight="1">
      <c r="A26" s="181"/>
      <c r="B26" s="236"/>
      <c r="C26" s="38" t="s">
        <v>303</v>
      </c>
      <c r="D26" s="38" t="s">
        <v>186</v>
      </c>
      <c r="E26" s="48">
        <v>48</v>
      </c>
      <c r="F26" s="193"/>
      <c r="G26" s="40"/>
    </row>
    <row r="27" spans="1:7" ht="19.5" customHeight="1">
      <c r="A27" s="179">
        <v>7</v>
      </c>
      <c r="B27" s="235" t="s">
        <v>116</v>
      </c>
      <c r="C27" s="38" t="s">
        <v>331</v>
      </c>
      <c r="D27" s="38" t="s">
        <v>185</v>
      </c>
      <c r="E27" s="48">
        <v>72</v>
      </c>
      <c r="F27" s="191">
        <f>E27+E29</f>
        <v>124</v>
      </c>
      <c r="G27" s="40"/>
    </row>
    <row r="28" spans="1:7" ht="19.5" customHeight="1">
      <c r="A28" s="180"/>
      <c r="B28" s="237"/>
      <c r="C28" s="38" t="s">
        <v>331</v>
      </c>
      <c r="D28" s="38" t="s">
        <v>186</v>
      </c>
      <c r="E28" s="48">
        <v>72</v>
      </c>
      <c r="F28" s="192"/>
      <c r="G28" s="40"/>
    </row>
    <row r="29" spans="1:7" ht="19.5" customHeight="1">
      <c r="A29" s="180"/>
      <c r="B29" s="237"/>
      <c r="C29" s="38" t="s">
        <v>303</v>
      </c>
      <c r="D29" s="38" t="s">
        <v>185</v>
      </c>
      <c r="E29" s="48">
        <v>52</v>
      </c>
      <c r="F29" s="192"/>
      <c r="G29" s="40"/>
    </row>
    <row r="30" spans="1:7" ht="19.5" customHeight="1">
      <c r="A30" s="181"/>
      <c r="B30" s="236"/>
      <c r="C30" s="38" t="s">
        <v>303</v>
      </c>
      <c r="D30" s="38" t="s">
        <v>186</v>
      </c>
      <c r="E30" s="48">
        <v>44</v>
      </c>
      <c r="F30" s="193"/>
      <c r="G30" s="40"/>
    </row>
    <row r="31" spans="1:7" ht="19.5" customHeight="1">
      <c r="A31" s="179">
        <v>8</v>
      </c>
      <c r="B31" s="235" t="s">
        <v>117</v>
      </c>
      <c r="C31" s="38" t="s">
        <v>331</v>
      </c>
      <c r="D31" s="38"/>
      <c r="E31" s="48">
        <v>72</v>
      </c>
      <c r="F31" s="191">
        <f>SUM(E31:E32)</f>
        <v>116</v>
      </c>
      <c r="G31" s="40"/>
    </row>
    <row r="32" spans="1:7" ht="19.5" customHeight="1">
      <c r="A32" s="181"/>
      <c r="B32" s="236"/>
      <c r="C32" s="38" t="s">
        <v>303</v>
      </c>
      <c r="D32" s="38"/>
      <c r="E32" s="48">
        <v>44</v>
      </c>
      <c r="F32" s="193"/>
      <c r="G32" s="40"/>
    </row>
    <row r="33" spans="1:7" ht="5.25" customHeight="1">
      <c r="A33" s="5"/>
      <c r="B33" s="85"/>
      <c r="C33" s="59"/>
      <c r="D33" s="59"/>
      <c r="E33" s="60"/>
      <c r="F33" s="61"/>
      <c r="G33" s="62"/>
    </row>
    <row r="34" spans="1:7" ht="19.5" customHeight="1">
      <c r="A34" s="179">
        <v>9</v>
      </c>
      <c r="B34" s="235" t="s">
        <v>112</v>
      </c>
      <c r="C34" s="38" t="s">
        <v>205</v>
      </c>
      <c r="D34" s="38"/>
      <c r="E34" s="48">
        <v>24</v>
      </c>
      <c r="F34" s="191">
        <f>SUM(E34:E36)</f>
        <v>72</v>
      </c>
      <c r="G34" s="40"/>
    </row>
    <row r="35" spans="1:7" ht="19.5" customHeight="1">
      <c r="A35" s="180"/>
      <c r="B35" s="237"/>
      <c r="C35" s="38" t="s">
        <v>326</v>
      </c>
      <c r="D35" s="38"/>
      <c r="E35" s="48">
        <v>24</v>
      </c>
      <c r="F35" s="192"/>
      <c r="G35" s="40"/>
    </row>
    <row r="36" spans="1:7" ht="19.5" customHeight="1">
      <c r="A36" s="181"/>
      <c r="B36" s="236"/>
      <c r="C36" s="38" t="s">
        <v>327</v>
      </c>
      <c r="D36" s="38"/>
      <c r="E36" s="48">
        <v>24</v>
      </c>
      <c r="F36" s="193"/>
      <c r="G36" s="40"/>
    </row>
    <row r="37" spans="1:7" ht="19.5" customHeight="1">
      <c r="A37" s="179">
        <v>10</v>
      </c>
      <c r="B37" s="235" t="s">
        <v>334</v>
      </c>
      <c r="C37" s="38" t="s">
        <v>219</v>
      </c>
      <c r="D37" s="38"/>
      <c r="E37" s="48">
        <v>24</v>
      </c>
      <c r="F37" s="191">
        <f>SUM(E37:E39)</f>
        <v>72</v>
      </c>
      <c r="G37" s="40"/>
    </row>
    <row r="38" spans="1:7" ht="19.5" customHeight="1">
      <c r="A38" s="180"/>
      <c r="B38" s="237"/>
      <c r="C38" s="38" t="s">
        <v>335</v>
      </c>
      <c r="D38" s="38"/>
      <c r="E38" s="48">
        <v>24</v>
      </c>
      <c r="F38" s="192"/>
      <c r="G38" s="40"/>
    </row>
    <row r="39" spans="1:7" ht="19.5" customHeight="1">
      <c r="A39" s="181"/>
      <c r="B39" s="236"/>
      <c r="C39" s="38" t="s">
        <v>244</v>
      </c>
      <c r="D39" s="38"/>
      <c r="E39" s="48">
        <v>24</v>
      </c>
      <c r="F39" s="193"/>
      <c r="G39" s="40"/>
    </row>
    <row r="40" spans="1:7" ht="19.5" customHeight="1">
      <c r="A40" s="179">
        <v>11</v>
      </c>
      <c r="B40" s="235" t="s">
        <v>338</v>
      </c>
      <c r="C40" s="38" t="s">
        <v>337</v>
      </c>
      <c r="D40" s="38"/>
      <c r="E40" s="48">
        <v>26</v>
      </c>
      <c r="F40" s="191">
        <f>SUM(E40:E41)</f>
        <v>56</v>
      </c>
      <c r="G40" s="40"/>
    </row>
    <row r="41" spans="1:7" ht="19.5" customHeight="1">
      <c r="A41" s="181"/>
      <c r="B41" s="236"/>
      <c r="C41" s="50" t="s">
        <v>217</v>
      </c>
      <c r="D41" s="50"/>
      <c r="E41" s="63">
        <v>30</v>
      </c>
      <c r="F41" s="193"/>
      <c r="G41" s="40"/>
    </row>
    <row r="42" spans="1:7" ht="19.5" customHeight="1">
      <c r="A42" s="179">
        <v>12</v>
      </c>
      <c r="B42" s="238" t="s">
        <v>120</v>
      </c>
      <c r="C42" s="38" t="s">
        <v>243</v>
      </c>
      <c r="D42" s="38"/>
      <c r="E42" s="48">
        <v>24</v>
      </c>
      <c r="F42" s="191">
        <f>SUM(E42:E44)</f>
        <v>84</v>
      </c>
      <c r="G42" s="40"/>
    </row>
    <row r="43" spans="1:7" ht="19.5" customHeight="1">
      <c r="A43" s="180"/>
      <c r="B43" s="239"/>
      <c r="C43" s="50" t="s">
        <v>402</v>
      </c>
      <c r="D43" s="50"/>
      <c r="E43" s="63">
        <v>30</v>
      </c>
      <c r="F43" s="192"/>
      <c r="G43" s="40"/>
    </row>
    <row r="44" spans="1:7" ht="19.5" customHeight="1">
      <c r="A44" s="181"/>
      <c r="B44" s="240"/>
      <c r="C44" s="50" t="s">
        <v>403</v>
      </c>
      <c r="D44" s="50"/>
      <c r="E44" s="63">
        <v>30</v>
      </c>
      <c r="F44" s="193"/>
      <c r="G44" s="40"/>
    </row>
    <row r="45" spans="1:7" ht="19.5" customHeight="1">
      <c r="A45" s="179">
        <v>13</v>
      </c>
      <c r="B45" s="235" t="s">
        <v>339</v>
      </c>
      <c r="C45" s="38" t="s">
        <v>208</v>
      </c>
      <c r="D45" s="38"/>
      <c r="E45" s="64">
        <v>44</v>
      </c>
      <c r="F45" s="191">
        <f>SUM(E45:E48)</f>
        <v>115</v>
      </c>
      <c r="G45" s="40"/>
    </row>
    <row r="46" spans="1:7" ht="19.5" customHeight="1">
      <c r="A46" s="180"/>
      <c r="B46" s="237"/>
      <c r="C46" s="38" t="s">
        <v>335</v>
      </c>
      <c r="D46" s="38"/>
      <c r="E46" s="48">
        <v>22</v>
      </c>
      <c r="F46" s="192"/>
      <c r="G46" s="40"/>
    </row>
    <row r="47" spans="1:7" ht="19.5" customHeight="1">
      <c r="A47" s="180"/>
      <c r="B47" s="237"/>
      <c r="C47" s="38" t="s">
        <v>193</v>
      </c>
      <c r="D47" s="38"/>
      <c r="E47" s="48">
        <v>24</v>
      </c>
      <c r="F47" s="192"/>
      <c r="G47" s="40"/>
    </row>
    <row r="48" spans="1:7" ht="19.5" customHeight="1">
      <c r="A48" s="181"/>
      <c r="B48" s="236"/>
      <c r="C48" s="38" t="s">
        <v>244</v>
      </c>
      <c r="D48" s="38"/>
      <c r="E48" s="48">
        <v>25</v>
      </c>
      <c r="F48" s="193"/>
      <c r="G48" s="40"/>
    </row>
    <row r="49" spans="1:7" ht="6" customHeight="1">
      <c r="A49" s="5"/>
      <c r="B49" s="85"/>
      <c r="C49" s="59"/>
      <c r="D49" s="59"/>
      <c r="E49" s="60"/>
      <c r="F49" s="61"/>
      <c r="G49" s="62"/>
    </row>
    <row r="50" spans="1:7" ht="19.5" customHeight="1">
      <c r="A50" s="179">
        <v>14</v>
      </c>
      <c r="B50" s="235" t="s">
        <v>114</v>
      </c>
      <c r="C50" s="38" t="s">
        <v>329</v>
      </c>
      <c r="D50" s="38"/>
      <c r="E50" s="48">
        <v>59</v>
      </c>
      <c r="F50" s="191">
        <f>SUM(E50:E51)</f>
        <v>103</v>
      </c>
      <c r="G50" s="40"/>
    </row>
    <row r="51" spans="1:7" ht="19.5" customHeight="1">
      <c r="A51" s="181"/>
      <c r="B51" s="236"/>
      <c r="C51" s="38" t="s">
        <v>330</v>
      </c>
      <c r="D51" s="38"/>
      <c r="E51" s="48">
        <v>44</v>
      </c>
      <c r="F51" s="193"/>
      <c r="G51" s="40"/>
    </row>
    <row r="52" spans="1:7" ht="5.25" customHeight="1">
      <c r="A52" s="5"/>
      <c r="B52" s="85"/>
      <c r="C52" s="59"/>
      <c r="D52" s="59"/>
      <c r="E52" s="60"/>
      <c r="F52" s="61"/>
      <c r="G52" s="62"/>
    </row>
    <row r="53" spans="1:7" ht="19.5" customHeight="1">
      <c r="A53" s="3">
        <v>15</v>
      </c>
      <c r="B53" s="86" t="s">
        <v>119</v>
      </c>
      <c r="C53" s="38" t="s">
        <v>336</v>
      </c>
      <c r="D53" s="38"/>
      <c r="E53" s="48">
        <v>48</v>
      </c>
      <c r="F53" s="8">
        <f>E53</f>
        <v>48</v>
      </c>
      <c r="G53" s="40"/>
    </row>
    <row r="56" spans="1:7">
      <c r="B56" s="36" t="s">
        <v>404</v>
      </c>
    </row>
  </sheetData>
  <sortState ref="B8:G44">
    <sortCondition ref="B8:B44"/>
    <sortCondition ref="C8:C44"/>
  </sortState>
  <mergeCells count="41">
    <mergeCell ref="A34:A36"/>
    <mergeCell ref="A2:G2"/>
    <mergeCell ref="A3:G3"/>
    <mergeCell ref="B6:B9"/>
    <mergeCell ref="A6:A9"/>
    <mergeCell ref="F6:F9"/>
    <mergeCell ref="A19:A21"/>
    <mergeCell ref="A31:A32"/>
    <mergeCell ref="A27:A30"/>
    <mergeCell ref="A23:A26"/>
    <mergeCell ref="A11:A13"/>
    <mergeCell ref="A16:A18"/>
    <mergeCell ref="F11:F13"/>
    <mergeCell ref="F16:F18"/>
    <mergeCell ref="F19:F21"/>
    <mergeCell ref="F23:F26"/>
    <mergeCell ref="B11:B13"/>
    <mergeCell ref="B23:B26"/>
    <mergeCell ref="B27:B30"/>
    <mergeCell ref="B31:B32"/>
    <mergeCell ref="B34:B36"/>
    <mergeCell ref="B19:B21"/>
    <mergeCell ref="B16:B18"/>
    <mergeCell ref="F50:F51"/>
    <mergeCell ref="F27:F30"/>
    <mergeCell ref="F31:F32"/>
    <mergeCell ref="F34:F36"/>
    <mergeCell ref="F37:F39"/>
    <mergeCell ref="F40:F41"/>
    <mergeCell ref="F42:F44"/>
    <mergeCell ref="F45:F48"/>
    <mergeCell ref="B50:B51"/>
    <mergeCell ref="A50:A51"/>
    <mergeCell ref="A45:A48"/>
    <mergeCell ref="A37:A39"/>
    <mergeCell ref="A42:A44"/>
    <mergeCell ref="A40:A41"/>
    <mergeCell ref="B45:B48"/>
    <mergeCell ref="B40:B41"/>
    <mergeCell ref="B42:B44"/>
    <mergeCell ref="B37:B3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9"/>
  <sheetViews>
    <sheetView workbookViewId="0">
      <selection activeCell="H1" sqref="H1:H1048576"/>
    </sheetView>
  </sheetViews>
  <sheetFormatPr defaultRowHeight="15"/>
  <cols>
    <col min="2" max="2" width="15" style="35" customWidth="1"/>
    <col min="3" max="3" width="38.85546875" customWidth="1"/>
    <col min="5" max="5" width="9.140625" style="35"/>
    <col min="7" max="7" width="17.42578125" customWidth="1"/>
  </cols>
  <sheetData>
    <row r="2" spans="1:7" s="1" customFormat="1" ht="25.5" customHeight="1">
      <c r="A2" s="169" t="s">
        <v>400</v>
      </c>
      <c r="B2" s="169"/>
      <c r="C2" s="169"/>
      <c r="D2" s="169"/>
      <c r="E2" s="169"/>
      <c r="F2" s="169"/>
      <c r="G2" s="169"/>
    </row>
    <row r="3" spans="1:7" s="1" customFormat="1" ht="19.5">
      <c r="A3" s="169" t="s">
        <v>365</v>
      </c>
      <c r="B3" s="169"/>
      <c r="C3" s="169"/>
      <c r="D3" s="169"/>
      <c r="E3" s="169"/>
      <c r="F3" s="169"/>
      <c r="G3" s="169"/>
    </row>
    <row r="4" spans="1:7" s="1" customFormat="1" ht="10.5" customHeight="1">
      <c r="B4" s="2"/>
      <c r="E4" s="2"/>
    </row>
    <row r="5" spans="1:7" s="52" customFormat="1" ht="63">
      <c r="A5" s="8" t="s">
        <v>0</v>
      </c>
      <c r="B5" s="8" t="s">
        <v>359</v>
      </c>
      <c r="C5" s="8" t="s">
        <v>360</v>
      </c>
      <c r="D5" s="8" t="s">
        <v>362</v>
      </c>
      <c r="E5" s="9" t="s">
        <v>391</v>
      </c>
      <c r="F5" s="9" t="s">
        <v>364</v>
      </c>
      <c r="G5" s="8" t="s">
        <v>361</v>
      </c>
    </row>
    <row r="6" spans="1:7">
      <c r="A6" s="179">
        <v>1</v>
      </c>
      <c r="B6" s="170" t="s">
        <v>122</v>
      </c>
      <c r="C6" s="4" t="s">
        <v>302</v>
      </c>
      <c r="D6" s="4"/>
      <c r="E6" s="45">
        <v>35</v>
      </c>
      <c r="F6" s="204">
        <f>SUM(E6:E9)</f>
        <v>125</v>
      </c>
      <c r="G6" s="32"/>
    </row>
    <row r="7" spans="1:7">
      <c r="A7" s="180"/>
      <c r="B7" s="171"/>
      <c r="C7" s="4" t="s">
        <v>332</v>
      </c>
      <c r="D7" s="4"/>
      <c r="E7" s="45">
        <v>50</v>
      </c>
      <c r="F7" s="192"/>
      <c r="G7" s="32"/>
    </row>
    <row r="8" spans="1:7">
      <c r="A8" s="180"/>
      <c r="B8" s="171"/>
      <c r="C8" s="7" t="s">
        <v>405</v>
      </c>
      <c r="D8" s="4"/>
      <c r="E8" s="58">
        <v>1</v>
      </c>
      <c r="F8" s="192"/>
      <c r="G8" s="32"/>
    </row>
    <row r="9" spans="1:7">
      <c r="A9" s="181"/>
      <c r="B9" s="172"/>
      <c r="C9" s="4" t="s">
        <v>176</v>
      </c>
      <c r="D9" s="4" t="s">
        <v>183</v>
      </c>
      <c r="E9" s="45">
        <v>39</v>
      </c>
      <c r="F9" s="193"/>
      <c r="G9" s="66" t="s">
        <v>408</v>
      </c>
    </row>
    <row r="10" spans="1:7" ht="4.5" customHeight="1">
      <c r="A10" s="67"/>
      <c r="B10" s="68"/>
      <c r="C10" s="6"/>
      <c r="D10" s="6"/>
      <c r="E10" s="69"/>
      <c r="F10" s="70"/>
      <c r="G10" s="71"/>
    </row>
    <row r="11" spans="1:7" ht="15.75" customHeight="1">
      <c r="A11" s="179">
        <v>2</v>
      </c>
      <c r="B11" s="170" t="s">
        <v>340</v>
      </c>
      <c r="C11" s="4" t="s">
        <v>94</v>
      </c>
      <c r="D11" s="4"/>
      <c r="E11" s="45">
        <v>40</v>
      </c>
      <c r="F11" s="191">
        <f>SUM(E11:E15)</f>
        <v>182</v>
      </c>
      <c r="G11" s="32"/>
    </row>
    <row r="12" spans="1:7" ht="15.75" customHeight="1">
      <c r="A12" s="180"/>
      <c r="B12" s="171"/>
      <c r="C12" s="4" t="s">
        <v>4</v>
      </c>
      <c r="D12" s="4"/>
      <c r="E12" s="45">
        <v>12</v>
      </c>
      <c r="F12" s="192"/>
      <c r="G12" s="32"/>
    </row>
    <row r="13" spans="1:7" ht="15.75" customHeight="1">
      <c r="A13" s="180"/>
      <c r="B13" s="171"/>
      <c r="C13" s="4" t="s">
        <v>298</v>
      </c>
      <c r="D13" s="4"/>
      <c r="E13" s="45">
        <v>36</v>
      </c>
      <c r="F13" s="192"/>
      <c r="G13" s="32"/>
    </row>
    <row r="14" spans="1:7" ht="15.75" customHeight="1">
      <c r="A14" s="180"/>
      <c r="B14" s="171"/>
      <c r="C14" s="7" t="s">
        <v>406</v>
      </c>
      <c r="D14" s="4"/>
      <c r="E14" s="58">
        <v>60</v>
      </c>
      <c r="F14" s="192"/>
      <c r="G14" s="32"/>
    </row>
    <row r="15" spans="1:7" ht="15.75" customHeight="1">
      <c r="A15" s="181"/>
      <c r="B15" s="172"/>
      <c r="C15" s="4" t="s">
        <v>176</v>
      </c>
      <c r="D15" s="4" t="s">
        <v>186</v>
      </c>
      <c r="E15" s="45">
        <v>34</v>
      </c>
      <c r="F15" s="193"/>
      <c r="G15" s="65" t="s">
        <v>408</v>
      </c>
    </row>
    <row r="16" spans="1:7" ht="15.75" customHeight="1">
      <c r="A16" s="179">
        <v>3</v>
      </c>
      <c r="B16" s="170" t="s">
        <v>121</v>
      </c>
      <c r="C16" s="4" t="s">
        <v>94</v>
      </c>
      <c r="D16" s="4"/>
      <c r="E16" s="45">
        <v>40</v>
      </c>
      <c r="F16" s="191">
        <f>SUM(E16:E20)</f>
        <v>190</v>
      </c>
      <c r="G16" s="32"/>
    </row>
    <row r="17" spans="1:7" ht="15.75" customHeight="1">
      <c r="A17" s="180"/>
      <c r="B17" s="171"/>
      <c r="C17" s="4" t="s">
        <v>4</v>
      </c>
      <c r="D17" s="4"/>
      <c r="E17" s="45">
        <v>12</v>
      </c>
      <c r="F17" s="192"/>
      <c r="G17" s="32"/>
    </row>
    <row r="18" spans="1:7" ht="15.75" customHeight="1">
      <c r="A18" s="180"/>
      <c r="B18" s="171"/>
      <c r="C18" s="4" t="s">
        <v>298</v>
      </c>
      <c r="D18" s="4"/>
      <c r="E18" s="45">
        <v>36</v>
      </c>
      <c r="F18" s="192"/>
      <c r="G18" s="32"/>
    </row>
    <row r="19" spans="1:7" ht="15.75" customHeight="1">
      <c r="A19" s="180"/>
      <c r="B19" s="171"/>
      <c r="C19" s="4" t="s">
        <v>176</v>
      </c>
      <c r="D19" s="4" t="s">
        <v>185</v>
      </c>
      <c r="E19" s="45">
        <v>42</v>
      </c>
      <c r="F19" s="192"/>
      <c r="G19" s="66" t="s">
        <v>407</v>
      </c>
    </row>
    <row r="20" spans="1:7" ht="15.75" customHeight="1">
      <c r="A20" s="181"/>
      <c r="B20" s="172"/>
      <c r="C20" s="7" t="s">
        <v>406</v>
      </c>
      <c r="D20" s="7"/>
      <c r="E20" s="58">
        <v>60</v>
      </c>
      <c r="F20" s="193"/>
      <c r="G20" s="32"/>
    </row>
    <row r="21" spans="1:7" ht="3.75" customHeight="1">
      <c r="A21" s="67"/>
      <c r="B21" s="68"/>
      <c r="C21" s="6"/>
      <c r="D21" s="6"/>
      <c r="E21" s="69"/>
      <c r="F21" s="70"/>
      <c r="G21" s="71"/>
    </row>
    <row r="22" spans="1:7" ht="15.75" customHeight="1">
      <c r="A22" s="179">
        <v>4</v>
      </c>
      <c r="B22" s="170" t="s">
        <v>341</v>
      </c>
      <c r="C22" s="4" t="s">
        <v>305</v>
      </c>
      <c r="D22" s="4" t="s">
        <v>185</v>
      </c>
      <c r="E22" s="45">
        <v>25</v>
      </c>
      <c r="F22" s="191">
        <f>E22+E23+E25+E27</f>
        <v>115</v>
      </c>
      <c r="G22" s="32"/>
    </row>
    <row r="23" spans="1:7" ht="15.75" customHeight="1">
      <c r="A23" s="180"/>
      <c r="B23" s="171"/>
      <c r="C23" s="4" t="s">
        <v>94</v>
      </c>
      <c r="D23" s="4"/>
      <c r="E23" s="45">
        <v>26</v>
      </c>
      <c r="F23" s="192"/>
      <c r="G23" s="32"/>
    </row>
    <row r="24" spans="1:7" ht="15.75" customHeight="1">
      <c r="A24" s="180"/>
      <c r="B24" s="171"/>
      <c r="C24" s="4" t="s">
        <v>342</v>
      </c>
      <c r="D24" s="4" t="s">
        <v>185</v>
      </c>
      <c r="E24" s="45">
        <v>10</v>
      </c>
      <c r="F24" s="192"/>
      <c r="G24" s="32"/>
    </row>
    <row r="25" spans="1:7" ht="15.75" customHeight="1">
      <c r="A25" s="180"/>
      <c r="B25" s="171"/>
      <c r="C25" s="4" t="s">
        <v>342</v>
      </c>
      <c r="D25" s="4" t="s">
        <v>186</v>
      </c>
      <c r="E25" s="45">
        <v>20</v>
      </c>
      <c r="F25" s="192"/>
      <c r="G25" s="32"/>
    </row>
    <row r="26" spans="1:7" ht="15.75" customHeight="1">
      <c r="A26" s="180"/>
      <c r="B26" s="171"/>
      <c r="C26" s="4" t="s">
        <v>303</v>
      </c>
      <c r="D26" s="4" t="s">
        <v>185</v>
      </c>
      <c r="E26" s="45">
        <v>26</v>
      </c>
      <c r="F26" s="192"/>
      <c r="G26" s="32"/>
    </row>
    <row r="27" spans="1:7" ht="15.75" customHeight="1">
      <c r="A27" s="181"/>
      <c r="B27" s="172"/>
      <c r="C27" s="4" t="s">
        <v>303</v>
      </c>
      <c r="D27" s="4" t="s">
        <v>186</v>
      </c>
      <c r="E27" s="58">
        <v>44</v>
      </c>
      <c r="F27" s="193"/>
      <c r="G27" s="32"/>
    </row>
    <row r="28" spans="1:7" ht="15.75" customHeight="1">
      <c r="A28" s="179">
        <v>5</v>
      </c>
      <c r="B28" s="170" t="s">
        <v>343</v>
      </c>
      <c r="C28" s="4" t="s">
        <v>94</v>
      </c>
      <c r="D28" s="4"/>
      <c r="E28" s="45">
        <v>28</v>
      </c>
      <c r="F28" s="191">
        <f>E28+E29+E31+E33</f>
        <v>125</v>
      </c>
      <c r="G28" s="32"/>
    </row>
    <row r="29" spans="1:7" ht="15.75" customHeight="1">
      <c r="A29" s="180"/>
      <c r="B29" s="171"/>
      <c r="C29" s="4" t="s">
        <v>342</v>
      </c>
      <c r="D29" s="4" t="s">
        <v>185</v>
      </c>
      <c r="E29" s="45">
        <v>20</v>
      </c>
      <c r="F29" s="192"/>
      <c r="G29" s="32"/>
    </row>
    <row r="30" spans="1:7" ht="15.75" customHeight="1">
      <c r="A30" s="180"/>
      <c r="B30" s="171"/>
      <c r="C30" s="4" t="s">
        <v>342</v>
      </c>
      <c r="D30" s="4" t="s">
        <v>186</v>
      </c>
      <c r="E30" s="45">
        <v>20</v>
      </c>
      <c r="F30" s="192"/>
      <c r="G30" s="32"/>
    </row>
    <row r="31" spans="1:7" ht="15.75" customHeight="1">
      <c r="A31" s="180"/>
      <c r="B31" s="171"/>
      <c r="C31" s="4" t="s">
        <v>303</v>
      </c>
      <c r="D31" s="4" t="s">
        <v>185</v>
      </c>
      <c r="E31" s="45">
        <v>42</v>
      </c>
      <c r="F31" s="192"/>
      <c r="G31" s="32"/>
    </row>
    <row r="32" spans="1:7" ht="15.75" customHeight="1">
      <c r="A32" s="180"/>
      <c r="B32" s="171"/>
      <c r="C32" s="4" t="s">
        <v>303</v>
      </c>
      <c r="D32" s="4" t="s">
        <v>186</v>
      </c>
      <c r="E32" s="45">
        <v>42</v>
      </c>
      <c r="F32" s="192"/>
      <c r="G32" s="32"/>
    </row>
    <row r="33" spans="1:7" ht="15.75" customHeight="1">
      <c r="A33" s="181"/>
      <c r="B33" s="172"/>
      <c r="C33" s="7" t="s">
        <v>305</v>
      </c>
      <c r="D33" s="7" t="s">
        <v>186</v>
      </c>
      <c r="E33" s="58">
        <v>35</v>
      </c>
      <c r="F33" s="193"/>
      <c r="G33" s="66" t="s">
        <v>409</v>
      </c>
    </row>
    <row r="34" spans="1:7" ht="15.75" customHeight="1">
      <c r="A34" s="179">
        <v>6</v>
      </c>
      <c r="B34" s="170" t="s">
        <v>344</v>
      </c>
      <c r="C34" s="4" t="s">
        <v>94</v>
      </c>
      <c r="D34" s="4"/>
      <c r="E34" s="45">
        <v>26</v>
      </c>
      <c r="F34" s="191">
        <f>E34+E35+E37+E39</f>
        <v>112</v>
      </c>
      <c r="G34" s="32"/>
    </row>
    <row r="35" spans="1:7" ht="15.75" customHeight="1">
      <c r="A35" s="180"/>
      <c r="B35" s="171"/>
      <c r="C35" s="4" t="s">
        <v>342</v>
      </c>
      <c r="D35" s="4" t="s">
        <v>185</v>
      </c>
      <c r="E35" s="45">
        <v>20</v>
      </c>
      <c r="F35" s="192"/>
      <c r="G35" s="32"/>
    </row>
    <row r="36" spans="1:7" ht="15.75" customHeight="1">
      <c r="A36" s="180"/>
      <c r="B36" s="171"/>
      <c r="C36" s="4" t="s">
        <v>342</v>
      </c>
      <c r="D36" s="4" t="s">
        <v>186</v>
      </c>
      <c r="E36" s="45">
        <v>15</v>
      </c>
      <c r="F36" s="192"/>
      <c r="G36" s="32"/>
    </row>
    <row r="37" spans="1:7" ht="15.75" customHeight="1">
      <c r="A37" s="180"/>
      <c r="B37" s="171"/>
      <c r="C37" s="4" t="s">
        <v>303</v>
      </c>
      <c r="D37" s="4" t="s">
        <v>185</v>
      </c>
      <c r="E37" s="58">
        <v>31</v>
      </c>
      <c r="F37" s="192"/>
      <c r="G37" s="32"/>
    </row>
    <row r="38" spans="1:7" ht="15.75" customHeight="1">
      <c r="A38" s="180"/>
      <c r="B38" s="171"/>
      <c r="C38" s="4" t="s">
        <v>303</v>
      </c>
      <c r="D38" s="4" t="s">
        <v>186</v>
      </c>
      <c r="E38" s="45">
        <v>30</v>
      </c>
      <c r="F38" s="192"/>
      <c r="G38" s="32"/>
    </row>
    <row r="39" spans="1:7" ht="15.75" customHeight="1">
      <c r="A39" s="181"/>
      <c r="B39" s="172"/>
      <c r="C39" s="7" t="s">
        <v>305</v>
      </c>
      <c r="D39" s="7"/>
      <c r="E39" s="58">
        <v>35</v>
      </c>
      <c r="F39" s="193"/>
      <c r="G39" s="66"/>
    </row>
  </sheetData>
  <sortState ref="B9:G35">
    <sortCondition ref="B9:B35"/>
    <sortCondition ref="C9:C35"/>
  </sortState>
  <mergeCells count="20">
    <mergeCell ref="A2:G2"/>
    <mergeCell ref="A3:G3"/>
    <mergeCell ref="B11:B15"/>
    <mergeCell ref="B6:B9"/>
    <mergeCell ref="F6:F9"/>
    <mergeCell ref="F11:F15"/>
    <mergeCell ref="A6:A9"/>
    <mergeCell ref="A11:A15"/>
    <mergeCell ref="A34:A39"/>
    <mergeCell ref="A16:A20"/>
    <mergeCell ref="A22:A27"/>
    <mergeCell ref="A28:A33"/>
    <mergeCell ref="F16:F20"/>
    <mergeCell ref="F22:F27"/>
    <mergeCell ref="F28:F33"/>
    <mergeCell ref="F34:F39"/>
    <mergeCell ref="B16:B20"/>
    <mergeCell ref="B22:B27"/>
    <mergeCell ref="B28:B33"/>
    <mergeCell ref="B34:B3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H1" sqref="H1:H1048576"/>
    </sheetView>
  </sheetViews>
  <sheetFormatPr defaultRowHeight="15.75"/>
  <cols>
    <col min="1" max="1" width="9.140625" style="39"/>
    <col min="2" max="2" width="17.5703125" style="39" customWidth="1"/>
    <col min="3" max="3" width="30.42578125" style="39" customWidth="1"/>
    <col min="4" max="16384" width="9.140625" style="39"/>
  </cols>
  <sheetData>
    <row r="1" spans="1:7" s="13" customFormat="1" ht="25.5" customHeight="1">
      <c r="A1" s="169" t="s">
        <v>395</v>
      </c>
      <c r="B1" s="169"/>
      <c r="C1" s="169"/>
      <c r="D1" s="169"/>
      <c r="E1" s="169"/>
      <c r="F1" s="169"/>
      <c r="G1" s="169"/>
    </row>
    <row r="2" spans="1:7" s="13" customFormat="1" ht="19.5">
      <c r="A2" s="169" t="s">
        <v>365</v>
      </c>
      <c r="B2" s="169"/>
      <c r="C2" s="169"/>
      <c r="D2" s="169"/>
      <c r="E2" s="169"/>
      <c r="F2" s="169"/>
      <c r="G2" s="169"/>
    </row>
    <row r="3" spans="1:7" s="13" customFormat="1" ht="7.5" customHeight="1">
      <c r="A3" s="14"/>
      <c r="B3" s="14"/>
      <c r="D3" s="14"/>
      <c r="E3" s="14"/>
      <c r="F3" s="14"/>
    </row>
    <row r="4" spans="1:7" s="16" customFormat="1" ht="42.75">
      <c r="A4" s="15" t="s">
        <v>0</v>
      </c>
      <c r="B4" s="15" t="s">
        <v>359</v>
      </c>
      <c r="C4" s="15" t="s">
        <v>360</v>
      </c>
      <c r="D4" s="15" t="s">
        <v>362</v>
      </c>
      <c r="E4" s="30" t="s">
        <v>391</v>
      </c>
      <c r="F4" s="30" t="s">
        <v>364</v>
      </c>
      <c r="G4" s="15" t="s">
        <v>361</v>
      </c>
    </row>
    <row r="5" spans="1:7" ht="19.5" customHeight="1">
      <c r="A5" s="179">
        <v>1</v>
      </c>
      <c r="B5" s="204" t="s">
        <v>124</v>
      </c>
      <c r="C5" s="11" t="s">
        <v>345</v>
      </c>
      <c r="D5" s="12" t="s">
        <v>185</v>
      </c>
      <c r="E5" s="42">
        <v>6</v>
      </c>
      <c r="F5" s="191">
        <f>E6+E7+E9+E10</f>
        <v>116</v>
      </c>
      <c r="G5" s="10"/>
    </row>
    <row r="6" spans="1:7" ht="19.5" customHeight="1">
      <c r="A6" s="180"/>
      <c r="B6" s="205"/>
      <c r="C6" s="11" t="s">
        <v>345</v>
      </c>
      <c r="D6" s="12" t="s">
        <v>186</v>
      </c>
      <c r="E6" s="42">
        <v>12</v>
      </c>
      <c r="F6" s="192"/>
      <c r="G6" s="10"/>
    </row>
    <row r="7" spans="1:7" ht="19.5" customHeight="1">
      <c r="A7" s="180"/>
      <c r="B7" s="205"/>
      <c r="C7" s="11" t="s">
        <v>346</v>
      </c>
      <c r="D7" s="12" t="s">
        <v>185</v>
      </c>
      <c r="E7" s="42">
        <v>24</v>
      </c>
      <c r="F7" s="192"/>
      <c r="G7" s="10"/>
    </row>
    <row r="8" spans="1:7" ht="19.5" customHeight="1">
      <c r="A8" s="180"/>
      <c r="B8" s="205"/>
      <c r="C8" s="11" t="s">
        <v>346</v>
      </c>
      <c r="D8" s="12" t="s">
        <v>186</v>
      </c>
      <c r="E8" s="42">
        <v>24</v>
      </c>
      <c r="F8" s="192"/>
      <c r="G8" s="10"/>
    </row>
    <row r="9" spans="1:7" ht="19.5" customHeight="1">
      <c r="A9" s="180"/>
      <c r="B9" s="205"/>
      <c r="C9" s="41" t="s">
        <v>305</v>
      </c>
      <c r="D9" s="3"/>
      <c r="E9" s="43">
        <v>35</v>
      </c>
      <c r="F9" s="192"/>
      <c r="G9" s="10"/>
    </row>
    <row r="10" spans="1:7" ht="19.5" customHeight="1">
      <c r="A10" s="180"/>
      <c r="B10" s="205"/>
      <c r="C10" s="22" t="s">
        <v>394</v>
      </c>
      <c r="D10" s="19" t="s">
        <v>185</v>
      </c>
      <c r="E10" s="44">
        <v>45</v>
      </c>
      <c r="F10" s="192"/>
      <c r="G10" s="10"/>
    </row>
    <row r="11" spans="1:7" ht="19.5" customHeight="1">
      <c r="A11" s="181"/>
      <c r="B11" s="206"/>
      <c r="C11" s="22" t="s">
        <v>394</v>
      </c>
      <c r="D11" s="19" t="s">
        <v>186</v>
      </c>
      <c r="E11" s="44">
        <v>45</v>
      </c>
      <c r="F11" s="193"/>
      <c r="G11" s="10"/>
    </row>
    <row r="12" spans="1:7" ht="19.5" customHeight="1">
      <c r="A12" s="179">
        <v>2</v>
      </c>
      <c r="B12" s="204" t="s">
        <v>123</v>
      </c>
      <c r="C12" s="11" t="s">
        <v>300</v>
      </c>
      <c r="D12" s="12"/>
      <c r="E12" s="42">
        <v>30</v>
      </c>
      <c r="F12" s="191">
        <f>SUM(E12:E14)</f>
        <v>125</v>
      </c>
      <c r="G12" s="10"/>
    </row>
    <row r="13" spans="1:7" ht="19.5" customHeight="1">
      <c r="A13" s="180"/>
      <c r="B13" s="205"/>
      <c r="C13" s="41" t="s">
        <v>305</v>
      </c>
      <c r="D13" s="3"/>
      <c r="E13" s="43">
        <v>35</v>
      </c>
      <c r="F13" s="192"/>
      <c r="G13" s="10"/>
    </row>
    <row r="14" spans="1:7" ht="19.5" customHeight="1">
      <c r="A14" s="181"/>
      <c r="B14" s="206"/>
      <c r="C14" s="41" t="s">
        <v>298</v>
      </c>
      <c r="D14" s="3"/>
      <c r="E14" s="43">
        <v>60</v>
      </c>
      <c r="F14" s="193"/>
      <c r="G14" s="10"/>
    </row>
  </sheetData>
  <mergeCells count="8">
    <mergeCell ref="A1:G1"/>
    <mergeCell ref="A2:G2"/>
    <mergeCell ref="B12:B14"/>
    <mergeCell ref="A12:A14"/>
    <mergeCell ref="F12:F14"/>
    <mergeCell ref="A5:A11"/>
    <mergeCell ref="B5:B11"/>
    <mergeCell ref="F5:F1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opLeftCell="A4" workbookViewId="0">
      <selection activeCell="H1" sqref="H1:H1048576"/>
    </sheetView>
  </sheetViews>
  <sheetFormatPr defaultRowHeight="15"/>
  <cols>
    <col min="2" max="2" width="15.7109375" customWidth="1"/>
    <col min="3" max="3" width="29.28515625" customWidth="1"/>
    <col min="5" max="5" width="9.140625" style="35"/>
    <col min="7" max="7" width="17.28515625" customWidth="1"/>
  </cols>
  <sheetData>
    <row r="1" spans="1:7" s="13" customFormat="1" ht="25.5" customHeight="1">
      <c r="A1" s="169" t="s">
        <v>401</v>
      </c>
      <c r="B1" s="169"/>
      <c r="C1" s="169"/>
      <c r="D1" s="169"/>
      <c r="E1" s="169"/>
      <c r="F1" s="169"/>
      <c r="G1" s="169"/>
    </row>
    <row r="2" spans="1:7" s="13" customFormat="1" ht="19.5">
      <c r="A2" s="169" t="s">
        <v>365</v>
      </c>
      <c r="B2" s="169"/>
      <c r="C2" s="169"/>
      <c r="D2" s="169"/>
      <c r="E2" s="169"/>
      <c r="F2" s="169"/>
      <c r="G2" s="169"/>
    </row>
    <row r="3" spans="1:7" s="13" customFormat="1" ht="7.5" customHeight="1">
      <c r="A3" s="14"/>
      <c r="B3" s="14"/>
      <c r="D3" s="14"/>
      <c r="E3" s="14"/>
      <c r="F3" s="14"/>
    </row>
    <row r="4" spans="1:7" s="16" customFormat="1" ht="42.75">
      <c r="A4" s="15" t="s">
        <v>0</v>
      </c>
      <c r="B4" s="15" t="s">
        <v>359</v>
      </c>
      <c r="C4" s="15" t="s">
        <v>360</v>
      </c>
      <c r="D4" s="15" t="s">
        <v>362</v>
      </c>
      <c r="E4" s="30" t="s">
        <v>391</v>
      </c>
      <c r="F4" s="30" t="s">
        <v>364</v>
      </c>
      <c r="G4" s="15" t="s">
        <v>361</v>
      </c>
    </row>
    <row r="5" spans="1:7" s="51" customFormat="1" ht="18.75" customHeight="1">
      <c r="A5" s="207">
        <v>1</v>
      </c>
      <c r="B5" s="210" t="s">
        <v>125</v>
      </c>
      <c r="C5" s="49" t="s">
        <v>302</v>
      </c>
      <c r="D5" s="49"/>
      <c r="E5" s="79">
        <v>10</v>
      </c>
      <c r="F5" s="210">
        <f>SUM(E5:E10)</f>
        <v>217</v>
      </c>
      <c r="G5" s="75"/>
    </row>
    <row r="6" spans="1:7" s="51" customFormat="1" ht="18.75" customHeight="1">
      <c r="A6" s="208"/>
      <c r="B6" s="211"/>
      <c r="C6" s="49" t="s">
        <v>300</v>
      </c>
      <c r="D6" s="49"/>
      <c r="E6" s="79">
        <v>15</v>
      </c>
      <c r="F6" s="220"/>
      <c r="G6" s="75"/>
    </row>
    <row r="7" spans="1:7" s="51" customFormat="1" ht="16.5" customHeight="1">
      <c r="A7" s="208"/>
      <c r="B7" s="211"/>
      <c r="C7" s="49" t="s">
        <v>176</v>
      </c>
      <c r="D7" s="49" t="s">
        <v>185</v>
      </c>
      <c r="E7" s="79">
        <v>42</v>
      </c>
      <c r="F7" s="220"/>
      <c r="G7" s="65" t="s">
        <v>408</v>
      </c>
    </row>
    <row r="8" spans="1:7" s="51" customFormat="1" ht="16.5" customHeight="1">
      <c r="A8" s="208"/>
      <c r="B8" s="211"/>
      <c r="C8" s="53" t="s">
        <v>410</v>
      </c>
      <c r="D8" s="53"/>
      <c r="E8" s="80">
        <v>60</v>
      </c>
      <c r="F8" s="220"/>
      <c r="G8" s="65"/>
    </row>
    <row r="9" spans="1:7" s="51" customFormat="1" ht="16.5" customHeight="1">
      <c r="A9" s="208"/>
      <c r="B9" s="211"/>
      <c r="C9" s="53" t="s">
        <v>411</v>
      </c>
      <c r="D9" s="53"/>
      <c r="E9" s="80">
        <v>30</v>
      </c>
      <c r="F9" s="220"/>
      <c r="G9" s="65"/>
    </row>
    <row r="10" spans="1:7" s="51" customFormat="1" ht="16.5" customHeight="1">
      <c r="A10" s="209"/>
      <c r="B10" s="212"/>
      <c r="C10" s="53" t="s">
        <v>237</v>
      </c>
      <c r="D10" s="53"/>
      <c r="E10" s="80">
        <v>60</v>
      </c>
      <c r="F10" s="221"/>
      <c r="G10" s="65"/>
    </row>
    <row r="11" spans="1:7" s="51" customFormat="1" ht="6.75" customHeight="1">
      <c r="A11" s="78"/>
      <c r="B11" s="87"/>
      <c r="C11" s="73"/>
      <c r="D11" s="73"/>
      <c r="E11" s="74"/>
      <c r="F11" s="61"/>
      <c r="G11" s="72"/>
    </row>
    <row r="12" spans="1:7" s="51" customFormat="1" ht="18.75" customHeight="1">
      <c r="A12" s="179">
        <v>2</v>
      </c>
      <c r="B12" s="204" t="s">
        <v>126</v>
      </c>
      <c r="C12" s="38" t="s">
        <v>94</v>
      </c>
      <c r="D12" s="38"/>
      <c r="E12" s="48">
        <v>24</v>
      </c>
      <c r="F12" s="191">
        <f>E12+E14+E15+E17+E19</f>
        <v>150</v>
      </c>
      <c r="G12" s="40"/>
    </row>
    <row r="13" spans="1:7" s="51" customFormat="1" ht="18.75" customHeight="1">
      <c r="A13" s="241"/>
      <c r="B13" s="205"/>
      <c r="C13" s="38" t="s">
        <v>342</v>
      </c>
      <c r="D13" s="38" t="s">
        <v>185</v>
      </c>
      <c r="E13" s="48">
        <v>10</v>
      </c>
      <c r="F13" s="192"/>
      <c r="G13" s="40"/>
    </row>
    <row r="14" spans="1:7" s="51" customFormat="1" ht="18.75" customHeight="1">
      <c r="A14" s="241"/>
      <c r="B14" s="205"/>
      <c r="C14" s="38" t="s">
        <v>342</v>
      </c>
      <c r="D14" s="38" t="s">
        <v>186</v>
      </c>
      <c r="E14" s="48">
        <v>20</v>
      </c>
      <c r="F14" s="192"/>
      <c r="G14" s="40"/>
    </row>
    <row r="15" spans="1:7" s="51" customFormat="1" ht="18.75" customHeight="1">
      <c r="A15" s="241"/>
      <c r="B15" s="205"/>
      <c r="C15" s="38" t="s">
        <v>268</v>
      </c>
      <c r="D15" s="38" t="s">
        <v>185</v>
      </c>
      <c r="E15" s="48">
        <v>35</v>
      </c>
      <c r="F15" s="192"/>
      <c r="G15" s="40"/>
    </row>
    <row r="16" spans="1:7" s="51" customFormat="1" ht="18.75" customHeight="1">
      <c r="A16" s="241"/>
      <c r="B16" s="205"/>
      <c r="C16" s="38" t="s">
        <v>268</v>
      </c>
      <c r="D16" s="38" t="s">
        <v>186</v>
      </c>
      <c r="E16" s="48">
        <v>25</v>
      </c>
      <c r="F16" s="192"/>
      <c r="G16" s="40"/>
    </row>
    <row r="17" spans="1:7" s="51" customFormat="1" ht="18.75" customHeight="1">
      <c r="A17" s="241"/>
      <c r="B17" s="205"/>
      <c r="C17" s="38" t="s">
        <v>303</v>
      </c>
      <c r="D17" s="38" t="s">
        <v>185</v>
      </c>
      <c r="E17" s="48">
        <v>36</v>
      </c>
      <c r="F17" s="192"/>
      <c r="G17" s="40"/>
    </row>
    <row r="18" spans="1:7" s="51" customFormat="1" ht="18.75" customHeight="1">
      <c r="A18" s="241"/>
      <c r="B18" s="205"/>
      <c r="C18" s="38" t="s">
        <v>303</v>
      </c>
      <c r="D18" s="38" t="s">
        <v>186</v>
      </c>
      <c r="E18" s="48">
        <v>30</v>
      </c>
      <c r="F18" s="192"/>
      <c r="G18" s="40"/>
    </row>
    <row r="19" spans="1:7" s="51" customFormat="1" ht="18.75" customHeight="1">
      <c r="A19" s="242"/>
      <c r="B19" s="206"/>
      <c r="C19" s="50" t="s">
        <v>305</v>
      </c>
      <c r="D19" s="50" t="s">
        <v>185</v>
      </c>
      <c r="E19" s="63">
        <v>35</v>
      </c>
      <c r="F19" s="193"/>
      <c r="G19" s="40"/>
    </row>
    <row r="20" spans="1:7" s="51" customFormat="1" ht="18.75" customHeight="1">
      <c r="A20" s="179">
        <v>3</v>
      </c>
      <c r="B20" s="204" t="s">
        <v>127</v>
      </c>
      <c r="C20" s="38" t="s">
        <v>94</v>
      </c>
      <c r="D20" s="38"/>
      <c r="E20" s="48">
        <v>24</v>
      </c>
      <c r="F20" s="191">
        <f>E20+E22+E23+E25+E27</f>
        <v>144</v>
      </c>
      <c r="G20" s="40"/>
    </row>
    <row r="21" spans="1:7" s="51" customFormat="1" ht="18.75" customHeight="1">
      <c r="A21" s="241"/>
      <c r="B21" s="205"/>
      <c r="C21" s="38" t="s">
        <v>342</v>
      </c>
      <c r="D21" s="38" t="s">
        <v>185</v>
      </c>
      <c r="E21" s="48">
        <v>10</v>
      </c>
      <c r="F21" s="192"/>
      <c r="G21" s="40"/>
    </row>
    <row r="22" spans="1:7" s="51" customFormat="1" ht="18.75" customHeight="1">
      <c r="A22" s="241"/>
      <c r="B22" s="205"/>
      <c r="C22" s="38" t="s">
        <v>342</v>
      </c>
      <c r="D22" s="38" t="s">
        <v>186</v>
      </c>
      <c r="E22" s="48">
        <v>15</v>
      </c>
      <c r="F22" s="192"/>
      <c r="G22" s="40"/>
    </row>
    <row r="23" spans="1:7" s="51" customFormat="1" ht="18.75" customHeight="1">
      <c r="A23" s="241"/>
      <c r="B23" s="205"/>
      <c r="C23" s="38" t="s">
        <v>268</v>
      </c>
      <c r="D23" s="38" t="s">
        <v>185</v>
      </c>
      <c r="E23" s="48">
        <v>30</v>
      </c>
      <c r="F23" s="192"/>
      <c r="G23" s="40"/>
    </row>
    <row r="24" spans="1:7" s="51" customFormat="1" ht="18.75" customHeight="1">
      <c r="A24" s="241"/>
      <c r="B24" s="205"/>
      <c r="C24" s="38" t="s">
        <v>268</v>
      </c>
      <c r="D24" s="38" t="s">
        <v>186</v>
      </c>
      <c r="E24" s="48">
        <v>15</v>
      </c>
      <c r="F24" s="192"/>
      <c r="G24" s="40"/>
    </row>
    <row r="25" spans="1:7" s="51" customFormat="1" ht="18.75" customHeight="1">
      <c r="A25" s="241"/>
      <c r="B25" s="205"/>
      <c r="C25" s="38" t="s">
        <v>303</v>
      </c>
      <c r="D25" s="38" t="s">
        <v>185</v>
      </c>
      <c r="E25" s="48">
        <v>40</v>
      </c>
      <c r="F25" s="192"/>
      <c r="G25" s="40"/>
    </row>
    <row r="26" spans="1:7" s="51" customFormat="1" ht="18.75" customHeight="1">
      <c r="A26" s="241"/>
      <c r="B26" s="205"/>
      <c r="C26" s="38" t="s">
        <v>303</v>
      </c>
      <c r="D26" s="38" t="s">
        <v>186</v>
      </c>
      <c r="E26" s="48">
        <v>27</v>
      </c>
      <c r="F26" s="192"/>
      <c r="G26" s="40"/>
    </row>
    <row r="27" spans="1:7" s="51" customFormat="1" ht="18.75" customHeight="1">
      <c r="A27" s="242"/>
      <c r="B27" s="206"/>
      <c r="C27" s="50" t="s">
        <v>305</v>
      </c>
      <c r="D27" s="50" t="s">
        <v>186</v>
      </c>
      <c r="E27" s="63">
        <v>35</v>
      </c>
      <c r="F27" s="193"/>
      <c r="G27" s="77" t="s">
        <v>412</v>
      </c>
    </row>
    <row r="28" spans="1:7" s="51" customFormat="1" ht="18.75" customHeight="1">
      <c r="A28" s="179">
        <v>4</v>
      </c>
      <c r="B28" s="204" t="s">
        <v>128</v>
      </c>
      <c r="C28" s="38" t="s">
        <v>94</v>
      </c>
      <c r="D28" s="38"/>
      <c r="E28" s="48">
        <v>26</v>
      </c>
      <c r="F28" s="191">
        <f>E28+E29+E31+E33+E35</f>
        <v>144</v>
      </c>
      <c r="G28" s="40"/>
    </row>
    <row r="29" spans="1:7" s="51" customFormat="1" ht="18.75" customHeight="1">
      <c r="A29" s="241"/>
      <c r="B29" s="205"/>
      <c r="C29" s="38" t="s">
        <v>342</v>
      </c>
      <c r="D29" s="38" t="s">
        <v>185</v>
      </c>
      <c r="E29" s="48">
        <v>15</v>
      </c>
      <c r="F29" s="192"/>
      <c r="G29" s="40"/>
    </row>
    <row r="30" spans="1:7" s="51" customFormat="1" ht="18.75" customHeight="1">
      <c r="A30" s="241"/>
      <c r="B30" s="205"/>
      <c r="C30" s="38" t="s">
        <v>342</v>
      </c>
      <c r="D30" s="38" t="s">
        <v>186</v>
      </c>
      <c r="E30" s="48">
        <v>15</v>
      </c>
      <c r="F30" s="192"/>
      <c r="G30" s="40"/>
    </row>
    <row r="31" spans="1:7" s="51" customFormat="1" ht="18.75" customHeight="1">
      <c r="A31" s="241"/>
      <c r="B31" s="205"/>
      <c r="C31" s="38" t="s">
        <v>268</v>
      </c>
      <c r="D31" s="38" t="s">
        <v>185</v>
      </c>
      <c r="E31" s="48">
        <v>20</v>
      </c>
      <c r="F31" s="192"/>
      <c r="G31" s="40"/>
    </row>
    <row r="32" spans="1:7" s="51" customFormat="1" ht="18.75" customHeight="1">
      <c r="A32" s="241"/>
      <c r="B32" s="205"/>
      <c r="C32" s="38" t="s">
        <v>268</v>
      </c>
      <c r="D32" s="38" t="s">
        <v>186</v>
      </c>
      <c r="E32" s="48">
        <v>25</v>
      </c>
      <c r="F32" s="192"/>
      <c r="G32" s="40"/>
    </row>
    <row r="33" spans="1:7" s="51" customFormat="1" ht="18.75" customHeight="1">
      <c r="A33" s="241"/>
      <c r="B33" s="205"/>
      <c r="C33" s="38" t="s">
        <v>303</v>
      </c>
      <c r="D33" s="38" t="s">
        <v>185</v>
      </c>
      <c r="E33" s="48">
        <v>48</v>
      </c>
      <c r="F33" s="192"/>
      <c r="G33" s="40"/>
    </row>
    <row r="34" spans="1:7" s="51" customFormat="1" ht="18.75" customHeight="1">
      <c r="A34" s="241"/>
      <c r="B34" s="205"/>
      <c r="C34" s="38" t="s">
        <v>303</v>
      </c>
      <c r="D34" s="38" t="s">
        <v>186</v>
      </c>
      <c r="E34" s="48">
        <v>42</v>
      </c>
      <c r="F34" s="192"/>
      <c r="G34" s="40"/>
    </row>
    <row r="35" spans="1:7" s="51" customFormat="1" ht="18.75" customHeight="1">
      <c r="A35" s="242"/>
      <c r="B35" s="206"/>
      <c r="C35" s="50" t="s">
        <v>305</v>
      </c>
      <c r="D35" s="50" t="s">
        <v>185</v>
      </c>
      <c r="E35" s="63">
        <v>35</v>
      </c>
      <c r="F35" s="193"/>
      <c r="G35" s="40"/>
    </row>
    <row r="36" spans="1:7" s="51" customFormat="1" ht="18.75" customHeight="1">
      <c r="A36" s="179">
        <v>5</v>
      </c>
      <c r="B36" s="204" t="s">
        <v>347</v>
      </c>
      <c r="C36" s="38" t="s">
        <v>94</v>
      </c>
      <c r="D36" s="38"/>
      <c r="E36" s="48">
        <v>28</v>
      </c>
      <c r="F36" s="191">
        <f>SUM(E36:E40)</f>
        <v>134</v>
      </c>
      <c r="G36" s="40"/>
    </row>
    <row r="37" spans="1:7" s="51" customFormat="1" ht="18.75" customHeight="1">
      <c r="A37" s="241"/>
      <c r="B37" s="205"/>
      <c r="C37" s="38" t="s">
        <v>342</v>
      </c>
      <c r="D37" s="38"/>
      <c r="E37" s="48">
        <v>15</v>
      </c>
      <c r="F37" s="192"/>
      <c r="G37" s="40"/>
    </row>
    <row r="38" spans="1:7" s="51" customFormat="1" ht="18.75" customHeight="1">
      <c r="A38" s="241"/>
      <c r="B38" s="205"/>
      <c r="C38" s="38" t="s">
        <v>268</v>
      </c>
      <c r="D38" s="38"/>
      <c r="E38" s="48">
        <v>20</v>
      </c>
      <c r="F38" s="192"/>
      <c r="G38" s="40"/>
    </row>
    <row r="39" spans="1:7" s="51" customFormat="1" ht="18.75" customHeight="1">
      <c r="A39" s="241"/>
      <c r="B39" s="205"/>
      <c r="C39" s="38" t="s">
        <v>303</v>
      </c>
      <c r="D39" s="38"/>
      <c r="E39" s="48">
        <v>36</v>
      </c>
      <c r="F39" s="192"/>
      <c r="G39" s="40"/>
    </row>
    <row r="40" spans="1:7" s="51" customFormat="1" ht="18.75" customHeight="1">
      <c r="A40" s="242"/>
      <c r="B40" s="206"/>
      <c r="C40" s="50" t="s">
        <v>305</v>
      </c>
      <c r="D40" s="50" t="s">
        <v>186</v>
      </c>
      <c r="E40" s="63">
        <v>35</v>
      </c>
      <c r="F40" s="193"/>
      <c r="G40" s="77" t="s">
        <v>413</v>
      </c>
    </row>
  </sheetData>
  <sortState ref="B10:G39">
    <sortCondition ref="B10:B39"/>
    <sortCondition ref="C10:C39"/>
  </sortState>
  <mergeCells count="17">
    <mergeCell ref="A36:A40"/>
    <mergeCell ref="F20:F27"/>
    <mergeCell ref="F28:F35"/>
    <mergeCell ref="F36:F40"/>
    <mergeCell ref="B20:B27"/>
    <mergeCell ref="A1:G1"/>
    <mergeCell ref="A2:G2"/>
    <mergeCell ref="B5:B10"/>
    <mergeCell ref="A5:A10"/>
    <mergeCell ref="B12:B19"/>
    <mergeCell ref="F5:F10"/>
    <mergeCell ref="F12:F19"/>
    <mergeCell ref="A12:A19"/>
    <mergeCell ref="B28:B35"/>
    <mergeCell ref="B36:B40"/>
    <mergeCell ref="A20:A27"/>
    <mergeCell ref="A28:A35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H1" sqref="H1"/>
    </sheetView>
  </sheetViews>
  <sheetFormatPr defaultRowHeight="15"/>
  <cols>
    <col min="1" max="1" width="7.7109375" customWidth="1"/>
    <col min="2" max="2" width="14.140625" customWidth="1"/>
    <col min="3" max="3" width="33.85546875" customWidth="1"/>
    <col min="4" max="4" width="7.28515625" customWidth="1"/>
    <col min="5" max="5" width="10.7109375" customWidth="1"/>
    <col min="6" max="6" width="14.7109375" customWidth="1"/>
    <col min="7" max="7" width="19.5703125" customWidth="1"/>
  </cols>
  <sheetData>
    <row r="1" spans="1:7" s="13" customFormat="1" ht="19.5">
      <c r="A1" s="169" t="s">
        <v>458</v>
      </c>
      <c r="B1" s="169"/>
      <c r="C1" s="169"/>
      <c r="D1" s="169"/>
      <c r="E1" s="169"/>
      <c r="F1" s="169"/>
      <c r="G1" s="169"/>
    </row>
    <row r="2" spans="1:7" s="13" customFormat="1" ht="19.5">
      <c r="A2" s="169" t="s">
        <v>365</v>
      </c>
      <c r="B2" s="169"/>
      <c r="C2" s="169"/>
      <c r="D2" s="169"/>
      <c r="E2" s="169"/>
      <c r="F2" s="169"/>
      <c r="G2" s="169"/>
    </row>
    <row r="3" spans="1:7" s="13" customFormat="1">
      <c r="A3" s="14"/>
      <c r="B3" s="14"/>
      <c r="D3" s="14"/>
      <c r="E3" s="14"/>
      <c r="F3" s="14"/>
    </row>
    <row r="4" spans="1:7" s="16" customFormat="1" ht="42.75">
      <c r="A4" s="15" t="s">
        <v>0</v>
      </c>
      <c r="B4" s="15" t="s">
        <v>359</v>
      </c>
      <c r="C4" s="15" t="s">
        <v>360</v>
      </c>
      <c r="D4" s="15" t="s">
        <v>362</v>
      </c>
      <c r="E4" s="30" t="s">
        <v>391</v>
      </c>
      <c r="F4" s="30" t="s">
        <v>364</v>
      </c>
      <c r="G4" s="15" t="s">
        <v>361</v>
      </c>
    </row>
    <row r="5" spans="1:7" s="162" customFormat="1" ht="15.75">
      <c r="A5" s="179">
        <v>1</v>
      </c>
      <c r="B5" s="204" t="s">
        <v>356</v>
      </c>
      <c r="C5" s="11" t="s">
        <v>355</v>
      </c>
      <c r="D5" s="11"/>
      <c r="E5" s="151">
        <v>5</v>
      </c>
      <c r="F5" s="176">
        <f>SUM(E5:E14)</f>
        <v>281</v>
      </c>
      <c r="G5" s="232"/>
    </row>
    <row r="6" spans="1:7" s="162" customFormat="1" ht="15.75">
      <c r="A6" s="180"/>
      <c r="B6" s="205"/>
      <c r="C6" s="11" t="s">
        <v>357</v>
      </c>
      <c r="D6" s="11"/>
      <c r="E6" s="151">
        <v>22</v>
      </c>
      <c r="F6" s="177"/>
      <c r="G6" s="232"/>
    </row>
    <row r="7" spans="1:7" s="162" customFormat="1" ht="15.75">
      <c r="A7" s="180"/>
      <c r="B7" s="205"/>
      <c r="C7" s="11" t="s">
        <v>358</v>
      </c>
      <c r="D7" s="11"/>
      <c r="E7" s="151">
        <v>5</v>
      </c>
      <c r="F7" s="177"/>
      <c r="G7" s="232"/>
    </row>
    <row r="8" spans="1:7" ht="15.75">
      <c r="A8" s="180"/>
      <c r="B8" s="205"/>
      <c r="C8" s="40" t="s">
        <v>94</v>
      </c>
      <c r="D8" s="40"/>
      <c r="E8" s="163">
        <v>30</v>
      </c>
      <c r="F8" s="177"/>
      <c r="G8" s="40"/>
    </row>
    <row r="9" spans="1:7" ht="15.75">
      <c r="A9" s="180"/>
      <c r="B9" s="205"/>
      <c r="C9" s="40" t="s">
        <v>459</v>
      </c>
      <c r="D9" s="40"/>
      <c r="E9" s="163">
        <v>40</v>
      </c>
      <c r="F9" s="177"/>
      <c r="G9" s="40" t="s">
        <v>460</v>
      </c>
    </row>
    <row r="10" spans="1:7" ht="15.75">
      <c r="A10" s="180"/>
      <c r="B10" s="205"/>
      <c r="C10" s="40" t="s">
        <v>321</v>
      </c>
      <c r="D10" s="40"/>
      <c r="E10" s="163">
        <v>60</v>
      </c>
      <c r="F10" s="177"/>
      <c r="G10" s="40"/>
    </row>
    <row r="11" spans="1:7" ht="15.75">
      <c r="A11" s="180"/>
      <c r="B11" s="205"/>
      <c r="C11" s="40" t="s">
        <v>461</v>
      </c>
      <c r="D11" s="40"/>
      <c r="E11" s="163">
        <v>30</v>
      </c>
      <c r="F11" s="177"/>
      <c r="G11" s="40"/>
    </row>
    <row r="12" spans="1:7" ht="15.75">
      <c r="A12" s="180"/>
      <c r="B12" s="205"/>
      <c r="C12" s="40" t="s">
        <v>353</v>
      </c>
      <c r="D12" s="40"/>
      <c r="E12" s="163">
        <v>30</v>
      </c>
      <c r="F12" s="177"/>
      <c r="G12" s="40"/>
    </row>
    <row r="13" spans="1:7" ht="15.75">
      <c r="A13" s="180"/>
      <c r="B13" s="205"/>
      <c r="C13" s="40" t="s">
        <v>176</v>
      </c>
      <c r="D13" s="40"/>
      <c r="E13" s="163">
        <v>29</v>
      </c>
      <c r="F13" s="177"/>
      <c r="G13" s="40"/>
    </row>
    <row r="14" spans="1:7" ht="15.75">
      <c r="A14" s="181"/>
      <c r="B14" s="206"/>
      <c r="C14" s="40" t="s">
        <v>218</v>
      </c>
      <c r="D14" s="40"/>
      <c r="E14" s="163">
        <v>30</v>
      </c>
      <c r="F14" s="178"/>
      <c r="G14" s="40"/>
    </row>
  </sheetData>
  <mergeCells count="6">
    <mergeCell ref="A1:G1"/>
    <mergeCell ref="A2:G2"/>
    <mergeCell ref="A5:A14"/>
    <mergeCell ref="B5:B14"/>
    <mergeCell ref="F5:F14"/>
    <mergeCell ref="G5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</vt:i4>
      </vt:variant>
    </vt:vector>
  </HeadingPairs>
  <TitlesOfParts>
    <vt:vector size="13" baseType="lpstr">
      <vt:lpstr>19T4</vt:lpstr>
      <vt:lpstr>20T4</vt:lpstr>
      <vt:lpstr>19C1</vt:lpstr>
      <vt:lpstr>19C2(LTB)</vt:lpstr>
      <vt:lpstr>19C3</vt:lpstr>
      <vt:lpstr>20T2</vt:lpstr>
      <vt:lpstr>20C1</vt:lpstr>
      <vt:lpstr>20C2</vt:lpstr>
      <vt:lpstr>20C3</vt:lpstr>
      <vt:lpstr>20C5</vt:lpstr>
      <vt:lpstr>20C6</vt:lpstr>
      <vt:lpstr>20T5</vt:lpstr>
      <vt:lpstr>'20T4'!Print_Titles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Dtao</dc:creator>
  <cp:lastModifiedBy>Thuy</cp:lastModifiedBy>
  <cp:lastPrinted>2021-10-12T04:00:36Z</cp:lastPrinted>
  <dcterms:created xsi:type="dcterms:W3CDTF">2021-10-09T10:30:50Z</dcterms:created>
  <dcterms:modified xsi:type="dcterms:W3CDTF">2021-10-14T04:56:57Z</dcterms:modified>
</cp:coreProperties>
</file>