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LTTC/SHCN/20T4-QLH1/thư mục không có tiêu đề/"/>
    </mc:Choice>
  </mc:AlternateContent>
  <xr:revisionPtr revIDLastSave="0" documentId="13_ncr:1_{1B36E350-EA0F-0A4B-B39E-AB228988A997}" xr6:coauthVersionLast="45" xr6:coauthVersionMax="45" xr10:uidLastSave="{00000000-0000-0000-0000-000000000000}"/>
  <bookViews>
    <workbookView xWindow="1020" yWindow="620" windowWidth="28680" windowHeight="15920" xr2:uid="{00000000-000D-0000-FFFF-FFFF00000000}"/>
  </bookViews>
  <sheets>
    <sheet name="Mau" sheetId="11" r:id="rId1"/>
  </sheets>
  <definedNames>
    <definedName name="_xlnm.Print_Titles" localSheetId="0">Mau!$10:$11</definedName>
  </definedNames>
  <calcPr calcId="191029"/>
</workbook>
</file>

<file path=xl/calcChain.xml><?xml version="1.0" encoding="utf-8"?>
<calcChain xmlns="http://schemas.openxmlformats.org/spreadsheetml/2006/main">
  <c r="F13" i="11" l="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H28" i="11"/>
  <c r="H27" i="11"/>
  <c r="H26" i="11"/>
  <c r="H25" i="11"/>
  <c r="H24" i="11"/>
  <c r="H23" i="11"/>
  <c r="H22" i="11"/>
  <c r="H13" i="11" l="1"/>
  <c r="H14" i="11"/>
  <c r="H15" i="11"/>
  <c r="H16" i="11"/>
  <c r="H17" i="11"/>
  <c r="H18" i="11"/>
  <c r="H19" i="11"/>
  <c r="H20" i="11"/>
  <c r="H21" i="11"/>
  <c r="H12" i="11"/>
  <c r="F12" i="11"/>
  <c r="E34" i="11" l="1"/>
  <c r="F34" i="11" s="1"/>
  <c r="E35" i="11"/>
  <c r="E37" i="11"/>
  <c r="E39" i="11"/>
  <c r="F39" i="11" s="1"/>
  <c r="E36" i="11"/>
  <c r="F36" i="11" s="1"/>
  <c r="E38" i="11"/>
  <c r="F38" i="11" s="1"/>
  <c r="G39" i="11"/>
  <c r="H39" i="11" s="1"/>
  <c r="G35" i="11"/>
  <c r="H35" i="11" s="1"/>
  <c r="G38" i="11"/>
  <c r="H38" i="11" s="1"/>
  <c r="G34" i="11"/>
  <c r="H34" i="11" s="1"/>
  <c r="G36" i="11"/>
  <c r="H36" i="11" s="1"/>
  <c r="G37" i="11"/>
  <c r="H37" i="11" s="1"/>
  <c r="F35" i="11"/>
  <c r="F37" i="11"/>
</calcChain>
</file>

<file path=xl/sharedStrings.xml><?xml version="1.0" encoding="utf-8"?>
<sst xmlns="http://schemas.openxmlformats.org/spreadsheetml/2006/main" count="91" uniqueCount="84">
  <si>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</si>
  <si>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</si>
  <si>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</si>
  <si>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</si>
  <si>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</si>
  <si>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</si>
  <si>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</si>
  <si>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</si>
  <si>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</si>
  <si>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</si>
  <si>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</si>
  <si>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</si>
  <si>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</si>
  <si>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</si>
  <si>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</si>
  <si>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</si>
  <si>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</si>
  <si>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</si>
  <si>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</si>
  <si>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</si>
  <si>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</si>
  <si>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</si>
  <si>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</si>
  <si>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</si>
  <si>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</si>
  <si>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</si>
  <si>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r>
      <t>Học kỳ: II Năm học: 2020 - 2021</t>
    </r>
    <r>
      <rPr>
        <sz val="14"/>
        <rFont val="Times New Roman"/>
        <family val="1"/>
      </rPr>
      <t xml:space="preserve"> </t>
    </r>
  </si>
  <si>
    <t>QUẢN LÝ SV</t>
  </si>
  <si>
    <t>PHÒNG TTGD - CTSV                QUẢN LÝ SV</t>
  </si>
  <si>
    <t>Mã số SV</t>
  </si>
  <si>
    <t>20004676</t>
  </si>
  <si>
    <t>Nguyễn Trương Hải</t>
  </si>
  <si>
    <t>Âu</t>
  </si>
  <si>
    <t>20001839</t>
  </si>
  <si>
    <t>Trần Thanh Tuyết</t>
  </si>
  <si>
    <t>Băng</t>
  </si>
  <si>
    <t>20002130</t>
  </si>
  <si>
    <t>Quan Nguyễn Gia</t>
  </si>
  <si>
    <t>Hân</t>
  </si>
  <si>
    <t>20001182</t>
  </si>
  <si>
    <t>Nguyễn Đình</t>
  </si>
  <si>
    <t>Hãn</t>
  </si>
  <si>
    <t>20000685</t>
  </si>
  <si>
    <t>Nguyễn Hoàng Thiên</t>
  </si>
  <si>
    <t>Kim</t>
  </si>
  <si>
    <t>20002156</t>
  </si>
  <si>
    <t>Nguyễn Đức</t>
  </si>
  <si>
    <t>Mạnh</t>
  </si>
  <si>
    <t>20002233</t>
  </si>
  <si>
    <t>Nguyễn Quang</t>
  </si>
  <si>
    <t>Minh</t>
  </si>
  <si>
    <t>20002391</t>
  </si>
  <si>
    <t>Lưu Trần Phương</t>
  </si>
  <si>
    <t>Ngân</t>
  </si>
  <si>
    <t>20002254</t>
  </si>
  <si>
    <t>Lê Tuyết</t>
  </si>
  <si>
    <t>Nhung</t>
  </si>
  <si>
    <t>20001162</t>
  </si>
  <si>
    <t>Lưu Văn</t>
  </si>
  <si>
    <t>Phát</t>
  </si>
  <si>
    <t>20000678</t>
  </si>
  <si>
    <t>Thạch Sa</t>
  </si>
  <si>
    <t>Phiếp</t>
  </si>
  <si>
    <t>20000097</t>
  </si>
  <si>
    <t>Lê Minh</t>
  </si>
  <si>
    <t>Quân</t>
  </si>
  <si>
    <t>20000104</t>
  </si>
  <si>
    <t>Lê Thị Trúc</t>
  </si>
  <si>
    <t>Quyên</t>
  </si>
  <si>
    <t>20004349</t>
  </si>
  <si>
    <t>Lê Duy Công</t>
  </si>
  <si>
    <t>Thành</t>
  </si>
  <si>
    <t>20002380</t>
  </si>
  <si>
    <t>Lâm Kiều</t>
  </si>
  <si>
    <t>Thục</t>
  </si>
  <si>
    <t>20003900</t>
  </si>
  <si>
    <t>Nguyễn Thanh</t>
  </si>
  <si>
    <t>Thủy</t>
  </si>
  <si>
    <t>20002598</t>
  </si>
  <si>
    <t>Võ Lê</t>
  </si>
  <si>
    <t>Vi</t>
  </si>
  <si>
    <t>LÊ DUY CÔNG THÀNH</t>
  </si>
  <si>
    <t>NGUYỄN HOÀNG THANH NGÂN</t>
  </si>
  <si>
    <r>
      <t xml:space="preserve">Lớp: </t>
    </r>
    <r>
      <rPr>
        <sz val="14"/>
        <color rgb="FFFF0000"/>
        <rFont val="Times New Roman"/>
        <family val="1"/>
      </rPr>
      <t>20T4-QLH1</t>
    </r>
    <r>
      <rPr>
        <sz val="14"/>
        <rFont val="Times New Roman"/>
        <family val="1"/>
      </rPr>
      <t xml:space="preserve">  Sĩ số:  17        Khoa: </t>
    </r>
    <r>
      <rPr>
        <sz val="14"/>
        <color rgb="FFFF0000"/>
        <rFont val="Times New Roman"/>
        <family val="1"/>
      </rPr>
      <t>KINH TẾ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</si>
</sst>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9" fillId="0" borderId="18" xfId="0" applyFont="1" applyBorder="1" applyAlignment="1">
      <alignment horizontal="center" vertical="center"/>
    </xf>
    <xf numFmtId="2" fontId="19" fillId="0" borderId="18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0" fillId="2" borderId="11" xfId="0" quotePrefix="1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vertical="center"/>
    </xf>
    <xf numFmtId="0" fontId="20" fillId="2" borderId="11" xfId="0" applyFont="1" applyFill="1" applyBorder="1" applyAlignment="1">
      <alignment horizontal="left" vertical="center"/>
    </xf>
  </cellXfs>
  <cellStyles count="1">
    <cellStyle name="Normal" xfId="0" builtinId="0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>
          <a:extLst>
            <a:ext uri="{FF2B5EF4-FFF2-40B4-BE49-F238E27FC236}">
              <a16:creationId xmlns:a16="http://schemas.microsoft.com/office/drawing/2014/main" id="{00000000-0008-0000-0000-0000612D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>
          <a:extLst>
            <a:ext uri="{FF2B5EF4-FFF2-40B4-BE49-F238E27FC236}">
              <a16:creationId xmlns:a16="http://schemas.microsoft.com/office/drawing/2014/main" id="{00000000-0008-0000-0000-0000622D0000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2"/>
  </sheetPr>
  <dimension ref="A1:T63"/>
  <sheetViews>
    <sheetView tabSelected="1" zoomScaleNormal="100" zoomScaleSheetLayoutView="100" workbookViewId="0">
      <selection activeCell="P36" sqref="P36"/>
    </sheetView>
  </sheetViews>
  <sheetFormatPr baseColWidth="10" defaultColWidth="9.3984375" defaultRowHeight="14" x14ac:dyDescent="0.15"/>
  <cols>
    <col min="1" max="1" width="6.796875" style="1" customWidth="1"/>
    <col min="2" max="2" width="11.796875" style="1" customWidth="1"/>
    <col min="3" max="3" width="23.796875" style="1" customWidth="1"/>
    <col min="4" max="4" width="15.19921875" style="1" customWidth="1"/>
    <col min="5" max="7" width="9.59765625" style="1" customWidth="1"/>
    <col min="8" max="8" width="20.3984375" style="1" customWidth="1"/>
    <col min="9" max="9" width="20.796875" style="1" customWidth="1"/>
    <col min="10" max="16384" width="9.3984375" style="1"/>
  </cols>
  <sheetData>
    <row r="1" spans="1:20" ht="15" customHeight="1" x14ac:dyDescent="0.15">
      <c r="I1" s="2" t="s">
        <v>0</v>
      </c>
    </row>
    <row r="2" spans="1:20" ht="17" customHeight="1" x14ac:dyDescent="0.2">
      <c r="A2" s="41" t="s">
        <v>21</v>
      </c>
      <c r="B2" s="41"/>
      <c r="C2" s="41"/>
      <c r="D2" s="41"/>
      <c r="E2" s="37" t="s">
        <v>1</v>
      </c>
      <c r="F2" s="37"/>
      <c r="G2" s="37"/>
      <c r="H2" s="37"/>
      <c r="I2" s="3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" customHeight="1" x14ac:dyDescent="0.2">
      <c r="A3" s="37" t="s">
        <v>22</v>
      </c>
      <c r="B3" s="37"/>
      <c r="C3" s="37"/>
      <c r="D3" s="37"/>
      <c r="E3" s="42" t="s">
        <v>2</v>
      </c>
      <c r="F3" s="42"/>
      <c r="G3" s="42"/>
      <c r="H3" s="42"/>
      <c r="I3" s="4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" customHeight="1" x14ac:dyDescent="0.2">
      <c r="A4" s="37" t="s">
        <v>23</v>
      </c>
      <c r="B4" s="37"/>
      <c r="C4" s="37"/>
      <c r="D4" s="37"/>
      <c r="E4" s="38"/>
      <c r="F4" s="38"/>
      <c r="G4" s="38"/>
      <c r="H4" s="38"/>
      <c r="I4" s="3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">
      <c r="A5" s="39"/>
      <c r="B5" s="39"/>
      <c r="C5" s="39"/>
      <c r="D5" s="3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25">
      <c r="A6" s="40" t="s">
        <v>3</v>
      </c>
      <c r="B6" s="40"/>
      <c r="C6" s="40"/>
      <c r="D6" s="40"/>
      <c r="E6" s="40"/>
      <c r="F6" s="40"/>
      <c r="G6" s="40"/>
      <c r="H6" s="40"/>
      <c r="I6" s="4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2">
      <c r="A7" s="40" t="s">
        <v>26</v>
      </c>
      <c r="B7" s="40"/>
      <c r="C7" s="40"/>
      <c r="D7" s="40"/>
      <c r="E7" s="40"/>
      <c r="F7" s="40"/>
      <c r="G7" s="40"/>
      <c r="H7" s="40"/>
      <c r="I7" s="4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2">
      <c r="A8" s="43" t="s">
        <v>83</v>
      </c>
      <c r="B8" s="43"/>
      <c r="C8" s="43"/>
      <c r="D8" s="43"/>
      <c r="E8" s="43"/>
      <c r="F8" s="43"/>
      <c r="G8" s="43"/>
      <c r="H8" s="43"/>
      <c r="I8" s="4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2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15">
      <c r="A10" s="44" t="s">
        <v>4</v>
      </c>
      <c r="B10" s="44" t="s">
        <v>29</v>
      </c>
      <c r="C10" s="46" t="s">
        <v>5</v>
      </c>
      <c r="D10" s="47"/>
      <c r="E10" s="50" t="s">
        <v>6</v>
      </c>
      <c r="F10" s="51"/>
      <c r="G10" s="50" t="s">
        <v>27</v>
      </c>
      <c r="H10" s="51"/>
      <c r="I10" s="52" t="s">
        <v>8</v>
      </c>
    </row>
    <row r="11" spans="1:20" s="12" customFormat="1" ht="30" customHeight="1" x14ac:dyDescent="0.15">
      <c r="A11" s="45"/>
      <c r="B11" s="53"/>
      <c r="C11" s="48"/>
      <c r="D11" s="49"/>
      <c r="E11" s="13" t="s">
        <v>9</v>
      </c>
      <c r="F11" s="13" t="s">
        <v>10</v>
      </c>
      <c r="G11" s="13" t="s">
        <v>9</v>
      </c>
      <c r="H11" s="13" t="s">
        <v>10</v>
      </c>
      <c r="I11" s="45"/>
    </row>
    <row r="12" spans="1:20" s="12" customFormat="1" ht="16" customHeight="1" x14ac:dyDescent="0.15">
      <c r="A12" s="14">
        <v>1</v>
      </c>
      <c r="B12" s="14">
        <v>1</v>
      </c>
      <c r="C12" s="62" t="s">
        <v>30</v>
      </c>
      <c r="D12" s="63" t="s">
        <v>31</v>
      </c>
      <c r="E12" s="64" t="s">
        <v>32</v>
      </c>
      <c r="F12" s="32" t="str">
        <f>IF(AND(E12&gt;=90),"XS",IF(AND(E12&gt;=80),"Tốt",IF(AND(E12&gt;=70),"Khá",IF(AND(E12&gt;=60),"TB",IF(AND(E12&gt;=50),"TB",IF(AND(E12&lt;50),IF(AND(E12&gt;0),"Yếu",IF(AND(E12=0),"Không XL"," "))))))))</f>
        <v>XS</v>
      </c>
      <c r="G12" s="14">
        <v>70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26"/>
    </row>
    <row r="13" spans="1:20" s="12" customFormat="1" ht="16" customHeight="1" x14ac:dyDescent="0.15">
      <c r="A13" s="14">
        <v>2</v>
      </c>
      <c r="B13" s="14">
        <v>2</v>
      </c>
      <c r="C13" s="62" t="s">
        <v>33</v>
      </c>
      <c r="D13" s="63" t="s">
        <v>34</v>
      </c>
      <c r="E13" s="64" t="s">
        <v>35</v>
      </c>
      <c r="F13" s="32" t="str">
        <f t="shared" ref="F13:F28" si="0">IF(AND(E13&gt;=90),"XS",IF(AND(E13&gt;=80),"Tốt",IF(AND(E13&gt;=70),"Khá",IF(AND(E13&gt;=60),"TB",IF(AND(E13&gt;=50),"TB",IF(AND(E13&lt;50),IF(AND(E13&gt;0),"Yếu",IF(AND(E13=0),"Không XL"," "))))))))</f>
        <v>XS</v>
      </c>
      <c r="G13" s="14">
        <v>70</v>
      </c>
      <c r="H13" s="32" t="str">
        <f t="shared" ref="H13:H28" si="1">IF(AND(G13&gt;=90),"XS",IF(AND(G13&gt;=80),"Tốt",IF(AND(G13&gt;=70),"Khá",IF(AND(G13&gt;=60),"TB",IF(AND(G13&gt;=50),"TB",IF(AND(G13&lt;50),IF(AND(G13&gt;0),"Yếu",IF(AND(G13=0),"Không XL"," "))))))))</f>
        <v>Khá</v>
      </c>
      <c r="I13" s="26"/>
    </row>
    <row r="14" spans="1:20" s="12" customFormat="1" ht="16" customHeight="1" x14ac:dyDescent="0.15">
      <c r="A14" s="14">
        <v>3</v>
      </c>
      <c r="B14" s="14">
        <v>3</v>
      </c>
      <c r="C14" s="62" t="s">
        <v>36</v>
      </c>
      <c r="D14" s="63" t="s">
        <v>37</v>
      </c>
      <c r="E14" s="64" t="s">
        <v>38</v>
      </c>
      <c r="F14" s="32" t="str">
        <f t="shared" si="0"/>
        <v>XS</v>
      </c>
      <c r="G14" s="14">
        <v>75</v>
      </c>
      <c r="H14" s="32" t="str">
        <f t="shared" si="1"/>
        <v>Khá</v>
      </c>
      <c r="I14" s="26"/>
    </row>
    <row r="15" spans="1:20" s="12" customFormat="1" ht="16" customHeight="1" x14ac:dyDescent="0.15">
      <c r="A15" s="14">
        <v>5</v>
      </c>
      <c r="B15" s="14">
        <v>4</v>
      </c>
      <c r="C15" s="62" t="s">
        <v>39</v>
      </c>
      <c r="D15" s="63" t="s">
        <v>40</v>
      </c>
      <c r="E15" s="64" t="s">
        <v>41</v>
      </c>
      <c r="F15" s="32" t="str">
        <f t="shared" si="0"/>
        <v>XS</v>
      </c>
      <c r="G15" s="14">
        <v>75</v>
      </c>
      <c r="H15" s="32" t="str">
        <f t="shared" si="1"/>
        <v>Khá</v>
      </c>
      <c r="I15" s="15"/>
    </row>
    <row r="16" spans="1:20" s="12" customFormat="1" ht="16" customHeight="1" x14ac:dyDescent="0.15">
      <c r="A16" s="14">
        <v>6</v>
      </c>
      <c r="B16" s="14">
        <v>5</v>
      </c>
      <c r="C16" s="62" t="s">
        <v>42</v>
      </c>
      <c r="D16" s="63" t="s">
        <v>43</v>
      </c>
      <c r="E16" s="64" t="s">
        <v>44</v>
      </c>
      <c r="F16" s="32" t="str">
        <f t="shared" si="0"/>
        <v>XS</v>
      </c>
      <c r="G16" s="14">
        <v>70</v>
      </c>
      <c r="H16" s="32" t="str">
        <f t="shared" si="1"/>
        <v>Khá</v>
      </c>
      <c r="I16" s="15"/>
    </row>
    <row r="17" spans="1:9" s="12" customFormat="1" ht="16" customHeight="1" x14ac:dyDescent="0.15">
      <c r="A17" s="14">
        <v>7</v>
      </c>
      <c r="B17" s="14">
        <v>6</v>
      </c>
      <c r="C17" s="62" t="s">
        <v>45</v>
      </c>
      <c r="D17" s="63" t="s">
        <v>46</v>
      </c>
      <c r="E17" s="64" t="s">
        <v>47</v>
      </c>
      <c r="F17" s="32" t="str">
        <f t="shared" si="0"/>
        <v>XS</v>
      </c>
      <c r="G17" s="14">
        <v>55</v>
      </c>
      <c r="H17" s="32" t="str">
        <f t="shared" si="1"/>
        <v>TB</v>
      </c>
      <c r="I17" s="15"/>
    </row>
    <row r="18" spans="1:9" s="12" customFormat="1" ht="16" customHeight="1" x14ac:dyDescent="0.15">
      <c r="A18" s="14">
        <v>8</v>
      </c>
      <c r="B18" s="14">
        <v>7</v>
      </c>
      <c r="C18" s="62" t="s">
        <v>48</v>
      </c>
      <c r="D18" s="63" t="s">
        <v>49</v>
      </c>
      <c r="E18" s="64" t="s">
        <v>50</v>
      </c>
      <c r="F18" s="32" t="str">
        <f t="shared" si="0"/>
        <v>XS</v>
      </c>
      <c r="G18" s="14">
        <v>55</v>
      </c>
      <c r="H18" s="32" t="str">
        <f t="shared" si="1"/>
        <v>TB</v>
      </c>
      <c r="I18" s="15"/>
    </row>
    <row r="19" spans="1:9" s="12" customFormat="1" ht="16" customHeight="1" x14ac:dyDescent="0.15">
      <c r="A19" s="14">
        <v>9</v>
      </c>
      <c r="B19" s="14">
        <v>8</v>
      </c>
      <c r="C19" s="62" t="s">
        <v>51</v>
      </c>
      <c r="D19" s="63" t="s">
        <v>52</v>
      </c>
      <c r="E19" s="64" t="s">
        <v>53</v>
      </c>
      <c r="F19" s="32" t="str">
        <f t="shared" si="0"/>
        <v>XS</v>
      </c>
      <c r="G19" s="14">
        <v>70</v>
      </c>
      <c r="H19" s="32" t="str">
        <f t="shared" si="1"/>
        <v>Khá</v>
      </c>
      <c r="I19" s="26"/>
    </row>
    <row r="20" spans="1:9" s="12" customFormat="1" ht="16" customHeight="1" x14ac:dyDescent="0.15">
      <c r="A20" s="14">
        <v>11</v>
      </c>
      <c r="B20" s="14">
        <v>9</v>
      </c>
      <c r="C20" s="62" t="s">
        <v>54</v>
      </c>
      <c r="D20" s="63" t="s">
        <v>55</v>
      </c>
      <c r="E20" s="64" t="s">
        <v>56</v>
      </c>
      <c r="F20" s="32" t="str">
        <f t="shared" si="0"/>
        <v>XS</v>
      </c>
      <c r="G20" s="14">
        <v>70</v>
      </c>
      <c r="H20" s="32" t="str">
        <f t="shared" si="1"/>
        <v>Khá</v>
      </c>
      <c r="I20" s="26"/>
    </row>
    <row r="21" spans="1:9" s="12" customFormat="1" ht="16" customHeight="1" x14ac:dyDescent="0.15">
      <c r="A21" s="14">
        <v>12</v>
      </c>
      <c r="B21" s="14">
        <v>10</v>
      </c>
      <c r="C21" s="62" t="s">
        <v>57</v>
      </c>
      <c r="D21" s="63" t="s">
        <v>58</v>
      </c>
      <c r="E21" s="64" t="s">
        <v>59</v>
      </c>
      <c r="F21" s="32" t="str">
        <f t="shared" si="0"/>
        <v>XS</v>
      </c>
      <c r="G21" s="14">
        <v>75</v>
      </c>
      <c r="H21" s="32" t="str">
        <f t="shared" si="1"/>
        <v>Khá</v>
      </c>
      <c r="I21" s="15"/>
    </row>
    <row r="22" spans="1:9" s="12" customFormat="1" ht="16" customHeight="1" x14ac:dyDescent="0.15">
      <c r="A22" s="14">
        <v>13</v>
      </c>
      <c r="B22" s="14">
        <v>11</v>
      </c>
      <c r="C22" s="62" t="s">
        <v>60</v>
      </c>
      <c r="D22" s="63" t="s">
        <v>61</v>
      </c>
      <c r="E22" s="64" t="s">
        <v>62</v>
      </c>
      <c r="F22" s="32" t="str">
        <f t="shared" si="0"/>
        <v>XS</v>
      </c>
      <c r="G22" s="14">
        <v>65</v>
      </c>
      <c r="H22" s="32" t="str">
        <f t="shared" si="1"/>
        <v>TB</v>
      </c>
      <c r="I22" s="15"/>
    </row>
    <row r="23" spans="1:9" s="12" customFormat="1" ht="16" customHeight="1" x14ac:dyDescent="0.15">
      <c r="A23" s="14">
        <v>14</v>
      </c>
      <c r="B23" s="14">
        <v>12</v>
      </c>
      <c r="C23" s="62" t="s">
        <v>63</v>
      </c>
      <c r="D23" s="63" t="s">
        <v>64</v>
      </c>
      <c r="E23" s="64" t="s">
        <v>65</v>
      </c>
      <c r="F23" s="32" t="str">
        <f t="shared" si="0"/>
        <v>XS</v>
      </c>
      <c r="G23" s="14">
        <v>65</v>
      </c>
      <c r="H23" s="32" t="str">
        <f t="shared" si="1"/>
        <v>TB</v>
      </c>
      <c r="I23" s="15"/>
    </row>
    <row r="24" spans="1:9" s="12" customFormat="1" ht="16" customHeight="1" x14ac:dyDescent="0.15">
      <c r="A24" s="14">
        <v>15</v>
      </c>
      <c r="B24" s="14">
        <v>13</v>
      </c>
      <c r="C24" s="62" t="s">
        <v>66</v>
      </c>
      <c r="D24" s="63" t="s">
        <v>67</v>
      </c>
      <c r="E24" s="64" t="s">
        <v>68</v>
      </c>
      <c r="F24" s="32" t="str">
        <f t="shared" si="0"/>
        <v>XS</v>
      </c>
      <c r="G24" s="14">
        <v>55</v>
      </c>
      <c r="H24" s="32" t="str">
        <f t="shared" si="1"/>
        <v>TB</v>
      </c>
      <c r="I24" s="15"/>
    </row>
    <row r="25" spans="1:9" s="12" customFormat="1" ht="16" customHeight="1" x14ac:dyDescent="0.15">
      <c r="A25" s="14">
        <v>16</v>
      </c>
      <c r="B25" s="14">
        <v>14</v>
      </c>
      <c r="C25" s="62" t="s">
        <v>69</v>
      </c>
      <c r="D25" s="63" t="s">
        <v>70</v>
      </c>
      <c r="E25" s="64" t="s">
        <v>71</v>
      </c>
      <c r="F25" s="32" t="str">
        <f t="shared" si="0"/>
        <v>XS</v>
      </c>
      <c r="G25" s="14">
        <v>75</v>
      </c>
      <c r="H25" s="32" t="str">
        <f t="shared" si="1"/>
        <v>Khá</v>
      </c>
      <c r="I25" s="15"/>
    </row>
    <row r="26" spans="1:9" s="12" customFormat="1" ht="16" customHeight="1" x14ac:dyDescent="0.15">
      <c r="A26" s="14">
        <v>17</v>
      </c>
      <c r="B26" s="14">
        <v>15</v>
      </c>
      <c r="C26" s="62" t="s">
        <v>72</v>
      </c>
      <c r="D26" s="63" t="s">
        <v>73</v>
      </c>
      <c r="E26" s="64" t="s">
        <v>74</v>
      </c>
      <c r="F26" s="32" t="str">
        <f t="shared" si="0"/>
        <v>XS</v>
      </c>
      <c r="G26" s="14">
        <v>60</v>
      </c>
      <c r="H26" s="32" t="str">
        <f t="shared" si="1"/>
        <v>TB</v>
      </c>
      <c r="I26" s="15"/>
    </row>
    <row r="27" spans="1:9" s="12" customFormat="1" ht="16" customHeight="1" x14ac:dyDescent="0.15">
      <c r="A27" s="14">
        <v>18</v>
      </c>
      <c r="B27" s="14">
        <v>16</v>
      </c>
      <c r="C27" s="62" t="s">
        <v>75</v>
      </c>
      <c r="D27" s="63" t="s">
        <v>76</v>
      </c>
      <c r="E27" s="64" t="s">
        <v>77</v>
      </c>
      <c r="F27" s="32" t="str">
        <f t="shared" si="0"/>
        <v>XS</v>
      </c>
      <c r="G27" s="14">
        <v>55</v>
      </c>
      <c r="H27" s="32" t="str">
        <f t="shared" si="1"/>
        <v>TB</v>
      </c>
      <c r="I27" s="15"/>
    </row>
    <row r="28" spans="1:9" s="12" customFormat="1" ht="16" customHeight="1" x14ac:dyDescent="0.15">
      <c r="A28" s="14">
        <v>19</v>
      </c>
      <c r="B28" s="14">
        <v>17</v>
      </c>
      <c r="C28" s="62" t="s">
        <v>78</v>
      </c>
      <c r="D28" s="63" t="s">
        <v>79</v>
      </c>
      <c r="E28" s="64" t="s">
        <v>80</v>
      </c>
      <c r="F28" s="32" t="str">
        <f t="shared" si="0"/>
        <v>XS</v>
      </c>
      <c r="G28" s="14">
        <v>55</v>
      </c>
      <c r="H28" s="32" t="str">
        <f t="shared" si="1"/>
        <v>TB</v>
      </c>
      <c r="I28" s="15"/>
    </row>
    <row r="29" spans="1:9" s="12" customFormat="1" ht="16" customHeight="1" x14ac:dyDescent="0.15">
      <c r="A29" s="14">
        <v>71</v>
      </c>
      <c r="B29" s="28"/>
      <c r="C29" s="29"/>
      <c r="D29" s="30"/>
      <c r="E29" s="14"/>
      <c r="F29" s="32"/>
      <c r="G29" s="14"/>
      <c r="H29" s="32"/>
      <c r="I29" s="26"/>
    </row>
    <row r="30" spans="1:9" s="12" customFormat="1" ht="16" customHeight="1" x14ac:dyDescent="0.15">
      <c r="A30" s="14">
        <v>72</v>
      </c>
      <c r="B30" s="28"/>
      <c r="C30" s="29"/>
      <c r="D30" s="30"/>
      <c r="E30" s="14"/>
      <c r="F30" s="32"/>
      <c r="G30" s="14"/>
      <c r="H30" s="32"/>
      <c r="I30" s="15"/>
    </row>
    <row r="31" spans="1:9" ht="18" customHeight="1" x14ac:dyDescent="0.2">
      <c r="A31" s="22"/>
      <c r="B31" s="22"/>
      <c r="C31" s="55" t="s">
        <v>11</v>
      </c>
      <c r="D31" s="55"/>
      <c r="E31" s="55"/>
      <c r="F31" s="55"/>
      <c r="G31" s="55"/>
      <c r="H31" s="55"/>
      <c r="I31" s="55"/>
    </row>
    <row r="32" spans="1:9" ht="17" customHeight="1" x14ac:dyDescent="0.15">
      <c r="C32" s="56" t="s">
        <v>12</v>
      </c>
      <c r="D32" s="25"/>
      <c r="E32" s="58" t="s">
        <v>6</v>
      </c>
      <c r="F32" s="59"/>
      <c r="G32" s="58" t="s">
        <v>7</v>
      </c>
      <c r="H32" s="59"/>
      <c r="I32" s="60" t="s">
        <v>8</v>
      </c>
    </row>
    <row r="33" spans="1:10" s="12" customFormat="1" ht="17" customHeight="1" x14ac:dyDescent="0.15">
      <c r="C33" s="57"/>
      <c r="D33" s="20"/>
      <c r="E33" s="13" t="s">
        <v>13</v>
      </c>
      <c r="F33" s="16" t="s">
        <v>14</v>
      </c>
      <c r="G33" s="13" t="s">
        <v>13</v>
      </c>
      <c r="H33" s="16" t="s">
        <v>14</v>
      </c>
      <c r="I33" s="61"/>
    </row>
    <row r="34" spans="1:10" ht="17" customHeight="1" x14ac:dyDescent="0.15">
      <c r="C34" s="23" t="s">
        <v>15</v>
      </c>
      <c r="D34" s="11"/>
      <c r="E34" s="33">
        <f>COUNTIF(F12:F30,"Xuất sắc")</f>
        <v>0</v>
      </c>
      <c r="F34" s="34">
        <f>E34*100/A30</f>
        <v>0</v>
      </c>
      <c r="G34" s="33">
        <f>COUNTIF(H12:H30,"Xuất sắc")</f>
        <v>0</v>
      </c>
      <c r="H34" s="34">
        <f>G34*100/A30</f>
        <v>0</v>
      </c>
      <c r="I34" s="17"/>
    </row>
    <row r="35" spans="1:10" ht="17" customHeight="1" x14ac:dyDescent="0.15">
      <c r="C35" s="23" t="s">
        <v>16</v>
      </c>
      <c r="D35" s="11"/>
      <c r="E35" s="33">
        <f>COUNTIF(F12:F30,"Tốt")</f>
        <v>0</v>
      </c>
      <c r="F35" s="34">
        <f>E35*100/A30</f>
        <v>0</v>
      </c>
      <c r="G35" s="33">
        <f>COUNTIF(H12:H30,"Tốt")</f>
        <v>0</v>
      </c>
      <c r="H35" s="34">
        <f>G35*100/A30</f>
        <v>0</v>
      </c>
      <c r="I35" s="17"/>
    </row>
    <row r="36" spans="1:10" ht="17" customHeight="1" x14ac:dyDescent="0.15">
      <c r="C36" s="23" t="s">
        <v>17</v>
      </c>
      <c r="D36" s="11"/>
      <c r="E36" s="33">
        <f>COUNTIF(F12:F30,"Khá")</f>
        <v>0</v>
      </c>
      <c r="F36" s="34">
        <f>E36*100/A30</f>
        <v>0</v>
      </c>
      <c r="G36" s="33">
        <f>COUNTIF(H12:H30,"Khá")</f>
        <v>9</v>
      </c>
      <c r="H36" s="34">
        <f>G36*100/A30</f>
        <v>12.5</v>
      </c>
      <c r="I36" s="17"/>
    </row>
    <row r="37" spans="1:10" ht="17" customHeight="1" x14ac:dyDescent="0.15">
      <c r="C37" s="23" t="s">
        <v>18</v>
      </c>
      <c r="D37" s="11"/>
      <c r="E37" s="33">
        <f>COUNTIF(F12:F30,"TB")</f>
        <v>0</v>
      </c>
      <c r="F37" s="34">
        <f>E37*100/A30</f>
        <v>0</v>
      </c>
      <c r="G37" s="33">
        <f>COUNTIF(H12:H30,"TB")</f>
        <v>8</v>
      </c>
      <c r="H37" s="34">
        <f>G37*100/A30</f>
        <v>11.111111111111111</v>
      </c>
      <c r="I37" s="17"/>
    </row>
    <row r="38" spans="1:10" ht="17" customHeight="1" x14ac:dyDescent="0.15">
      <c r="C38" s="23" t="s">
        <v>19</v>
      </c>
      <c r="D38" s="11"/>
      <c r="E38" s="33">
        <f>COUNTIF(F12:F30,"Yếu")</f>
        <v>0</v>
      </c>
      <c r="F38" s="34">
        <f>E38*100/A30</f>
        <v>0</v>
      </c>
      <c r="G38" s="33">
        <f>COUNTIF(H12:H30,"Yếu")</f>
        <v>0</v>
      </c>
      <c r="H38" s="34">
        <f>G38*100/A30</f>
        <v>0</v>
      </c>
      <c r="I38" s="17"/>
    </row>
    <row r="39" spans="1:10" ht="17" customHeight="1" thickBot="1" x14ac:dyDescent="0.2">
      <c r="C39" s="24" t="s">
        <v>25</v>
      </c>
      <c r="D39" s="21"/>
      <c r="E39" s="35">
        <f>COUNTIF(F12:F30,"Không XL")</f>
        <v>0</v>
      </c>
      <c r="F39" s="36">
        <f>E39*100/A30</f>
        <v>0</v>
      </c>
      <c r="G39" s="35">
        <f>COUNTIF(H12:H30,"Kém")</f>
        <v>0</v>
      </c>
      <c r="H39" s="36">
        <f>G39*100/A30</f>
        <v>0</v>
      </c>
      <c r="I39" s="18"/>
    </row>
    <row r="40" spans="1:10" ht="10" customHeight="1" x14ac:dyDescent="0.15">
      <c r="C40" s="19"/>
      <c r="D40" s="19"/>
      <c r="F40" s="27"/>
    </row>
    <row r="41" spans="1:10" ht="17" customHeight="1" x14ac:dyDescent="0.2">
      <c r="E41" s="54" t="s">
        <v>24</v>
      </c>
      <c r="F41" s="54"/>
      <c r="G41" s="54"/>
      <c r="H41" s="54"/>
      <c r="I41" s="54"/>
    </row>
    <row r="42" spans="1:10" ht="17" customHeight="1" x14ac:dyDescent="0.15">
      <c r="A42" s="38" t="s">
        <v>28</v>
      </c>
      <c r="B42" s="38"/>
      <c r="C42" s="38"/>
      <c r="D42" s="38"/>
      <c r="E42" s="38"/>
      <c r="F42" s="38" t="s">
        <v>6</v>
      </c>
      <c r="G42" s="38"/>
      <c r="H42" s="38"/>
      <c r="I42" s="31" t="s">
        <v>20</v>
      </c>
      <c r="J42" s="31"/>
    </row>
    <row r="43" spans="1:10" ht="17" customHeight="1" x14ac:dyDescent="0.15"/>
    <row r="44" spans="1:10" ht="17" customHeight="1" x14ac:dyDescent="0.15"/>
    <row r="45" spans="1:10" ht="17" customHeight="1" x14ac:dyDescent="0.15"/>
    <row r="46" spans="1:10" ht="18" customHeight="1" x14ac:dyDescent="0.15">
      <c r="A46" s="1">
        <v>1</v>
      </c>
    </row>
    <row r="47" spans="1:10" ht="18" customHeight="1" x14ac:dyDescent="0.15"/>
    <row r="48" spans="1:10" ht="18" customHeight="1" x14ac:dyDescent="0.15">
      <c r="F48" s="1" t="s">
        <v>82</v>
      </c>
      <c r="I48" s="1" t="s">
        <v>81</v>
      </c>
    </row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</sheetData>
  <mergeCells count="24">
    <mergeCell ref="F42:H42"/>
    <mergeCell ref="A42:E42"/>
    <mergeCell ref="A7:I7"/>
    <mergeCell ref="A8:I8"/>
    <mergeCell ref="A10:A11"/>
    <mergeCell ref="C10:D11"/>
    <mergeCell ref="E10:F10"/>
    <mergeCell ref="G10:H10"/>
    <mergeCell ref="I10:I11"/>
    <mergeCell ref="B10:B11"/>
    <mergeCell ref="E41:I41"/>
    <mergeCell ref="C31:I31"/>
    <mergeCell ref="C32:C33"/>
    <mergeCell ref="E32:F32"/>
    <mergeCell ref="G32:H32"/>
    <mergeCell ref="I32:I33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H12:H30 F12:F30">
    <cfRule type="cellIs" dxfId="1" priority="25" stopIfTrue="1" operator="equal">
      <formula>"SVG"</formula>
    </cfRule>
    <cfRule type="cellIs" dxfId="0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</vt:lpstr>
      <vt:lpstr>Mau!Print_Titles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2022-02-09T01:07:24Z</cp:lastPrinted>
  <dcterms:created xsi:type="dcterms:W3CDTF">2014-11-24T02:19:52Z</dcterms:created>
  <dcterms:modified xsi:type="dcterms:W3CDTF">2022-03-11T03:00:08Z</dcterms:modified>
</cp:coreProperties>
</file>