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1" activeTab="2"/>
  </bookViews>
  <sheets>
    <sheet name="RL.Cá nhân" sheetId="24" r:id="rId1"/>
    <sheet name="M. Tong hop" sheetId="25" r:id="rId2"/>
    <sheet name="21C1-ĐCN1" sheetId="26" r:id="rId3"/>
    <sheet name="21C1-ĐCN2" sheetId="27" r:id="rId4"/>
    <sheet name="21C1-DDT1" sheetId="28" r:id="rId5"/>
    <sheet name="21C1-DDT2" sheetId="29" r:id="rId6"/>
    <sheet name="21C1-CĐT1" sheetId="30" r:id="rId7"/>
    <sheet name="21C1-TĐH1" sheetId="31" r:id="rId8"/>
    <sheet name="21C3-CĐT1" sheetId="32" r:id="rId9"/>
    <sheet name="21C5-CĐT1" sheetId="33" r:id="rId10"/>
    <sheet name="21C7-ĐCN1" sheetId="34" r:id="rId11"/>
    <sheet name="00000000" sheetId="10" state="veryHidden" r:id="rId12"/>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localSheetId="8" hidden="1">#REF!</definedName>
    <definedName name="_Fill" localSheetId="9" hidden="1">#REF!</definedName>
    <definedName name="_Fill" localSheetId="10"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1" i="34" l="1"/>
  <c r="H32" i="34"/>
  <c r="H33" i="34"/>
  <c r="H34" i="34"/>
  <c r="H35" i="34"/>
  <c r="H30" i="34"/>
  <c r="F31" i="34"/>
  <c r="F32" i="34"/>
  <c r="F33" i="34"/>
  <c r="F34" i="34"/>
  <c r="F35" i="34"/>
  <c r="F30" i="34"/>
  <c r="G34" i="34"/>
  <c r="G30" i="34"/>
  <c r="H26" i="34"/>
  <c r="F26" i="34"/>
  <c r="H25" i="34"/>
  <c r="F25" i="34"/>
  <c r="H24" i="34"/>
  <c r="F24" i="34"/>
  <c r="H23" i="34"/>
  <c r="F23" i="34"/>
  <c r="H22" i="34"/>
  <c r="F22" i="34"/>
  <c r="H21" i="34"/>
  <c r="F21" i="34"/>
  <c r="H20" i="34"/>
  <c r="F20" i="34"/>
  <c r="H19" i="34"/>
  <c r="F19" i="34"/>
  <c r="H18" i="34"/>
  <c r="F18" i="34"/>
  <c r="H17" i="34"/>
  <c r="F17" i="34"/>
  <c r="H16" i="34"/>
  <c r="F16" i="34"/>
  <c r="H15" i="34"/>
  <c r="F15" i="34"/>
  <c r="H14" i="34"/>
  <c r="F14" i="34"/>
  <c r="H13" i="34"/>
  <c r="G31" i="34" s="1"/>
  <c r="F13" i="34"/>
  <c r="H12" i="34"/>
  <c r="G35" i="34" s="1"/>
  <c r="F12" i="34"/>
  <c r="H38" i="33"/>
  <c r="H39" i="33"/>
  <c r="H40" i="33"/>
  <c r="H41" i="33"/>
  <c r="H42" i="33"/>
  <c r="H37" i="33"/>
  <c r="F38" i="33"/>
  <c r="F39" i="33"/>
  <c r="F40" i="33"/>
  <c r="F41" i="33"/>
  <c r="F42" i="33"/>
  <c r="F37" i="33"/>
  <c r="H33" i="33"/>
  <c r="F33" i="33"/>
  <c r="H32" i="33"/>
  <c r="F32" i="33"/>
  <c r="H31" i="33"/>
  <c r="F31" i="33"/>
  <c r="H30" i="33"/>
  <c r="F30" i="33"/>
  <c r="H29" i="33"/>
  <c r="F29" i="33"/>
  <c r="H28" i="33"/>
  <c r="F28" i="33"/>
  <c r="H27" i="33"/>
  <c r="F27" i="33"/>
  <c r="H26" i="33"/>
  <c r="F26" i="33"/>
  <c r="H25" i="33"/>
  <c r="F25" i="33"/>
  <c r="H24" i="33"/>
  <c r="F24" i="33"/>
  <c r="H23" i="33"/>
  <c r="F23" i="33"/>
  <c r="H22" i="33"/>
  <c r="F22" i="33"/>
  <c r="H21" i="33"/>
  <c r="F21" i="33"/>
  <c r="H20" i="33"/>
  <c r="F20" i="33"/>
  <c r="H19" i="33"/>
  <c r="F19" i="33"/>
  <c r="H18" i="33"/>
  <c r="F18" i="33"/>
  <c r="H17" i="33"/>
  <c r="F17" i="33"/>
  <c r="H16" i="33"/>
  <c r="F16" i="33"/>
  <c r="H15" i="33"/>
  <c r="F15" i="33"/>
  <c r="H14" i="33"/>
  <c r="F14" i="33"/>
  <c r="H13" i="33"/>
  <c r="F13" i="33"/>
  <c r="H12" i="33"/>
  <c r="F12" i="33"/>
  <c r="E42" i="33" s="1"/>
  <c r="H33" i="32"/>
  <c r="H34" i="32"/>
  <c r="H35" i="32"/>
  <c r="H36" i="32"/>
  <c r="H37" i="32"/>
  <c r="H32" i="32"/>
  <c r="F33" i="32"/>
  <c r="F34" i="32"/>
  <c r="F35" i="32"/>
  <c r="F36" i="32"/>
  <c r="F37" i="32"/>
  <c r="F32" i="32"/>
  <c r="H28" i="32"/>
  <c r="F28" i="32"/>
  <c r="H27" i="32"/>
  <c r="F27" i="32"/>
  <c r="H26" i="32"/>
  <c r="F26" i="32"/>
  <c r="H25" i="32"/>
  <c r="F25" i="32"/>
  <c r="H24" i="32"/>
  <c r="F24" i="32"/>
  <c r="H23" i="32"/>
  <c r="F23" i="32"/>
  <c r="H22" i="32"/>
  <c r="F22" i="32"/>
  <c r="H21" i="32"/>
  <c r="F21" i="32"/>
  <c r="H20" i="32"/>
  <c r="F20" i="32"/>
  <c r="H19" i="32"/>
  <c r="F19" i="32"/>
  <c r="H18" i="32"/>
  <c r="F18" i="32"/>
  <c r="H17" i="32"/>
  <c r="F17" i="32"/>
  <c r="H16" i="32"/>
  <c r="F16" i="32"/>
  <c r="H15" i="32"/>
  <c r="F15" i="32"/>
  <c r="H14" i="32"/>
  <c r="F14" i="32"/>
  <c r="H13" i="32"/>
  <c r="F13" i="32"/>
  <c r="H12" i="32"/>
  <c r="F12" i="32"/>
  <c r="H67" i="31"/>
  <c r="H68" i="31"/>
  <c r="H69" i="31"/>
  <c r="H70" i="31"/>
  <c r="H71" i="31"/>
  <c r="H66" i="31"/>
  <c r="F67" i="31"/>
  <c r="F68" i="31"/>
  <c r="F69" i="31"/>
  <c r="F70" i="31"/>
  <c r="F71" i="31"/>
  <c r="F66" i="31"/>
  <c r="H62" i="31"/>
  <c r="F62" i="31"/>
  <c r="H61" i="31"/>
  <c r="F61" i="31"/>
  <c r="H60" i="31"/>
  <c r="F60" i="31"/>
  <c r="H59" i="31"/>
  <c r="F59" i="31"/>
  <c r="H58" i="31"/>
  <c r="F58" i="31"/>
  <c r="H57" i="31"/>
  <c r="F57" i="31"/>
  <c r="H56" i="31"/>
  <c r="F56" i="31"/>
  <c r="H55" i="31"/>
  <c r="F55" i="31"/>
  <c r="H54" i="31"/>
  <c r="F54" i="31"/>
  <c r="H53" i="31"/>
  <c r="F53" i="31"/>
  <c r="H52" i="31"/>
  <c r="F52" i="31"/>
  <c r="H51" i="31"/>
  <c r="F51" i="31"/>
  <c r="H50" i="31"/>
  <c r="F50" i="31"/>
  <c r="H49" i="31"/>
  <c r="F49" i="31"/>
  <c r="H48" i="31"/>
  <c r="F48" i="31"/>
  <c r="H47" i="31"/>
  <c r="F47" i="31"/>
  <c r="H46" i="31"/>
  <c r="F46" i="31"/>
  <c r="H45" i="31"/>
  <c r="F45" i="31"/>
  <c r="H44" i="31"/>
  <c r="F44" i="31"/>
  <c r="H43" i="31"/>
  <c r="F43" i="31"/>
  <c r="H42" i="31"/>
  <c r="F42" i="31"/>
  <c r="H41" i="31"/>
  <c r="F41" i="31"/>
  <c r="H40" i="31"/>
  <c r="F40" i="31"/>
  <c r="H39" i="31"/>
  <c r="F39" i="31"/>
  <c r="H38" i="31"/>
  <c r="F38" i="31"/>
  <c r="H37" i="31"/>
  <c r="F37" i="31"/>
  <c r="H36" i="31"/>
  <c r="F36" i="31"/>
  <c r="H35" i="31"/>
  <c r="F35" i="31"/>
  <c r="H34" i="31"/>
  <c r="F34" i="31"/>
  <c r="H33" i="31"/>
  <c r="F33" i="31"/>
  <c r="H32" i="31"/>
  <c r="F32" i="31"/>
  <c r="H31" i="31"/>
  <c r="F31" i="31"/>
  <c r="H30" i="31"/>
  <c r="F30" i="31"/>
  <c r="H29" i="31"/>
  <c r="F29" i="31"/>
  <c r="H28"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H12" i="31"/>
  <c r="F12" i="31"/>
  <c r="H58" i="30"/>
  <c r="H59" i="30"/>
  <c r="H60" i="30"/>
  <c r="H61" i="30"/>
  <c r="H62" i="30"/>
  <c r="H57" i="30"/>
  <c r="F58" i="30"/>
  <c r="F59" i="30"/>
  <c r="F60" i="30"/>
  <c r="F61" i="30"/>
  <c r="F62" i="30"/>
  <c r="F57"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62" i="30" s="1"/>
  <c r="F12" i="30"/>
  <c r="E62" i="30" s="1"/>
  <c r="H52" i="29"/>
  <c r="H53" i="29"/>
  <c r="H54" i="29"/>
  <c r="H55" i="29"/>
  <c r="H56" i="29"/>
  <c r="H51" i="29"/>
  <c r="F52" i="29"/>
  <c r="F53" i="29"/>
  <c r="F54" i="29"/>
  <c r="F55" i="29"/>
  <c r="F56" i="29"/>
  <c r="F51"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F12" i="29"/>
  <c r="E55" i="29" s="1"/>
  <c r="H55" i="28"/>
  <c r="H56" i="28"/>
  <c r="H57" i="28"/>
  <c r="H58" i="28"/>
  <c r="H59" i="28"/>
  <c r="H54" i="28"/>
  <c r="F55" i="28"/>
  <c r="F56" i="28"/>
  <c r="F57" i="28"/>
  <c r="F58" i="28"/>
  <c r="F59" i="28"/>
  <c r="F54"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F12" i="28"/>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H57" i="27"/>
  <c r="H58" i="27"/>
  <c r="H59" i="27"/>
  <c r="H60" i="27"/>
  <c r="H61" i="27"/>
  <c r="H62" i="27"/>
  <c r="H63" i="27"/>
  <c r="H64" i="27"/>
  <c r="H65" i="27"/>
  <c r="H66" i="27"/>
  <c r="H67" i="27"/>
  <c r="H68" i="27"/>
  <c r="H69" i="27"/>
  <c r="H70" i="27"/>
  <c r="H71"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H49" i="26"/>
  <c r="H50" i="26"/>
  <c r="H51" i="26"/>
  <c r="H52" i="26"/>
  <c r="H53" i="26"/>
  <c r="H54" i="26"/>
  <c r="H55" i="26"/>
  <c r="H56" i="26"/>
  <c r="H57" i="26"/>
  <c r="H58" i="26"/>
  <c r="H59" i="26"/>
  <c r="H60" i="26"/>
  <c r="H61" i="26"/>
  <c r="H62" i="26"/>
  <c r="H63" i="26"/>
  <c r="H64" i="26"/>
  <c r="H65" i="26"/>
  <c r="H66" i="26"/>
  <c r="H67" i="26"/>
  <c r="H68" i="26"/>
  <c r="H69" i="26"/>
  <c r="H70"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E35" i="34" l="1"/>
  <c r="G32" i="34"/>
  <c r="G33" i="34"/>
  <c r="E30" i="34"/>
  <c r="E31" i="34"/>
  <c r="E32" i="34"/>
  <c r="E33" i="34"/>
  <c r="E34" i="34"/>
  <c r="G42" i="33"/>
  <c r="E37" i="33"/>
  <c r="E38" i="33"/>
  <c r="E39" i="33"/>
  <c r="E40" i="33"/>
  <c r="E41" i="33"/>
  <c r="G37" i="33"/>
  <c r="G38" i="33"/>
  <c r="G39" i="33"/>
  <c r="G40" i="33"/>
  <c r="G41" i="33"/>
  <c r="E37" i="32"/>
  <c r="G37" i="32"/>
  <c r="E32" i="32"/>
  <c r="E33" i="32"/>
  <c r="E34" i="32"/>
  <c r="E35" i="32"/>
  <c r="E36" i="32"/>
  <c r="G32" i="32"/>
  <c r="G33" i="32"/>
  <c r="G34" i="32"/>
  <c r="G35" i="32"/>
  <c r="G36" i="32"/>
  <c r="E70" i="31"/>
  <c r="G71" i="31"/>
  <c r="E66" i="31"/>
  <c r="E67" i="31"/>
  <c r="E68" i="31"/>
  <c r="E69" i="31"/>
  <c r="E71" i="31"/>
  <c r="G66" i="31"/>
  <c r="G67" i="31"/>
  <c r="G68" i="31"/>
  <c r="G69" i="31"/>
  <c r="G70" i="31"/>
  <c r="E57" i="30"/>
  <c r="E58" i="30"/>
  <c r="E59" i="30"/>
  <c r="E60" i="30"/>
  <c r="E61" i="30"/>
  <c r="G57" i="30"/>
  <c r="G58" i="30"/>
  <c r="G59" i="30"/>
  <c r="G60" i="30"/>
  <c r="G61" i="30"/>
  <c r="G56" i="29"/>
  <c r="E51" i="29"/>
  <c r="E52" i="29"/>
  <c r="E53" i="29"/>
  <c r="E54" i="29"/>
  <c r="E56" i="29"/>
  <c r="G51" i="29"/>
  <c r="G52" i="29"/>
  <c r="G53" i="29"/>
  <c r="G54" i="29"/>
  <c r="G55" i="29"/>
  <c r="E58" i="28"/>
  <c r="G59" i="28"/>
  <c r="E54" i="28"/>
  <c r="E55" i="28"/>
  <c r="E56" i="28"/>
  <c r="E57" i="28"/>
  <c r="E59" i="28"/>
  <c r="G54" i="28"/>
  <c r="G55" i="28"/>
  <c r="G56" i="28"/>
  <c r="G57" i="28"/>
  <c r="G58" i="28"/>
  <c r="H12" i="27"/>
  <c r="F12" i="27"/>
  <c r="E80" i="27" s="1"/>
  <c r="F80" i="27" s="1"/>
  <c r="H12" i="26"/>
  <c r="G79" i="26" s="1"/>
  <c r="H79" i="26" s="1"/>
  <c r="F12" i="26"/>
  <c r="E79" i="26" s="1"/>
  <c r="F79" i="26" s="1"/>
  <c r="G80" i="27" l="1"/>
  <c r="H80" i="27" s="1"/>
  <c r="E76" i="27"/>
  <c r="F76" i="27" s="1"/>
  <c r="E77" i="27"/>
  <c r="F77" i="27" s="1"/>
  <c r="E78" i="27"/>
  <c r="F78" i="27" s="1"/>
  <c r="E79" i="27"/>
  <c r="F79" i="27" s="1"/>
  <c r="G75" i="27"/>
  <c r="H75" i="27" s="1"/>
  <c r="G76" i="27"/>
  <c r="H76" i="27" s="1"/>
  <c r="G77" i="27"/>
  <c r="H77" i="27" s="1"/>
  <c r="G78" i="27"/>
  <c r="H78" i="27" s="1"/>
  <c r="G79" i="27"/>
  <c r="H79" i="27" s="1"/>
  <c r="E75" i="27"/>
  <c r="F75" i="27" s="1"/>
  <c r="G75" i="26"/>
  <c r="H75" i="26" s="1"/>
  <c r="G76" i="26"/>
  <c r="H76" i="26" s="1"/>
  <c r="G77" i="26"/>
  <c r="H77" i="26" s="1"/>
  <c r="G78" i="26"/>
  <c r="H78" i="26" s="1"/>
  <c r="E74" i="26"/>
  <c r="F74" i="26" s="1"/>
  <c r="E75" i="26"/>
  <c r="F75" i="26" s="1"/>
  <c r="E76" i="26"/>
  <c r="F76" i="26" s="1"/>
  <c r="E77" i="26"/>
  <c r="F77" i="26" s="1"/>
  <c r="E78" i="26"/>
  <c r="F78" i="26" s="1"/>
  <c r="G74" i="26"/>
  <c r="H74" i="26" s="1"/>
  <c r="H12" i="25" l="1"/>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<sst xmlns="http://schemas.openxmlformats.org/spreadsheetml/2006/main" count="1625" uniqueCount="920">
  <si>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</si>
  <si>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</si>
  <si>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</si>
  <si>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</si>
  <si>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</si>
  <si>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</si>
  <si>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</si>
  <si>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</si>
  <si>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</si>
  <si>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</si>
  <si>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</si>
  <si>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</si>
  <si>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</si>
  <si>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</si>
  <si>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</si>
  <si>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</si>
  <si>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</si>
  <si>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</si>
  <si>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</si>
  <si>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</si>
  <si>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</si>
  <si>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</si>
  <si>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</si>
  <si>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</si>
  <si>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</si>
  <si>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</si>
  <si>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</si>
  <si>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</si>
  <si>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</si>
  <si>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</si>
  <si>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</si>
  <si>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</si>
  <si>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</si>
  <si>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</si>
  <si>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</si>
  <si>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</si>
  <si>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</si>
  <si>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</si>
  <si>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</si>
  <si>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</si>
  <si>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</si>
  <si>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</si>
  <si>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</si>
  <si>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</si>
  <si>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</si>
  <si>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</si>
  <si>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</si>
  <si>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</si>
  <si>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</si>
  <si>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</si>
  <si>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</si>
  <si>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</si>
  <si>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</si>
  <si>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</si>
  <si>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</si>
  <si>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</si>
  <si>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</si>
  <si>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</si>
  <si>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</si>
  <si>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</si>
  <si>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</si>
  <si>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</si>
  <si>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</si>
  <si>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</si>
  <si>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</si>
  <si>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</si>
  <si>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</si>
  <si>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</si>
  <si>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</si>
  <si>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</si>
  <si>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</si>
  <si>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</si>
  <si>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</si>
  <si>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</si>
  <si>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</si>
  <si>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</si>
  <si>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</si>
  <si>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</si>
  <si>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</si>
  <si>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</si>
  <si>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</si>
  <si>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</si>
  <si>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</si>
  <si>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</si>
  <si>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</si>
  <si>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</si>
  <si>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</si>
  <si>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</si>
  <si>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</si>
  <si>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</si>
  <si>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</si>
  <si>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</si>
  <si>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</si>
  <si>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</si>
  <si>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</si>
  <si>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</si>
  <si>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</si>
  <si>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</si>
  <si>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</si>
  <si>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</si>
  <si>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</si>
  <si>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</si>
  <si>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</si>
  <si>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</si>
  <si>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</si>
  <si>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</si>
  <si>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</si>
  <si>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</si>
  <si>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</si>
  <si>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</si>
  <si>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</si>
  <si>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</si>
  <si>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</si>
  <si>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</si>
  <si>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</si>
  <si>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</si>
  <si>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</si>
  <si>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</si>
  <si>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</si>
  <si>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</si>
  <si>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</si>
  <si>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</si>
  <si>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</si>
  <si>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</si>
  <si>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</si>
  <si>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</si>
  <si>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</si>
  <si>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</si>
  <si>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</si>
  <si>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</si>
  <si>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</si>
  <si>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</si>
  <si>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</si>
  <si>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</si>
  <si>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</si>
  <si>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</si>
  <si>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</si>
  <si>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</si>
  <si>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</si>
  <si>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</si>
  <si>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</si>
  <si>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</si>
  <si>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</si>
  <si>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</si>
  <si>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</si>
  <si>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</si>
  <si>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</si>
  <si>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</si>
  <si>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</si>
  <si>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</si>
  <si>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</si>
  <si>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</si>
  <si>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</si>
  <si>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</si>
  <si>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</si>
  <si>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</si>
  <si>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</si>
  <si>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</si>
  <si>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2021 - 2022</t>
    </r>
    <r>
      <rPr>
        <sz val="14"/>
        <rFont val="Times New Roman"/>
        <family val="1"/>
      </rPr>
      <t xml:space="preserve"> </t>
    </r>
  </si>
  <si>
    <t>Lớp:                Sĩ số:          Khoa: ĐIỆN - ĐIỆN TỬ</t>
  </si>
  <si>
    <t>TP. Hồ Chí Minh, ngày      tháng      năm 2022</t>
  </si>
  <si>
    <t>21003050</t>
  </si>
  <si>
    <t>Nguyễn Thành</t>
  </si>
  <si>
    <t>An</t>
  </si>
  <si>
    <t>21004430</t>
  </si>
  <si>
    <t>Kiều Công Tuấn</t>
  </si>
  <si>
    <t>Ân</t>
  </si>
  <si>
    <t>21001676</t>
  </si>
  <si>
    <t>Nguyễn Nhựt</t>
  </si>
  <si>
    <t>Anh</t>
  </si>
  <si>
    <t>21001362</t>
  </si>
  <si>
    <t>Nguyễn Tuấn</t>
  </si>
  <si>
    <t>21000980</t>
  </si>
  <si>
    <t>Doãn Thanh</t>
  </si>
  <si>
    <t>Cần</t>
  </si>
  <si>
    <t>21000724</t>
  </si>
  <si>
    <t>Trần Quang</t>
  </si>
  <si>
    <t>Chương</t>
  </si>
  <si>
    <t>21001240</t>
  </si>
  <si>
    <t>Trần Anh</t>
  </si>
  <si>
    <t>Cường</t>
  </si>
  <si>
    <t>21004449</t>
  </si>
  <si>
    <t>Huỳnh Công</t>
  </si>
  <si>
    <t>Danh</t>
  </si>
  <si>
    <t>21002514</t>
  </si>
  <si>
    <t>Lê Hồng</t>
  </si>
  <si>
    <t>Đạt</t>
  </si>
  <si>
    <t>21001728</t>
  </si>
  <si>
    <t>Nguyễn Hữu</t>
  </si>
  <si>
    <t>21004719</t>
  </si>
  <si>
    <t>Nguyễn Văn</t>
  </si>
  <si>
    <t>Đông</t>
  </si>
  <si>
    <t>21001217</t>
  </si>
  <si>
    <t>Bùi Văn</t>
  </si>
  <si>
    <t>Dương</t>
  </si>
  <si>
    <t>21002577</t>
  </si>
  <si>
    <t>Lê Công</t>
  </si>
  <si>
    <t>Hào</t>
  </si>
  <si>
    <t>21001542</t>
  </si>
  <si>
    <t>Nguyễn Anh</t>
  </si>
  <si>
    <t>Hậu</t>
  </si>
  <si>
    <t>21000131</t>
  </si>
  <si>
    <t>Trần Trọng</t>
  </si>
  <si>
    <t>Hiền</t>
  </si>
  <si>
    <t>21001495</t>
  </si>
  <si>
    <t>Trần Nguyên</t>
  </si>
  <si>
    <t>Hiệp</t>
  </si>
  <si>
    <t>21002895</t>
  </si>
  <si>
    <t>Lê Minh</t>
  </si>
  <si>
    <t>Hiếu</t>
  </si>
  <si>
    <t>21003152</t>
  </si>
  <si>
    <t>Hà Minh</t>
  </si>
  <si>
    <t>Hoàng</t>
  </si>
  <si>
    <t>21003250</t>
  </si>
  <si>
    <t>Lưu Văn</t>
  </si>
  <si>
    <t>Hùng</t>
  </si>
  <si>
    <t>21004212</t>
  </si>
  <si>
    <t>Nguyễn Huy</t>
  </si>
  <si>
    <t>21002277</t>
  </si>
  <si>
    <t>Trần Ngọc</t>
  </si>
  <si>
    <t>21002373</t>
  </si>
  <si>
    <t>Tạ Tấn</t>
  </si>
  <si>
    <t>Hưng</t>
  </si>
  <si>
    <t>21001758</t>
  </si>
  <si>
    <t>Tô Tân</t>
  </si>
  <si>
    <t>21002644</t>
  </si>
  <si>
    <t>Đinh Văn</t>
  </si>
  <si>
    <t>Huy</t>
  </si>
  <si>
    <t>21000016</t>
  </si>
  <si>
    <t>Nguyễn Đức</t>
  </si>
  <si>
    <t>21002118</t>
  </si>
  <si>
    <t>Nguyễn Nhật</t>
  </si>
  <si>
    <t>21002095</t>
  </si>
  <si>
    <t>Nguyễn Quang</t>
  </si>
  <si>
    <t>21004266</t>
  </si>
  <si>
    <t>Nguyễn Trung</t>
  </si>
  <si>
    <t>Khiêm</t>
  </si>
  <si>
    <t>21001177</t>
  </si>
  <si>
    <t>Nguyễn Lê Trung</t>
  </si>
  <si>
    <t>Kiên</t>
  </si>
  <si>
    <t>21001328</t>
  </si>
  <si>
    <t>Kiệt</t>
  </si>
  <si>
    <t>21001004</t>
  </si>
  <si>
    <t>Trần Tuấn</t>
  </si>
  <si>
    <t>21002262</t>
  </si>
  <si>
    <t>Võ Ngọc</t>
  </si>
  <si>
    <t>Lân</t>
  </si>
  <si>
    <t>21000885</t>
  </si>
  <si>
    <t>Thạch Hoàng</t>
  </si>
  <si>
    <t>Long</t>
  </si>
  <si>
    <t>21001316</t>
  </si>
  <si>
    <t>Trần Nhật</t>
  </si>
  <si>
    <t>Nam</t>
  </si>
  <si>
    <t>21001278</t>
  </si>
  <si>
    <t>Nguyễn Trọng</t>
  </si>
  <si>
    <t>Nhân</t>
  </si>
  <si>
    <t>21002528</t>
  </si>
  <si>
    <t>Trương Chí</t>
  </si>
  <si>
    <t>21001346</t>
  </si>
  <si>
    <t>Võ Duy</t>
  </si>
  <si>
    <t>21001349</t>
  </si>
  <si>
    <t>Nguyễn Tấn</t>
  </si>
  <si>
    <t>Phát</t>
  </si>
  <si>
    <t>21000625</t>
  </si>
  <si>
    <t>Phú</t>
  </si>
  <si>
    <t>21002164</t>
  </si>
  <si>
    <t>Phước</t>
  </si>
  <si>
    <t>21001042</t>
  </si>
  <si>
    <t>Thái Nhựt</t>
  </si>
  <si>
    <t>Quang</t>
  </si>
  <si>
    <t>21000427</t>
  </si>
  <si>
    <t>Trần Nguyễn Phương</t>
  </si>
  <si>
    <t>21001266</t>
  </si>
  <si>
    <t>Đặng Hoàng</t>
  </si>
  <si>
    <t>Quỳnh</t>
  </si>
  <si>
    <t>21002998</t>
  </si>
  <si>
    <t>Huỳnh Ngọc</t>
  </si>
  <si>
    <t>Sơn</t>
  </si>
  <si>
    <t>21002374</t>
  </si>
  <si>
    <t>Nguyễn Linh</t>
  </si>
  <si>
    <t>21001565</t>
  </si>
  <si>
    <t>Trần Trung</t>
  </si>
  <si>
    <t>Tân</t>
  </si>
  <si>
    <t>21003060</t>
  </si>
  <si>
    <t>Nguyễn Kim</t>
  </si>
  <si>
    <t>Thông</t>
  </si>
  <si>
    <t>21001853</t>
  </si>
  <si>
    <t>Trương Viết</t>
  </si>
  <si>
    <t>Toàn</t>
  </si>
  <si>
    <t>21001756</t>
  </si>
  <si>
    <t>Cao Lê Bảo</t>
  </si>
  <si>
    <t>Trí</t>
  </si>
  <si>
    <t>21001477</t>
  </si>
  <si>
    <t>Nguyễn Minh</t>
  </si>
  <si>
    <t>21001838</t>
  </si>
  <si>
    <t>Lê Thanh</t>
  </si>
  <si>
    <t>Triều</t>
  </si>
  <si>
    <t>21000955</t>
  </si>
  <si>
    <t>Trung</t>
  </si>
  <si>
    <t>21004313</t>
  </si>
  <si>
    <t>Lê Văn</t>
  </si>
  <si>
    <t>Trường</t>
  </si>
  <si>
    <t>21002717</t>
  </si>
  <si>
    <t>21001025</t>
  </si>
  <si>
    <t>Phạm Ngọc Anh</t>
  </si>
  <si>
    <t>Tuấn</t>
  </si>
  <si>
    <t>21001024</t>
  </si>
  <si>
    <t>Võ Thanh</t>
  </si>
  <si>
    <t>Tùng</t>
  </si>
  <si>
    <t>21002460</t>
  </si>
  <si>
    <t>Huỳnh Lê</t>
  </si>
  <si>
    <t>Văn</t>
  </si>
  <si>
    <t>21001506</t>
  </si>
  <si>
    <t>Vũ</t>
  </si>
  <si>
    <t>21002052</t>
  </si>
  <si>
    <t>Đỗ Chinh</t>
  </si>
  <si>
    <t>Yên</t>
  </si>
  <si>
    <t>Nguyễn Thị Kim Anh</t>
  </si>
  <si>
    <t xml:space="preserve">      Nguyễn Ngọc Hiệp</t>
  </si>
  <si>
    <t>Trần Công Tiến</t>
  </si>
  <si>
    <t>Trần Trọng Hiền</t>
  </si>
  <si>
    <t>LPHT</t>
  </si>
  <si>
    <t>LT</t>
  </si>
  <si>
    <t>LPPT</t>
  </si>
  <si>
    <t>TTT1</t>
  </si>
  <si>
    <t>TTT2</t>
  </si>
  <si>
    <t>TTT3</t>
  </si>
  <si>
    <t>TTT4</t>
  </si>
  <si>
    <t>Lớp: 21C1-ĐCN1         Sĩ số: 59     Khoa: ĐIỆN - ĐIỆN TỬ</t>
  </si>
  <si>
    <t>21004315</t>
  </si>
  <si>
    <t>Đặng Phước</t>
  </si>
  <si>
    <t>21003452</t>
  </si>
  <si>
    <t>Trần Quốc</t>
  </si>
  <si>
    <t>21003449</t>
  </si>
  <si>
    <t>Nguyễn Công</t>
  </si>
  <si>
    <t>Đức</t>
  </si>
  <si>
    <t>21003836</t>
  </si>
  <si>
    <t>Dũng</t>
  </si>
  <si>
    <t>21003285</t>
  </si>
  <si>
    <t>Nguyễn Tiến</t>
  </si>
  <si>
    <t>21003182</t>
  </si>
  <si>
    <t>Lâm Minh</t>
  </si>
  <si>
    <t>Đương</t>
  </si>
  <si>
    <t>21003638</t>
  </si>
  <si>
    <t>Lê Tuấn</t>
  </si>
  <si>
    <t>Giàu</t>
  </si>
  <si>
    <t>21004327</t>
  </si>
  <si>
    <t>Trần Gia</t>
  </si>
  <si>
    <t>21004501</t>
  </si>
  <si>
    <t>Hồ Đông</t>
  </si>
  <si>
    <t>21004475</t>
  </si>
  <si>
    <t>21004605</t>
  </si>
  <si>
    <t>Đỗ Trung</t>
  </si>
  <si>
    <t>21004166</t>
  </si>
  <si>
    <t>Lê Phi</t>
  </si>
  <si>
    <t>21004607</t>
  </si>
  <si>
    <t>Nguyễn Thanh</t>
  </si>
  <si>
    <t>21004086</t>
  </si>
  <si>
    <t>Phạm Sĩ</t>
  </si>
  <si>
    <t>21004664</t>
  </si>
  <si>
    <t>21004113</t>
  </si>
  <si>
    <t>Nguyễn Quốc</t>
  </si>
  <si>
    <t>21004131</t>
  </si>
  <si>
    <t>Trần Đức</t>
  </si>
  <si>
    <t>21003727</t>
  </si>
  <si>
    <t>Nguyễn Hoàng</t>
  </si>
  <si>
    <t>Kha</t>
  </si>
  <si>
    <t>21003486</t>
  </si>
  <si>
    <t>Nguyễn Toàn</t>
  </si>
  <si>
    <t>Khang</t>
  </si>
  <si>
    <t>21003371</t>
  </si>
  <si>
    <t>Nguyễn Bảo</t>
  </si>
  <si>
    <t>Khoẻ</t>
  </si>
  <si>
    <t>21003646</t>
  </si>
  <si>
    <t>Nguyễn Phước</t>
  </si>
  <si>
    <t>21001845</t>
  </si>
  <si>
    <t>Phan Anh</t>
  </si>
  <si>
    <t>21003210</t>
  </si>
  <si>
    <t>Cao Duy</t>
  </si>
  <si>
    <t>Lâm</t>
  </si>
  <si>
    <t>21003398</t>
  </si>
  <si>
    <t>Bùi Thành</t>
  </si>
  <si>
    <t>Luân</t>
  </si>
  <si>
    <t>21003910</t>
  </si>
  <si>
    <t>Phạm Anh</t>
  </si>
  <si>
    <t>21004565</t>
  </si>
  <si>
    <t>Mẫn</t>
  </si>
  <si>
    <t>21002105</t>
  </si>
  <si>
    <t>Bùi Tiến</t>
  </si>
  <si>
    <t>Mạnh</t>
  </si>
  <si>
    <t>21004071</t>
  </si>
  <si>
    <t>Trần Văn</t>
  </si>
  <si>
    <t>21003776</t>
  </si>
  <si>
    <t>Hồ Hải</t>
  </si>
  <si>
    <t>21003835</t>
  </si>
  <si>
    <t>Hoàng Phương</t>
  </si>
  <si>
    <t>21001646</t>
  </si>
  <si>
    <t>Hoàng Công</t>
  </si>
  <si>
    <t>Nguyên</t>
  </si>
  <si>
    <t>21003640</t>
  </si>
  <si>
    <t>Lê Quang</t>
  </si>
  <si>
    <t>Nhật</t>
  </si>
  <si>
    <t>21003933</t>
  </si>
  <si>
    <t>Tưởng Đức</t>
  </si>
  <si>
    <t>21003894</t>
  </si>
  <si>
    <t>Danh Hoàng</t>
  </si>
  <si>
    <t>Nhi</t>
  </si>
  <si>
    <t>21003414</t>
  </si>
  <si>
    <t>Niên</t>
  </si>
  <si>
    <t>21003811</t>
  </si>
  <si>
    <t>Lê Thành</t>
  </si>
  <si>
    <t>21001062</t>
  </si>
  <si>
    <t>Nguyễn Thiên</t>
  </si>
  <si>
    <t>21004670</t>
  </si>
  <si>
    <t>21003783</t>
  </si>
  <si>
    <t>Trần Ích</t>
  </si>
  <si>
    <t>Phương</t>
  </si>
  <si>
    <t>21003432</t>
  </si>
  <si>
    <t>Quý</t>
  </si>
  <si>
    <t>21003344</t>
  </si>
  <si>
    <t>Đoàn Ngọc</t>
  </si>
  <si>
    <t>21004707</t>
  </si>
  <si>
    <t>Tâm</t>
  </si>
  <si>
    <t>21003472</t>
  </si>
  <si>
    <t>Lê Hoàng</t>
  </si>
  <si>
    <t>21003243</t>
  </si>
  <si>
    <t>Phan Trung</t>
  </si>
  <si>
    <t>Thái</t>
  </si>
  <si>
    <t>21003962</t>
  </si>
  <si>
    <t>Ngô Thanh</t>
  </si>
  <si>
    <t>Tòng</t>
  </si>
  <si>
    <t>21003572</t>
  </si>
  <si>
    <t>Trúc</t>
  </si>
  <si>
    <t>21004523</t>
  </si>
  <si>
    <t>Nguyễn Chính</t>
  </si>
  <si>
    <t>Trực</t>
  </si>
  <si>
    <t>21003906</t>
  </si>
  <si>
    <t>Nguyễn Kiên</t>
  </si>
  <si>
    <t>21003501</t>
  </si>
  <si>
    <t>21004347</t>
  </si>
  <si>
    <t>Quan Quốc</t>
  </si>
  <si>
    <t>21003624</t>
  </si>
  <si>
    <t>21003877</t>
  </si>
  <si>
    <t>Nguyễn Ngọc</t>
  </si>
  <si>
    <t>21003888</t>
  </si>
  <si>
    <t>20005562</t>
  </si>
  <si>
    <t>Phạm Minh</t>
  </si>
  <si>
    <t>21003459</t>
  </si>
  <si>
    <t>21004115</t>
  </si>
  <si>
    <t>Thân Dũng Anh</t>
  </si>
  <si>
    <t>21003704</t>
  </si>
  <si>
    <t>Huỳnh Thanh</t>
  </si>
  <si>
    <t>Viên</t>
  </si>
  <si>
    <t>21003808</t>
  </si>
  <si>
    <t>Nguyễn Dương Hồ</t>
  </si>
  <si>
    <t>21003898</t>
  </si>
  <si>
    <t>Phạm Tuấn</t>
  </si>
  <si>
    <t>21003397</t>
  </si>
  <si>
    <t>Vương</t>
  </si>
  <si>
    <t>Lớp: 21C1-ĐCN2         Sĩ số:  60    Khoa: ĐIỆN - ĐIỆN TỬ</t>
  </si>
  <si>
    <t>Trần Trung Hiếu</t>
  </si>
  <si>
    <t>Trần Ích Phương</t>
  </si>
  <si>
    <t>21001661</t>
  </si>
  <si>
    <t>Trần Vũ Tuấn</t>
  </si>
  <si>
    <t>21000818</t>
  </si>
  <si>
    <t>Bình</t>
  </si>
  <si>
    <t>21002345</t>
  </si>
  <si>
    <t>Nguyễn Bá</t>
  </si>
  <si>
    <t>Chiến</t>
  </si>
  <si>
    <t>21002914</t>
  </si>
  <si>
    <t>Lưu Chí</t>
  </si>
  <si>
    <t>Cường</t>
  </si>
  <si>
    <t>21002725</t>
  </si>
  <si>
    <t>Vũ Ngọc Minh</t>
  </si>
  <si>
    <t>21001193</t>
  </si>
  <si>
    <t>21003251</t>
  </si>
  <si>
    <t>Phạm Thái</t>
  </si>
  <si>
    <t>21002832</t>
  </si>
  <si>
    <t>Nguyễn Văn Nhật</t>
  </si>
  <si>
    <t>21001685</t>
  </si>
  <si>
    <t>Hoàng Trung</t>
  </si>
  <si>
    <t>21002066</t>
  </si>
  <si>
    <t>21003385</t>
  </si>
  <si>
    <t>Phạm</t>
  </si>
  <si>
    <t>Khôi</t>
  </si>
  <si>
    <t>21001347</t>
  </si>
  <si>
    <t>Lợi</t>
  </si>
  <si>
    <t>21002678</t>
  </si>
  <si>
    <t>Hà</t>
  </si>
  <si>
    <t>21001581</t>
  </si>
  <si>
    <t>21001447</t>
  </si>
  <si>
    <t>Trần Tấn</t>
  </si>
  <si>
    <t>21001046</t>
  </si>
  <si>
    <t>Huỳnh Tấn</t>
  </si>
  <si>
    <t>Qui</t>
  </si>
  <si>
    <t>21001801</t>
  </si>
  <si>
    <t>Thắng</t>
  </si>
  <si>
    <t>21003576</t>
  </si>
  <si>
    <t>Thế</t>
  </si>
  <si>
    <t>21001054</t>
  </si>
  <si>
    <t>Nguyễn Khánh</t>
  </si>
  <si>
    <t>Thiên</t>
  </si>
  <si>
    <t>21003265</t>
  </si>
  <si>
    <t>Bùi Anh</t>
  </si>
  <si>
    <t>Thiện</t>
  </si>
  <si>
    <t>21002710</t>
  </si>
  <si>
    <t>Nguyễn Trường</t>
  </si>
  <si>
    <t>Thịnh</t>
  </si>
  <si>
    <t>21001159</t>
  </si>
  <si>
    <t>Huỳnh Văn</t>
  </si>
  <si>
    <t>Thơ</t>
  </si>
  <si>
    <t>21001680</t>
  </si>
  <si>
    <t>Huỳnh Quốc</t>
  </si>
  <si>
    <t>21001834</t>
  </si>
  <si>
    <t>Tiến</t>
  </si>
  <si>
    <t>21000817</t>
  </si>
  <si>
    <t>Bùi Tấn</t>
  </si>
  <si>
    <t>Tiễn</t>
  </si>
  <si>
    <t>21001967</t>
  </si>
  <si>
    <t>Đặng Trung</t>
  </si>
  <si>
    <t>Tỉnh</t>
  </si>
  <si>
    <t>21000500</t>
  </si>
  <si>
    <t>Lê Hữu</t>
  </si>
  <si>
    <t>21002802</t>
  </si>
  <si>
    <t>Trọng</t>
  </si>
  <si>
    <t>21001723</t>
  </si>
  <si>
    <t>Trần Trung</t>
  </si>
  <si>
    <t>Trực</t>
  </si>
  <si>
    <t>21002931</t>
  </si>
  <si>
    <t>21003393</t>
  </si>
  <si>
    <t>Nguyễn Hứa Nhựt</t>
  </si>
  <si>
    <t>21002606</t>
  </si>
  <si>
    <t>Hoàng Minh</t>
  </si>
  <si>
    <t>Tú</t>
  </si>
  <si>
    <t>21003325</t>
  </si>
  <si>
    <t>21001497</t>
  </si>
  <si>
    <t>Nguyễn Quốc Anh</t>
  </si>
  <si>
    <t>21003244</t>
  </si>
  <si>
    <t>21001239</t>
  </si>
  <si>
    <t>21001047</t>
  </si>
  <si>
    <t>21001394</t>
  </si>
  <si>
    <t>Bùi Nguyên</t>
  </si>
  <si>
    <t>21001280</t>
  </si>
  <si>
    <t>Lê Ngân</t>
  </si>
  <si>
    <t>Lớp:  21C1-ĐĐT1       Sĩ số: 39      Khoa: ĐIỆN - ĐIỆN TỬ</t>
  </si>
  <si>
    <t>Nguyễn Hồng Đức</t>
  </si>
  <si>
    <t>Nguyễn Hứa Nhựt Trường</t>
  </si>
  <si>
    <t>21003946</t>
  </si>
  <si>
    <t>Lê Tấn</t>
  </si>
  <si>
    <t>21004457</t>
  </si>
  <si>
    <t>Phạm Quốc</t>
  </si>
  <si>
    <t>21004353</t>
  </si>
  <si>
    <t>Nguyễn Như</t>
  </si>
  <si>
    <t>Cầm</t>
  </si>
  <si>
    <t>21003684</t>
  </si>
  <si>
    <t>Nguyễn Chí</t>
  </si>
  <si>
    <t>21003742</t>
  </si>
  <si>
    <t>Đạo</t>
  </si>
  <si>
    <t>21004251</t>
  </si>
  <si>
    <t>Đặng Đình</t>
  </si>
  <si>
    <t>21001561</t>
  </si>
  <si>
    <t>21004105</t>
  </si>
  <si>
    <t>Đặng Phi</t>
  </si>
  <si>
    <t>21004384</t>
  </si>
  <si>
    <t>Phạm Huy</t>
  </si>
  <si>
    <t>21003677</t>
  </si>
  <si>
    <t>Bùi Thái</t>
  </si>
  <si>
    <t>21004595</t>
  </si>
  <si>
    <t>Duy</t>
  </si>
  <si>
    <t>21004030</t>
  </si>
  <si>
    <t>Đoàn Phúc</t>
  </si>
  <si>
    <t>21004179</t>
  </si>
  <si>
    <t>Hữu</t>
  </si>
  <si>
    <t>21004175</t>
  </si>
  <si>
    <t>Trần Nguyễn Nhật</t>
  </si>
  <si>
    <t>21004432</t>
  </si>
  <si>
    <t>Trương Quốc</t>
  </si>
  <si>
    <t>Khánh</t>
  </si>
  <si>
    <t>21003685</t>
  </si>
  <si>
    <t>Khoa</t>
  </si>
  <si>
    <t>21004174</t>
  </si>
  <si>
    <t>21004264</t>
  </si>
  <si>
    <t>Dương Văn</t>
  </si>
  <si>
    <t>21004412</t>
  </si>
  <si>
    <t>Nguyễn Lê Công</t>
  </si>
  <si>
    <t>Minh</t>
  </si>
  <si>
    <t>21004144</t>
  </si>
  <si>
    <t>21004725</t>
  </si>
  <si>
    <t>Vũ Thành</t>
  </si>
  <si>
    <t>21000937</t>
  </si>
  <si>
    <t>Đoàn Văn</t>
  </si>
  <si>
    <t>Phi</t>
  </si>
  <si>
    <t>21000936</t>
  </si>
  <si>
    <t>21002016</t>
  </si>
  <si>
    <t>Nguyễn Hoài</t>
  </si>
  <si>
    <t>21003789</t>
  </si>
  <si>
    <t>Phúc</t>
  </si>
  <si>
    <t>21004228</t>
  </si>
  <si>
    <t>Phan Minh</t>
  </si>
  <si>
    <t>Quân</t>
  </si>
  <si>
    <t>21004221</t>
  </si>
  <si>
    <t>Lê Nguyễn Minh</t>
  </si>
  <si>
    <t>21003577</t>
  </si>
  <si>
    <t>21004207</t>
  </si>
  <si>
    <t>Thôi Huỳnh Quốc</t>
  </si>
  <si>
    <t>21003692</t>
  </si>
  <si>
    <t>Nguyễn Đình</t>
  </si>
  <si>
    <t>21004137</t>
  </si>
  <si>
    <t>Thương</t>
  </si>
  <si>
    <t>21004223</t>
  </si>
  <si>
    <t>Đoàn Minh</t>
  </si>
  <si>
    <t>21004265</t>
  </si>
  <si>
    <t>Bùi</t>
  </si>
  <si>
    <t>Trân</t>
  </si>
  <si>
    <t>21004277</t>
  </si>
  <si>
    <t>Hồ Xuân</t>
  </si>
  <si>
    <t>21003911</t>
  </si>
  <si>
    <t>Dương Quốc</t>
  </si>
  <si>
    <t>21004468</t>
  </si>
  <si>
    <t>Nguyễn Trần Thanh Nhàn</t>
  </si>
  <si>
    <t>Thôi Huỳnh Quốc Quang</t>
  </si>
  <si>
    <t>Lớp:  21C1-ĐĐT2          Sĩ số: 36       Khoa: ĐIỆN - ĐIỆN TỬ</t>
  </si>
  <si>
    <t>21001779</t>
  </si>
  <si>
    <t>Đặng Văn Công</t>
  </si>
  <si>
    <t>Bảo</t>
  </si>
  <si>
    <t>21002570</t>
  </si>
  <si>
    <t>Công</t>
  </si>
  <si>
    <t>21002695</t>
  </si>
  <si>
    <t>Lê Đức</t>
  </si>
  <si>
    <t>21003356</t>
  </si>
  <si>
    <t>21002438</t>
  </si>
  <si>
    <t>Võ Đình</t>
  </si>
  <si>
    <t>21001803</t>
  </si>
  <si>
    <t>Đỗ Thành</t>
  </si>
  <si>
    <t>21003943</t>
  </si>
  <si>
    <t>Đào Nhật</t>
  </si>
  <si>
    <t>21001693</t>
  </si>
  <si>
    <t>Đoàn Tấn</t>
  </si>
  <si>
    <t>21001229</t>
  </si>
  <si>
    <t>Hoàng Văn</t>
  </si>
  <si>
    <t>21003992</t>
  </si>
  <si>
    <t>Lê Khánh</t>
  </si>
  <si>
    <t>21003396</t>
  </si>
  <si>
    <t>Phạm Quang</t>
  </si>
  <si>
    <t>21003201</t>
  </si>
  <si>
    <t>Hải</t>
  </si>
  <si>
    <t>21004021</t>
  </si>
  <si>
    <t>Lê</t>
  </si>
  <si>
    <t>21003649</t>
  </si>
  <si>
    <t>Nguyễn Văn Xuân</t>
  </si>
  <si>
    <t>21003768</t>
  </si>
  <si>
    <t>Phạm Gia</t>
  </si>
  <si>
    <t>21004622</t>
  </si>
  <si>
    <t>Phạm Huỳnh Quang</t>
  </si>
  <si>
    <t>21004557</t>
  </si>
  <si>
    <t>21001445</t>
  </si>
  <si>
    <t>Khanh</t>
  </si>
  <si>
    <t>21002148</t>
  </si>
  <si>
    <t>21003575</t>
  </si>
  <si>
    <t>Hà Tuấn</t>
  </si>
  <si>
    <t>21002447</t>
  </si>
  <si>
    <t>Phùng Phi</t>
  </si>
  <si>
    <t>21003988</t>
  </si>
  <si>
    <t>Huỳnh Công Minh</t>
  </si>
  <si>
    <t>Mẩn</t>
  </si>
  <si>
    <t>21003608</t>
  </si>
  <si>
    <t>Phạm Đức</t>
  </si>
  <si>
    <t>21001727</t>
  </si>
  <si>
    <t>Trần Hoàng</t>
  </si>
  <si>
    <t>21004309</t>
  </si>
  <si>
    <t>Nguyễn Phạm Trọng</t>
  </si>
  <si>
    <t>Nghĩa</t>
  </si>
  <si>
    <t>21004566</t>
  </si>
  <si>
    <t>Nguyễn Thị Bích</t>
  </si>
  <si>
    <t>Ngọc</t>
  </si>
  <si>
    <t>21003662</t>
  </si>
  <si>
    <t>Đỗ Ngọc</t>
  </si>
  <si>
    <t>Ninh</t>
  </si>
  <si>
    <t>21004206</t>
  </si>
  <si>
    <t>Nguyễn Ngô Bá</t>
  </si>
  <si>
    <t>21003087</t>
  </si>
  <si>
    <t>Trần Võ Tấn</t>
  </si>
  <si>
    <t>21002969</t>
  </si>
  <si>
    <t>Bùi Trọng</t>
  </si>
  <si>
    <t>21001794</t>
  </si>
  <si>
    <t>21004461</t>
  </si>
  <si>
    <t>Lê Nhựt</t>
  </si>
  <si>
    <t>21000747</t>
  </si>
  <si>
    <t>Thao</t>
  </si>
  <si>
    <t>21002760</t>
  </si>
  <si>
    <t>21001396</t>
  </si>
  <si>
    <t>Bùi Phú</t>
  </si>
  <si>
    <t>21004192</t>
  </si>
  <si>
    <t>21003618</t>
  </si>
  <si>
    <t>21001182</t>
  </si>
  <si>
    <t>21003133</t>
  </si>
  <si>
    <t>Đào Hoàng Bảo</t>
  </si>
  <si>
    <t>21003219</t>
  </si>
  <si>
    <t>Điểu</t>
  </si>
  <si>
    <t>21001419</t>
  </si>
  <si>
    <t>Nguyễn Hà Quốc</t>
  </si>
  <si>
    <t>21003702</t>
  </si>
  <si>
    <t>Nguyễn Huỳnh Kha</t>
  </si>
  <si>
    <t>Vỹ</t>
  </si>
  <si>
    <t>Lớp: 21C1-CĐT1        Sĩ số: 42      Khoa: ĐIỆN - ĐIỆN TỬ</t>
  </si>
  <si>
    <t>Ngô Phong Cường</t>
  </si>
  <si>
    <t>Nguyễn Thành Công</t>
  </si>
  <si>
    <t>21001119</t>
  </si>
  <si>
    <t>Dương Thế</t>
  </si>
  <si>
    <t>21002535</t>
  </si>
  <si>
    <t>Võ Minh</t>
  </si>
  <si>
    <t>Cảnh</t>
  </si>
  <si>
    <t>21003979</t>
  </si>
  <si>
    <t>Đặng Hữu</t>
  </si>
  <si>
    <t>21003903</t>
  </si>
  <si>
    <t>21003345</t>
  </si>
  <si>
    <t>Nguyễn Phát</t>
  </si>
  <si>
    <t>21002216</t>
  </si>
  <si>
    <t>21002058</t>
  </si>
  <si>
    <t>Diễn</t>
  </si>
  <si>
    <t>21000828</t>
  </si>
  <si>
    <t>Giang</t>
  </si>
  <si>
    <t>21003205</t>
  </si>
  <si>
    <t>Chung Trần Sơn</t>
  </si>
  <si>
    <t>21003450</t>
  </si>
  <si>
    <t>Phạm Thanh</t>
  </si>
  <si>
    <t>21004382</t>
  </si>
  <si>
    <t>21001138</t>
  </si>
  <si>
    <t>Nguyễn Chính Huy</t>
  </si>
  <si>
    <t>21004738</t>
  </si>
  <si>
    <t>Diệp Lý</t>
  </si>
  <si>
    <t>21004224</t>
  </si>
  <si>
    <t>Nguyễn Huỳnh Nhật</t>
  </si>
  <si>
    <t>21002475</t>
  </si>
  <si>
    <t>Võ Thành</t>
  </si>
  <si>
    <t>21003863</t>
  </si>
  <si>
    <t>Huỳnh Linh</t>
  </si>
  <si>
    <t>21003925</t>
  </si>
  <si>
    <t>Phan Hoàng</t>
  </si>
  <si>
    <t>21003351</t>
  </si>
  <si>
    <t>Phạm Hồng</t>
  </si>
  <si>
    <t>21003206</t>
  </si>
  <si>
    <t>Mai Anh</t>
  </si>
  <si>
    <t>21002099</t>
  </si>
  <si>
    <t>Phạm Thanh Đăng</t>
  </si>
  <si>
    <t>21003355</t>
  </si>
  <si>
    <t>21003700</t>
  </si>
  <si>
    <t>Ngô Quang</t>
  </si>
  <si>
    <t>21004308</t>
  </si>
  <si>
    <t>Nguyễn Phùng</t>
  </si>
  <si>
    <t>21004521</t>
  </si>
  <si>
    <t>21003340</t>
  </si>
  <si>
    <t>21002541</t>
  </si>
  <si>
    <t>21000436</t>
  </si>
  <si>
    <t>Trương Văn</t>
  </si>
  <si>
    <t>21003672</t>
  </si>
  <si>
    <t>Trần Thanh</t>
  </si>
  <si>
    <t>Phong</t>
  </si>
  <si>
    <t>21004203</t>
  </si>
  <si>
    <t>Lê Nguyễn Hoàng</t>
  </si>
  <si>
    <t>21004454</t>
  </si>
  <si>
    <t>21001339</t>
  </si>
  <si>
    <t>21002605</t>
  </si>
  <si>
    <t>Trương Phú</t>
  </si>
  <si>
    <t>Quí</t>
  </si>
  <si>
    <t>21001926</t>
  </si>
  <si>
    <t>Đàm Vĩnh</t>
  </si>
  <si>
    <t>21004129</t>
  </si>
  <si>
    <t>Văn Quốc</t>
  </si>
  <si>
    <t>21004425</t>
  </si>
  <si>
    <t>21004202</t>
  </si>
  <si>
    <t>21001048</t>
  </si>
  <si>
    <t>Đoàn Ngọc</t>
  </si>
  <si>
    <t>Thoại</t>
  </si>
  <si>
    <t>21000572</t>
  </si>
  <si>
    <t>21003477</t>
  </si>
  <si>
    <t>Thuận</t>
  </si>
  <si>
    <t>21004112</t>
  </si>
  <si>
    <t>21000829</t>
  </si>
  <si>
    <t>Phan Thanh</t>
  </si>
  <si>
    <t>21003741</t>
  </si>
  <si>
    <t>Trần Thế</t>
  </si>
  <si>
    <t>21004311</t>
  </si>
  <si>
    <t>Nguyễn Duy</t>
  </si>
  <si>
    <t>21004160</t>
  </si>
  <si>
    <t>Vũ Công</t>
  </si>
  <si>
    <t>21001700</t>
  </si>
  <si>
    <t>Đoàn Anh</t>
  </si>
  <si>
    <t>21001258</t>
  </si>
  <si>
    <t>21000743</t>
  </si>
  <si>
    <t>Trần Nguyễn Thanh</t>
  </si>
  <si>
    <t>21003892</t>
  </si>
  <si>
    <t>Việt</t>
  </si>
  <si>
    <t>21003597</t>
  </si>
  <si>
    <t>Phan Quốc</t>
  </si>
  <si>
    <t>21004235</t>
  </si>
  <si>
    <t>Nguyễn Trịnh Nguyên</t>
  </si>
  <si>
    <t>21003770</t>
  </si>
  <si>
    <t>Trần Kiều Gia</t>
  </si>
  <si>
    <t>Phạm Thanh Đăng Khôi</t>
  </si>
  <si>
    <t>Đặng Đức Minh</t>
  </si>
  <si>
    <t>Lớp:  21C1-TĐH1      Sĩ số: 51     Khoa: ĐIỆN - ĐIỆN TỬ</t>
  </si>
  <si>
    <t>21001360</t>
  </si>
  <si>
    <t>Phạm Ngọc Phương</t>
  </si>
  <si>
    <t>21004134</t>
  </si>
  <si>
    <t>Trần Minh Quý</t>
  </si>
  <si>
    <t>21000030</t>
  </si>
  <si>
    <t>Lê Trần Khánh</t>
  </si>
  <si>
    <t>Dư</t>
  </si>
  <si>
    <t>21000280</t>
  </si>
  <si>
    <t>21003070</t>
  </si>
  <si>
    <t>Nguyễn Văn Thái</t>
  </si>
  <si>
    <t>21002645</t>
  </si>
  <si>
    <t>Nguyễn Việt</t>
  </si>
  <si>
    <t>21000883</t>
  </si>
  <si>
    <t>21001819</t>
  </si>
  <si>
    <t>Nguyễn Đăng</t>
  </si>
  <si>
    <t>21001720</t>
  </si>
  <si>
    <t>Cao Gia</t>
  </si>
  <si>
    <t>21001895</t>
  </si>
  <si>
    <t>Phạm Công</t>
  </si>
  <si>
    <t>Lập</t>
  </si>
  <si>
    <t>21003606</t>
  </si>
  <si>
    <t>Đỗ Minh</t>
  </si>
  <si>
    <t>Lư</t>
  </si>
  <si>
    <t>21003233</t>
  </si>
  <si>
    <t>Thạch Ngọc Bảo</t>
  </si>
  <si>
    <t>21003612</t>
  </si>
  <si>
    <t>Phạm Bá</t>
  </si>
  <si>
    <t>21001825</t>
  </si>
  <si>
    <t>21003463</t>
  </si>
  <si>
    <t>Phạm Huỳnh Khánh</t>
  </si>
  <si>
    <t>21001355</t>
  </si>
  <si>
    <t>Tiết Minh</t>
  </si>
  <si>
    <t>21001726</t>
  </si>
  <si>
    <t>Bạch Văn</t>
  </si>
  <si>
    <t>Nguyễn Thùy Linh</t>
  </si>
  <si>
    <t>Tiết Minh Tú</t>
  </si>
  <si>
    <t>Lớp: 21C3-CĐT1       Sĩ số: 17      Khoa: ĐIỆN - ĐIỆN TỬ</t>
  </si>
  <si>
    <t>21002207</t>
  </si>
  <si>
    <t>Nguyễn Văn Nhất</t>
  </si>
  <si>
    <t>21003496</t>
  </si>
  <si>
    <t>Định</t>
  </si>
  <si>
    <t>21003832</t>
  </si>
  <si>
    <t>21004070</t>
  </si>
  <si>
    <t>Đỗ Quang</t>
  </si>
  <si>
    <t>Giỏi</t>
  </si>
  <si>
    <t>21003639</t>
  </si>
  <si>
    <t>Trần Nhựt</t>
  </si>
  <si>
    <t>21002767</t>
  </si>
  <si>
    <t>Đoàn Trung</t>
  </si>
  <si>
    <t>21002920</t>
  </si>
  <si>
    <t>Đoàn Gia</t>
  </si>
  <si>
    <t>21004344</t>
  </si>
  <si>
    <t>Hứa Đăng</t>
  </si>
  <si>
    <t>21003804</t>
  </si>
  <si>
    <t>Huỳnh Anh</t>
  </si>
  <si>
    <t>21003935</t>
  </si>
  <si>
    <t>Lạc Chí</t>
  </si>
  <si>
    <t>21003616</t>
  </si>
  <si>
    <t>21002900</t>
  </si>
  <si>
    <t>Đào Minh</t>
  </si>
  <si>
    <t>21003632</t>
  </si>
  <si>
    <t>Lê Trần Gia</t>
  </si>
  <si>
    <t>21003733</t>
  </si>
  <si>
    <t>21003610</t>
  </si>
  <si>
    <t>Trần Đức Anh</t>
  </si>
  <si>
    <t>Tài</t>
  </si>
  <si>
    <t>21004238</t>
  </si>
  <si>
    <t>21003948</t>
  </si>
  <si>
    <t>Nguyễn Ngọc Duy</t>
  </si>
  <si>
    <t>21000701</t>
  </si>
  <si>
    <t>Mai Tấn</t>
  </si>
  <si>
    <t>Thành</t>
  </si>
  <si>
    <t>21002359</t>
  </si>
  <si>
    <t>Quách Tiến</t>
  </si>
  <si>
    <t>21002706</t>
  </si>
  <si>
    <t>Huỳnh Nguyễn Duy</t>
  </si>
  <si>
    <t>Thức</t>
  </si>
  <si>
    <t>21002728</t>
  </si>
  <si>
    <t>Phạm Nguyễn Trung</t>
  </si>
  <si>
    <t>Tín</t>
  </si>
  <si>
    <t>21002883</t>
  </si>
  <si>
    <t>Lớp: 21C5-CĐT1        Sĩ số: 22     Khoa: ĐIỆN - ĐIỆN TỬ</t>
  </si>
  <si>
    <t>Trần Nguyên Bảo Trân</t>
  </si>
  <si>
    <t>Trần Nhựt Trường</t>
  </si>
  <si>
    <t>21001748</t>
  </si>
  <si>
    <t>Bạch</t>
  </si>
  <si>
    <t>21001714</t>
  </si>
  <si>
    <t>Bạch Vũ Minh</t>
  </si>
  <si>
    <t>Châu</t>
  </si>
  <si>
    <t>21002613</t>
  </si>
  <si>
    <t>Huỳnh Hồng</t>
  </si>
  <si>
    <t>21000835</t>
  </si>
  <si>
    <t>Phạm Hoàng</t>
  </si>
  <si>
    <t>21004119</t>
  </si>
  <si>
    <t>Lâm Võ Hữu</t>
  </si>
  <si>
    <t>21003621</t>
  </si>
  <si>
    <t>21001296</t>
  </si>
  <si>
    <t>21000918</t>
  </si>
  <si>
    <t>Phạm Nguyên Thế</t>
  </si>
  <si>
    <t>Kỹ</t>
  </si>
  <si>
    <t>21001749</t>
  </si>
  <si>
    <t>Lê Trần Thiên</t>
  </si>
  <si>
    <t>Lộc</t>
  </si>
  <si>
    <t>21003745</t>
  </si>
  <si>
    <t>Ngô Bá Thiện</t>
  </si>
  <si>
    <t>21002470</t>
  </si>
  <si>
    <t>21000916</t>
  </si>
  <si>
    <t>Lê Trọng</t>
  </si>
  <si>
    <t>Quốc</t>
  </si>
  <si>
    <t>21001868</t>
  </si>
  <si>
    <t>Trần Hoàng Minh</t>
  </si>
  <si>
    <t>21001341</t>
  </si>
  <si>
    <t>Đặng Xuân</t>
  </si>
  <si>
    <t>21002284</t>
  </si>
  <si>
    <t>Vinh</t>
  </si>
  <si>
    <t>Lớp:  21C7-ĐCN1        Sĩ số: 15     Khoa: ĐIỆN - ĐIỆN TỬ</t>
  </si>
  <si>
    <t>Hồ Văn Sĩ</t>
  </si>
  <si>
    <t>Lâm Võ Hữu Duy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</si>
</sst>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b/>
      <sz val="11"/>
      <name val="Times New Roman"/>
      <family val="1"/>
      <charset val="163"/>
    </font>
    <font>
      <b/>
      <sz val="10"/>
      <name val="Times New Roman"/>
      <family val="1"/>
      <charset val="163"/>
    </font>
    <font>
      <b/>
      <sz val="10"/>
      <color indexed="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5" fillId="0" borderId="0" xfId="0" applyFont="1"/>
    <xf numFmtId="0" fontId="35" fillId="0" borderId="0" xfId="0" applyFont="1" applyAlignment="1">
      <alignment horizontal="center"/>
    </xf>
    <xf numFmtId="0" fontId="36" fillId="3" borderId="4" xfId="0" applyFont="1" applyFill="1" applyBorder="1" applyAlignment="1">
      <alignment horizontal="center" vertical="center"/>
    </xf>
    <xf numFmtId="0" fontId="36" fillId="0" borderId="2" xfId="0" applyFont="1" applyBorder="1" applyAlignment="1">
      <alignment horizontal="center" vertical="center"/>
    </xf>
    <xf numFmtId="0" fontId="37" fillId="3" borderId="4" xfId="0" applyFont="1" applyFill="1" applyBorder="1" applyAlignment="1">
      <alignment horizontal="center" vertical="center"/>
    </xf>
    <xf numFmtId="0" fontId="35" fillId="0" borderId="0" xfId="0" applyFont="1" applyAlignment="1">
      <alignment horizontal="right"/>
    </xf>
    <xf numFmtId="0" fontId="35" fillId="0" borderId="0" xfId="0" applyFont="1" applyAlignment="1">
      <alignment horizontal="left"/>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0">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1"/>
      <c r="B2" s="81"/>
      <c r="C2" s="82"/>
      <c r="D2" s="82"/>
      <c r="E2" s="82"/>
      <c r="F2" s="82"/>
      <c r="G2" s="82"/>
      <c r="H2" s="3"/>
      <c r="I2" s="3"/>
      <c r="J2" s="3"/>
      <c r="K2" s="3"/>
      <c r="L2" s="3"/>
      <c r="M2" s="3"/>
      <c r="N2" s="3"/>
      <c r="O2" s="3"/>
      <c r="P2" s="3"/>
      <c r="Q2" s="3"/>
      <c r="R2" s="3"/>
      <c r="S2" s="3"/>
      <c r="T2" s="3"/>
    </row>
    <row r="3" spans="1:20" ht="9.9499999999999993" customHeight="1">
      <c r="A3" s="82"/>
      <c r="B3" s="82"/>
      <c r="C3" s="83"/>
      <c r="D3" s="83"/>
      <c r="E3" s="83"/>
      <c r="F3" s="83"/>
      <c r="G3" s="83"/>
      <c r="H3" s="3"/>
      <c r="I3" s="3"/>
      <c r="J3" s="3"/>
      <c r="K3" s="3"/>
      <c r="L3" s="3"/>
      <c r="M3" s="3"/>
      <c r="N3" s="3"/>
      <c r="O3" s="3"/>
      <c r="P3" s="3"/>
      <c r="Q3" s="3"/>
      <c r="R3" s="3"/>
      <c r="S3" s="3"/>
      <c r="T3" s="3"/>
    </row>
    <row r="4" spans="1:20" ht="21.95" customHeight="1">
      <c r="A4" s="84" t="s">
        <v>61</v>
      </c>
      <c r="B4" s="84"/>
      <c r="C4" s="84"/>
      <c r="D4" s="84"/>
      <c r="E4" s="84"/>
      <c r="F4" s="84"/>
      <c r="G4" s="84"/>
      <c r="H4" s="5"/>
      <c r="I4" s="5"/>
      <c r="J4" s="5"/>
      <c r="K4" s="5"/>
      <c r="L4" s="5"/>
      <c r="M4" s="5"/>
      <c r="N4" s="5"/>
      <c r="O4" s="5"/>
      <c r="P4" s="5"/>
      <c r="Q4" s="5"/>
      <c r="R4" s="5"/>
      <c r="S4" s="5"/>
      <c r="T4" s="5"/>
    </row>
    <row r="5" spans="1:20" s="8" customFormat="1" ht="15" customHeight="1">
      <c r="A5" s="6"/>
      <c r="B5" s="89" t="s">
        <v>9</v>
      </c>
      <c r="C5" s="89"/>
      <c r="D5" s="6"/>
      <c r="E5" s="6"/>
      <c r="F5" s="6"/>
      <c r="G5" s="39"/>
      <c r="H5" s="7"/>
      <c r="I5" s="7"/>
      <c r="J5" s="7"/>
      <c r="K5" s="7"/>
      <c r="L5" s="7"/>
      <c r="M5" s="7"/>
      <c r="N5" s="7"/>
      <c r="O5" s="7"/>
      <c r="P5" s="7"/>
      <c r="Q5" s="7"/>
      <c r="R5" s="7"/>
      <c r="S5" s="7"/>
      <c r="T5" s="7"/>
    </row>
    <row r="6" spans="1:20" s="8" customFormat="1" ht="15" customHeight="1">
      <c r="A6" s="9"/>
      <c r="B6" s="90" t="s">
        <v>49</v>
      </c>
      <c r="C6" s="9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8"/>
      <c r="B10" s="22" t="s">
        <v>50</v>
      </c>
      <c r="C10" s="28">
        <v>10</v>
      </c>
      <c r="D10" s="40"/>
      <c r="E10" s="14"/>
      <c r="F10" s="14"/>
      <c r="G10" s="14"/>
    </row>
    <row r="11" spans="1:20" s="12" customFormat="1" ht="14.1" customHeight="1">
      <c r="A11" s="79"/>
      <c r="B11" s="29" t="s">
        <v>96</v>
      </c>
      <c r="C11" s="28" t="s">
        <v>70</v>
      </c>
      <c r="D11" s="40"/>
      <c r="E11" s="14"/>
      <c r="F11" s="14"/>
      <c r="G11" s="14"/>
    </row>
    <row r="12" spans="1:20" s="12" customFormat="1" ht="14.1" customHeight="1">
      <c r="A12" s="79"/>
      <c r="B12" s="29" t="s">
        <v>72</v>
      </c>
      <c r="C12" s="28" t="s">
        <v>71</v>
      </c>
      <c r="D12" s="40"/>
      <c r="E12" s="14"/>
      <c r="F12" s="14"/>
      <c r="G12" s="14"/>
    </row>
    <row r="13" spans="1:20" s="12" customFormat="1" ht="14.1" customHeight="1">
      <c r="A13" s="79"/>
      <c r="B13" s="29" t="s">
        <v>97</v>
      </c>
      <c r="C13" s="28">
        <v>-2</v>
      </c>
      <c r="D13" s="40"/>
      <c r="E13" s="14"/>
      <c r="F13" s="14"/>
      <c r="G13" s="14"/>
    </row>
    <row r="14" spans="1:20" s="12" customFormat="1" ht="14.1" customHeight="1">
      <c r="A14" s="79"/>
      <c r="B14" s="21" t="s">
        <v>20</v>
      </c>
      <c r="C14" s="13">
        <v>-3</v>
      </c>
      <c r="D14" s="40"/>
      <c r="E14" s="14"/>
      <c r="F14" s="14"/>
      <c r="G14" s="14"/>
    </row>
    <row r="15" spans="1:20" s="12" customFormat="1" ht="14.1" customHeight="1">
      <c r="A15" s="8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8"/>
      <c r="B17" s="30" t="s">
        <v>86</v>
      </c>
      <c r="C17" s="28">
        <v>5</v>
      </c>
      <c r="D17" s="40"/>
      <c r="E17" s="14"/>
      <c r="F17" s="14"/>
      <c r="G17" s="14"/>
    </row>
    <row r="18" spans="1:7" s="12" customFormat="1" ht="14.1" customHeight="1">
      <c r="A18" s="79"/>
      <c r="B18" s="30" t="s">
        <v>87</v>
      </c>
      <c r="C18" s="28">
        <v>5</v>
      </c>
      <c r="D18" s="40"/>
      <c r="E18" s="14"/>
      <c r="F18" s="14"/>
      <c r="G18" s="14"/>
    </row>
    <row r="19" spans="1:7" s="12" customFormat="1" ht="14.1" customHeight="1">
      <c r="A19" s="8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8"/>
      <c r="B21" s="22" t="s">
        <v>22</v>
      </c>
      <c r="C21" s="28">
        <v>5</v>
      </c>
      <c r="D21" s="40"/>
      <c r="E21" s="14"/>
      <c r="F21" s="14"/>
      <c r="G21" s="14"/>
    </row>
    <row r="22" spans="1:7" s="12" customFormat="1" ht="14.1" customHeight="1">
      <c r="A22" s="8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8"/>
      <c r="B26" s="21" t="s">
        <v>25</v>
      </c>
      <c r="C26" s="13">
        <v>10</v>
      </c>
      <c r="D26" s="40"/>
      <c r="E26" s="14"/>
      <c r="F26" s="14"/>
      <c r="G26" s="14"/>
    </row>
    <row r="27" spans="1:7" s="12" customFormat="1" ht="14.1" customHeight="1">
      <c r="A27" s="79"/>
      <c r="B27" s="21" t="s">
        <v>26</v>
      </c>
      <c r="C27" s="13">
        <v>9</v>
      </c>
      <c r="D27" s="40"/>
      <c r="E27" s="14"/>
      <c r="F27" s="14"/>
      <c r="G27" s="14"/>
    </row>
    <row r="28" spans="1:7" s="12" customFormat="1" ht="14.1" customHeight="1">
      <c r="A28" s="79"/>
      <c r="B28" s="21" t="s">
        <v>27</v>
      </c>
      <c r="C28" s="13">
        <v>8</v>
      </c>
      <c r="D28" s="40"/>
      <c r="E28" s="14"/>
      <c r="F28" s="14"/>
      <c r="G28" s="14"/>
    </row>
    <row r="29" spans="1:7" s="12" customFormat="1" ht="14.1" customHeight="1">
      <c r="A29" s="79"/>
      <c r="B29" s="21" t="s">
        <v>28</v>
      </c>
      <c r="C29" s="13">
        <v>7</v>
      </c>
      <c r="D29" s="40"/>
      <c r="E29" s="14"/>
      <c r="F29" s="14"/>
      <c r="G29" s="14"/>
    </row>
    <row r="30" spans="1:7" s="12" customFormat="1" ht="14.1" customHeight="1">
      <c r="A30" s="79"/>
      <c r="B30" s="21" t="s">
        <v>29</v>
      </c>
      <c r="C30" s="13">
        <v>6</v>
      </c>
      <c r="D30" s="40"/>
      <c r="E30" s="14"/>
      <c r="F30" s="14"/>
      <c r="G30" s="14"/>
    </row>
    <row r="31" spans="1:7" s="12" customFormat="1" ht="14.1" customHeight="1">
      <c r="A31" s="8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8"/>
      <c r="B37" s="29" t="s">
        <v>125</v>
      </c>
      <c r="C37" s="28">
        <v>5</v>
      </c>
      <c r="D37" s="40"/>
      <c r="E37" s="14"/>
      <c r="F37" s="14"/>
      <c r="G37" s="14"/>
    </row>
    <row r="38" spans="1:7" s="12" customFormat="1" ht="14.1" customHeight="1">
      <c r="A38" s="79"/>
      <c r="B38" s="35" t="s">
        <v>109</v>
      </c>
      <c r="C38" s="28">
        <v>5</v>
      </c>
      <c r="D38" s="40"/>
      <c r="E38" s="14"/>
      <c r="F38" s="14"/>
      <c r="G38" s="14"/>
    </row>
    <row r="39" spans="1:7" s="12" customFormat="1" ht="14.1" customHeight="1">
      <c r="A39" s="79"/>
      <c r="B39" s="29" t="s">
        <v>76</v>
      </c>
      <c r="C39" s="28">
        <v>5</v>
      </c>
      <c r="D39" s="40"/>
      <c r="E39" s="14"/>
      <c r="F39" s="14"/>
      <c r="G39" s="14"/>
    </row>
    <row r="40" spans="1:7" s="12" customFormat="1" ht="14.1" customHeight="1">
      <c r="A40" s="79"/>
      <c r="B40" s="29" t="s">
        <v>65</v>
      </c>
      <c r="C40" s="28">
        <v>5</v>
      </c>
      <c r="D40" s="40"/>
      <c r="E40" s="14"/>
      <c r="F40" s="14"/>
      <c r="G40" s="14"/>
    </row>
    <row r="41" spans="1:7" s="12" customFormat="1" ht="14.1" customHeight="1">
      <c r="A41" s="79"/>
      <c r="B41" s="29" t="s">
        <v>77</v>
      </c>
      <c r="C41" s="28">
        <v>5</v>
      </c>
      <c r="D41" s="40"/>
      <c r="E41" s="14"/>
      <c r="F41" s="14"/>
      <c r="G41" s="14"/>
    </row>
    <row r="42" spans="1:7" s="12" customFormat="1" ht="14.1" customHeight="1">
      <c r="A42" s="79"/>
      <c r="B42" s="29" t="s">
        <v>66</v>
      </c>
      <c r="C42" s="28">
        <v>5</v>
      </c>
      <c r="D42" s="40"/>
      <c r="E42" s="14"/>
      <c r="F42" s="14"/>
      <c r="G42" s="14"/>
    </row>
    <row r="43" spans="1:7" s="12" customFormat="1" ht="25.5">
      <c r="A43" s="79"/>
      <c r="B43" s="31" t="s">
        <v>80</v>
      </c>
      <c r="C43" s="28">
        <v>5</v>
      </c>
      <c r="D43" s="40"/>
      <c r="E43" s="14"/>
      <c r="F43" s="14"/>
      <c r="G43" s="14"/>
    </row>
    <row r="44" spans="1:7" s="12" customFormat="1" ht="14.1" customHeight="1">
      <c r="A44" s="79"/>
      <c r="B44" s="32" t="s">
        <v>89</v>
      </c>
      <c r="C44" s="13">
        <v>5</v>
      </c>
      <c r="D44" s="40"/>
      <c r="E44" s="14"/>
      <c r="F44" s="14"/>
      <c r="G44" s="14"/>
    </row>
    <row r="45" spans="1:7" s="12" customFormat="1" ht="14.1" customHeight="1">
      <c r="A45" s="8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8"/>
      <c r="B47" s="36" t="s">
        <v>99</v>
      </c>
      <c r="C47" s="37">
        <v>-1</v>
      </c>
      <c r="D47" s="40"/>
      <c r="E47" s="14"/>
      <c r="F47" s="14"/>
      <c r="G47" s="14"/>
    </row>
    <row r="48" spans="1:7" s="12" customFormat="1" ht="14.1" customHeight="1">
      <c r="A48" s="79"/>
      <c r="B48" s="21" t="s">
        <v>33</v>
      </c>
      <c r="C48" s="13">
        <v>-2</v>
      </c>
      <c r="D48" s="40"/>
      <c r="E48" s="14"/>
      <c r="F48" s="14"/>
      <c r="G48" s="14"/>
    </row>
    <row r="49" spans="1:7" s="12" customFormat="1" ht="14.1" customHeight="1">
      <c r="A49" s="79"/>
      <c r="B49" s="21" t="s">
        <v>34</v>
      </c>
      <c r="C49" s="13">
        <v>-5</v>
      </c>
      <c r="D49" s="40"/>
      <c r="E49" s="14"/>
      <c r="F49" s="14"/>
      <c r="G49" s="14"/>
    </row>
    <row r="50" spans="1:7" s="12" customFormat="1" ht="14.1" customHeight="1">
      <c r="A50" s="79"/>
      <c r="B50" s="36" t="s">
        <v>110</v>
      </c>
      <c r="C50" s="13">
        <v>-5</v>
      </c>
      <c r="D50" s="40"/>
      <c r="E50" s="14"/>
      <c r="F50" s="14"/>
      <c r="G50" s="14"/>
    </row>
    <row r="51" spans="1:7" s="12" customFormat="1" ht="14.1" customHeight="1">
      <c r="A51" s="79"/>
      <c r="B51" s="21" t="s">
        <v>35</v>
      </c>
      <c r="C51" s="13">
        <v>-5</v>
      </c>
      <c r="D51" s="40"/>
      <c r="E51" s="14"/>
      <c r="F51" s="14"/>
      <c r="G51" s="14"/>
    </row>
    <row r="52" spans="1:7" s="12" customFormat="1" ht="14.1" customHeight="1">
      <c r="A52" s="79"/>
      <c r="B52" s="21" t="s">
        <v>36</v>
      </c>
      <c r="C52" s="13">
        <v>-2</v>
      </c>
      <c r="D52" s="40"/>
      <c r="E52" s="14"/>
      <c r="F52" s="14"/>
      <c r="G52" s="14"/>
    </row>
    <row r="53" spans="1:7" s="12" customFormat="1" ht="14.1" customHeight="1">
      <c r="A53" s="79"/>
      <c r="B53" s="21" t="s">
        <v>37</v>
      </c>
      <c r="C53" s="13">
        <v>-10</v>
      </c>
      <c r="D53" s="40"/>
      <c r="E53" s="14"/>
      <c r="F53" s="14"/>
      <c r="G53" s="14"/>
    </row>
    <row r="54" spans="1:7" s="12" customFormat="1" ht="14.1" customHeight="1">
      <c r="A54" s="8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2"/>
      <c r="B58" s="30" t="s">
        <v>111</v>
      </c>
      <c r="C58" s="13">
        <v>4</v>
      </c>
      <c r="D58" s="40"/>
      <c r="E58" s="14"/>
      <c r="F58" s="14"/>
      <c r="G58" s="14"/>
    </row>
    <row r="59" spans="1:7" s="12" customFormat="1" ht="24.95" customHeight="1">
      <c r="A59" s="92"/>
      <c r="B59" s="30" t="s">
        <v>90</v>
      </c>
      <c r="C59" s="13">
        <v>5</v>
      </c>
      <c r="D59" s="40"/>
      <c r="E59" s="14"/>
      <c r="F59" s="14"/>
      <c r="G59" s="14"/>
    </row>
    <row r="60" spans="1:7" s="12" customFormat="1" ht="24.95" customHeight="1">
      <c r="A60" s="92"/>
      <c r="B60" s="30" t="s">
        <v>91</v>
      </c>
      <c r="C60" s="13">
        <v>10</v>
      </c>
      <c r="D60" s="40"/>
      <c r="E60" s="14"/>
      <c r="F60" s="14"/>
      <c r="G60" s="14"/>
    </row>
    <row r="61" spans="1:7" s="12" customFormat="1" ht="24.95" customHeight="1">
      <c r="A61" s="9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8"/>
      <c r="B63" s="36" t="s">
        <v>100</v>
      </c>
      <c r="C63" s="37">
        <v>5</v>
      </c>
      <c r="D63" s="40"/>
      <c r="E63" s="14"/>
      <c r="F63" s="14"/>
      <c r="G63" s="14"/>
    </row>
    <row r="64" spans="1:7" s="12" customFormat="1" ht="14.1" customHeight="1">
      <c r="A64" s="79"/>
      <c r="B64" s="29" t="s">
        <v>40</v>
      </c>
      <c r="C64" s="28">
        <v>5</v>
      </c>
      <c r="D64" s="40"/>
      <c r="E64" s="14"/>
      <c r="F64" s="14"/>
      <c r="G64" s="14"/>
    </row>
    <row r="65" spans="1:7" s="12" customFormat="1" ht="14.1" customHeight="1">
      <c r="A65" s="79"/>
      <c r="B65" s="21" t="s">
        <v>43</v>
      </c>
      <c r="C65" s="13">
        <v>5</v>
      </c>
      <c r="D65" s="40"/>
      <c r="E65" s="14"/>
      <c r="F65" s="14"/>
      <c r="G65" s="14"/>
    </row>
    <row r="66" spans="1:7" s="12" customFormat="1" ht="14.1" customHeight="1">
      <c r="A66" s="79"/>
      <c r="B66" s="32" t="s">
        <v>92</v>
      </c>
      <c r="C66" s="13">
        <v>5</v>
      </c>
      <c r="D66" s="40"/>
      <c r="E66" s="14"/>
      <c r="F66" s="14"/>
      <c r="G66" s="14"/>
    </row>
    <row r="67" spans="1:7" s="12" customFormat="1" ht="14.1" customHeight="1">
      <c r="A67" s="79"/>
      <c r="B67" s="32" t="s">
        <v>112</v>
      </c>
      <c r="C67" s="13">
        <v>5</v>
      </c>
      <c r="D67" s="40"/>
      <c r="E67" s="14"/>
      <c r="F67" s="14"/>
      <c r="G67" s="14"/>
    </row>
    <row r="68" spans="1:7" s="12" customFormat="1" ht="14.1" customHeight="1">
      <c r="A68" s="79"/>
      <c r="B68" s="21" t="s">
        <v>95</v>
      </c>
      <c r="C68" s="37">
        <v>5</v>
      </c>
      <c r="D68" s="40"/>
      <c r="E68" s="14"/>
      <c r="F68" s="14"/>
      <c r="G68" s="14"/>
    </row>
    <row r="69" spans="1:7" s="12" customFormat="1" ht="25.5">
      <c r="A69" s="8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8"/>
      <c r="B77" s="30" t="s">
        <v>93</v>
      </c>
      <c r="C77" s="13">
        <v>10</v>
      </c>
      <c r="D77" s="40"/>
      <c r="E77" s="14"/>
      <c r="F77" s="14"/>
      <c r="G77" s="14"/>
    </row>
    <row r="78" spans="1:7" s="12" customFormat="1" ht="24.95" customHeight="1">
      <c r="A78" s="79"/>
      <c r="B78" s="30" t="s">
        <v>94</v>
      </c>
      <c r="C78" s="13">
        <v>8</v>
      </c>
      <c r="D78" s="40"/>
      <c r="E78" s="14"/>
      <c r="F78" s="14"/>
      <c r="G78" s="14"/>
    </row>
    <row r="79" spans="1:7" s="12" customFormat="1" ht="14.1" customHeight="1">
      <c r="A79" s="79"/>
      <c r="B79" s="21" t="s">
        <v>54</v>
      </c>
      <c r="C79" s="13">
        <v>6</v>
      </c>
      <c r="D79" s="40"/>
      <c r="E79" s="14"/>
      <c r="F79" s="14"/>
      <c r="G79" s="14"/>
    </row>
    <row r="80" spans="1:7" s="12" customFormat="1" ht="14.1" customHeight="1">
      <c r="A80" s="79"/>
      <c r="B80" s="21" t="s">
        <v>44</v>
      </c>
      <c r="C80" s="13">
        <v>4</v>
      </c>
      <c r="D80" s="40"/>
      <c r="E80" s="14"/>
      <c r="F80" s="14"/>
      <c r="G80" s="14"/>
    </row>
    <row r="81" spans="1:7" s="12" customFormat="1" ht="24.95" customHeight="1">
      <c r="A81" s="79"/>
      <c r="B81" s="22" t="s">
        <v>55</v>
      </c>
      <c r="C81" s="13">
        <v>5</v>
      </c>
      <c r="D81" s="40"/>
      <c r="E81" s="14"/>
      <c r="F81" s="14"/>
      <c r="G81" s="14"/>
    </row>
    <row r="82" spans="1:7" s="12" customFormat="1" ht="14.1" customHeight="1">
      <c r="A82" s="79"/>
      <c r="B82" s="31" t="s">
        <v>81</v>
      </c>
      <c r="C82" s="28">
        <v>5</v>
      </c>
      <c r="D82" s="40"/>
      <c r="E82" s="14"/>
      <c r="F82" s="14"/>
      <c r="G82" s="14"/>
    </row>
    <row r="83" spans="1:7" s="12" customFormat="1" ht="14.1" customHeight="1">
      <c r="A83" s="79"/>
      <c r="B83" s="31" t="s">
        <v>45</v>
      </c>
      <c r="C83" s="28">
        <v>10</v>
      </c>
      <c r="D83" s="40"/>
      <c r="E83" s="14"/>
      <c r="F83" s="14"/>
      <c r="G83" s="14"/>
    </row>
    <row r="84" spans="1:7" s="12" customFormat="1" ht="14.1" customHeight="1">
      <c r="A84" s="79"/>
      <c r="B84" s="29" t="s">
        <v>53</v>
      </c>
      <c r="C84" s="28">
        <v>5</v>
      </c>
      <c r="D84" s="40"/>
      <c r="E84" s="14"/>
      <c r="F84" s="14"/>
      <c r="G84" s="14"/>
    </row>
    <row r="85" spans="1:7" s="12" customFormat="1" ht="14.1" customHeight="1">
      <c r="A85" s="79"/>
      <c r="B85" s="29" t="s">
        <v>63</v>
      </c>
      <c r="C85" s="28">
        <v>5</v>
      </c>
      <c r="D85" s="40"/>
      <c r="E85" s="14"/>
      <c r="F85" s="14"/>
      <c r="G85" s="14"/>
    </row>
    <row r="86" spans="1:7" s="12" customFormat="1" ht="25.5">
      <c r="A86" s="79"/>
      <c r="B86" s="38" t="s">
        <v>120</v>
      </c>
      <c r="C86" s="28">
        <v>5</v>
      </c>
      <c r="D86" s="40"/>
      <c r="E86" s="14"/>
      <c r="F86" s="14"/>
      <c r="G86" s="14"/>
    </row>
    <row r="87" spans="1:7" s="12" customFormat="1" ht="14.1" customHeight="1">
      <c r="A87" s="79"/>
      <c r="B87" s="29" t="s">
        <v>46</v>
      </c>
      <c r="C87" s="28">
        <v>5</v>
      </c>
      <c r="D87" s="40"/>
      <c r="E87" s="14"/>
      <c r="F87" s="14"/>
      <c r="G87" s="14"/>
    </row>
    <row r="88" spans="1:7" s="12" customFormat="1" ht="14.1" customHeight="1">
      <c r="A88" s="79"/>
      <c r="B88" s="31" t="s">
        <v>56</v>
      </c>
      <c r="C88" s="28">
        <v>5</v>
      </c>
      <c r="D88" s="40"/>
      <c r="E88" s="14"/>
      <c r="F88" s="14"/>
      <c r="G88" s="14"/>
    </row>
    <row r="89" spans="1:7" s="12" customFormat="1" ht="14.1" customHeight="1">
      <c r="A89" s="79"/>
      <c r="B89" s="31" t="s">
        <v>57</v>
      </c>
      <c r="C89" s="28">
        <v>3</v>
      </c>
      <c r="D89" s="40"/>
      <c r="E89" s="14"/>
      <c r="F89" s="14"/>
      <c r="G89" s="14"/>
    </row>
    <row r="90" spans="1:7" s="12" customFormat="1" ht="14.1" customHeight="1">
      <c r="A90" s="79"/>
      <c r="B90" s="31" t="s">
        <v>47</v>
      </c>
      <c r="C90" s="28">
        <v>5</v>
      </c>
      <c r="D90" s="40"/>
      <c r="E90" s="14"/>
      <c r="F90" s="14"/>
      <c r="G90" s="14"/>
    </row>
    <row r="91" spans="1:7" s="12" customFormat="1" ht="14.1" customHeight="1">
      <c r="A91" s="79"/>
      <c r="B91" s="31" t="s">
        <v>58</v>
      </c>
      <c r="C91" s="28">
        <v>3</v>
      </c>
      <c r="D91" s="40"/>
      <c r="E91" s="14"/>
      <c r="F91" s="14"/>
      <c r="G91" s="14"/>
    </row>
    <row r="92" spans="1:7" s="12" customFormat="1" ht="14.1" customHeight="1">
      <c r="A92" s="8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8"/>
      <c r="B94" s="36" t="s">
        <v>114</v>
      </c>
      <c r="C94" s="28">
        <v>5</v>
      </c>
      <c r="D94" s="40"/>
      <c r="E94" s="14"/>
      <c r="F94" s="14"/>
      <c r="G94" s="14"/>
    </row>
    <row r="95" spans="1:7" s="12" customFormat="1" ht="14.1" customHeight="1">
      <c r="A95" s="79"/>
      <c r="B95" s="36" t="s">
        <v>115</v>
      </c>
      <c r="C95" s="28">
        <v>5</v>
      </c>
      <c r="D95" s="40"/>
      <c r="E95" s="14"/>
      <c r="F95" s="14"/>
      <c r="G95" s="14"/>
    </row>
    <row r="96" spans="1:7" s="12" customFormat="1" ht="14.1" customHeight="1">
      <c r="A96" s="79"/>
      <c r="B96" s="36" t="s">
        <v>116</v>
      </c>
      <c r="C96" s="28">
        <v>10</v>
      </c>
      <c r="D96" s="40"/>
      <c r="E96" s="14"/>
      <c r="F96" s="14"/>
      <c r="G96" s="14"/>
    </row>
    <row r="97" spans="1:7" s="12" customFormat="1" ht="14.1" customHeight="1">
      <c r="A97" s="8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8"/>
      <c r="B99" s="36" t="s">
        <v>117</v>
      </c>
      <c r="C99" s="28">
        <v>5</v>
      </c>
      <c r="D99" s="40"/>
      <c r="E99" s="14"/>
      <c r="F99" s="14"/>
      <c r="G99" s="14"/>
    </row>
    <row r="100" spans="1:7" s="12" customFormat="1" ht="14.1" customHeight="1">
      <c r="A100" s="8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5"/>
      <c r="B103" s="32" t="s">
        <v>122</v>
      </c>
      <c r="C103" s="28">
        <v>20</v>
      </c>
      <c r="D103" s="40"/>
      <c r="E103" s="14"/>
      <c r="F103" s="14"/>
      <c r="G103" s="14"/>
    </row>
    <row r="104" spans="1:7" s="12" customFormat="1" ht="14.1" customHeight="1">
      <c r="A104" s="86"/>
      <c r="B104" s="32" t="s">
        <v>121</v>
      </c>
      <c r="C104" s="28">
        <v>10</v>
      </c>
      <c r="D104" s="40"/>
      <c r="E104" s="14"/>
      <c r="F104" s="14"/>
      <c r="G104" s="14"/>
    </row>
    <row r="105" spans="1:7" s="12" customFormat="1" ht="14.1" customHeight="1">
      <c r="A105" s="86"/>
      <c r="B105" s="36" t="s">
        <v>119</v>
      </c>
      <c r="C105" s="37">
        <v>10</v>
      </c>
      <c r="D105" s="40"/>
      <c r="E105" s="14"/>
      <c r="F105" s="14"/>
      <c r="G105" s="14"/>
    </row>
    <row r="106" spans="1:7" s="12" customFormat="1" ht="14.1" customHeight="1">
      <c r="A106" s="86"/>
      <c r="B106" s="36" t="s">
        <v>105</v>
      </c>
      <c r="C106" s="37">
        <v>10</v>
      </c>
      <c r="D106" s="40"/>
      <c r="E106" s="14"/>
      <c r="F106" s="14"/>
      <c r="G106" s="14"/>
    </row>
    <row r="107" spans="1:7" s="12" customFormat="1" ht="14.1" customHeight="1">
      <c r="A107" s="86"/>
      <c r="B107" s="36" t="s">
        <v>126</v>
      </c>
      <c r="C107" s="37">
        <v>5</v>
      </c>
      <c r="D107" s="40"/>
      <c r="E107" s="14"/>
      <c r="F107" s="14"/>
      <c r="G107" s="14"/>
    </row>
    <row r="108" spans="1:7" s="12" customFormat="1" ht="14.1" customHeight="1">
      <c r="A108" s="86"/>
      <c r="B108" s="36" t="s">
        <v>106</v>
      </c>
      <c r="C108" s="37">
        <v>5</v>
      </c>
      <c r="D108" s="40"/>
      <c r="E108" s="14"/>
      <c r="F108" s="14"/>
      <c r="G108" s="14"/>
    </row>
    <row r="109" spans="1:7" s="12" customFormat="1" ht="14.1" customHeight="1">
      <c r="A109" s="86"/>
      <c r="B109" s="36" t="s">
        <v>107</v>
      </c>
      <c r="C109" s="37">
        <v>10</v>
      </c>
      <c r="D109" s="40"/>
      <c r="E109" s="14"/>
      <c r="F109" s="14"/>
      <c r="G109" s="14"/>
    </row>
    <row r="110" spans="1:7" s="12" customFormat="1" ht="14.1" customHeight="1">
      <c r="A110" s="8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1" t="s">
        <v>60</v>
      </c>
      <c r="D113" s="91"/>
      <c r="E113" s="91"/>
      <c r="F113" s="91"/>
      <c r="G113" s="91"/>
    </row>
    <row r="114" spans="1:7" ht="15" customHeight="1">
      <c r="B114" s="23" t="s">
        <v>16</v>
      </c>
      <c r="C114" s="88" t="s">
        <v>128</v>
      </c>
      <c r="D114" s="88"/>
      <c r="E114" s="88"/>
      <c r="F114" s="88"/>
      <c r="G114" s="8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zoomScaleNormal="100" zoomScaleSheetLayoutView="100" workbookViewId="0">
      <selection activeCell="I15" sqref="I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159</v>
      </c>
      <c r="B8" s="98"/>
      <c r="C8" s="98"/>
      <c r="D8" s="98"/>
      <c r="E8" s="98"/>
      <c r="F8" s="98"/>
      <c r="G8" s="98"/>
      <c r="H8" s="98"/>
      <c r="I8" s="9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56" t="str">
        <f t="shared" ref="F13:F76" si="0">IF(AND(E13&gt;=90),"Xuất sắc",IF(AND(E13&gt;=80),"Tốt",IF(AND(E13&gt;=70),"Khá",IF(AND(E13&gt;=60),"TB",IF(AND(E13&gt;=50),"TB",IF(AND(E13&lt;50),IF(AND(E13&gt;0),"Yếu",IF(AND(E13=0),"Không XL"," "))))))))</f>
        <v>Không XL</v>
      </c>
      <c r="G13" s="45"/>
      <c r="H13" s="56" t="str">
        <f t="shared" ref="H13:H76"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56" t="str">
        <f t="shared" si="0"/>
        <v>Không XL</v>
      </c>
      <c r="G14" s="45"/>
      <c r="H14" s="56" t="str">
        <f t="shared" si="1"/>
        <v>Không XL</v>
      </c>
      <c r="I14" s="73"/>
    </row>
    <row r="15" spans="1:20" s="12" customFormat="1" ht="17.45" customHeight="1">
      <c r="A15" s="45">
        <v>4</v>
      </c>
      <c r="B15" s="53"/>
      <c r="C15" s="54"/>
      <c r="D15" s="55"/>
      <c r="E15" s="45"/>
      <c r="F15" s="56" t="str">
        <f t="shared" si="0"/>
        <v>Không XL</v>
      </c>
      <c r="G15" s="45"/>
      <c r="H15" s="56" t="str">
        <f t="shared" si="1"/>
        <v>Không XL</v>
      </c>
      <c r="I15" s="74"/>
    </row>
    <row r="16" spans="1:20" s="12" customFormat="1" ht="17.45" customHeight="1">
      <c r="A16" s="45">
        <v>5</v>
      </c>
      <c r="B16" s="53"/>
      <c r="C16" s="54"/>
      <c r="D16" s="55"/>
      <c r="E16" s="45"/>
      <c r="F16" s="56" t="str">
        <f t="shared" si="0"/>
        <v>Không XL</v>
      </c>
      <c r="G16" s="45"/>
      <c r="H16" s="56" t="str">
        <f t="shared" si="1"/>
        <v>Không XL</v>
      </c>
      <c r="I16" s="74"/>
    </row>
    <row r="17" spans="1:9" s="12" customFormat="1" ht="17.45" customHeight="1">
      <c r="A17" s="45">
        <v>6</v>
      </c>
      <c r="B17" s="53"/>
      <c r="C17" s="54"/>
      <c r="D17" s="55"/>
      <c r="E17" s="45"/>
      <c r="F17" s="56" t="str">
        <f t="shared" si="0"/>
        <v>Không XL</v>
      </c>
      <c r="G17" s="45"/>
      <c r="H17" s="56" t="str">
        <f t="shared" si="1"/>
        <v>Không XL</v>
      </c>
      <c r="I17" s="74"/>
    </row>
    <row r="18" spans="1:9" s="12" customFormat="1" ht="17.45" customHeight="1">
      <c r="A18" s="45">
        <v>7</v>
      </c>
      <c r="B18" s="53"/>
      <c r="C18" s="54"/>
      <c r="D18" s="55"/>
      <c r="E18" s="45"/>
      <c r="F18" s="56" t="str">
        <f t="shared" si="0"/>
        <v>Không XL</v>
      </c>
      <c r="G18" s="45"/>
      <c r="H18" s="56" t="str">
        <f t="shared" si="1"/>
        <v>Không XL</v>
      </c>
      <c r="I18" s="74"/>
    </row>
    <row r="19" spans="1:9" s="12" customFormat="1" ht="17.45" customHeight="1">
      <c r="A19" s="45">
        <v>8</v>
      </c>
      <c r="B19" s="53"/>
      <c r="C19" s="54"/>
      <c r="D19" s="55"/>
      <c r="E19" s="45"/>
      <c r="F19" s="56" t="str">
        <f t="shared" si="0"/>
        <v>Không XL</v>
      </c>
      <c r="G19" s="45"/>
      <c r="H19" s="56" t="str">
        <f t="shared" si="1"/>
        <v>Không XL</v>
      </c>
      <c r="I19" s="74"/>
    </row>
    <row r="20" spans="1:9" s="12" customFormat="1" ht="17.45" customHeight="1">
      <c r="A20" s="45">
        <v>9</v>
      </c>
      <c r="B20" s="53"/>
      <c r="C20" s="54"/>
      <c r="D20" s="55"/>
      <c r="E20" s="45"/>
      <c r="F20" s="56" t="str">
        <f t="shared" si="0"/>
        <v>Không XL</v>
      </c>
      <c r="G20" s="45"/>
      <c r="H20" s="56" t="str">
        <f t="shared" si="1"/>
        <v>Không XL</v>
      </c>
      <c r="I20" s="73"/>
    </row>
    <row r="21" spans="1:9" s="12" customFormat="1" ht="17.45" customHeight="1">
      <c r="A21" s="45">
        <v>10</v>
      </c>
      <c r="B21" s="53"/>
      <c r="C21" s="54"/>
      <c r="D21" s="55"/>
      <c r="E21" s="45"/>
      <c r="F21" s="56" t="str">
        <f t="shared" si="0"/>
        <v>Không XL</v>
      </c>
      <c r="G21" s="45"/>
      <c r="H21" s="56" t="str">
        <f t="shared" si="1"/>
        <v>Không XL</v>
      </c>
      <c r="I21" s="73"/>
    </row>
    <row r="22" spans="1:9" s="12" customFormat="1" ht="17.45" customHeight="1">
      <c r="A22" s="45">
        <v>11</v>
      </c>
      <c r="B22" s="53"/>
      <c r="C22" s="54"/>
      <c r="D22" s="55"/>
      <c r="E22" s="45"/>
      <c r="F22" s="56" t="str">
        <f t="shared" si="0"/>
        <v>Không XL</v>
      </c>
      <c r="G22" s="45"/>
      <c r="H22" s="56" t="str">
        <f t="shared" si="1"/>
        <v>Không XL</v>
      </c>
      <c r="I22" s="73"/>
    </row>
    <row r="23" spans="1:9" s="12" customFormat="1" ht="17.45" customHeight="1">
      <c r="A23" s="45">
        <v>12</v>
      </c>
      <c r="B23" s="53"/>
      <c r="C23" s="54"/>
      <c r="D23" s="55"/>
      <c r="E23" s="45"/>
      <c r="F23" s="56" t="str">
        <f t="shared" si="0"/>
        <v>Không XL</v>
      </c>
      <c r="G23" s="45"/>
      <c r="H23" s="56" t="str">
        <f t="shared" si="1"/>
        <v>Không XL</v>
      </c>
      <c r="I23" s="74"/>
    </row>
    <row r="24" spans="1:9" s="12" customFormat="1" ht="17.45" customHeight="1">
      <c r="A24" s="45">
        <v>13</v>
      </c>
      <c r="B24" s="53"/>
      <c r="C24" s="54"/>
      <c r="D24" s="55"/>
      <c r="E24" s="45"/>
      <c r="F24" s="56" t="str">
        <f t="shared" si="0"/>
        <v>Không XL</v>
      </c>
      <c r="G24" s="45"/>
      <c r="H24" s="56" t="str">
        <f t="shared" si="1"/>
        <v>Không XL</v>
      </c>
      <c r="I24" s="74"/>
    </row>
    <row r="25" spans="1:9" s="12" customFormat="1" ht="17.45" customHeight="1">
      <c r="A25" s="45">
        <v>14</v>
      </c>
      <c r="B25" s="53"/>
      <c r="C25" s="54"/>
      <c r="D25" s="55"/>
      <c r="E25" s="45"/>
      <c r="F25" s="56" t="str">
        <f t="shared" si="0"/>
        <v>Không XL</v>
      </c>
      <c r="G25" s="45"/>
      <c r="H25" s="56" t="str">
        <f t="shared" si="1"/>
        <v>Không XL</v>
      </c>
      <c r="I25" s="74"/>
    </row>
    <row r="26" spans="1:9" s="12" customFormat="1" ht="17.45" customHeight="1">
      <c r="A26" s="45">
        <v>15</v>
      </c>
      <c r="B26" s="53"/>
      <c r="C26" s="54"/>
      <c r="D26" s="55"/>
      <c r="E26" s="45"/>
      <c r="F26" s="56" t="str">
        <f t="shared" si="0"/>
        <v>Không XL</v>
      </c>
      <c r="G26" s="45"/>
      <c r="H26" s="56" t="str">
        <f t="shared" si="1"/>
        <v>Không XL</v>
      </c>
      <c r="I26" s="74"/>
    </row>
    <row r="27" spans="1:9" s="12" customFormat="1" ht="17.45" customHeight="1">
      <c r="A27" s="45">
        <v>16</v>
      </c>
      <c r="B27" s="53"/>
      <c r="C27" s="54"/>
      <c r="D27" s="55"/>
      <c r="E27" s="45"/>
      <c r="F27" s="56" t="str">
        <f t="shared" si="0"/>
        <v>Không XL</v>
      </c>
      <c r="G27" s="45"/>
      <c r="H27" s="56" t="str">
        <f t="shared" si="1"/>
        <v>Không XL</v>
      </c>
      <c r="I27" s="74"/>
    </row>
    <row r="28" spans="1:9" s="12" customFormat="1" ht="17.45" customHeight="1">
      <c r="A28" s="45">
        <v>17</v>
      </c>
      <c r="B28" s="53"/>
      <c r="C28" s="54"/>
      <c r="D28" s="55"/>
      <c r="E28" s="45"/>
      <c r="F28" s="56" t="str">
        <f t="shared" si="0"/>
        <v>Không XL</v>
      </c>
      <c r="G28" s="45"/>
      <c r="H28" s="56" t="str">
        <f t="shared" si="1"/>
        <v>Không XL</v>
      </c>
      <c r="I28" s="74"/>
    </row>
    <row r="29" spans="1:9" s="12" customFormat="1" ht="17.45" customHeight="1">
      <c r="A29" s="45">
        <v>18</v>
      </c>
      <c r="B29" s="53"/>
      <c r="C29" s="54"/>
      <c r="D29" s="55"/>
      <c r="E29" s="45"/>
      <c r="F29" s="56" t="str">
        <f t="shared" si="0"/>
        <v>Không XL</v>
      </c>
      <c r="G29" s="45"/>
      <c r="H29" s="56" t="str">
        <f t="shared" si="1"/>
        <v>Không XL</v>
      </c>
      <c r="I29" s="74"/>
    </row>
    <row r="30" spans="1:9" s="12" customFormat="1" ht="17.45" customHeight="1">
      <c r="A30" s="45">
        <v>19</v>
      </c>
      <c r="B30" s="53"/>
      <c r="C30" s="54"/>
      <c r="D30" s="55"/>
      <c r="E30" s="45"/>
      <c r="F30" s="56" t="str">
        <f t="shared" si="0"/>
        <v>Không XL</v>
      </c>
      <c r="G30" s="45"/>
      <c r="H30" s="56" t="str">
        <f t="shared" si="1"/>
        <v>Không XL</v>
      </c>
      <c r="I30" s="74"/>
    </row>
    <row r="31" spans="1:9" s="12" customFormat="1" ht="17.45" customHeight="1">
      <c r="A31" s="45">
        <v>20</v>
      </c>
      <c r="B31" s="53"/>
      <c r="C31" s="54"/>
      <c r="D31" s="55"/>
      <c r="E31" s="45"/>
      <c r="F31" s="56" t="str">
        <f t="shared" si="0"/>
        <v>Không XL</v>
      </c>
      <c r="G31" s="45"/>
      <c r="H31" s="56" t="str">
        <f t="shared" si="1"/>
        <v>Không XL</v>
      </c>
      <c r="I31" s="73"/>
    </row>
    <row r="32" spans="1:9" s="12" customFormat="1" ht="17.45" customHeight="1">
      <c r="A32" s="45">
        <v>21</v>
      </c>
      <c r="B32" s="53"/>
      <c r="C32" s="54"/>
      <c r="D32" s="55"/>
      <c r="E32" s="45"/>
      <c r="F32" s="56" t="str">
        <f t="shared" si="0"/>
        <v>Không XL</v>
      </c>
      <c r="G32" s="45"/>
      <c r="H32" s="56" t="str">
        <f t="shared" si="1"/>
        <v>Không XL</v>
      </c>
      <c r="I32" s="74"/>
    </row>
    <row r="33" spans="1:9" s="12" customFormat="1" ht="17.45" customHeight="1">
      <c r="A33" s="45">
        <v>22</v>
      </c>
      <c r="B33" s="53"/>
      <c r="C33" s="54"/>
      <c r="D33" s="55"/>
      <c r="E33" s="45"/>
      <c r="F33" s="56" t="str">
        <f t="shared" si="0"/>
        <v>Không XL</v>
      </c>
      <c r="G33" s="45"/>
      <c r="H33" s="56" t="str">
        <f t="shared" si="1"/>
        <v>Không XL</v>
      </c>
      <c r="I33" s="74"/>
    </row>
    <row r="34" spans="1:9" s="12" customFormat="1" ht="17.45" customHeight="1">
      <c r="A34" s="45">
        <v>23</v>
      </c>
      <c r="B34" s="53"/>
      <c r="C34" s="54"/>
      <c r="D34" s="55"/>
      <c r="E34" s="45"/>
      <c r="F34" s="56" t="str">
        <f t="shared" si="0"/>
        <v>Không XL</v>
      </c>
      <c r="G34" s="45"/>
      <c r="H34" s="56" t="str">
        <f t="shared" si="1"/>
        <v>Không XL</v>
      </c>
      <c r="I34" s="74"/>
    </row>
    <row r="35" spans="1:9" s="12" customFormat="1" ht="17.45" customHeight="1">
      <c r="A35" s="45">
        <v>24</v>
      </c>
      <c r="B35" s="53"/>
      <c r="C35" s="54"/>
      <c r="D35" s="55"/>
      <c r="E35" s="45"/>
      <c r="F35" s="56" t="str">
        <f t="shared" si="0"/>
        <v>Không XL</v>
      </c>
      <c r="G35" s="45"/>
      <c r="H35" s="56" t="str">
        <f t="shared" si="1"/>
        <v>Không XL</v>
      </c>
      <c r="I35" s="74"/>
    </row>
    <row r="36" spans="1:9" s="12" customFormat="1" ht="17.45" customHeight="1">
      <c r="A36" s="45">
        <v>25</v>
      </c>
      <c r="B36" s="53"/>
      <c r="C36" s="54"/>
      <c r="D36" s="55"/>
      <c r="E36" s="45"/>
      <c r="F36" s="56" t="str">
        <f t="shared" si="0"/>
        <v>Không XL</v>
      </c>
      <c r="G36" s="45"/>
      <c r="H36" s="56" t="str">
        <f t="shared" si="1"/>
        <v>Không XL</v>
      </c>
      <c r="I36" s="74"/>
    </row>
    <row r="37" spans="1:9" s="12" customFormat="1" ht="17.45" customHeight="1">
      <c r="A37" s="45">
        <v>26</v>
      </c>
      <c r="B37" s="53"/>
      <c r="C37" s="54"/>
      <c r="D37" s="55"/>
      <c r="E37" s="45"/>
      <c r="F37" s="56" t="str">
        <f t="shared" si="0"/>
        <v>Không XL</v>
      </c>
      <c r="G37" s="45"/>
      <c r="H37" s="56" t="str">
        <f t="shared" si="1"/>
        <v>Không XL</v>
      </c>
      <c r="I37" s="74"/>
    </row>
    <row r="38" spans="1:9" s="12" customFormat="1" ht="17.45" customHeight="1">
      <c r="A38" s="45">
        <v>27</v>
      </c>
      <c r="B38" s="53"/>
      <c r="C38" s="54"/>
      <c r="D38" s="55"/>
      <c r="E38" s="45"/>
      <c r="F38" s="56" t="str">
        <f t="shared" si="0"/>
        <v>Không XL</v>
      </c>
      <c r="G38" s="45"/>
      <c r="H38" s="56" t="str">
        <f t="shared" si="1"/>
        <v>Không XL</v>
      </c>
      <c r="I38" s="73"/>
    </row>
    <row r="39" spans="1:9" s="12" customFormat="1" ht="17.45" customHeight="1">
      <c r="A39" s="45">
        <v>28</v>
      </c>
      <c r="B39" s="53"/>
      <c r="C39" s="54"/>
      <c r="D39" s="55"/>
      <c r="E39" s="45"/>
      <c r="F39" s="56" t="str">
        <f t="shared" si="0"/>
        <v>Không XL</v>
      </c>
      <c r="G39" s="45"/>
      <c r="H39" s="56" t="str">
        <f t="shared" si="1"/>
        <v>Không XL</v>
      </c>
      <c r="I39" s="74"/>
    </row>
    <row r="40" spans="1:9" s="12" customFormat="1" ht="17.45" customHeight="1">
      <c r="A40" s="45">
        <v>29</v>
      </c>
      <c r="B40" s="53"/>
      <c r="C40" s="54"/>
      <c r="D40" s="55"/>
      <c r="E40" s="45"/>
      <c r="F40" s="56" t="str">
        <f t="shared" si="0"/>
        <v>Không XL</v>
      </c>
      <c r="G40" s="45"/>
      <c r="H40" s="56" t="str">
        <f t="shared" si="1"/>
        <v>Không XL</v>
      </c>
      <c r="I40" s="73"/>
    </row>
    <row r="41" spans="1:9" s="12" customFormat="1" ht="17.45" customHeight="1">
      <c r="A41" s="45">
        <v>30</v>
      </c>
      <c r="B41" s="53"/>
      <c r="C41" s="54"/>
      <c r="D41" s="55"/>
      <c r="E41" s="45"/>
      <c r="F41" s="56" t="str">
        <f t="shared" si="0"/>
        <v>Không XL</v>
      </c>
      <c r="G41" s="45"/>
      <c r="H41" s="56" t="str">
        <f t="shared" si="1"/>
        <v>Không XL</v>
      </c>
      <c r="I41" s="73"/>
    </row>
    <row r="42" spans="1:9" s="12" customFormat="1" ht="17.45" customHeight="1">
      <c r="A42" s="45">
        <v>31</v>
      </c>
      <c r="B42" s="53"/>
      <c r="C42" s="54"/>
      <c r="D42" s="55"/>
      <c r="E42" s="45"/>
      <c r="F42" s="56" t="str">
        <f t="shared" si="0"/>
        <v>Không XL</v>
      </c>
      <c r="G42" s="45"/>
      <c r="H42" s="56" t="str">
        <f t="shared" si="1"/>
        <v>Không XL</v>
      </c>
      <c r="I42" s="73"/>
    </row>
    <row r="43" spans="1:9" s="12" customFormat="1" ht="17.45" customHeight="1">
      <c r="A43" s="45">
        <v>32</v>
      </c>
      <c r="B43" s="53"/>
      <c r="C43" s="54"/>
      <c r="D43" s="55"/>
      <c r="E43" s="45"/>
      <c r="F43" s="56" t="str">
        <f t="shared" si="0"/>
        <v>Không XL</v>
      </c>
      <c r="G43" s="45"/>
      <c r="H43" s="56" t="str">
        <f t="shared" si="1"/>
        <v>Không XL</v>
      </c>
      <c r="I43" s="74"/>
    </row>
    <row r="44" spans="1:9" s="12" customFormat="1" ht="17.45" customHeight="1">
      <c r="A44" s="45">
        <v>33</v>
      </c>
      <c r="B44" s="53"/>
      <c r="C44" s="54"/>
      <c r="D44" s="55"/>
      <c r="E44" s="45"/>
      <c r="F44" s="56" t="str">
        <f t="shared" si="0"/>
        <v>Không XL</v>
      </c>
      <c r="G44" s="45"/>
      <c r="H44" s="56" t="str">
        <f t="shared" si="1"/>
        <v>Không XL</v>
      </c>
      <c r="I44" s="74"/>
    </row>
    <row r="45" spans="1:9" s="12" customFormat="1" ht="17.45" customHeight="1">
      <c r="A45" s="45">
        <v>34</v>
      </c>
      <c r="B45" s="53"/>
      <c r="C45" s="54"/>
      <c r="D45" s="55"/>
      <c r="E45" s="45"/>
      <c r="F45" s="56" t="str">
        <f t="shared" si="0"/>
        <v>Không XL</v>
      </c>
      <c r="G45" s="45"/>
      <c r="H45" s="56" t="str">
        <f t="shared" si="1"/>
        <v>Không XL</v>
      </c>
      <c r="I45" s="74"/>
    </row>
    <row r="46" spans="1:9" s="12" customFormat="1" ht="17.45" customHeight="1">
      <c r="A46" s="45">
        <v>35</v>
      </c>
      <c r="B46" s="53"/>
      <c r="C46" s="54"/>
      <c r="D46" s="55"/>
      <c r="E46" s="45"/>
      <c r="F46" s="56" t="str">
        <f t="shared" si="0"/>
        <v>Không XL</v>
      </c>
      <c r="G46" s="45"/>
      <c r="H46" s="56" t="str">
        <f t="shared" si="1"/>
        <v>Không XL</v>
      </c>
      <c r="I46" s="74"/>
    </row>
    <row r="47" spans="1:9" s="12" customFormat="1" ht="17.45" customHeight="1">
      <c r="A47" s="45">
        <v>36</v>
      </c>
      <c r="B47" s="53"/>
      <c r="C47" s="54"/>
      <c r="D47" s="55"/>
      <c r="E47" s="45"/>
      <c r="F47" s="56" t="str">
        <f t="shared" si="0"/>
        <v>Không XL</v>
      </c>
      <c r="G47" s="45"/>
      <c r="H47" s="56" t="str">
        <f t="shared" si="1"/>
        <v>Không XL</v>
      </c>
      <c r="I47" s="74"/>
    </row>
    <row r="48" spans="1:9" s="12" customFormat="1" ht="17.45" customHeight="1">
      <c r="A48" s="45">
        <v>37</v>
      </c>
      <c r="B48" s="53"/>
      <c r="C48" s="54"/>
      <c r="D48" s="55"/>
      <c r="E48" s="45"/>
      <c r="F48" s="56" t="str">
        <f t="shared" si="0"/>
        <v>Không XL</v>
      </c>
      <c r="G48" s="45"/>
      <c r="H48" s="56" t="str">
        <f t="shared" si="1"/>
        <v>Không XL</v>
      </c>
      <c r="I48" s="74"/>
    </row>
    <row r="49" spans="1:9" s="12" customFormat="1" ht="17.45" customHeight="1">
      <c r="A49" s="45">
        <v>38</v>
      </c>
      <c r="B49" s="53"/>
      <c r="C49" s="54"/>
      <c r="D49" s="55"/>
      <c r="E49" s="45"/>
      <c r="F49" s="56" t="str">
        <f t="shared" si="0"/>
        <v>Không XL</v>
      </c>
      <c r="G49" s="45"/>
      <c r="H49" s="56" t="str">
        <f t="shared" si="1"/>
        <v>Không XL</v>
      </c>
      <c r="I49" s="74"/>
    </row>
    <row r="50" spans="1:9" s="12" customFormat="1" ht="17.45" customHeight="1">
      <c r="A50" s="45">
        <v>39</v>
      </c>
      <c r="B50" s="53"/>
      <c r="C50" s="54"/>
      <c r="D50" s="55"/>
      <c r="E50" s="45"/>
      <c r="F50" s="56" t="str">
        <f t="shared" si="0"/>
        <v>Không XL</v>
      </c>
      <c r="G50" s="45"/>
      <c r="H50" s="56" t="str">
        <f t="shared" si="1"/>
        <v>Không XL</v>
      </c>
      <c r="I50" s="74"/>
    </row>
    <row r="51" spans="1:9" s="12" customFormat="1" ht="17.45" customHeight="1">
      <c r="A51" s="45">
        <v>40</v>
      </c>
      <c r="B51" s="53"/>
      <c r="C51" s="54"/>
      <c r="D51" s="55"/>
      <c r="E51" s="45"/>
      <c r="F51" s="56" t="str">
        <f t="shared" si="0"/>
        <v>Không XL</v>
      </c>
      <c r="G51" s="45"/>
      <c r="H51" s="56" t="str">
        <f t="shared" si="1"/>
        <v>Không XL</v>
      </c>
      <c r="I51" s="73"/>
    </row>
    <row r="52" spans="1:9" s="12" customFormat="1" ht="17.45" customHeight="1">
      <c r="A52" s="45">
        <v>41</v>
      </c>
      <c r="B52" s="53"/>
      <c r="C52" s="54"/>
      <c r="D52" s="55"/>
      <c r="E52" s="45"/>
      <c r="F52" s="56" t="str">
        <f t="shared" si="0"/>
        <v>Không XL</v>
      </c>
      <c r="G52" s="45"/>
      <c r="H52" s="56" t="str">
        <f t="shared" si="1"/>
        <v>Không XL</v>
      </c>
      <c r="I52" s="74"/>
    </row>
    <row r="53" spans="1:9" s="12" customFormat="1" ht="17.45" customHeight="1">
      <c r="A53" s="45">
        <v>42</v>
      </c>
      <c r="B53" s="53"/>
      <c r="C53" s="54"/>
      <c r="D53" s="55"/>
      <c r="E53" s="45"/>
      <c r="F53" s="56" t="str">
        <f t="shared" si="0"/>
        <v>Không XL</v>
      </c>
      <c r="G53" s="45"/>
      <c r="H53" s="56" t="str">
        <f t="shared" si="1"/>
        <v>Không XL</v>
      </c>
      <c r="I53" s="74"/>
    </row>
    <row r="54" spans="1:9" s="12" customFormat="1" ht="17.45" customHeight="1">
      <c r="A54" s="45">
        <v>43</v>
      </c>
      <c r="B54" s="53"/>
      <c r="C54" s="54"/>
      <c r="D54" s="55"/>
      <c r="E54" s="45"/>
      <c r="F54" s="56" t="str">
        <f t="shared" si="0"/>
        <v>Không XL</v>
      </c>
      <c r="G54" s="45"/>
      <c r="H54" s="56" t="str">
        <f t="shared" si="1"/>
        <v>Không XL</v>
      </c>
      <c r="I54" s="74"/>
    </row>
    <row r="55" spans="1:9" s="12" customFormat="1" ht="17.45" customHeight="1">
      <c r="A55" s="45">
        <v>44</v>
      </c>
      <c r="B55" s="53"/>
      <c r="C55" s="54"/>
      <c r="D55" s="55"/>
      <c r="E55" s="45"/>
      <c r="F55" s="56" t="str">
        <f t="shared" si="0"/>
        <v>Không XL</v>
      </c>
      <c r="G55" s="45"/>
      <c r="H55" s="56" t="str">
        <f t="shared" si="1"/>
        <v>Không XL</v>
      </c>
      <c r="I55" s="74"/>
    </row>
    <row r="56" spans="1:9" s="12" customFormat="1" ht="17.45" customHeight="1">
      <c r="A56" s="45">
        <v>45</v>
      </c>
      <c r="B56" s="53"/>
      <c r="C56" s="54"/>
      <c r="D56" s="55"/>
      <c r="E56" s="45"/>
      <c r="F56" s="56" t="str">
        <f t="shared" si="0"/>
        <v>Không XL</v>
      </c>
      <c r="G56" s="45"/>
      <c r="H56" s="56" t="str">
        <f t="shared" si="1"/>
        <v>Không XL</v>
      </c>
      <c r="I56" s="74"/>
    </row>
    <row r="57" spans="1:9" s="12" customFormat="1" ht="17.45" customHeight="1">
      <c r="A57" s="45">
        <v>46</v>
      </c>
      <c r="B57" s="53"/>
      <c r="C57" s="54"/>
      <c r="D57" s="55"/>
      <c r="E57" s="45"/>
      <c r="F57" s="56" t="str">
        <f t="shared" si="0"/>
        <v>Không XL</v>
      </c>
      <c r="G57" s="45"/>
      <c r="H57" s="56" t="str">
        <f t="shared" si="1"/>
        <v>Không XL</v>
      </c>
      <c r="I57" s="74"/>
    </row>
    <row r="58" spans="1:9" s="12" customFormat="1" ht="17.45" customHeight="1">
      <c r="A58" s="45">
        <v>47</v>
      </c>
      <c r="B58" s="53"/>
      <c r="C58" s="54"/>
      <c r="D58" s="55"/>
      <c r="E58" s="45"/>
      <c r="F58" s="56" t="str">
        <f t="shared" si="0"/>
        <v>Không XL</v>
      </c>
      <c r="G58" s="45"/>
      <c r="H58" s="56" t="str">
        <f t="shared" si="1"/>
        <v>Không XL</v>
      </c>
      <c r="I58" s="73"/>
    </row>
    <row r="59" spans="1:9" s="12" customFormat="1" ht="17.45" customHeight="1">
      <c r="A59" s="45">
        <v>48</v>
      </c>
      <c r="B59" s="53"/>
      <c r="C59" s="54"/>
      <c r="D59" s="55"/>
      <c r="E59" s="45"/>
      <c r="F59" s="56" t="str">
        <f t="shared" si="0"/>
        <v>Không XL</v>
      </c>
      <c r="G59" s="45"/>
      <c r="H59" s="56" t="str">
        <f t="shared" si="1"/>
        <v>Không XL</v>
      </c>
      <c r="I59" s="74"/>
    </row>
    <row r="60" spans="1:9" s="12" customFormat="1" ht="17.45" customHeight="1">
      <c r="A60" s="45">
        <v>49</v>
      </c>
      <c r="B60" s="53"/>
      <c r="C60" s="54"/>
      <c r="D60" s="55"/>
      <c r="E60" s="45"/>
      <c r="F60" s="56" t="str">
        <f t="shared" si="0"/>
        <v>Không XL</v>
      </c>
      <c r="G60" s="45"/>
      <c r="H60" s="56" t="str">
        <f t="shared" si="1"/>
        <v>Không XL</v>
      </c>
      <c r="I60" s="73"/>
    </row>
    <row r="61" spans="1:9" s="12" customFormat="1" ht="17.45" customHeight="1">
      <c r="A61" s="45">
        <v>50</v>
      </c>
      <c r="B61" s="53"/>
      <c r="C61" s="54"/>
      <c r="D61" s="55"/>
      <c r="E61" s="45"/>
      <c r="F61" s="56" t="str">
        <f t="shared" si="0"/>
        <v>Không XL</v>
      </c>
      <c r="G61" s="45"/>
      <c r="H61" s="56" t="str">
        <f t="shared" si="1"/>
        <v>Không XL</v>
      </c>
      <c r="I61" s="73"/>
    </row>
    <row r="62" spans="1:9" s="12" customFormat="1" ht="17.45" customHeight="1">
      <c r="A62" s="45">
        <v>51</v>
      </c>
      <c r="B62" s="53"/>
      <c r="C62" s="54"/>
      <c r="D62" s="55"/>
      <c r="E62" s="45"/>
      <c r="F62" s="56" t="str">
        <f t="shared" si="0"/>
        <v>Không XL</v>
      </c>
      <c r="G62" s="45"/>
      <c r="H62" s="56" t="str">
        <f t="shared" si="1"/>
        <v>Không XL</v>
      </c>
      <c r="I62" s="73"/>
    </row>
    <row r="63" spans="1:9" s="12" customFormat="1" ht="17.45" customHeight="1">
      <c r="A63" s="45">
        <v>52</v>
      </c>
      <c r="B63" s="53"/>
      <c r="C63" s="54"/>
      <c r="D63" s="55"/>
      <c r="E63" s="45"/>
      <c r="F63" s="56" t="str">
        <f t="shared" si="0"/>
        <v>Không XL</v>
      </c>
      <c r="G63" s="45"/>
      <c r="H63" s="56" t="str">
        <f t="shared" si="1"/>
        <v>Không XL</v>
      </c>
      <c r="I63" s="74"/>
    </row>
    <row r="64" spans="1:9" s="12" customFormat="1" ht="17.45" customHeight="1">
      <c r="A64" s="45">
        <v>53</v>
      </c>
      <c r="B64" s="53"/>
      <c r="C64" s="54"/>
      <c r="D64" s="55"/>
      <c r="E64" s="45"/>
      <c r="F64" s="56" t="str">
        <f t="shared" si="0"/>
        <v>Không XL</v>
      </c>
      <c r="G64" s="45"/>
      <c r="H64" s="56" t="str">
        <f t="shared" si="1"/>
        <v>Không XL</v>
      </c>
      <c r="I64" s="74"/>
    </row>
    <row r="65" spans="1:9" s="12" customFormat="1" ht="17.45" customHeight="1">
      <c r="A65" s="45">
        <v>54</v>
      </c>
      <c r="B65" s="53"/>
      <c r="C65" s="54"/>
      <c r="D65" s="55"/>
      <c r="E65" s="45"/>
      <c r="F65" s="56" t="str">
        <f t="shared" si="0"/>
        <v>Không XL</v>
      </c>
      <c r="G65" s="45"/>
      <c r="H65" s="56" t="str">
        <f t="shared" si="1"/>
        <v>Không XL</v>
      </c>
      <c r="I65" s="74"/>
    </row>
    <row r="66" spans="1:9" s="12" customFormat="1" ht="17.45" customHeight="1">
      <c r="A66" s="45">
        <v>55</v>
      </c>
      <c r="B66" s="53"/>
      <c r="C66" s="54"/>
      <c r="D66" s="55"/>
      <c r="E66" s="45"/>
      <c r="F66" s="56" t="str">
        <f t="shared" si="0"/>
        <v>Không XL</v>
      </c>
      <c r="G66" s="45"/>
      <c r="H66" s="56" t="str">
        <f t="shared" si="1"/>
        <v>Không XL</v>
      </c>
      <c r="I66" s="74"/>
    </row>
    <row r="67" spans="1:9" s="12" customFormat="1" ht="17.45" customHeight="1">
      <c r="A67" s="45">
        <v>56</v>
      </c>
      <c r="B67" s="53"/>
      <c r="C67" s="54"/>
      <c r="D67" s="55"/>
      <c r="E67" s="45"/>
      <c r="F67" s="56" t="str">
        <f t="shared" si="0"/>
        <v>Không XL</v>
      </c>
      <c r="G67" s="45"/>
      <c r="H67" s="56" t="str">
        <f t="shared" si="1"/>
        <v>Không XL</v>
      </c>
      <c r="I67" s="74"/>
    </row>
    <row r="68" spans="1:9" s="12" customFormat="1" ht="17.45" customHeight="1">
      <c r="A68" s="45">
        <v>57</v>
      </c>
      <c r="B68" s="53"/>
      <c r="C68" s="54"/>
      <c r="D68" s="55"/>
      <c r="E68" s="45"/>
      <c r="F68" s="56" t="str">
        <f t="shared" si="0"/>
        <v>Không XL</v>
      </c>
      <c r="G68" s="45"/>
      <c r="H68" s="56" t="str">
        <f t="shared" si="1"/>
        <v>Không XL</v>
      </c>
      <c r="I68" s="74"/>
    </row>
    <row r="69" spans="1:9" s="12" customFormat="1" ht="17.45" customHeight="1">
      <c r="A69" s="45">
        <v>58</v>
      </c>
      <c r="B69" s="53"/>
      <c r="C69" s="54"/>
      <c r="D69" s="55"/>
      <c r="E69" s="45"/>
      <c r="F69" s="56" t="str">
        <f t="shared" si="0"/>
        <v>Không XL</v>
      </c>
      <c r="G69" s="45"/>
      <c r="H69" s="56" t="str">
        <f t="shared" si="1"/>
        <v>Không XL</v>
      </c>
      <c r="I69" s="74"/>
    </row>
    <row r="70" spans="1:9" s="12" customFormat="1" ht="17.45" customHeight="1">
      <c r="A70" s="45">
        <v>59</v>
      </c>
      <c r="B70" s="53"/>
      <c r="C70" s="54"/>
      <c r="D70" s="55"/>
      <c r="E70" s="45"/>
      <c r="F70" s="56" t="str">
        <f t="shared" si="0"/>
        <v>Không XL</v>
      </c>
      <c r="G70" s="45"/>
      <c r="H70" s="56" t="str">
        <f t="shared" si="1"/>
        <v>Không XL</v>
      </c>
      <c r="I70" s="74"/>
    </row>
    <row r="71" spans="1:9" s="12" customFormat="1" ht="17.45" customHeight="1">
      <c r="A71" s="45">
        <v>60</v>
      </c>
      <c r="B71" s="53"/>
      <c r="C71" s="54"/>
      <c r="D71" s="55"/>
      <c r="E71" s="45"/>
      <c r="F71" s="56" t="str">
        <f t="shared" si="0"/>
        <v>Không XL</v>
      </c>
      <c r="G71" s="45"/>
      <c r="H71" s="56" t="str">
        <f t="shared" si="1"/>
        <v>Không XL</v>
      </c>
      <c r="I71" s="73"/>
    </row>
    <row r="72" spans="1:9" s="12" customFormat="1" ht="17.45" customHeight="1">
      <c r="A72" s="45">
        <v>61</v>
      </c>
      <c r="B72" s="53"/>
      <c r="C72" s="54"/>
      <c r="D72" s="55"/>
      <c r="E72" s="45"/>
      <c r="F72" s="56" t="str">
        <f t="shared" si="0"/>
        <v>Không XL</v>
      </c>
      <c r="G72" s="45"/>
      <c r="H72" s="56" t="str">
        <f t="shared" si="1"/>
        <v>Không XL</v>
      </c>
      <c r="I72" s="74"/>
    </row>
    <row r="73" spans="1:9" s="12" customFormat="1" ht="17.45" customHeight="1">
      <c r="A73" s="45">
        <v>62</v>
      </c>
      <c r="B73" s="53"/>
      <c r="C73" s="54"/>
      <c r="D73" s="55"/>
      <c r="E73" s="45"/>
      <c r="F73" s="56" t="str">
        <f t="shared" si="0"/>
        <v>Không XL</v>
      </c>
      <c r="G73" s="45"/>
      <c r="H73" s="56" t="str">
        <f t="shared" si="1"/>
        <v>Không XL</v>
      </c>
      <c r="I73" s="74"/>
    </row>
    <row r="74" spans="1:9" s="12" customFormat="1" ht="17.45" customHeight="1">
      <c r="A74" s="45">
        <v>63</v>
      </c>
      <c r="B74" s="53"/>
      <c r="C74" s="54"/>
      <c r="D74" s="55"/>
      <c r="E74" s="45"/>
      <c r="F74" s="56" t="str">
        <f t="shared" si="0"/>
        <v>Không XL</v>
      </c>
      <c r="G74" s="45"/>
      <c r="H74" s="56" t="str">
        <f t="shared" si="1"/>
        <v>Không XL</v>
      </c>
      <c r="I74" s="74"/>
    </row>
    <row r="75" spans="1:9" s="12" customFormat="1" ht="17.45" customHeight="1">
      <c r="A75" s="45">
        <v>64</v>
      </c>
      <c r="B75" s="53"/>
      <c r="C75" s="54"/>
      <c r="D75" s="55"/>
      <c r="E75" s="45"/>
      <c r="F75" s="56" t="str">
        <f t="shared" si="0"/>
        <v>Không XL</v>
      </c>
      <c r="G75" s="45"/>
      <c r="H75" s="56" t="str">
        <f t="shared" si="1"/>
        <v>Không XL</v>
      </c>
      <c r="I75" s="74"/>
    </row>
    <row r="76" spans="1:9" s="12" customFormat="1" ht="17.45" customHeight="1">
      <c r="A76" s="45">
        <v>65</v>
      </c>
      <c r="B76" s="53"/>
      <c r="C76" s="54"/>
      <c r="D76" s="55"/>
      <c r="E76" s="45"/>
      <c r="F76" s="56" t="str">
        <f t="shared" si="0"/>
        <v>Không XL</v>
      </c>
      <c r="G76" s="45"/>
      <c r="H76" s="56" t="str">
        <f t="shared" si="1"/>
        <v>Không XL</v>
      </c>
      <c r="I76" s="74"/>
    </row>
    <row r="77" spans="1:9" s="12" customFormat="1" ht="17.45" customHeigh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74"/>
    </row>
    <row r="78" spans="1:9" ht="20.100000000000001" customHeight="1">
      <c r="A78" s="46"/>
      <c r="B78" s="46"/>
      <c r="C78" s="109" t="s">
        <v>146</v>
      </c>
      <c r="D78" s="109"/>
      <c r="E78" s="109"/>
      <c r="F78" s="109"/>
      <c r="G78" s="109"/>
      <c r="H78" s="109"/>
      <c r="I78" s="109"/>
    </row>
    <row r="79" spans="1:9" ht="18" customHeight="1">
      <c r="C79" s="110" t="s">
        <v>147</v>
      </c>
      <c r="D79" s="111"/>
      <c r="E79" s="114" t="s">
        <v>142</v>
      </c>
      <c r="F79" s="115"/>
      <c r="G79" s="114" t="s">
        <v>143</v>
      </c>
      <c r="H79" s="115"/>
      <c r="I79" s="116" t="s">
        <v>13</v>
      </c>
    </row>
    <row r="80" spans="1:9" s="12" customFormat="1" ht="18" customHeight="1">
      <c r="C80" s="112"/>
      <c r="D80" s="113"/>
      <c r="E80" s="52" t="s">
        <v>148</v>
      </c>
      <c r="F80" s="19" t="s">
        <v>149</v>
      </c>
      <c r="G80" s="52" t="s">
        <v>148</v>
      </c>
      <c r="H80" s="19" t="s">
        <v>149</v>
      </c>
      <c r="I80" s="117"/>
    </row>
    <row r="81" spans="1:10" ht="18" customHeight="1">
      <c r="C81" s="94" t="s">
        <v>150</v>
      </c>
      <c r="D81" s="95"/>
      <c r="E81" s="57">
        <f>COUNTIF(F12:F77,"Xuất sắc")</f>
        <v>0</v>
      </c>
      <c r="F81" s="58">
        <f>E81*100/$A$77</f>
        <v>0</v>
      </c>
      <c r="G81" s="57">
        <f>COUNTIF(H12:H77,"Xuất sắc")</f>
        <v>0</v>
      </c>
      <c r="H81" s="58">
        <f>G81*100/$A$77</f>
        <v>0</v>
      </c>
      <c r="I81" s="59"/>
    </row>
    <row r="82" spans="1:10" ht="18" customHeight="1">
      <c r="C82" s="94" t="s">
        <v>151</v>
      </c>
      <c r="D82" s="95"/>
      <c r="E82" s="57">
        <f>COUNTIF(F12:F77,"Tốt")</f>
        <v>0</v>
      </c>
      <c r="F82" s="58">
        <f>E82*100/$A$77</f>
        <v>0</v>
      </c>
      <c r="G82" s="57">
        <f>COUNTIF(H12:H77,"Tốt")</f>
        <v>0</v>
      </c>
      <c r="H82" s="58">
        <f t="shared" ref="H82:H86" si="4">G82*100/$A$77</f>
        <v>0</v>
      </c>
      <c r="I82" s="59"/>
    </row>
    <row r="83" spans="1:10" ht="18" customHeight="1">
      <c r="C83" s="94" t="s">
        <v>152</v>
      </c>
      <c r="D83" s="95"/>
      <c r="E83" s="57">
        <f>COUNTIF(F12:F77,"Khá")</f>
        <v>0</v>
      </c>
      <c r="F83" s="58">
        <f t="shared" ref="F83:F86" si="5">E83*100/$A$77</f>
        <v>0</v>
      </c>
      <c r="G83" s="57">
        <f>COUNTIF(H12:H77,"Khá")</f>
        <v>0</v>
      </c>
      <c r="H83" s="58">
        <f t="shared" si="4"/>
        <v>0</v>
      </c>
      <c r="I83" s="59"/>
    </row>
    <row r="84" spans="1:10" ht="18" customHeight="1">
      <c r="C84" s="94" t="s">
        <v>153</v>
      </c>
      <c r="D84" s="95"/>
      <c r="E84" s="57">
        <f>COUNTIF(F12:F77,"TB")</f>
        <v>0</v>
      </c>
      <c r="F84" s="58">
        <f t="shared" si="5"/>
        <v>0</v>
      </c>
      <c r="G84" s="57">
        <f>COUNTIF(H12:H77,"TB")</f>
        <v>0</v>
      </c>
      <c r="H84" s="58">
        <f t="shared" si="4"/>
        <v>0</v>
      </c>
      <c r="I84" s="59"/>
    </row>
    <row r="85" spans="1:10" ht="18" customHeight="1">
      <c r="C85" s="94" t="s">
        <v>154</v>
      </c>
      <c r="D85" s="95"/>
      <c r="E85" s="57">
        <f>COUNTIF(F12:F77,"Yếu")</f>
        <v>0</v>
      </c>
      <c r="F85" s="58">
        <f t="shared" si="5"/>
        <v>0</v>
      </c>
      <c r="G85" s="57">
        <f>COUNTIF(H12:H77,"Yếu")</f>
        <v>0</v>
      </c>
      <c r="H85" s="58">
        <f t="shared" si="4"/>
        <v>0</v>
      </c>
      <c r="I85" s="59"/>
    </row>
    <row r="86" spans="1:10" ht="18" customHeight="1" thickBot="1">
      <c r="C86" s="118" t="s">
        <v>155</v>
      </c>
      <c r="D86" s="119"/>
      <c r="E86" s="60">
        <f>COUNTIF(F12:F77,"Không XL")</f>
        <v>66</v>
      </c>
      <c r="F86" s="61">
        <f t="shared" si="5"/>
        <v>100</v>
      </c>
      <c r="G86" s="60">
        <f>COUNTIF(H12:H77,"Không XL")</f>
        <v>66</v>
      </c>
      <c r="H86" s="61">
        <f t="shared" si="4"/>
        <v>100</v>
      </c>
      <c r="I86" s="62"/>
    </row>
    <row r="87" spans="1:10">
      <c r="C87" s="44"/>
      <c r="D87" s="44"/>
      <c r="F87" s="63"/>
    </row>
    <row r="88" spans="1:10" ht="18" customHeight="1">
      <c r="E88" s="120" t="s">
        <v>160</v>
      </c>
      <c r="F88" s="120"/>
      <c r="G88" s="120"/>
      <c r="H88" s="120"/>
      <c r="I88" s="120"/>
    </row>
    <row r="89" spans="1:10" ht="18" customHeight="1">
      <c r="A89" s="82" t="s">
        <v>156</v>
      </c>
      <c r="B89" s="82"/>
      <c r="C89" s="82"/>
      <c r="D89" s="82"/>
      <c r="E89" s="82"/>
      <c r="F89" s="82" t="s">
        <v>142</v>
      </c>
      <c r="G89" s="82"/>
      <c r="H89" s="82"/>
      <c r="I89" s="64" t="s">
        <v>157</v>
      </c>
      <c r="J89" s="64"/>
    </row>
    <row r="90" spans="1:10" ht="18" customHeight="1"/>
    <row r="91" spans="1:10" ht="18" customHeight="1"/>
    <row r="92" spans="1:10" ht="18" customHeight="1"/>
    <row r="93" spans="1:10" ht="18" customHeight="1"/>
    <row r="94" spans="1:10" ht="18" customHeight="1">
      <c r="A94"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
  <sheetViews>
    <sheetView tabSelected="1" view="pageBreakPreview" zoomScaleNormal="100" zoomScaleSheetLayoutView="100" workbookViewId="0">
      <selection activeCell="H12" sqref="H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328</v>
      </c>
      <c r="B8" s="98"/>
      <c r="C8" s="98"/>
      <c r="D8" s="98"/>
      <c r="E8" s="98"/>
      <c r="F8" s="98"/>
      <c r="G8" s="98"/>
      <c r="H8" s="98"/>
      <c r="I8" s="98"/>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6">
        <v>1</v>
      </c>
      <c r="B12" s="53" t="s">
        <v>161</v>
      </c>
      <c r="C12" s="54" t="s">
        <v>162</v>
      </c>
      <c r="D12" s="55" t="s">
        <v>163</v>
      </c>
      <c r="E12" s="66"/>
      <c r="F12" s="56" t="str">
        <f>IF(AND(E12&gt;=90),"Xuất sắc",IF(AND(E12&gt;=80),"Tốt",IF(AND(E12&gt;=70),"Khá",IF(AND(E12&gt;=60),"TB",IF(AND(E12&gt;=50),"TB",IF(AND(E12&lt;50),IF(AND(E12&gt;0),"Yếu",IF(AND(E12=0),"Không XL"," "))))))))</f>
        <v>Không XL</v>
      </c>
      <c r="G12" s="66"/>
      <c r="H12" s="56" t="str">
        <f>IF(AND(G12&gt;=90),"Xuất sắc",IF(AND(G12&gt;=80),"Tốt",IF(AND(G12&gt;=70),"Khá",IF(AND(G12&gt;=60),"TB",IF(AND(G12&gt;=50),"TB",IF(AND(G12&lt;50),IF(AND(G12&gt;0),"Yếu",IF(AND(G12=0),"Không XL"," "))))))))</f>
        <v>Không XL</v>
      </c>
      <c r="I12" s="73"/>
    </row>
    <row r="13" spans="1:20" s="12" customFormat="1" ht="17.45" customHeight="1">
      <c r="A13" s="66">
        <v>2</v>
      </c>
      <c r="B13" s="53" t="s">
        <v>164</v>
      </c>
      <c r="C13" s="54" t="s">
        <v>165</v>
      </c>
      <c r="D13" s="55" t="s">
        <v>166</v>
      </c>
      <c r="E13" s="66"/>
      <c r="F13" s="56" t="str">
        <f t="shared" ref="F13:F70" si="0">IF(AND(E13&gt;=90),"Xuất sắc",IF(AND(E13&gt;=80),"Tốt",IF(AND(E13&gt;=70),"Khá",IF(AND(E13&gt;=60),"TB",IF(AND(E13&gt;=50),"TB",IF(AND(E13&lt;50),IF(AND(E13&gt;0),"Yếu",IF(AND(E13=0),"Không XL"," "))))))))</f>
        <v>Không XL</v>
      </c>
      <c r="G13" s="66"/>
      <c r="H13" s="56" t="str">
        <f t="shared" ref="H13:H70" si="1">IF(AND(G13&gt;=90),"Xuất sắc",IF(AND(G13&gt;=80),"Tốt",IF(AND(G13&gt;=70),"Khá",IF(AND(G13&gt;=60),"TB",IF(AND(G13&gt;=50),"TB",IF(AND(G13&lt;50),IF(AND(G13&gt;0),"Yếu",IF(AND(G13=0),"Không XL"," "))))))))</f>
        <v>Không XL</v>
      </c>
      <c r="I13" s="73"/>
    </row>
    <row r="14" spans="1:20" s="12" customFormat="1" ht="17.45" customHeight="1">
      <c r="A14" s="66">
        <v>3</v>
      </c>
      <c r="B14" s="53" t="s">
        <v>167</v>
      </c>
      <c r="C14" s="54" t="s">
        <v>168</v>
      </c>
      <c r="D14" s="55" t="s">
        <v>169</v>
      </c>
      <c r="E14" s="66"/>
      <c r="F14" s="56" t="str">
        <f t="shared" si="0"/>
        <v>Không XL</v>
      </c>
      <c r="G14" s="66"/>
      <c r="H14" s="56" t="str">
        <f t="shared" si="1"/>
        <v>Không XL</v>
      </c>
      <c r="I14" s="73"/>
    </row>
    <row r="15" spans="1:20" s="12" customFormat="1" ht="17.45" customHeight="1">
      <c r="A15" s="66">
        <v>4</v>
      </c>
      <c r="B15" s="53" t="s">
        <v>170</v>
      </c>
      <c r="C15" s="54" t="s">
        <v>171</v>
      </c>
      <c r="D15" s="55" t="s">
        <v>169</v>
      </c>
      <c r="E15" s="66"/>
      <c r="F15" s="56" t="str">
        <f t="shared" si="0"/>
        <v>Không XL</v>
      </c>
      <c r="G15" s="66"/>
      <c r="H15" s="56" t="str">
        <f t="shared" si="1"/>
        <v>Không XL</v>
      </c>
      <c r="I15" s="74"/>
    </row>
    <row r="16" spans="1:20" s="12" customFormat="1" ht="17.45" customHeight="1">
      <c r="A16" s="66">
        <v>5</v>
      </c>
      <c r="B16" s="53" t="s">
        <v>172</v>
      </c>
      <c r="C16" s="54" t="s">
        <v>173</v>
      </c>
      <c r="D16" s="55" t="s">
        <v>174</v>
      </c>
      <c r="E16" s="66"/>
      <c r="F16" s="56" t="str">
        <f t="shared" si="0"/>
        <v>Không XL</v>
      </c>
      <c r="G16" s="66"/>
      <c r="H16" s="56" t="str">
        <f t="shared" si="1"/>
        <v>Không XL</v>
      </c>
      <c r="I16" s="74"/>
    </row>
    <row r="17" spans="1:9" s="12" customFormat="1" ht="17.45" customHeight="1">
      <c r="A17" s="66">
        <v>6</v>
      </c>
      <c r="B17" s="53" t="s">
        <v>175</v>
      </c>
      <c r="C17" s="54" t="s">
        <v>176</v>
      </c>
      <c r="D17" s="55" t="s">
        <v>177</v>
      </c>
      <c r="E17" s="66"/>
      <c r="F17" s="56" t="str">
        <f t="shared" si="0"/>
        <v>Không XL</v>
      </c>
      <c r="G17" s="66"/>
      <c r="H17" s="56" t="str">
        <f t="shared" si="1"/>
        <v>Không XL</v>
      </c>
      <c r="I17" s="74"/>
    </row>
    <row r="18" spans="1:9" s="12" customFormat="1" ht="17.45" customHeight="1">
      <c r="A18" s="66">
        <v>7</v>
      </c>
      <c r="B18" s="53" t="s">
        <v>178</v>
      </c>
      <c r="C18" s="54" t="s">
        <v>179</v>
      </c>
      <c r="D18" s="55" t="s">
        <v>180</v>
      </c>
      <c r="E18" s="66"/>
      <c r="F18" s="56" t="str">
        <f t="shared" si="0"/>
        <v>Không XL</v>
      </c>
      <c r="G18" s="66"/>
      <c r="H18" s="56" t="str">
        <f t="shared" si="1"/>
        <v>Không XL</v>
      </c>
      <c r="I18" s="74"/>
    </row>
    <row r="19" spans="1:9" s="12" customFormat="1" ht="17.45" customHeight="1">
      <c r="A19" s="66">
        <v>8</v>
      </c>
      <c r="B19" s="53" t="s">
        <v>181</v>
      </c>
      <c r="C19" s="54" t="s">
        <v>182</v>
      </c>
      <c r="D19" s="55" t="s">
        <v>183</v>
      </c>
      <c r="E19" s="66"/>
      <c r="F19" s="56" t="str">
        <f t="shared" si="0"/>
        <v>Không XL</v>
      </c>
      <c r="G19" s="66"/>
      <c r="H19" s="56" t="str">
        <f t="shared" si="1"/>
        <v>Không XL</v>
      </c>
      <c r="I19" s="74"/>
    </row>
    <row r="20" spans="1:9" s="12" customFormat="1" ht="17.45" customHeight="1">
      <c r="A20" s="66">
        <v>9</v>
      </c>
      <c r="B20" s="53" t="s">
        <v>184</v>
      </c>
      <c r="C20" s="54" t="s">
        <v>185</v>
      </c>
      <c r="D20" s="55" t="s">
        <v>186</v>
      </c>
      <c r="E20" s="66"/>
      <c r="F20" s="56" t="str">
        <f t="shared" si="0"/>
        <v>Không XL</v>
      </c>
      <c r="G20" s="66"/>
      <c r="H20" s="56" t="str">
        <f t="shared" si="1"/>
        <v>Không XL</v>
      </c>
      <c r="I20" s="73" t="s">
        <v>324</v>
      </c>
    </row>
    <row r="21" spans="1:9" s="12" customFormat="1" ht="17.45" customHeight="1">
      <c r="A21" s="66">
        <v>10</v>
      </c>
      <c r="B21" s="53" t="s">
        <v>187</v>
      </c>
      <c r="C21" s="54" t="s">
        <v>188</v>
      </c>
      <c r="D21" s="55" t="s">
        <v>186</v>
      </c>
      <c r="E21" s="66"/>
      <c r="F21" s="56" t="str">
        <f t="shared" si="0"/>
        <v>Không XL</v>
      </c>
      <c r="G21" s="66"/>
      <c r="H21" s="56" t="str">
        <f t="shared" si="1"/>
        <v>Không XL</v>
      </c>
      <c r="I21" s="73"/>
    </row>
    <row r="22" spans="1:9" s="12" customFormat="1" ht="17.45" customHeight="1">
      <c r="A22" s="66">
        <v>11</v>
      </c>
      <c r="B22" s="53" t="s">
        <v>189</v>
      </c>
      <c r="C22" s="54" t="s">
        <v>190</v>
      </c>
      <c r="D22" s="55" t="s">
        <v>191</v>
      </c>
      <c r="E22" s="66"/>
      <c r="F22" s="56" t="str">
        <f t="shared" si="0"/>
        <v>Không XL</v>
      </c>
      <c r="G22" s="66"/>
      <c r="H22" s="56" t="str">
        <f t="shared" si="1"/>
        <v>Không XL</v>
      </c>
      <c r="I22" s="73"/>
    </row>
    <row r="23" spans="1:9" s="12" customFormat="1" ht="17.45" customHeight="1">
      <c r="A23" s="66">
        <v>12</v>
      </c>
      <c r="B23" s="53" t="s">
        <v>192</v>
      </c>
      <c r="C23" s="54" t="s">
        <v>193</v>
      </c>
      <c r="D23" s="55" t="s">
        <v>194</v>
      </c>
      <c r="E23" s="66"/>
      <c r="F23" s="56" t="str">
        <f t="shared" si="0"/>
        <v>Không XL</v>
      </c>
      <c r="G23" s="66"/>
      <c r="H23" s="56" t="str">
        <f t="shared" si="1"/>
        <v>Không XL</v>
      </c>
      <c r="I23" s="74"/>
    </row>
    <row r="24" spans="1:9" s="12" customFormat="1" ht="17.45" customHeight="1">
      <c r="A24" s="66">
        <v>13</v>
      </c>
      <c r="B24" s="53" t="s">
        <v>195</v>
      </c>
      <c r="C24" s="54" t="s">
        <v>196</v>
      </c>
      <c r="D24" s="55" t="s">
        <v>197</v>
      </c>
      <c r="E24" s="66"/>
      <c r="F24" s="56" t="str">
        <f t="shared" si="0"/>
        <v>Không XL</v>
      </c>
      <c r="G24" s="66"/>
      <c r="H24" s="56" t="str">
        <f t="shared" si="1"/>
        <v>Không XL</v>
      </c>
      <c r="I24" s="74"/>
    </row>
    <row r="25" spans="1:9" s="12" customFormat="1" ht="17.45" customHeight="1">
      <c r="A25" s="66">
        <v>14</v>
      </c>
      <c r="B25" s="53" t="s">
        <v>198</v>
      </c>
      <c r="C25" s="54" t="s">
        <v>199</v>
      </c>
      <c r="D25" s="55" t="s">
        <v>200</v>
      </c>
      <c r="E25" s="66"/>
      <c r="F25" s="56" t="str">
        <f t="shared" si="0"/>
        <v>Không XL</v>
      </c>
      <c r="G25" s="66"/>
      <c r="H25" s="56" t="str">
        <f t="shared" si="1"/>
        <v>Không XL</v>
      </c>
      <c r="I25" s="74"/>
    </row>
    <row r="26" spans="1:9" s="12" customFormat="1" ht="17.45" customHeight="1">
      <c r="A26" s="66">
        <v>15</v>
      </c>
      <c r="B26" s="53" t="s">
        <v>201</v>
      </c>
      <c r="C26" s="54" t="s">
        <v>202</v>
      </c>
      <c r="D26" s="55" t="s">
        <v>203</v>
      </c>
      <c r="E26" s="66"/>
      <c r="F26" s="56" t="str">
        <f t="shared" si="0"/>
        <v>Không XL</v>
      </c>
      <c r="G26" s="66"/>
      <c r="H26" s="56" t="str">
        <f t="shared" si="1"/>
        <v>Không XL</v>
      </c>
      <c r="I26" s="74" t="s">
        <v>322</v>
      </c>
    </row>
    <row r="27" spans="1:9" s="12" customFormat="1" ht="17.45" customHeight="1">
      <c r="A27" s="66">
        <v>16</v>
      </c>
      <c r="B27" s="53" t="s">
        <v>204</v>
      </c>
      <c r="C27" s="54" t="s">
        <v>205</v>
      </c>
      <c r="D27" s="55" t="s">
        <v>206</v>
      </c>
      <c r="E27" s="66"/>
      <c r="F27" s="56" t="str">
        <f t="shared" si="0"/>
        <v>Không XL</v>
      </c>
      <c r="G27" s="66"/>
      <c r="H27" s="56" t="str">
        <f t="shared" si="1"/>
        <v>Không XL</v>
      </c>
      <c r="I27" s="74"/>
    </row>
    <row r="28" spans="1:9" s="12" customFormat="1" ht="17.45" customHeight="1">
      <c r="A28" s="66">
        <v>17</v>
      </c>
      <c r="B28" s="53" t="s">
        <v>207</v>
      </c>
      <c r="C28" s="54" t="s">
        <v>208</v>
      </c>
      <c r="D28" s="55" t="s">
        <v>209</v>
      </c>
      <c r="E28" s="66"/>
      <c r="F28" s="56" t="str">
        <f t="shared" si="0"/>
        <v>Không XL</v>
      </c>
      <c r="G28" s="66"/>
      <c r="H28" s="56" t="str">
        <f t="shared" si="1"/>
        <v>Không XL</v>
      </c>
      <c r="I28" s="74"/>
    </row>
    <row r="29" spans="1:9" s="12" customFormat="1" ht="17.45" customHeight="1">
      <c r="A29" s="66">
        <v>18</v>
      </c>
      <c r="B29" s="53" t="s">
        <v>210</v>
      </c>
      <c r="C29" s="54" t="s">
        <v>211</v>
      </c>
      <c r="D29" s="55" t="s">
        <v>212</v>
      </c>
      <c r="E29" s="66"/>
      <c r="F29" s="56" t="str">
        <f t="shared" si="0"/>
        <v>Không XL</v>
      </c>
      <c r="G29" s="66"/>
      <c r="H29" s="56" t="str">
        <f t="shared" si="1"/>
        <v>Không XL</v>
      </c>
      <c r="I29" s="74"/>
    </row>
    <row r="30" spans="1:9" s="12" customFormat="1" ht="17.45" customHeight="1">
      <c r="A30" s="66">
        <v>19</v>
      </c>
      <c r="B30" s="53" t="s">
        <v>213</v>
      </c>
      <c r="C30" s="54" t="s">
        <v>214</v>
      </c>
      <c r="D30" s="55" t="s">
        <v>215</v>
      </c>
      <c r="E30" s="66"/>
      <c r="F30" s="56" t="str">
        <f t="shared" si="0"/>
        <v>Không XL</v>
      </c>
      <c r="G30" s="66"/>
      <c r="H30" s="56" t="str">
        <f t="shared" si="1"/>
        <v>Không XL</v>
      </c>
      <c r="I30" s="74"/>
    </row>
    <row r="31" spans="1:9" s="12" customFormat="1" ht="17.45" customHeight="1">
      <c r="A31" s="66">
        <v>20</v>
      </c>
      <c r="B31" s="53" t="s">
        <v>216</v>
      </c>
      <c r="C31" s="54" t="s">
        <v>217</v>
      </c>
      <c r="D31" s="55" t="s">
        <v>215</v>
      </c>
      <c r="E31" s="66"/>
      <c r="F31" s="56" t="str">
        <f t="shared" si="0"/>
        <v>Không XL</v>
      </c>
      <c r="G31" s="66"/>
      <c r="H31" s="56" t="str">
        <f t="shared" si="1"/>
        <v>Không XL</v>
      </c>
      <c r="I31" s="73"/>
    </row>
    <row r="32" spans="1:9" s="12" customFormat="1" ht="17.45" customHeight="1">
      <c r="A32" s="66">
        <v>21</v>
      </c>
      <c r="B32" s="53" t="s">
        <v>218</v>
      </c>
      <c r="C32" s="54" t="s">
        <v>219</v>
      </c>
      <c r="D32" s="55" t="s">
        <v>215</v>
      </c>
      <c r="E32" s="66"/>
      <c r="F32" s="56" t="str">
        <f t="shared" si="0"/>
        <v>Không XL</v>
      </c>
      <c r="G32" s="66"/>
      <c r="H32" s="56" t="str">
        <f t="shared" si="1"/>
        <v>Không XL</v>
      </c>
      <c r="I32" s="74"/>
    </row>
    <row r="33" spans="1:9" s="12" customFormat="1" ht="17.45" customHeight="1">
      <c r="A33" s="66">
        <v>22</v>
      </c>
      <c r="B33" s="53" t="s">
        <v>220</v>
      </c>
      <c r="C33" s="54" t="s">
        <v>221</v>
      </c>
      <c r="D33" s="55" t="s">
        <v>222</v>
      </c>
      <c r="E33" s="66"/>
      <c r="F33" s="56" t="str">
        <f t="shared" si="0"/>
        <v>Không XL</v>
      </c>
      <c r="G33" s="66"/>
      <c r="H33" s="56" t="str">
        <f t="shared" si="1"/>
        <v>Không XL</v>
      </c>
      <c r="I33" s="74"/>
    </row>
    <row r="34" spans="1:9" s="12" customFormat="1" ht="17.45" customHeight="1">
      <c r="A34" s="66">
        <v>23</v>
      </c>
      <c r="B34" s="53" t="s">
        <v>223</v>
      </c>
      <c r="C34" s="54" t="s">
        <v>224</v>
      </c>
      <c r="D34" s="55" t="s">
        <v>222</v>
      </c>
      <c r="E34" s="66"/>
      <c r="F34" s="56" t="str">
        <f t="shared" si="0"/>
        <v>Không XL</v>
      </c>
      <c r="G34" s="66"/>
      <c r="H34" s="56" t="str">
        <f t="shared" si="1"/>
        <v>Không XL</v>
      </c>
      <c r="I34" s="74" t="s">
        <v>325</v>
      </c>
    </row>
    <row r="35" spans="1:9" s="12" customFormat="1" ht="17.45" customHeight="1">
      <c r="A35" s="66">
        <v>24</v>
      </c>
      <c r="B35" s="53" t="s">
        <v>225</v>
      </c>
      <c r="C35" s="54" t="s">
        <v>226</v>
      </c>
      <c r="D35" s="55" t="s">
        <v>227</v>
      </c>
      <c r="E35" s="66"/>
      <c r="F35" s="56" t="str">
        <f t="shared" si="0"/>
        <v>Không XL</v>
      </c>
      <c r="G35" s="66"/>
      <c r="H35" s="56" t="str">
        <f t="shared" si="1"/>
        <v>Không XL</v>
      </c>
      <c r="I35" s="74"/>
    </row>
    <row r="36" spans="1:9" s="12" customFormat="1" ht="17.45" customHeight="1">
      <c r="A36" s="66">
        <v>25</v>
      </c>
      <c r="B36" s="53" t="s">
        <v>228</v>
      </c>
      <c r="C36" s="54" t="s">
        <v>229</v>
      </c>
      <c r="D36" s="55" t="s">
        <v>227</v>
      </c>
      <c r="E36" s="66"/>
      <c r="F36" s="56" t="str">
        <f t="shared" si="0"/>
        <v>Không XL</v>
      </c>
      <c r="G36" s="66"/>
      <c r="H36" s="56" t="str">
        <f t="shared" si="1"/>
        <v>Không XL</v>
      </c>
      <c r="I36" s="74"/>
    </row>
    <row r="37" spans="1:9" s="12" customFormat="1" ht="17.45" customHeight="1">
      <c r="A37" s="66">
        <v>26</v>
      </c>
      <c r="B37" s="53" t="s">
        <v>230</v>
      </c>
      <c r="C37" s="54" t="s">
        <v>231</v>
      </c>
      <c r="D37" s="55" t="s">
        <v>227</v>
      </c>
      <c r="E37" s="66"/>
      <c r="F37" s="56" t="str">
        <f t="shared" si="0"/>
        <v>Không XL</v>
      </c>
      <c r="G37" s="66"/>
      <c r="H37" s="56" t="str">
        <f t="shared" si="1"/>
        <v>Không XL</v>
      </c>
      <c r="I37" s="74"/>
    </row>
    <row r="38" spans="1:9" s="12" customFormat="1" ht="17.45" customHeight="1">
      <c r="A38" s="66">
        <v>27</v>
      </c>
      <c r="B38" s="53" t="s">
        <v>232</v>
      </c>
      <c r="C38" s="54" t="s">
        <v>233</v>
      </c>
      <c r="D38" s="55" t="s">
        <v>227</v>
      </c>
      <c r="E38" s="66"/>
      <c r="F38" s="56" t="str">
        <f t="shared" si="0"/>
        <v>Không XL</v>
      </c>
      <c r="G38" s="66"/>
      <c r="H38" s="56" t="str">
        <f t="shared" si="1"/>
        <v>Không XL</v>
      </c>
      <c r="I38" s="73"/>
    </row>
    <row r="39" spans="1:9" s="12" customFormat="1" ht="17.45" customHeight="1">
      <c r="A39" s="66">
        <v>28</v>
      </c>
      <c r="B39" s="53" t="s">
        <v>234</v>
      </c>
      <c r="C39" s="54" t="s">
        <v>235</v>
      </c>
      <c r="D39" s="55" t="s">
        <v>236</v>
      </c>
      <c r="E39" s="66"/>
      <c r="F39" s="56" t="str">
        <f t="shared" si="0"/>
        <v>Không XL</v>
      </c>
      <c r="G39" s="66"/>
      <c r="H39" s="56" t="str">
        <f t="shared" si="1"/>
        <v>Không XL</v>
      </c>
      <c r="I39" s="74"/>
    </row>
    <row r="40" spans="1:9" s="12" customFormat="1" ht="17.45" customHeight="1">
      <c r="A40" s="66">
        <v>29</v>
      </c>
      <c r="B40" s="53" t="s">
        <v>237</v>
      </c>
      <c r="C40" s="54" t="s">
        <v>238</v>
      </c>
      <c r="D40" s="55" t="s">
        <v>239</v>
      </c>
      <c r="E40" s="66"/>
      <c r="F40" s="56" t="str">
        <f t="shared" si="0"/>
        <v>Không XL</v>
      </c>
      <c r="G40" s="66"/>
      <c r="H40" s="56" t="str">
        <f t="shared" si="1"/>
        <v>Không XL</v>
      </c>
      <c r="I40" s="73"/>
    </row>
    <row r="41" spans="1:9" s="12" customFormat="1" ht="17.45" customHeight="1">
      <c r="A41" s="66">
        <v>30</v>
      </c>
      <c r="B41" s="53" t="s">
        <v>240</v>
      </c>
      <c r="C41" s="54" t="s">
        <v>171</v>
      </c>
      <c r="D41" s="55" t="s">
        <v>241</v>
      </c>
      <c r="E41" s="66"/>
      <c r="F41" s="56" t="str">
        <f t="shared" si="0"/>
        <v>Không XL</v>
      </c>
      <c r="G41" s="66"/>
      <c r="H41" s="56" t="str">
        <f t="shared" si="1"/>
        <v>Không XL</v>
      </c>
      <c r="I41" s="73"/>
    </row>
    <row r="42" spans="1:9" s="12" customFormat="1" ht="17.45" customHeight="1">
      <c r="A42" s="66">
        <v>31</v>
      </c>
      <c r="B42" s="53" t="s">
        <v>242</v>
      </c>
      <c r="C42" s="54" t="s">
        <v>243</v>
      </c>
      <c r="D42" s="55" t="s">
        <v>241</v>
      </c>
      <c r="E42" s="66"/>
      <c r="F42" s="56" t="str">
        <f t="shared" si="0"/>
        <v>Không XL</v>
      </c>
      <c r="G42" s="66"/>
      <c r="H42" s="56" t="str">
        <f t="shared" si="1"/>
        <v>Không XL</v>
      </c>
      <c r="I42" s="73"/>
    </row>
    <row r="43" spans="1:9" s="12" customFormat="1" ht="17.45" customHeight="1">
      <c r="A43" s="66">
        <v>32</v>
      </c>
      <c r="B43" s="53" t="s">
        <v>244</v>
      </c>
      <c r="C43" s="54" t="s">
        <v>245</v>
      </c>
      <c r="D43" s="55" t="s">
        <v>246</v>
      </c>
      <c r="E43" s="66"/>
      <c r="F43" s="56" t="str">
        <f t="shared" si="0"/>
        <v>Không XL</v>
      </c>
      <c r="G43" s="66"/>
      <c r="H43" s="56" t="str">
        <f t="shared" si="1"/>
        <v>Không XL</v>
      </c>
      <c r="I43" s="74"/>
    </row>
    <row r="44" spans="1:9" s="12" customFormat="1" ht="17.45" customHeight="1">
      <c r="A44" s="66">
        <v>33</v>
      </c>
      <c r="B44" s="53" t="s">
        <v>247</v>
      </c>
      <c r="C44" s="54" t="s">
        <v>248</v>
      </c>
      <c r="D44" s="55" t="s">
        <v>249</v>
      </c>
      <c r="E44" s="66"/>
      <c r="F44" s="56" t="str">
        <f t="shared" si="0"/>
        <v>Không XL</v>
      </c>
      <c r="G44" s="66"/>
      <c r="H44" s="56" t="str">
        <f t="shared" si="1"/>
        <v>Không XL</v>
      </c>
      <c r="I44" s="74"/>
    </row>
    <row r="45" spans="1:9" s="12" customFormat="1" ht="17.45" customHeight="1">
      <c r="A45" s="66">
        <v>34</v>
      </c>
      <c r="B45" s="53" t="s">
        <v>250</v>
      </c>
      <c r="C45" s="54" t="s">
        <v>251</v>
      </c>
      <c r="D45" s="55" t="s">
        <v>252</v>
      </c>
      <c r="E45" s="66"/>
      <c r="F45" s="56" t="str">
        <f t="shared" si="0"/>
        <v>Không XL</v>
      </c>
      <c r="G45" s="66"/>
      <c r="H45" s="56" t="str">
        <f t="shared" si="1"/>
        <v>Không XL</v>
      </c>
      <c r="I45" s="74"/>
    </row>
    <row r="46" spans="1:9" s="12" customFormat="1" ht="17.45" customHeight="1">
      <c r="A46" s="66">
        <v>35</v>
      </c>
      <c r="B46" s="53" t="s">
        <v>253</v>
      </c>
      <c r="C46" s="54" t="s">
        <v>254</v>
      </c>
      <c r="D46" s="55" t="s">
        <v>255</v>
      </c>
      <c r="E46" s="66"/>
      <c r="F46" s="56" t="str">
        <f t="shared" si="0"/>
        <v>Không XL</v>
      </c>
      <c r="G46" s="66"/>
      <c r="H46" s="56" t="str">
        <f t="shared" si="1"/>
        <v>Không XL</v>
      </c>
      <c r="I46" s="74"/>
    </row>
    <row r="47" spans="1:9" s="12" customFormat="1" ht="17.45" customHeight="1">
      <c r="A47" s="66">
        <v>36</v>
      </c>
      <c r="B47" s="53" t="s">
        <v>256</v>
      </c>
      <c r="C47" s="54" t="s">
        <v>257</v>
      </c>
      <c r="D47" s="55" t="s">
        <v>255</v>
      </c>
      <c r="E47" s="66"/>
      <c r="F47" s="56" t="str">
        <f t="shared" si="0"/>
        <v>Không XL</v>
      </c>
      <c r="G47" s="66"/>
      <c r="H47" s="56" t="str">
        <f t="shared" si="1"/>
        <v>Không XL</v>
      </c>
      <c r="I47" s="74"/>
    </row>
    <row r="48" spans="1:9" s="12" customFormat="1" ht="17.45" customHeight="1">
      <c r="A48" s="66">
        <v>37</v>
      </c>
      <c r="B48" s="53" t="s">
        <v>258</v>
      </c>
      <c r="C48" s="54" t="s">
        <v>259</v>
      </c>
      <c r="D48" s="55" t="s">
        <v>255</v>
      </c>
      <c r="E48" s="66"/>
      <c r="F48" s="56" t="str">
        <f t="shared" si="0"/>
        <v>Không XL</v>
      </c>
      <c r="G48" s="66"/>
      <c r="H48" s="56" t="str">
        <f t="shared" si="1"/>
        <v>Không XL</v>
      </c>
      <c r="I48" s="74"/>
    </row>
    <row r="49" spans="1:9" s="12" customFormat="1" ht="17.45" customHeight="1">
      <c r="A49" s="66">
        <v>38</v>
      </c>
      <c r="B49" s="53" t="s">
        <v>260</v>
      </c>
      <c r="C49" s="54" t="s">
        <v>261</v>
      </c>
      <c r="D49" s="55" t="s">
        <v>262</v>
      </c>
      <c r="E49" s="66"/>
      <c r="F49" s="56" t="str">
        <f t="shared" si="0"/>
        <v>Không XL</v>
      </c>
      <c r="G49" s="66"/>
      <c r="H49" s="56" t="str">
        <f t="shared" si="1"/>
        <v>Không XL</v>
      </c>
      <c r="I49" s="74"/>
    </row>
    <row r="50" spans="1:9" s="12" customFormat="1" ht="17.45" customHeight="1">
      <c r="A50" s="66">
        <v>39</v>
      </c>
      <c r="B50" s="53" t="s">
        <v>263</v>
      </c>
      <c r="C50" s="54" t="s">
        <v>188</v>
      </c>
      <c r="D50" s="55" t="s">
        <v>264</v>
      </c>
      <c r="E50" s="66"/>
      <c r="F50" s="56" t="str">
        <f t="shared" si="0"/>
        <v>Không XL</v>
      </c>
      <c r="G50" s="66"/>
      <c r="H50" s="56" t="str">
        <f t="shared" si="1"/>
        <v>Không XL</v>
      </c>
      <c r="I50" s="74" t="s">
        <v>323</v>
      </c>
    </row>
    <row r="51" spans="1:9" s="12" customFormat="1" ht="17.45" customHeight="1">
      <c r="A51" s="66">
        <v>40</v>
      </c>
      <c r="B51" s="53" t="s">
        <v>265</v>
      </c>
      <c r="C51" s="54" t="s">
        <v>190</v>
      </c>
      <c r="D51" s="55" t="s">
        <v>266</v>
      </c>
      <c r="E51" s="66"/>
      <c r="F51" s="56" t="str">
        <f t="shared" si="0"/>
        <v>Không XL</v>
      </c>
      <c r="G51" s="66"/>
      <c r="H51" s="56" t="str">
        <f t="shared" si="1"/>
        <v>Không XL</v>
      </c>
      <c r="I51" s="73" t="s">
        <v>326</v>
      </c>
    </row>
    <row r="52" spans="1:9" s="12" customFormat="1" ht="17.45" customHeight="1">
      <c r="A52" s="66">
        <v>41</v>
      </c>
      <c r="B52" s="53" t="s">
        <v>267</v>
      </c>
      <c r="C52" s="54" t="s">
        <v>268</v>
      </c>
      <c r="D52" s="55" t="s">
        <v>269</v>
      </c>
      <c r="E52" s="66"/>
      <c r="F52" s="56" t="str">
        <f t="shared" si="0"/>
        <v>Không XL</v>
      </c>
      <c r="G52" s="66"/>
      <c r="H52" s="56" t="str">
        <f t="shared" si="1"/>
        <v>Không XL</v>
      </c>
      <c r="I52" s="74"/>
    </row>
    <row r="53" spans="1:9" s="12" customFormat="1" ht="17.45" customHeight="1">
      <c r="A53" s="66">
        <v>42</v>
      </c>
      <c r="B53" s="53" t="s">
        <v>270</v>
      </c>
      <c r="C53" s="54" t="s">
        <v>271</v>
      </c>
      <c r="D53" s="55" t="s">
        <v>269</v>
      </c>
      <c r="E53" s="66"/>
      <c r="F53" s="56" t="str">
        <f t="shared" si="0"/>
        <v>Không XL</v>
      </c>
      <c r="G53" s="66"/>
      <c r="H53" s="56" t="str">
        <f t="shared" si="1"/>
        <v>Không XL</v>
      </c>
      <c r="I53" s="74"/>
    </row>
    <row r="54" spans="1:9" s="12" customFormat="1" ht="17.45" customHeight="1">
      <c r="A54" s="66">
        <v>43</v>
      </c>
      <c r="B54" s="53" t="s">
        <v>272</v>
      </c>
      <c r="C54" s="54" t="s">
        <v>273</v>
      </c>
      <c r="D54" s="55" t="s">
        <v>274</v>
      </c>
      <c r="E54" s="66"/>
      <c r="F54" s="56" t="str">
        <f t="shared" si="0"/>
        <v>Không XL</v>
      </c>
      <c r="G54" s="66"/>
      <c r="H54" s="56" t="str">
        <f t="shared" si="1"/>
        <v>Không XL</v>
      </c>
      <c r="I54" s="74"/>
    </row>
    <row r="55" spans="1:9" s="12" customFormat="1" ht="17.45" customHeight="1">
      <c r="A55" s="66">
        <v>44</v>
      </c>
      <c r="B55" s="53" t="s">
        <v>275</v>
      </c>
      <c r="C55" s="54" t="s">
        <v>276</v>
      </c>
      <c r="D55" s="55" t="s">
        <v>277</v>
      </c>
      <c r="E55" s="66"/>
      <c r="F55" s="56" t="str">
        <f t="shared" si="0"/>
        <v>Không XL</v>
      </c>
      <c r="G55" s="66"/>
      <c r="H55" s="56" t="str">
        <f t="shared" si="1"/>
        <v>Không XL</v>
      </c>
      <c r="I55" s="74"/>
    </row>
    <row r="56" spans="1:9" s="12" customFormat="1" ht="17.45" customHeight="1">
      <c r="A56" s="66">
        <v>45</v>
      </c>
      <c r="B56" s="53" t="s">
        <v>278</v>
      </c>
      <c r="C56" s="54" t="s">
        <v>279</v>
      </c>
      <c r="D56" s="55" t="s">
        <v>277</v>
      </c>
      <c r="E56" s="66"/>
      <c r="F56" s="56" t="str">
        <f t="shared" si="0"/>
        <v>Không XL</v>
      </c>
      <c r="G56" s="66"/>
      <c r="H56" s="56" t="str">
        <f t="shared" si="1"/>
        <v>Không XL</v>
      </c>
      <c r="I56" s="74"/>
    </row>
    <row r="57" spans="1:9" s="12" customFormat="1" ht="17.45" customHeight="1">
      <c r="A57" s="66">
        <v>46</v>
      </c>
      <c r="B57" s="53" t="s">
        <v>280</v>
      </c>
      <c r="C57" s="54" t="s">
        <v>281</v>
      </c>
      <c r="D57" s="55" t="s">
        <v>282</v>
      </c>
      <c r="E57" s="66"/>
      <c r="F57" s="56" t="str">
        <f t="shared" si="0"/>
        <v>Không XL</v>
      </c>
      <c r="G57" s="66"/>
      <c r="H57" s="56" t="str">
        <f t="shared" si="1"/>
        <v>Không XL</v>
      </c>
      <c r="I57" s="74"/>
    </row>
    <row r="58" spans="1:9" s="12" customFormat="1" ht="17.45" customHeight="1">
      <c r="A58" s="66">
        <v>47</v>
      </c>
      <c r="B58" s="53" t="s">
        <v>283</v>
      </c>
      <c r="C58" s="54" t="s">
        <v>284</v>
      </c>
      <c r="D58" s="55" t="s">
        <v>285</v>
      </c>
      <c r="E58" s="66"/>
      <c r="F58" s="56" t="str">
        <f t="shared" si="0"/>
        <v>Không XL</v>
      </c>
      <c r="G58" s="66"/>
      <c r="H58" s="56" t="str">
        <f t="shared" si="1"/>
        <v>Không XL</v>
      </c>
      <c r="I58" s="73"/>
    </row>
    <row r="59" spans="1:9" s="12" customFormat="1" ht="17.45" customHeight="1">
      <c r="A59" s="66">
        <v>48</v>
      </c>
      <c r="B59" s="53" t="s">
        <v>286</v>
      </c>
      <c r="C59" s="54" t="s">
        <v>287</v>
      </c>
      <c r="D59" s="55" t="s">
        <v>288</v>
      </c>
      <c r="E59" s="66"/>
      <c r="F59" s="56" t="str">
        <f t="shared" si="0"/>
        <v>Không XL</v>
      </c>
      <c r="G59" s="66"/>
      <c r="H59" s="56" t="str">
        <f t="shared" si="1"/>
        <v>Không XL</v>
      </c>
      <c r="I59" s="74"/>
    </row>
    <row r="60" spans="1:9" s="12" customFormat="1" ht="17.45" customHeight="1">
      <c r="A60" s="66">
        <v>49</v>
      </c>
      <c r="B60" s="53" t="s">
        <v>289</v>
      </c>
      <c r="C60" s="54" t="s">
        <v>290</v>
      </c>
      <c r="D60" s="55" t="s">
        <v>291</v>
      </c>
      <c r="E60" s="66"/>
      <c r="F60" s="56" t="str">
        <f t="shared" si="0"/>
        <v>Không XL</v>
      </c>
      <c r="G60" s="66"/>
      <c r="H60" s="56" t="str">
        <f t="shared" si="1"/>
        <v>Không XL</v>
      </c>
      <c r="I60" s="73"/>
    </row>
    <row r="61" spans="1:9" s="12" customFormat="1" ht="17.45" customHeight="1">
      <c r="A61" s="66">
        <v>50</v>
      </c>
      <c r="B61" s="53" t="s">
        <v>292</v>
      </c>
      <c r="C61" s="54" t="s">
        <v>293</v>
      </c>
      <c r="D61" s="55" t="s">
        <v>291</v>
      </c>
      <c r="E61" s="66"/>
      <c r="F61" s="56" t="str">
        <f t="shared" si="0"/>
        <v>Không XL</v>
      </c>
      <c r="G61" s="66"/>
      <c r="H61" s="56" t="str">
        <f t="shared" si="1"/>
        <v>Không XL</v>
      </c>
      <c r="I61" s="73"/>
    </row>
    <row r="62" spans="1:9" s="12" customFormat="1" ht="17.45" customHeight="1">
      <c r="A62" s="66">
        <v>51</v>
      </c>
      <c r="B62" s="53" t="s">
        <v>294</v>
      </c>
      <c r="C62" s="54" t="s">
        <v>295</v>
      </c>
      <c r="D62" s="55" t="s">
        <v>296</v>
      </c>
      <c r="E62" s="66"/>
      <c r="F62" s="56" t="str">
        <f t="shared" si="0"/>
        <v>Không XL</v>
      </c>
      <c r="G62" s="66"/>
      <c r="H62" s="56" t="str">
        <f t="shared" si="1"/>
        <v>Không XL</v>
      </c>
      <c r="I62" s="73"/>
    </row>
    <row r="63" spans="1:9" s="12" customFormat="1" ht="17.45" customHeight="1">
      <c r="A63" s="66">
        <v>52</v>
      </c>
      <c r="B63" s="53" t="s">
        <v>297</v>
      </c>
      <c r="C63" s="54" t="s">
        <v>229</v>
      </c>
      <c r="D63" s="55" t="s">
        <v>298</v>
      </c>
      <c r="E63" s="66"/>
      <c r="F63" s="56" t="str">
        <f t="shared" si="0"/>
        <v>Không XL</v>
      </c>
      <c r="G63" s="66"/>
      <c r="H63" s="56" t="str">
        <f t="shared" si="1"/>
        <v>Không XL</v>
      </c>
      <c r="I63" s="74"/>
    </row>
    <row r="64" spans="1:9" s="12" customFormat="1" ht="17.45" customHeight="1">
      <c r="A64" s="66">
        <v>53</v>
      </c>
      <c r="B64" s="53" t="s">
        <v>299</v>
      </c>
      <c r="C64" s="54" t="s">
        <v>300</v>
      </c>
      <c r="D64" s="55" t="s">
        <v>301</v>
      </c>
      <c r="E64" s="66"/>
      <c r="F64" s="56" t="str">
        <f t="shared" si="0"/>
        <v>Không XL</v>
      </c>
      <c r="G64" s="66"/>
      <c r="H64" s="56" t="str">
        <f t="shared" si="1"/>
        <v>Không XL</v>
      </c>
      <c r="I64" s="74"/>
    </row>
    <row r="65" spans="1:9" s="12" customFormat="1" ht="17.45" customHeight="1">
      <c r="A65" s="66">
        <v>54</v>
      </c>
      <c r="B65" s="53" t="s">
        <v>302</v>
      </c>
      <c r="C65" s="54" t="s">
        <v>231</v>
      </c>
      <c r="D65" s="55" t="s">
        <v>301</v>
      </c>
      <c r="E65" s="66"/>
      <c r="F65" s="56" t="str">
        <f t="shared" si="0"/>
        <v>Không XL</v>
      </c>
      <c r="G65" s="66"/>
      <c r="H65" s="56" t="str">
        <f t="shared" si="1"/>
        <v>Không XL</v>
      </c>
      <c r="I65" s="74" t="s">
        <v>327</v>
      </c>
    </row>
    <row r="66" spans="1:9" s="12" customFormat="1" ht="17.45" customHeight="1">
      <c r="A66" s="66">
        <v>55</v>
      </c>
      <c r="B66" s="53" t="s">
        <v>303</v>
      </c>
      <c r="C66" s="54" t="s">
        <v>304</v>
      </c>
      <c r="D66" s="55" t="s">
        <v>305</v>
      </c>
      <c r="E66" s="66"/>
      <c r="F66" s="56" t="str">
        <f t="shared" si="0"/>
        <v>Không XL</v>
      </c>
      <c r="G66" s="66"/>
      <c r="H66" s="56" t="str">
        <f t="shared" si="1"/>
        <v>Không XL</v>
      </c>
      <c r="I66" s="74"/>
    </row>
    <row r="67" spans="1:9" s="12" customFormat="1" ht="17.45" customHeight="1">
      <c r="A67" s="66">
        <v>56</v>
      </c>
      <c r="B67" s="53" t="s">
        <v>306</v>
      </c>
      <c r="C67" s="54" t="s">
        <v>307</v>
      </c>
      <c r="D67" s="55" t="s">
        <v>308</v>
      </c>
      <c r="E67" s="66"/>
      <c r="F67" s="56" t="str">
        <f t="shared" si="0"/>
        <v>Không XL</v>
      </c>
      <c r="G67" s="66"/>
      <c r="H67" s="56" t="str">
        <f t="shared" si="1"/>
        <v>Không XL</v>
      </c>
      <c r="I67" s="74"/>
    </row>
    <row r="68" spans="1:9" s="12" customFormat="1" ht="17.45" customHeight="1">
      <c r="A68" s="66">
        <v>57</v>
      </c>
      <c r="B68" s="53" t="s">
        <v>309</v>
      </c>
      <c r="C68" s="54" t="s">
        <v>310</v>
      </c>
      <c r="D68" s="55" t="s">
        <v>311</v>
      </c>
      <c r="E68" s="66"/>
      <c r="F68" s="56" t="str">
        <f t="shared" si="0"/>
        <v>Không XL</v>
      </c>
      <c r="G68" s="66"/>
      <c r="H68" s="56" t="str">
        <f t="shared" si="1"/>
        <v>Không XL</v>
      </c>
      <c r="I68" s="74" t="s">
        <v>321</v>
      </c>
    </row>
    <row r="69" spans="1:9" s="12" customFormat="1" ht="17.45" customHeight="1">
      <c r="A69" s="66">
        <v>58</v>
      </c>
      <c r="B69" s="53" t="s">
        <v>312</v>
      </c>
      <c r="C69" s="54" t="s">
        <v>281</v>
      </c>
      <c r="D69" s="55" t="s">
        <v>313</v>
      </c>
      <c r="E69" s="66"/>
      <c r="F69" s="56" t="str">
        <f t="shared" si="0"/>
        <v>Không XL</v>
      </c>
      <c r="G69" s="66"/>
      <c r="H69" s="56" t="str">
        <f t="shared" si="1"/>
        <v>Không XL</v>
      </c>
      <c r="I69" s="74"/>
    </row>
    <row r="70" spans="1:9" s="12" customFormat="1" ht="17.45" customHeight="1">
      <c r="A70" s="66">
        <v>59</v>
      </c>
      <c r="B70" s="53" t="s">
        <v>314</v>
      </c>
      <c r="C70" s="54" t="s">
        <v>315</v>
      </c>
      <c r="D70" s="55" t="s">
        <v>316</v>
      </c>
      <c r="E70" s="66"/>
      <c r="F70" s="56" t="str">
        <f t="shared" si="0"/>
        <v>Không XL</v>
      </c>
      <c r="G70" s="66"/>
      <c r="H70" s="56" t="str">
        <f t="shared" si="1"/>
        <v>Không XL</v>
      </c>
      <c r="I70" s="74"/>
    </row>
    <row r="71" spans="1:9" ht="20.100000000000001" customHeight="1">
      <c r="A71" s="46"/>
      <c r="B71" s="46"/>
      <c r="C71" s="109" t="s">
        <v>146</v>
      </c>
      <c r="D71" s="109"/>
      <c r="E71" s="109"/>
      <c r="F71" s="109"/>
      <c r="G71" s="109"/>
      <c r="H71" s="109"/>
      <c r="I71" s="109"/>
    </row>
    <row r="72" spans="1:9" ht="18" customHeight="1">
      <c r="C72" s="110" t="s">
        <v>147</v>
      </c>
      <c r="D72" s="111"/>
      <c r="E72" s="114" t="s">
        <v>142</v>
      </c>
      <c r="F72" s="115"/>
      <c r="G72" s="114" t="s">
        <v>143</v>
      </c>
      <c r="H72" s="115"/>
      <c r="I72" s="116" t="s">
        <v>13</v>
      </c>
    </row>
    <row r="73" spans="1:9" s="12" customFormat="1" ht="18" customHeight="1">
      <c r="C73" s="112"/>
      <c r="D73" s="113"/>
      <c r="E73" s="52" t="s">
        <v>148</v>
      </c>
      <c r="F73" s="19" t="s">
        <v>149</v>
      </c>
      <c r="G73" s="52" t="s">
        <v>148</v>
      </c>
      <c r="H73" s="19" t="s">
        <v>149</v>
      </c>
      <c r="I73" s="117"/>
    </row>
    <row r="74" spans="1:9" ht="18" customHeight="1">
      <c r="C74" s="94" t="s">
        <v>150</v>
      </c>
      <c r="D74" s="95"/>
      <c r="E74" s="57">
        <f>COUNTIF(F12:F70,"Xuất sắc")</f>
        <v>0</v>
      </c>
      <c r="F74" s="58">
        <f>E74*100/$A$70</f>
        <v>0</v>
      </c>
      <c r="G74" s="57">
        <f>COUNTIF(H12:H70,"Xuất sắc")</f>
        <v>0</v>
      </c>
      <c r="H74" s="58">
        <f>G74*100/$A$70</f>
        <v>0</v>
      </c>
      <c r="I74" s="59"/>
    </row>
    <row r="75" spans="1:9" ht="18" customHeight="1">
      <c r="C75" s="94" t="s">
        <v>151</v>
      </c>
      <c r="D75" s="95"/>
      <c r="E75" s="57">
        <f>COUNTIF(F12:F70,"Tốt")</f>
        <v>0</v>
      </c>
      <c r="F75" s="58">
        <f t="shared" ref="F75:F79" si="2">E75*100/$A$70</f>
        <v>0</v>
      </c>
      <c r="G75" s="57">
        <f>COUNTIF(H12:H70,"Tốt")</f>
        <v>0</v>
      </c>
      <c r="H75" s="58">
        <f t="shared" ref="H75:H79" si="3">G75*100/$A$70</f>
        <v>0</v>
      </c>
      <c r="I75" s="59"/>
    </row>
    <row r="76" spans="1:9" ht="18" customHeight="1">
      <c r="C76" s="94" t="s">
        <v>152</v>
      </c>
      <c r="D76" s="95"/>
      <c r="E76" s="57">
        <f>COUNTIF(F12:F70,"Khá")</f>
        <v>0</v>
      </c>
      <c r="F76" s="58">
        <f t="shared" si="2"/>
        <v>0</v>
      </c>
      <c r="G76" s="57">
        <f>COUNTIF(H12:H70,"Khá")</f>
        <v>0</v>
      </c>
      <c r="H76" s="58">
        <f t="shared" si="3"/>
        <v>0</v>
      </c>
      <c r="I76" s="59"/>
    </row>
    <row r="77" spans="1:9" ht="18" customHeight="1">
      <c r="C77" s="94" t="s">
        <v>153</v>
      </c>
      <c r="D77" s="95"/>
      <c r="E77" s="57">
        <f>COUNTIF(F12:F70,"TB")</f>
        <v>0</v>
      </c>
      <c r="F77" s="58">
        <f t="shared" si="2"/>
        <v>0</v>
      </c>
      <c r="G77" s="57">
        <f>COUNTIF(H12:H70,"TB")</f>
        <v>0</v>
      </c>
      <c r="H77" s="58">
        <f t="shared" si="3"/>
        <v>0</v>
      </c>
      <c r="I77" s="59"/>
    </row>
    <row r="78" spans="1:9" ht="18" customHeight="1">
      <c r="C78" s="94" t="s">
        <v>154</v>
      </c>
      <c r="D78" s="95"/>
      <c r="E78" s="57">
        <f>COUNTIF(F12:F70,"Yếu")</f>
        <v>0</v>
      </c>
      <c r="F78" s="58">
        <f t="shared" si="2"/>
        <v>0</v>
      </c>
      <c r="G78" s="57">
        <f>COUNTIF(H12:H70,"Yếu")</f>
        <v>0</v>
      </c>
      <c r="H78" s="58">
        <f t="shared" si="3"/>
        <v>0</v>
      </c>
      <c r="I78" s="59"/>
    </row>
    <row r="79" spans="1:9" ht="18" customHeight="1" thickBot="1">
      <c r="C79" s="118" t="s">
        <v>155</v>
      </c>
      <c r="D79" s="119"/>
      <c r="E79" s="60">
        <f>COUNTIF(F12:F70,"Không XL")</f>
        <v>59</v>
      </c>
      <c r="F79" s="61">
        <f t="shared" si="2"/>
        <v>100</v>
      </c>
      <c r="G79" s="60">
        <f>COUNTIF(H12:H70,"Không XL")</f>
        <v>59</v>
      </c>
      <c r="H79" s="61">
        <f t="shared" si="3"/>
        <v>100</v>
      </c>
      <c r="I79" s="62"/>
    </row>
    <row r="80" spans="1:9">
      <c r="C80" s="65"/>
      <c r="D80" s="65"/>
      <c r="F80" s="63"/>
    </row>
    <row r="81" spans="1:10" ht="18" customHeight="1">
      <c r="E81" s="120" t="s">
        <v>160</v>
      </c>
      <c r="F81" s="120"/>
      <c r="G81" s="120"/>
      <c r="H81" s="120"/>
      <c r="I81" s="120"/>
    </row>
    <row r="82" spans="1:10" ht="18" customHeight="1">
      <c r="A82" s="82" t="s">
        <v>156</v>
      </c>
      <c r="B82" s="82"/>
      <c r="C82" s="82"/>
      <c r="D82" s="82"/>
      <c r="E82" s="82"/>
      <c r="F82" s="82" t="s">
        <v>142</v>
      </c>
      <c r="G82" s="82"/>
      <c r="H82" s="82"/>
      <c r="I82" s="64" t="s">
        <v>157</v>
      </c>
      <c r="J82" s="64"/>
    </row>
    <row r="83" spans="1:10" ht="18" customHeight="1"/>
    <row r="84" spans="1:10" ht="18" customHeight="1"/>
    <row r="85" spans="1:10" ht="18" customHeight="1"/>
    <row r="86" spans="1:10" ht="18" customHeight="1"/>
    <row r="87" spans="1:10" s="71" customFormat="1" ht="18" customHeight="1">
      <c r="B87" s="71" t="s">
        <v>318</v>
      </c>
      <c r="D87" s="72" t="s">
        <v>317</v>
      </c>
      <c r="G87" s="72" t="s">
        <v>319</v>
      </c>
      <c r="I87" s="71" t="s">
        <v>320</v>
      </c>
    </row>
  </sheetData>
  <mergeCells count="30">
    <mergeCell ref="A82:E82"/>
    <mergeCell ref="F82:H82"/>
    <mergeCell ref="C75:D75"/>
    <mergeCell ref="C76:D76"/>
    <mergeCell ref="C77:D77"/>
    <mergeCell ref="C78:D78"/>
    <mergeCell ref="C79:D79"/>
    <mergeCell ref="E81:I81"/>
    <mergeCell ref="C74:D74"/>
    <mergeCell ref="A5:D5"/>
    <mergeCell ref="A6:I6"/>
    <mergeCell ref="A7:I7"/>
    <mergeCell ref="A8:I8"/>
    <mergeCell ref="A10:A11"/>
    <mergeCell ref="B10:B11"/>
    <mergeCell ref="C10:D11"/>
    <mergeCell ref="E10:F10"/>
    <mergeCell ref="G10:H10"/>
    <mergeCell ref="I10:I11"/>
    <mergeCell ref="C71:I71"/>
    <mergeCell ref="C72:D73"/>
    <mergeCell ref="E72:F72"/>
    <mergeCell ref="G72:H72"/>
    <mergeCell ref="I72:I73"/>
    <mergeCell ref="A2:D2"/>
    <mergeCell ref="E2:I2"/>
    <mergeCell ref="A3:D3"/>
    <mergeCell ref="E3:I3"/>
    <mergeCell ref="A4:D4"/>
    <mergeCell ref="E4:I4"/>
  </mergeCells>
  <conditionalFormatting sqref="F12:F70 H12:H70">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8"/>
  <sheetViews>
    <sheetView view="pageBreakPreview" zoomScaleNormal="100" zoomScaleSheetLayoutView="100" workbookViewId="0">
      <selection activeCell="G14" sqref="G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459</v>
      </c>
      <c r="B8" s="98"/>
      <c r="C8" s="98"/>
      <c r="D8" s="98"/>
      <c r="E8" s="98"/>
      <c r="F8" s="98"/>
      <c r="G8" s="98"/>
      <c r="H8" s="98"/>
      <c r="I8" s="98"/>
      <c r="J8" s="7"/>
      <c r="K8" s="7"/>
      <c r="L8" s="7"/>
      <c r="M8" s="7"/>
      <c r="N8" s="7"/>
      <c r="O8" s="7"/>
      <c r="P8" s="7"/>
      <c r="Q8" s="7"/>
      <c r="R8" s="7"/>
      <c r="S8" s="7"/>
      <c r="T8" s="7"/>
    </row>
    <row r="9" spans="1:20" s="8" customFormat="1" ht="12" customHeight="1">
      <c r="A9" s="67"/>
      <c r="B9" s="67"/>
      <c r="C9" s="67"/>
      <c r="D9" s="67"/>
      <c r="E9" s="67"/>
      <c r="F9" s="67"/>
      <c r="G9" s="67"/>
      <c r="H9" s="67"/>
      <c r="I9" s="67"/>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6">
        <v>1</v>
      </c>
      <c r="B12" s="53" t="s">
        <v>329</v>
      </c>
      <c r="C12" s="54" t="s">
        <v>330</v>
      </c>
      <c r="D12" s="55" t="s">
        <v>163</v>
      </c>
      <c r="E12" s="66"/>
      <c r="F12" s="56" t="str">
        <f>IF(AND(E12&gt;=90),"Xuất sắc",IF(AND(E12&gt;=80),"Tốt",IF(AND(E12&gt;=70),"Khá",IF(AND(E12&gt;=60),"TB",IF(AND(E12&gt;=50),"TB",IF(AND(E12&lt;50),IF(AND(E12&gt;0),"Yếu",IF(AND(E12=0),"Không XL"," "))))))))</f>
        <v>Không XL</v>
      </c>
      <c r="G12" s="66"/>
      <c r="H12" s="56" t="str">
        <f>IF(AND(G12&gt;=90),"Xuất sắc",IF(AND(G12&gt;=80),"Tốt",IF(AND(G12&gt;=70),"Khá",IF(AND(G12&gt;=60),"TB",IF(AND(G12&gt;=50),"TB",IF(AND(G12&lt;50),IF(AND(G12&gt;0),"Yếu",IF(AND(G12=0),"Không XL"," "))))))))</f>
        <v>Không XL</v>
      </c>
      <c r="I12" s="75"/>
    </row>
    <row r="13" spans="1:20" s="12" customFormat="1" ht="17.45" customHeight="1">
      <c r="A13" s="66">
        <v>2</v>
      </c>
      <c r="B13" s="53" t="s">
        <v>331</v>
      </c>
      <c r="C13" s="54" t="s">
        <v>332</v>
      </c>
      <c r="D13" s="55" t="s">
        <v>186</v>
      </c>
      <c r="E13" s="66"/>
      <c r="F13" s="56" t="str">
        <f t="shared" ref="F13:F71" si="0">IF(AND(E13&gt;=90),"Xuất sắc",IF(AND(E13&gt;=80),"Tốt",IF(AND(E13&gt;=70),"Khá",IF(AND(E13&gt;=60),"TB",IF(AND(E13&gt;=50),"TB",IF(AND(E13&lt;50),IF(AND(E13&gt;0),"Yếu",IF(AND(E13=0),"Không XL"," "))))))))</f>
        <v>Không XL</v>
      </c>
      <c r="G13" s="66"/>
      <c r="H13" s="56" t="str">
        <f t="shared" ref="H13:H71" si="1">IF(AND(G13&gt;=90),"Xuất sắc",IF(AND(G13&gt;=80),"Tốt",IF(AND(G13&gt;=70),"Khá",IF(AND(G13&gt;=60),"TB",IF(AND(G13&gt;=50),"TB",IF(AND(G13&lt;50),IF(AND(G13&gt;0),"Yếu",IF(AND(G13=0),"Không XL"," "))))))))</f>
        <v>Không XL</v>
      </c>
      <c r="I13" s="75"/>
    </row>
    <row r="14" spans="1:20" s="12" customFormat="1" ht="17.45" customHeight="1">
      <c r="A14" s="66">
        <v>3</v>
      </c>
      <c r="B14" s="53" t="s">
        <v>333</v>
      </c>
      <c r="C14" s="54" t="s">
        <v>334</v>
      </c>
      <c r="D14" s="55" t="s">
        <v>335</v>
      </c>
      <c r="E14" s="66"/>
      <c r="F14" s="56" t="str">
        <f t="shared" si="0"/>
        <v>Không XL</v>
      </c>
      <c r="G14" s="66"/>
      <c r="H14" s="56" t="str">
        <f t="shared" si="1"/>
        <v>Không XL</v>
      </c>
      <c r="I14" s="75"/>
    </row>
    <row r="15" spans="1:20" s="12" customFormat="1" ht="17.45" customHeight="1">
      <c r="A15" s="66">
        <v>4</v>
      </c>
      <c r="B15" s="53" t="s">
        <v>336</v>
      </c>
      <c r="C15" s="54" t="s">
        <v>261</v>
      </c>
      <c r="D15" s="55" t="s">
        <v>337</v>
      </c>
      <c r="E15" s="66"/>
      <c r="F15" s="56" t="str">
        <f t="shared" si="0"/>
        <v>Không XL</v>
      </c>
      <c r="G15" s="66"/>
      <c r="H15" s="56" t="str">
        <f t="shared" si="1"/>
        <v>Không XL</v>
      </c>
      <c r="I15" s="74"/>
    </row>
    <row r="16" spans="1:20" s="12" customFormat="1" ht="17.45" customHeight="1">
      <c r="A16" s="66">
        <v>5</v>
      </c>
      <c r="B16" s="53" t="s">
        <v>338</v>
      </c>
      <c r="C16" s="54" t="s">
        <v>339</v>
      </c>
      <c r="D16" s="55" t="s">
        <v>337</v>
      </c>
      <c r="E16" s="66"/>
      <c r="F16" s="56" t="str">
        <f t="shared" si="0"/>
        <v>Không XL</v>
      </c>
      <c r="G16" s="66"/>
      <c r="H16" s="56" t="str">
        <f t="shared" si="1"/>
        <v>Không XL</v>
      </c>
      <c r="I16" s="74"/>
    </row>
    <row r="17" spans="1:9" s="12" customFormat="1" ht="17.45" customHeight="1">
      <c r="A17" s="66">
        <v>6</v>
      </c>
      <c r="B17" s="53" t="s">
        <v>340</v>
      </c>
      <c r="C17" s="54" t="s">
        <v>341</v>
      </c>
      <c r="D17" s="55" t="s">
        <v>342</v>
      </c>
      <c r="E17" s="66"/>
      <c r="F17" s="56" t="str">
        <f t="shared" si="0"/>
        <v>Không XL</v>
      </c>
      <c r="G17" s="66"/>
      <c r="H17" s="56" t="str">
        <f t="shared" si="1"/>
        <v>Không XL</v>
      </c>
      <c r="I17" s="74"/>
    </row>
    <row r="18" spans="1:9" s="12" customFormat="1" ht="17.45" customHeight="1">
      <c r="A18" s="66">
        <v>7</v>
      </c>
      <c r="B18" s="53" t="s">
        <v>343</v>
      </c>
      <c r="C18" s="54" t="s">
        <v>344</v>
      </c>
      <c r="D18" s="55" t="s">
        <v>345</v>
      </c>
      <c r="E18" s="66"/>
      <c r="F18" s="56" t="str">
        <f t="shared" si="0"/>
        <v>Không XL</v>
      </c>
      <c r="G18" s="66"/>
      <c r="H18" s="56" t="str">
        <f t="shared" si="1"/>
        <v>Không XL</v>
      </c>
      <c r="I18" s="74"/>
    </row>
    <row r="19" spans="1:9" s="12" customFormat="1" ht="17.45" customHeight="1">
      <c r="A19" s="66">
        <v>8</v>
      </c>
      <c r="B19" s="53" t="s">
        <v>346</v>
      </c>
      <c r="C19" s="54" t="s">
        <v>347</v>
      </c>
      <c r="D19" s="55" t="s">
        <v>197</v>
      </c>
      <c r="E19" s="66"/>
      <c r="F19" s="56" t="str">
        <f t="shared" si="0"/>
        <v>Không XL</v>
      </c>
      <c r="G19" s="66"/>
      <c r="H19" s="56" t="str">
        <f t="shared" si="1"/>
        <v>Không XL</v>
      </c>
      <c r="I19" s="74"/>
    </row>
    <row r="20" spans="1:9" s="12" customFormat="1" ht="17.45" customHeight="1">
      <c r="A20" s="66">
        <v>9</v>
      </c>
      <c r="B20" s="53" t="s">
        <v>348</v>
      </c>
      <c r="C20" s="54" t="s">
        <v>349</v>
      </c>
      <c r="D20" s="55" t="s">
        <v>200</v>
      </c>
      <c r="E20" s="66"/>
      <c r="F20" s="56" t="str">
        <f t="shared" si="0"/>
        <v>Không XL</v>
      </c>
      <c r="G20" s="66"/>
      <c r="H20" s="56" t="str">
        <f t="shared" si="1"/>
        <v>Không XL</v>
      </c>
      <c r="I20" s="75"/>
    </row>
    <row r="21" spans="1:9" s="12" customFormat="1" ht="17.45" customHeight="1">
      <c r="A21" s="66">
        <v>10</v>
      </c>
      <c r="B21" s="53" t="s">
        <v>350</v>
      </c>
      <c r="C21" s="54" t="s">
        <v>162</v>
      </c>
      <c r="D21" s="55" t="s">
        <v>203</v>
      </c>
      <c r="E21" s="66"/>
      <c r="F21" s="56" t="str">
        <f t="shared" si="0"/>
        <v>Không XL</v>
      </c>
      <c r="G21" s="66"/>
      <c r="H21" s="56" t="str">
        <f t="shared" si="1"/>
        <v>Không XL</v>
      </c>
      <c r="I21" s="75"/>
    </row>
    <row r="22" spans="1:9" s="12" customFormat="1" ht="17.45" customHeight="1">
      <c r="A22" s="66">
        <v>11</v>
      </c>
      <c r="B22" s="53" t="s">
        <v>351</v>
      </c>
      <c r="C22" s="54" t="s">
        <v>352</v>
      </c>
      <c r="D22" s="55" t="s">
        <v>209</v>
      </c>
      <c r="E22" s="66"/>
      <c r="F22" s="56" t="str">
        <f t="shared" si="0"/>
        <v>Không XL</v>
      </c>
      <c r="G22" s="66"/>
      <c r="H22" s="56" t="str">
        <f t="shared" si="1"/>
        <v>Không XL</v>
      </c>
      <c r="I22" s="75"/>
    </row>
    <row r="23" spans="1:9" s="12" customFormat="1" ht="17.45" customHeight="1">
      <c r="A23" s="66">
        <v>12</v>
      </c>
      <c r="B23" s="53" t="s">
        <v>353</v>
      </c>
      <c r="C23" s="54" t="s">
        <v>354</v>
      </c>
      <c r="D23" s="55" t="s">
        <v>215</v>
      </c>
      <c r="E23" s="66"/>
      <c r="F23" s="56" t="str">
        <f t="shared" si="0"/>
        <v>Không XL</v>
      </c>
      <c r="G23" s="66"/>
      <c r="H23" s="56" t="str">
        <f t="shared" si="1"/>
        <v>Không XL</v>
      </c>
      <c r="I23" s="74"/>
    </row>
    <row r="24" spans="1:9" s="12" customFormat="1" ht="17.45" customHeight="1">
      <c r="A24" s="66">
        <v>13</v>
      </c>
      <c r="B24" s="53" t="s">
        <v>355</v>
      </c>
      <c r="C24" s="54" t="s">
        <v>356</v>
      </c>
      <c r="D24" s="55" t="s">
        <v>222</v>
      </c>
      <c r="E24" s="66"/>
      <c r="F24" s="56" t="str">
        <f t="shared" si="0"/>
        <v>Không XL</v>
      </c>
      <c r="G24" s="66"/>
      <c r="H24" s="56" t="str">
        <f t="shared" si="1"/>
        <v>Không XL</v>
      </c>
      <c r="I24" s="74"/>
    </row>
    <row r="25" spans="1:9" s="12" customFormat="1" ht="17.45" customHeight="1">
      <c r="A25" s="66">
        <v>14</v>
      </c>
      <c r="B25" s="53" t="s">
        <v>357</v>
      </c>
      <c r="C25" s="54" t="s">
        <v>358</v>
      </c>
      <c r="D25" s="55" t="s">
        <v>222</v>
      </c>
      <c r="E25" s="66"/>
      <c r="F25" s="56" t="str">
        <f t="shared" si="0"/>
        <v>Không XL</v>
      </c>
      <c r="G25" s="66"/>
      <c r="H25" s="56" t="str">
        <f t="shared" si="1"/>
        <v>Không XL</v>
      </c>
      <c r="I25" s="74"/>
    </row>
    <row r="26" spans="1:9" s="12" customFormat="1" ht="17.45" customHeight="1">
      <c r="A26" s="66">
        <v>15</v>
      </c>
      <c r="B26" s="53" t="s">
        <v>359</v>
      </c>
      <c r="C26" s="54" t="s">
        <v>229</v>
      </c>
      <c r="D26" s="55" t="s">
        <v>227</v>
      </c>
      <c r="E26" s="66"/>
      <c r="F26" s="56" t="str">
        <f t="shared" si="0"/>
        <v>Không XL</v>
      </c>
      <c r="G26" s="66"/>
      <c r="H26" s="56" t="str">
        <f t="shared" si="1"/>
        <v>Không XL</v>
      </c>
      <c r="I26" s="74"/>
    </row>
    <row r="27" spans="1:9" s="12" customFormat="1" ht="17.45" customHeight="1">
      <c r="A27" s="66">
        <v>16</v>
      </c>
      <c r="B27" s="53" t="s">
        <v>360</v>
      </c>
      <c r="C27" s="54" t="s">
        <v>361</v>
      </c>
      <c r="D27" s="55" t="s">
        <v>227</v>
      </c>
      <c r="E27" s="66"/>
      <c r="F27" s="56" t="str">
        <f t="shared" si="0"/>
        <v>Không XL</v>
      </c>
      <c r="G27" s="66"/>
      <c r="H27" s="56" t="str">
        <f t="shared" si="1"/>
        <v>Không XL</v>
      </c>
      <c r="I27" s="74"/>
    </row>
    <row r="28" spans="1:9" s="12" customFormat="1" ht="17.45" customHeight="1">
      <c r="A28" s="66">
        <v>17</v>
      </c>
      <c r="B28" s="53" t="s">
        <v>362</v>
      </c>
      <c r="C28" s="54" t="s">
        <v>363</v>
      </c>
      <c r="D28" s="55" t="s">
        <v>227</v>
      </c>
      <c r="E28" s="66"/>
      <c r="F28" s="56" t="str">
        <f t="shared" si="0"/>
        <v>Không XL</v>
      </c>
      <c r="G28" s="66"/>
      <c r="H28" s="56" t="str">
        <f t="shared" si="1"/>
        <v>Không XL</v>
      </c>
      <c r="I28" s="74" t="s">
        <v>326</v>
      </c>
    </row>
    <row r="29" spans="1:9" s="12" customFormat="1" ht="17.45" customHeight="1">
      <c r="A29" s="66">
        <v>18</v>
      </c>
      <c r="B29" s="53" t="s">
        <v>364</v>
      </c>
      <c r="C29" s="54" t="s">
        <v>365</v>
      </c>
      <c r="D29" s="55" t="s">
        <v>366</v>
      </c>
      <c r="E29" s="66"/>
      <c r="F29" s="56" t="str">
        <f t="shared" si="0"/>
        <v>Không XL</v>
      </c>
      <c r="G29" s="66"/>
      <c r="H29" s="56" t="str">
        <f t="shared" si="1"/>
        <v>Không XL</v>
      </c>
      <c r="I29" s="74"/>
    </row>
    <row r="30" spans="1:9" s="12" customFormat="1" ht="17.45" customHeight="1">
      <c r="A30" s="66">
        <v>19</v>
      </c>
      <c r="B30" s="53" t="s">
        <v>367</v>
      </c>
      <c r="C30" s="54" t="s">
        <v>368</v>
      </c>
      <c r="D30" s="55" t="s">
        <v>369</v>
      </c>
      <c r="E30" s="66"/>
      <c r="F30" s="56" t="str">
        <f t="shared" si="0"/>
        <v>Không XL</v>
      </c>
      <c r="G30" s="66"/>
      <c r="H30" s="56" t="str">
        <f t="shared" si="1"/>
        <v>Không XL</v>
      </c>
      <c r="I30" s="74"/>
    </row>
    <row r="31" spans="1:9" s="12" customFormat="1" ht="17.45" customHeight="1">
      <c r="A31" s="66">
        <v>20</v>
      </c>
      <c r="B31" s="53" t="s">
        <v>370</v>
      </c>
      <c r="C31" s="54" t="s">
        <v>371</v>
      </c>
      <c r="D31" s="55" t="s">
        <v>372</v>
      </c>
      <c r="E31" s="66"/>
      <c r="F31" s="56" t="str">
        <f t="shared" si="0"/>
        <v>Không XL</v>
      </c>
      <c r="G31" s="66"/>
      <c r="H31" s="56" t="str">
        <f t="shared" si="1"/>
        <v>Không XL</v>
      </c>
      <c r="I31" s="75"/>
    </row>
    <row r="32" spans="1:9" s="12" customFormat="1" ht="17.45" customHeight="1">
      <c r="A32" s="66">
        <v>21</v>
      </c>
      <c r="B32" s="53" t="s">
        <v>373</v>
      </c>
      <c r="C32" s="54" t="s">
        <v>374</v>
      </c>
      <c r="D32" s="55" t="s">
        <v>239</v>
      </c>
      <c r="E32" s="66"/>
      <c r="F32" s="56" t="str">
        <f t="shared" si="0"/>
        <v>Không XL</v>
      </c>
      <c r="G32" s="66"/>
      <c r="H32" s="56" t="str">
        <f t="shared" si="1"/>
        <v>Không XL</v>
      </c>
      <c r="I32" s="74" t="s">
        <v>323</v>
      </c>
    </row>
    <row r="33" spans="1:9" s="12" customFormat="1" ht="17.45" customHeight="1">
      <c r="A33" s="66">
        <v>22</v>
      </c>
      <c r="B33" s="53" t="s">
        <v>375</v>
      </c>
      <c r="C33" s="54" t="s">
        <v>376</v>
      </c>
      <c r="D33" s="55" t="s">
        <v>241</v>
      </c>
      <c r="E33" s="66"/>
      <c r="F33" s="56" t="str">
        <f t="shared" si="0"/>
        <v>Không XL</v>
      </c>
      <c r="G33" s="66"/>
      <c r="H33" s="56" t="str">
        <f t="shared" si="1"/>
        <v>Không XL</v>
      </c>
      <c r="I33" s="74"/>
    </row>
    <row r="34" spans="1:9" s="12" customFormat="1" ht="17.45" customHeight="1">
      <c r="A34" s="66">
        <v>23</v>
      </c>
      <c r="B34" s="53" t="s">
        <v>377</v>
      </c>
      <c r="C34" s="54" t="s">
        <v>378</v>
      </c>
      <c r="D34" s="55" t="s">
        <v>379</v>
      </c>
      <c r="E34" s="66"/>
      <c r="F34" s="56" t="str">
        <f t="shared" si="0"/>
        <v>Không XL</v>
      </c>
      <c r="G34" s="66"/>
      <c r="H34" s="56" t="str">
        <f t="shared" si="1"/>
        <v>Không XL</v>
      </c>
      <c r="I34" s="74"/>
    </row>
    <row r="35" spans="1:9" s="12" customFormat="1" ht="17.45" customHeight="1">
      <c r="A35" s="66">
        <v>24</v>
      </c>
      <c r="B35" s="53" t="s">
        <v>380</v>
      </c>
      <c r="C35" s="54" t="s">
        <v>381</v>
      </c>
      <c r="D35" s="55" t="s">
        <v>382</v>
      </c>
      <c r="E35" s="66"/>
      <c r="F35" s="56" t="str">
        <f t="shared" si="0"/>
        <v>Không XL</v>
      </c>
      <c r="G35" s="66"/>
      <c r="H35" s="56" t="str">
        <f t="shared" si="1"/>
        <v>Không XL</v>
      </c>
      <c r="I35" s="74"/>
    </row>
    <row r="36" spans="1:9" s="12" customFormat="1" ht="17.45" customHeight="1">
      <c r="A36" s="66">
        <v>25</v>
      </c>
      <c r="B36" s="53" t="s">
        <v>383</v>
      </c>
      <c r="C36" s="54" t="s">
        <v>384</v>
      </c>
      <c r="D36" s="55" t="s">
        <v>382</v>
      </c>
      <c r="E36" s="66"/>
      <c r="F36" s="56" t="str">
        <f t="shared" si="0"/>
        <v>Không XL</v>
      </c>
      <c r="G36" s="66"/>
      <c r="H36" s="56" t="str">
        <f t="shared" si="1"/>
        <v>Không XL</v>
      </c>
      <c r="I36" s="74"/>
    </row>
    <row r="37" spans="1:9" s="12" customFormat="1" ht="17.45" customHeight="1">
      <c r="A37" s="66">
        <v>26</v>
      </c>
      <c r="B37" s="53" t="s">
        <v>385</v>
      </c>
      <c r="C37" s="54" t="s">
        <v>190</v>
      </c>
      <c r="D37" s="55" t="s">
        <v>386</v>
      </c>
      <c r="E37" s="66"/>
      <c r="F37" s="56" t="str">
        <f t="shared" si="0"/>
        <v>Không XL</v>
      </c>
      <c r="G37" s="66"/>
      <c r="H37" s="56" t="str">
        <f t="shared" si="1"/>
        <v>Không XL</v>
      </c>
      <c r="I37" s="74"/>
    </row>
    <row r="38" spans="1:9" s="12" customFormat="1" ht="17.45" customHeight="1">
      <c r="A38" s="66">
        <v>27</v>
      </c>
      <c r="B38" s="53" t="s">
        <v>387</v>
      </c>
      <c r="C38" s="54" t="s">
        <v>388</v>
      </c>
      <c r="D38" s="55" t="s">
        <v>389</v>
      </c>
      <c r="E38" s="66"/>
      <c r="F38" s="56" t="str">
        <f t="shared" si="0"/>
        <v>Không XL</v>
      </c>
      <c r="G38" s="66"/>
      <c r="H38" s="56" t="str">
        <f t="shared" si="1"/>
        <v>Không XL</v>
      </c>
      <c r="I38" s="75"/>
    </row>
    <row r="39" spans="1:9" s="12" customFormat="1" ht="17.45" customHeight="1">
      <c r="A39" s="66">
        <v>28</v>
      </c>
      <c r="B39" s="53" t="s">
        <v>390</v>
      </c>
      <c r="C39" s="54" t="s">
        <v>391</v>
      </c>
      <c r="D39" s="55" t="s">
        <v>389</v>
      </c>
      <c r="E39" s="66"/>
      <c r="F39" s="56" t="str">
        <f t="shared" si="0"/>
        <v>Không XL</v>
      </c>
      <c r="G39" s="66"/>
      <c r="H39" s="56" t="str">
        <f t="shared" si="1"/>
        <v>Không XL</v>
      </c>
      <c r="I39" s="74"/>
    </row>
    <row r="40" spans="1:9" s="12" customFormat="1" ht="17.45" customHeight="1">
      <c r="A40" s="66">
        <v>29</v>
      </c>
      <c r="B40" s="53" t="s">
        <v>392</v>
      </c>
      <c r="C40" s="54" t="s">
        <v>393</v>
      </c>
      <c r="D40" s="55" t="s">
        <v>252</v>
      </c>
      <c r="E40" s="66"/>
      <c r="F40" s="56" t="str">
        <f t="shared" si="0"/>
        <v>Không XL</v>
      </c>
      <c r="G40" s="66"/>
      <c r="H40" s="56" t="str">
        <f t="shared" si="1"/>
        <v>Không XL</v>
      </c>
      <c r="I40" s="75"/>
    </row>
    <row r="41" spans="1:9" s="12" customFormat="1" ht="17.45" customHeight="1">
      <c r="A41" s="66">
        <v>30</v>
      </c>
      <c r="B41" s="53" t="s">
        <v>394</v>
      </c>
      <c r="C41" s="54" t="s">
        <v>395</v>
      </c>
      <c r="D41" s="55" t="s">
        <v>252</v>
      </c>
      <c r="E41" s="66"/>
      <c r="F41" s="56" t="str">
        <f t="shared" si="0"/>
        <v>Không XL</v>
      </c>
      <c r="G41" s="66"/>
      <c r="H41" s="56" t="str">
        <f t="shared" si="1"/>
        <v>Không XL</v>
      </c>
      <c r="I41" s="75" t="s">
        <v>324</v>
      </c>
    </row>
    <row r="42" spans="1:9" s="12" customFormat="1" ht="17.45" customHeight="1">
      <c r="A42" s="66">
        <v>31</v>
      </c>
      <c r="B42" s="53" t="s">
        <v>396</v>
      </c>
      <c r="C42" s="54" t="s">
        <v>397</v>
      </c>
      <c r="D42" s="55" t="s">
        <v>398</v>
      </c>
      <c r="E42" s="66"/>
      <c r="F42" s="56" t="str">
        <f t="shared" si="0"/>
        <v>Không XL</v>
      </c>
      <c r="G42" s="66"/>
      <c r="H42" s="56" t="str">
        <f t="shared" si="1"/>
        <v>Không XL</v>
      </c>
      <c r="I42" s="75"/>
    </row>
    <row r="43" spans="1:9" s="12" customFormat="1" ht="17.45" customHeight="1">
      <c r="A43" s="66">
        <v>32</v>
      </c>
      <c r="B43" s="53" t="s">
        <v>399</v>
      </c>
      <c r="C43" s="54" t="s">
        <v>400</v>
      </c>
      <c r="D43" s="55" t="s">
        <v>401</v>
      </c>
      <c r="E43" s="66"/>
      <c r="F43" s="56" t="str">
        <f t="shared" si="0"/>
        <v>Không XL</v>
      </c>
      <c r="G43" s="66"/>
      <c r="H43" s="56" t="str">
        <f t="shared" si="1"/>
        <v>Không XL</v>
      </c>
      <c r="I43" s="74"/>
    </row>
    <row r="44" spans="1:9" s="12" customFormat="1" ht="17.45" customHeight="1">
      <c r="A44" s="66">
        <v>33</v>
      </c>
      <c r="B44" s="53" t="s">
        <v>402</v>
      </c>
      <c r="C44" s="54" t="s">
        <v>403</v>
      </c>
      <c r="D44" s="55" t="s">
        <v>401</v>
      </c>
      <c r="E44" s="66"/>
      <c r="F44" s="56" t="str">
        <f t="shared" si="0"/>
        <v>Không XL</v>
      </c>
      <c r="G44" s="66"/>
      <c r="H44" s="56" t="str">
        <f t="shared" si="1"/>
        <v>Không XL</v>
      </c>
      <c r="I44" s="74"/>
    </row>
    <row r="45" spans="1:9" s="12" customFormat="1" ht="17.45" customHeight="1">
      <c r="A45" s="66">
        <v>34</v>
      </c>
      <c r="B45" s="53" t="s">
        <v>404</v>
      </c>
      <c r="C45" s="54" t="s">
        <v>405</v>
      </c>
      <c r="D45" s="55" t="s">
        <v>406</v>
      </c>
      <c r="E45" s="66"/>
      <c r="F45" s="56" t="str">
        <f t="shared" si="0"/>
        <v>Không XL</v>
      </c>
      <c r="G45" s="66"/>
      <c r="H45" s="56" t="str">
        <f t="shared" si="1"/>
        <v>Không XL</v>
      </c>
      <c r="I45" s="74"/>
    </row>
    <row r="46" spans="1:9" s="12" customFormat="1" ht="17.45" customHeight="1">
      <c r="A46" s="66">
        <v>35</v>
      </c>
      <c r="B46" s="53" t="s">
        <v>407</v>
      </c>
      <c r="C46" s="54" t="s">
        <v>356</v>
      </c>
      <c r="D46" s="55" t="s">
        <v>408</v>
      </c>
      <c r="E46" s="66"/>
      <c r="F46" s="56" t="str">
        <f t="shared" si="0"/>
        <v>Không XL</v>
      </c>
      <c r="G46" s="66"/>
      <c r="H46" s="56" t="str">
        <f t="shared" si="1"/>
        <v>Không XL</v>
      </c>
      <c r="I46" s="74"/>
    </row>
    <row r="47" spans="1:9" s="12" customFormat="1" ht="17.45" customHeight="1">
      <c r="A47" s="66">
        <v>36</v>
      </c>
      <c r="B47" s="53" t="s">
        <v>409</v>
      </c>
      <c r="C47" s="54" t="s">
        <v>410</v>
      </c>
      <c r="D47" s="55" t="s">
        <v>262</v>
      </c>
      <c r="E47" s="66"/>
      <c r="F47" s="56" t="str">
        <f t="shared" si="0"/>
        <v>Không XL</v>
      </c>
      <c r="G47" s="66"/>
      <c r="H47" s="56" t="str">
        <f t="shared" si="1"/>
        <v>Không XL</v>
      </c>
      <c r="I47" s="74" t="s">
        <v>321</v>
      </c>
    </row>
    <row r="48" spans="1:9" s="12" customFormat="1" ht="17.45" customHeight="1">
      <c r="A48" s="66">
        <v>37</v>
      </c>
      <c r="B48" s="53" t="s">
        <v>411</v>
      </c>
      <c r="C48" s="54" t="s">
        <v>412</v>
      </c>
      <c r="D48" s="55" t="s">
        <v>264</v>
      </c>
      <c r="E48" s="66"/>
      <c r="F48" s="56" t="str">
        <f t="shared" si="0"/>
        <v>Không XL</v>
      </c>
      <c r="G48" s="66"/>
      <c r="H48" s="56" t="str">
        <f t="shared" si="1"/>
        <v>Không XL</v>
      </c>
      <c r="I48" s="74"/>
    </row>
    <row r="49" spans="1:9" s="12" customFormat="1" ht="17.45" customHeight="1">
      <c r="A49" s="66">
        <v>38</v>
      </c>
      <c r="B49" s="53" t="s">
        <v>413</v>
      </c>
      <c r="C49" s="54" t="s">
        <v>334</v>
      </c>
      <c r="D49" s="55" t="s">
        <v>266</v>
      </c>
      <c r="E49" s="66"/>
      <c r="F49" s="56" t="str">
        <f t="shared" si="0"/>
        <v>Không XL</v>
      </c>
      <c r="G49" s="66"/>
      <c r="H49" s="56" t="str">
        <f t="shared" si="1"/>
        <v>Không XL</v>
      </c>
      <c r="I49" s="74"/>
    </row>
    <row r="50" spans="1:9" s="12" customFormat="1" ht="17.45" customHeight="1">
      <c r="A50" s="66">
        <v>39</v>
      </c>
      <c r="B50" s="53" t="s">
        <v>414</v>
      </c>
      <c r="C50" s="54" t="s">
        <v>415</v>
      </c>
      <c r="D50" s="55" t="s">
        <v>416</v>
      </c>
      <c r="E50" s="66"/>
      <c r="F50" s="56" t="str">
        <f t="shared" si="0"/>
        <v>Không XL</v>
      </c>
      <c r="G50" s="66"/>
      <c r="H50" s="56" t="str">
        <f t="shared" si="1"/>
        <v>Không XL</v>
      </c>
      <c r="I50" s="74" t="s">
        <v>322</v>
      </c>
    </row>
    <row r="51" spans="1:9" s="12" customFormat="1" ht="17.45" customHeight="1">
      <c r="A51" s="66">
        <v>40</v>
      </c>
      <c r="B51" s="53" t="s">
        <v>417</v>
      </c>
      <c r="C51" s="54" t="s">
        <v>196</v>
      </c>
      <c r="D51" s="55" t="s">
        <v>418</v>
      </c>
      <c r="E51" s="66"/>
      <c r="F51" s="56" t="str">
        <f t="shared" si="0"/>
        <v>Không XL</v>
      </c>
      <c r="G51" s="66"/>
      <c r="H51" s="56" t="str">
        <f t="shared" si="1"/>
        <v>Không XL</v>
      </c>
      <c r="I51" s="75"/>
    </row>
    <row r="52" spans="1:9" s="12" customFormat="1" ht="17.45" customHeight="1">
      <c r="A52" s="66">
        <v>41</v>
      </c>
      <c r="B52" s="53" t="s">
        <v>419</v>
      </c>
      <c r="C52" s="54" t="s">
        <v>420</v>
      </c>
      <c r="D52" s="55" t="s">
        <v>277</v>
      </c>
      <c r="E52" s="66"/>
      <c r="F52" s="56" t="str">
        <f t="shared" si="0"/>
        <v>Không XL</v>
      </c>
      <c r="G52" s="66"/>
      <c r="H52" s="56" t="str">
        <f t="shared" si="1"/>
        <v>Không XL</v>
      </c>
      <c r="I52" s="74"/>
    </row>
    <row r="53" spans="1:9" s="12" customFormat="1" ht="17.45" customHeight="1">
      <c r="A53" s="66">
        <v>42</v>
      </c>
      <c r="B53" s="53" t="s">
        <v>421</v>
      </c>
      <c r="C53" s="54" t="s">
        <v>162</v>
      </c>
      <c r="D53" s="55" t="s">
        <v>422</v>
      </c>
      <c r="E53" s="66"/>
      <c r="F53" s="56" t="str">
        <f t="shared" si="0"/>
        <v>Không XL</v>
      </c>
      <c r="G53" s="66"/>
      <c r="H53" s="56" t="str">
        <f t="shared" si="1"/>
        <v>Không XL</v>
      </c>
      <c r="I53" s="74"/>
    </row>
    <row r="54" spans="1:9" s="12" customFormat="1" ht="17.45" customHeight="1">
      <c r="A54" s="66">
        <v>43</v>
      </c>
      <c r="B54" s="53" t="s">
        <v>423</v>
      </c>
      <c r="C54" s="54" t="s">
        <v>424</v>
      </c>
      <c r="D54" s="55" t="s">
        <v>282</v>
      </c>
      <c r="E54" s="66"/>
      <c r="F54" s="56" t="str">
        <f t="shared" si="0"/>
        <v>Không XL</v>
      </c>
      <c r="G54" s="66"/>
      <c r="H54" s="56" t="str">
        <f t="shared" si="1"/>
        <v>Không XL</v>
      </c>
      <c r="I54" s="74"/>
    </row>
    <row r="55" spans="1:9" s="12" customFormat="1" ht="17.45" customHeight="1">
      <c r="A55" s="66">
        <v>44</v>
      </c>
      <c r="B55" s="53" t="s">
        <v>425</v>
      </c>
      <c r="C55" s="54" t="s">
        <v>426</v>
      </c>
      <c r="D55" s="55" t="s">
        <v>427</v>
      </c>
      <c r="E55" s="66"/>
      <c r="F55" s="56" t="str">
        <f t="shared" si="0"/>
        <v>Không XL</v>
      </c>
      <c r="G55" s="66"/>
      <c r="H55" s="56" t="str">
        <f t="shared" si="1"/>
        <v>Không XL</v>
      </c>
      <c r="I55" s="74"/>
    </row>
    <row r="56" spans="1:9" s="12" customFormat="1" ht="17.45" customHeight="1">
      <c r="A56" s="66">
        <v>45</v>
      </c>
      <c r="B56" s="53" t="s">
        <v>428</v>
      </c>
      <c r="C56" s="54" t="s">
        <v>429</v>
      </c>
      <c r="D56" s="55" t="s">
        <v>430</v>
      </c>
      <c r="E56" s="66"/>
      <c r="F56" s="56" t="str">
        <f t="shared" si="0"/>
        <v>Không XL</v>
      </c>
      <c r="G56" s="66"/>
      <c r="H56" s="56" t="str">
        <f t="shared" si="1"/>
        <v>Không XL</v>
      </c>
      <c r="I56" s="74" t="s">
        <v>325</v>
      </c>
    </row>
    <row r="57" spans="1:9" s="12" customFormat="1" ht="17.45" customHeight="1">
      <c r="A57" s="66">
        <v>46</v>
      </c>
      <c r="B57" s="53" t="s">
        <v>431</v>
      </c>
      <c r="C57" s="54" t="s">
        <v>190</v>
      </c>
      <c r="D57" s="55" t="s">
        <v>432</v>
      </c>
      <c r="E57" s="66"/>
      <c r="F57" s="56" t="str">
        <f t="shared" si="0"/>
        <v>Không XL</v>
      </c>
      <c r="G57" s="66"/>
      <c r="H57" s="56" t="str">
        <f t="shared" si="1"/>
        <v>Không XL</v>
      </c>
      <c r="I57" s="74"/>
    </row>
    <row r="58" spans="1:9" s="12" customFormat="1" ht="17.45" customHeight="1">
      <c r="A58" s="66">
        <v>47</v>
      </c>
      <c r="B58" s="53" t="s">
        <v>433</v>
      </c>
      <c r="C58" s="54" t="s">
        <v>434</v>
      </c>
      <c r="D58" s="55" t="s">
        <v>435</v>
      </c>
      <c r="E58" s="66"/>
      <c r="F58" s="56" t="str">
        <f t="shared" si="0"/>
        <v>Không XL</v>
      </c>
      <c r="G58" s="66"/>
      <c r="H58" s="56" t="str">
        <f t="shared" si="1"/>
        <v>Không XL</v>
      </c>
      <c r="I58" s="75"/>
    </row>
    <row r="59" spans="1:9" s="12" customFormat="1" ht="17.45" customHeight="1">
      <c r="A59" s="66">
        <v>48</v>
      </c>
      <c r="B59" s="53" t="s">
        <v>436</v>
      </c>
      <c r="C59" s="54" t="s">
        <v>437</v>
      </c>
      <c r="D59" s="55" t="s">
        <v>298</v>
      </c>
      <c r="E59" s="66"/>
      <c r="F59" s="56" t="str">
        <f t="shared" si="0"/>
        <v>Không XL</v>
      </c>
      <c r="G59" s="66"/>
      <c r="H59" s="56" t="str">
        <f t="shared" si="1"/>
        <v>Không XL</v>
      </c>
      <c r="I59" s="74" t="s">
        <v>327</v>
      </c>
    </row>
    <row r="60" spans="1:9" s="12" customFormat="1" ht="17.45" customHeight="1">
      <c r="A60" s="66">
        <v>49</v>
      </c>
      <c r="B60" s="53" t="s">
        <v>438</v>
      </c>
      <c r="C60" s="54" t="s">
        <v>190</v>
      </c>
      <c r="D60" s="55" t="s">
        <v>298</v>
      </c>
      <c r="E60" s="66"/>
      <c r="F60" s="56" t="str">
        <f t="shared" si="0"/>
        <v>Không XL</v>
      </c>
      <c r="G60" s="66"/>
      <c r="H60" s="56" t="str">
        <f t="shared" si="1"/>
        <v>Không XL</v>
      </c>
      <c r="I60" s="75"/>
    </row>
    <row r="61" spans="1:9" s="12" customFormat="1" ht="17.45" customHeight="1">
      <c r="A61" s="66">
        <v>50</v>
      </c>
      <c r="B61" s="53" t="s">
        <v>439</v>
      </c>
      <c r="C61" s="54" t="s">
        <v>440</v>
      </c>
      <c r="D61" s="55" t="s">
        <v>298</v>
      </c>
      <c r="E61" s="66"/>
      <c r="F61" s="56" t="str">
        <f t="shared" si="0"/>
        <v>Không XL</v>
      </c>
      <c r="G61" s="66"/>
      <c r="H61" s="56" t="str">
        <f t="shared" si="1"/>
        <v>Không XL</v>
      </c>
      <c r="I61" s="75"/>
    </row>
    <row r="62" spans="1:9" s="12" customFormat="1" ht="17.45" customHeight="1">
      <c r="A62" s="66">
        <v>51</v>
      </c>
      <c r="B62" s="53" t="s">
        <v>441</v>
      </c>
      <c r="C62" s="54" t="s">
        <v>300</v>
      </c>
      <c r="D62" s="55" t="s">
        <v>301</v>
      </c>
      <c r="E62" s="66"/>
      <c r="F62" s="56" t="str">
        <f t="shared" si="0"/>
        <v>Không XL</v>
      </c>
      <c r="G62" s="66"/>
      <c r="H62" s="56" t="str">
        <f t="shared" si="1"/>
        <v>Không XL</v>
      </c>
      <c r="I62" s="75"/>
    </row>
    <row r="63" spans="1:9" s="12" customFormat="1" ht="17.45" customHeight="1">
      <c r="A63" s="66">
        <v>52</v>
      </c>
      <c r="B63" s="53" t="s">
        <v>442</v>
      </c>
      <c r="C63" s="54" t="s">
        <v>443</v>
      </c>
      <c r="D63" s="55" t="s">
        <v>301</v>
      </c>
      <c r="E63" s="66"/>
      <c r="F63" s="56" t="str">
        <f t="shared" si="0"/>
        <v>Không XL</v>
      </c>
      <c r="G63" s="66"/>
      <c r="H63" s="56" t="str">
        <f t="shared" si="1"/>
        <v>Không XL</v>
      </c>
      <c r="I63" s="74"/>
    </row>
    <row r="64" spans="1:9" s="12" customFormat="1" ht="17.45" customHeight="1">
      <c r="A64" s="66">
        <v>53</v>
      </c>
      <c r="B64" s="53" t="s">
        <v>444</v>
      </c>
      <c r="C64" s="54" t="s">
        <v>229</v>
      </c>
      <c r="D64" s="55" t="s">
        <v>305</v>
      </c>
      <c r="E64" s="66"/>
      <c r="F64" s="56" t="str">
        <f t="shared" si="0"/>
        <v>Không XL</v>
      </c>
      <c r="G64" s="66"/>
      <c r="H64" s="56" t="str">
        <f t="shared" si="1"/>
        <v>Không XL</v>
      </c>
      <c r="I64" s="74"/>
    </row>
    <row r="65" spans="1:9" s="12" customFormat="1" ht="17.45" customHeight="1">
      <c r="A65" s="66">
        <v>54</v>
      </c>
      <c r="B65" s="53" t="s">
        <v>445</v>
      </c>
      <c r="C65" s="54" t="s">
        <v>446</v>
      </c>
      <c r="D65" s="55" t="s">
        <v>305</v>
      </c>
      <c r="E65" s="66"/>
      <c r="F65" s="56" t="str">
        <f t="shared" si="0"/>
        <v>Không XL</v>
      </c>
      <c r="G65" s="66"/>
      <c r="H65" s="56" t="str">
        <f t="shared" si="1"/>
        <v>Không XL</v>
      </c>
      <c r="I65" s="74"/>
    </row>
    <row r="66" spans="1:9" s="12" customFormat="1" ht="17.45" customHeight="1">
      <c r="A66" s="66">
        <v>55</v>
      </c>
      <c r="B66" s="53" t="s">
        <v>447</v>
      </c>
      <c r="C66" s="54" t="s">
        <v>295</v>
      </c>
      <c r="D66" s="55" t="s">
        <v>308</v>
      </c>
      <c r="E66" s="66"/>
      <c r="F66" s="56" t="str">
        <f t="shared" si="0"/>
        <v>Không XL</v>
      </c>
      <c r="G66" s="66"/>
      <c r="H66" s="56" t="str">
        <f t="shared" si="1"/>
        <v>Không XL</v>
      </c>
      <c r="I66" s="74"/>
    </row>
    <row r="67" spans="1:9" s="12" customFormat="1" ht="17.45" customHeight="1">
      <c r="A67" s="66">
        <v>56</v>
      </c>
      <c r="B67" s="53" t="s">
        <v>448</v>
      </c>
      <c r="C67" s="54" t="s">
        <v>449</v>
      </c>
      <c r="D67" s="55" t="s">
        <v>311</v>
      </c>
      <c r="E67" s="66"/>
      <c r="F67" s="56" t="str">
        <f t="shared" si="0"/>
        <v>Không XL</v>
      </c>
      <c r="G67" s="66"/>
      <c r="H67" s="56" t="str">
        <f t="shared" si="1"/>
        <v>Không XL</v>
      </c>
      <c r="I67" s="74"/>
    </row>
    <row r="68" spans="1:9" s="12" customFormat="1" ht="17.45" customHeight="1">
      <c r="A68" s="66">
        <v>57</v>
      </c>
      <c r="B68" s="53" t="s">
        <v>450</v>
      </c>
      <c r="C68" s="54" t="s">
        <v>451</v>
      </c>
      <c r="D68" s="55" t="s">
        <v>452</v>
      </c>
      <c r="E68" s="66"/>
      <c r="F68" s="56" t="str">
        <f t="shared" si="0"/>
        <v>Không XL</v>
      </c>
      <c r="G68" s="66"/>
      <c r="H68" s="56" t="str">
        <f t="shared" si="1"/>
        <v>Không XL</v>
      </c>
      <c r="I68" s="74"/>
    </row>
    <row r="69" spans="1:9" s="12" customFormat="1" ht="17.45" customHeight="1">
      <c r="A69" s="66">
        <v>58</v>
      </c>
      <c r="B69" s="53" t="s">
        <v>453</v>
      </c>
      <c r="C69" s="54" t="s">
        <v>454</v>
      </c>
      <c r="D69" s="55" t="s">
        <v>313</v>
      </c>
      <c r="E69" s="66"/>
      <c r="F69" s="56" t="str">
        <f t="shared" si="0"/>
        <v>Không XL</v>
      </c>
      <c r="G69" s="66"/>
      <c r="H69" s="56" t="str">
        <f t="shared" si="1"/>
        <v>Không XL</v>
      </c>
      <c r="I69" s="74"/>
    </row>
    <row r="70" spans="1:9" s="12" customFormat="1" ht="17.45" customHeight="1">
      <c r="A70" s="66">
        <v>59</v>
      </c>
      <c r="B70" s="53" t="s">
        <v>455</v>
      </c>
      <c r="C70" s="54" t="s">
        <v>456</v>
      </c>
      <c r="D70" s="55" t="s">
        <v>313</v>
      </c>
      <c r="E70" s="66"/>
      <c r="F70" s="56" t="str">
        <f t="shared" si="0"/>
        <v>Không XL</v>
      </c>
      <c r="G70" s="66"/>
      <c r="H70" s="56" t="str">
        <f t="shared" si="1"/>
        <v>Không XL</v>
      </c>
      <c r="I70" s="74"/>
    </row>
    <row r="71" spans="1:9" s="12" customFormat="1" ht="17.45" customHeight="1">
      <c r="A71" s="66">
        <v>60</v>
      </c>
      <c r="B71" s="53" t="s">
        <v>457</v>
      </c>
      <c r="C71" s="54" t="s">
        <v>412</v>
      </c>
      <c r="D71" s="55" t="s">
        <v>458</v>
      </c>
      <c r="E71" s="66"/>
      <c r="F71" s="56" t="str">
        <f t="shared" si="0"/>
        <v>Không XL</v>
      </c>
      <c r="G71" s="66"/>
      <c r="H71" s="56" t="str">
        <f t="shared" si="1"/>
        <v>Không XL</v>
      </c>
      <c r="I71" s="75"/>
    </row>
    <row r="72" spans="1:9" ht="20.100000000000001" customHeight="1">
      <c r="A72" s="46"/>
      <c r="B72" s="46"/>
      <c r="C72" s="109" t="s">
        <v>146</v>
      </c>
      <c r="D72" s="109"/>
      <c r="E72" s="109"/>
      <c r="F72" s="109"/>
      <c r="G72" s="109"/>
      <c r="H72" s="109"/>
      <c r="I72" s="109"/>
    </row>
    <row r="73" spans="1:9" ht="18" customHeight="1">
      <c r="C73" s="110" t="s">
        <v>147</v>
      </c>
      <c r="D73" s="111"/>
      <c r="E73" s="114" t="s">
        <v>142</v>
      </c>
      <c r="F73" s="115"/>
      <c r="G73" s="114" t="s">
        <v>143</v>
      </c>
      <c r="H73" s="115"/>
      <c r="I73" s="116" t="s">
        <v>13</v>
      </c>
    </row>
    <row r="74" spans="1:9" s="12" customFormat="1" ht="18" customHeight="1">
      <c r="C74" s="112"/>
      <c r="D74" s="113"/>
      <c r="E74" s="52" t="s">
        <v>148</v>
      </c>
      <c r="F74" s="19" t="s">
        <v>149</v>
      </c>
      <c r="G74" s="52" t="s">
        <v>148</v>
      </c>
      <c r="H74" s="19" t="s">
        <v>149</v>
      </c>
      <c r="I74" s="117"/>
    </row>
    <row r="75" spans="1:9" ht="18" customHeight="1">
      <c r="C75" s="94" t="s">
        <v>150</v>
      </c>
      <c r="D75" s="95"/>
      <c r="E75" s="57">
        <f>COUNTIF(F12:F71,"Xuất sắc")</f>
        <v>0</v>
      </c>
      <c r="F75" s="58">
        <f>E75*100/$A$71</f>
        <v>0</v>
      </c>
      <c r="G75" s="57">
        <f>COUNTIF(H12:H71,"Xuất sắc")</f>
        <v>0</v>
      </c>
      <c r="H75" s="58">
        <f>G75*100/$A$71</f>
        <v>0</v>
      </c>
      <c r="I75" s="59"/>
    </row>
    <row r="76" spans="1:9" ht="18" customHeight="1">
      <c r="C76" s="94" t="s">
        <v>151</v>
      </c>
      <c r="D76" s="95"/>
      <c r="E76" s="57">
        <f>COUNTIF(F12:F71,"Tốt")</f>
        <v>0</v>
      </c>
      <c r="F76" s="58">
        <f t="shared" ref="F76:F80" si="2">E76*100/$A$71</f>
        <v>0</v>
      </c>
      <c r="G76" s="57">
        <f>COUNTIF(H12:H71,"Tốt")</f>
        <v>0</v>
      </c>
      <c r="H76" s="58">
        <f t="shared" ref="H76:H80" si="3">G76*100/$A$71</f>
        <v>0</v>
      </c>
      <c r="I76" s="59"/>
    </row>
    <row r="77" spans="1:9" ht="18" customHeight="1">
      <c r="C77" s="94" t="s">
        <v>152</v>
      </c>
      <c r="D77" s="95"/>
      <c r="E77" s="57">
        <f>COUNTIF(F12:F71,"Khá")</f>
        <v>0</v>
      </c>
      <c r="F77" s="58">
        <f t="shared" si="2"/>
        <v>0</v>
      </c>
      <c r="G77" s="57">
        <f>COUNTIF(H12:H71,"Khá")</f>
        <v>0</v>
      </c>
      <c r="H77" s="58">
        <f t="shared" si="3"/>
        <v>0</v>
      </c>
      <c r="I77" s="59"/>
    </row>
    <row r="78" spans="1:9" ht="18" customHeight="1">
      <c r="C78" s="94" t="s">
        <v>153</v>
      </c>
      <c r="D78" s="95"/>
      <c r="E78" s="57">
        <f>COUNTIF(F12:F71,"TB")</f>
        <v>0</v>
      </c>
      <c r="F78" s="58">
        <f t="shared" si="2"/>
        <v>0</v>
      </c>
      <c r="G78" s="57">
        <f>COUNTIF(H12:H71,"TB")</f>
        <v>0</v>
      </c>
      <c r="H78" s="58">
        <f t="shared" si="3"/>
        <v>0</v>
      </c>
      <c r="I78" s="59"/>
    </row>
    <row r="79" spans="1:9" ht="18" customHeight="1">
      <c r="C79" s="94" t="s">
        <v>154</v>
      </c>
      <c r="D79" s="95"/>
      <c r="E79" s="57">
        <f>COUNTIF(F12:F71,"Yếu")</f>
        <v>0</v>
      </c>
      <c r="F79" s="58">
        <f t="shared" si="2"/>
        <v>0</v>
      </c>
      <c r="G79" s="57">
        <f>COUNTIF(H12:H71,"Yếu")</f>
        <v>0</v>
      </c>
      <c r="H79" s="58">
        <f t="shared" si="3"/>
        <v>0</v>
      </c>
      <c r="I79" s="59"/>
    </row>
    <row r="80" spans="1:9" ht="18" customHeight="1" thickBot="1">
      <c r="C80" s="118" t="s">
        <v>155</v>
      </c>
      <c r="D80" s="119"/>
      <c r="E80" s="60">
        <f>COUNTIF(F12:F71,"Không XL")</f>
        <v>60</v>
      </c>
      <c r="F80" s="61">
        <f t="shared" si="2"/>
        <v>100</v>
      </c>
      <c r="G80" s="60">
        <f>COUNTIF(H12:H71,"Không XL")</f>
        <v>60</v>
      </c>
      <c r="H80" s="61">
        <f t="shared" si="3"/>
        <v>100</v>
      </c>
      <c r="I80" s="62"/>
    </row>
    <row r="81" spans="1:10">
      <c r="C81" s="65"/>
      <c r="D81" s="65"/>
      <c r="F81" s="63"/>
    </row>
    <row r="82" spans="1:10" ht="18" customHeight="1">
      <c r="E82" s="120" t="s">
        <v>160</v>
      </c>
      <c r="F82" s="120"/>
      <c r="G82" s="120"/>
      <c r="H82" s="120"/>
      <c r="I82" s="120"/>
    </row>
    <row r="83" spans="1:10" ht="18" customHeight="1">
      <c r="A83" s="82" t="s">
        <v>156</v>
      </c>
      <c r="B83" s="82"/>
      <c r="C83" s="82"/>
      <c r="D83" s="82"/>
      <c r="E83" s="82"/>
      <c r="F83" s="82" t="s">
        <v>142</v>
      </c>
      <c r="G83" s="82"/>
      <c r="H83" s="82"/>
      <c r="I83" s="64" t="s">
        <v>157</v>
      </c>
      <c r="J83" s="64"/>
    </row>
    <row r="84" spans="1:10" ht="18" customHeight="1"/>
    <row r="85" spans="1:10" ht="18" customHeight="1"/>
    <row r="86" spans="1:10" ht="18" customHeight="1"/>
    <row r="87" spans="1:10" ht="18" customHeight="1"/>
    <row r="88" spans="1:10" s="71" customFormat="1" ht="18" customHeight="1">
      <c r="B88" s="71" t="s">
        <v>318</v>
      </c>
      <c r="D88" s="72" t="s">
        <v>317</v>
      </c>
      <c r="G88" s="72" t="s">
        <v>460</v>
      </c>
      <c r="I88" s="71" t="s">
        <v>461</v>
      </c>
    </row>
  </sheetData>
  <mergeCells count="30">
    <mergeCell ref="A83:E83"/>
    <mergeCell ref="F83:H83"/>
    <mergeCell ref="C76:D76"/>
    <mergeCell ref="C77:D77"/>
    <mergeCell ref="C78:D78"/>
    <mergeCell ref="C79:D79"/>
    <mergeCell ref="C80:D80"/>
    <mergeCell ref="E82:I82"/>
    <mergeCell ref="C75:D75"/>
    <mergeCell ref="A5:D5"/>
    <mergeCell ref="A6:I6"/>
    <mergeCell ref="A7:I7"/>
    <mergeCell ref="A8:I8"/>
    <mergeCell ref="A10:A11"/>
    <mergeCell ref="B10:B11"/>
    <mergeCell ref="C10:D11"/>
    <mergeCell ref="E10:F10"/>
    <mergeCell ref="G10:H10"/>
    <mergeCell ref="I10:I11"/>
    <mergeCell ref="C72:I72"/>
    <mergeCell ref="C73:D74"/>
    <mergeCell ref="E73:F73"/>
    <mergeCell ref="G73:H73"/>
    <mergeCell ref="I73:I74"/>
    <mergeCell ref="A2:D2"/>
    <mergeCell ref="E2:I2"/>
    <mergeCell ref="A3:D3"/>
    <mergeCell ref="E3:I3"/>
    <mergeCell ref="A4:D4"/>
    <mergeCell ref="E4:I4"/>
  </mergeCells>
  <conditionalFormatting sqref="F12:F71 H12:H71">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zoomScaleNormal="100" zoomScaleSheetLayoutView="100" workbookViewId="0">
      <selection activeCell="F12" sqref="F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544</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462</v>
      </c>
      <c r="C12" s="54" t="s">
        <v>463</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464</v>
      </c>
      <c r="C13" s="54" t="s">
        <v>190</v>
      </c>
      <c r="D13" s="55" t="s">
        <v>465</v>
      </c>
      <c r="E13" s="69"/>
      <c r="F13" s="56" t="str">
        <f t="shared" ref="F13:F50" si="0">IF(AND(E13&gt;=90),"Xuất sắc",IF(AND(E13&gt;=80),"Tốt",IF(AND(E13&gt;=70),"Khá",IF(AND(E13&gt;=60),"TB",IF(AND(E13&gt;=50),"TB",IF(AND(E13&lt;50),IF(AND(E13&gt;0),"Yếu",IF(AND(E13=0),"Không XL"," "))))))))</f>
        <v>Không XL</v>
      </c>
      <c r="G13" s="69"/>
      <c r="H13" s="56" t="str">
        <f t="shared" ref="H13:H50" si="1">IF(AND(G13&gt;=90),"Xuất sắc",IF(AND(G13&gt;=80),"Tốt",IF(AND(G13&gt;=70),"Khá",IF(AND(G13&gt;=60),"TB",IF(AND(G13&gt;=50),"TB",IF(AND(G13&lt;50),IF(AND(G13&gt;0),"Yếu",IF(AND(G13=0),"Không XL"," "))))))))</f>
        <v>Không XL</v>
      </c>
      <c r="I13" s="73"/>
    </row>
    <row r="14" spans="1:20" s="12" customFormat="1" ht="17.45" customHeight="1">
      <c r="A14" s="69">
        <v>3</v>
      </c>
      <c r="B14" s="53" t="s">
        <v>466</v>
      </c>
      <c r="C14" s="54" t="s">
        <v>467</v>
      </c>
      <c r="D14" s="55" t="s">
        <v>468</v>
      </c>
      <c r="E14" s="69"/>
      <c r="F14" s="56" t="str">
        <f t="shared" si="0"/>
        <v>Không XL</v>
      </c>
      <c r="G14" s="69"/>
      <c r="H14" s="56" t="str">
        <f t="shared" si="1"/>
        <v>Không XL</v>
      </c>
      <c r="I14" s="73" t="s">
        <v>324</v>
      </c>
    </row>
    <row r="15" spans="1:20" s="12" customFormat="1" ht="17.45" customHeight="1">
      <c r="A15" s="69">
        <v>4</v>
      </c>
      <c r="B15" s="53" t="s">
        <v>469</v>
      </c>
      <c r="C15" s="54" t="s">
        <v>470</v>
      </c>
      <c r="D15" s="55" t="s">
        <v>471</v>
      </c>
      <c r="E15" s="69"/>
      <c r="F15" s="56" t="str">
        <f t="shared" si="0"/>
        <v>Không XL</v>
      </c>
      <c r="G15" s="69"/>
      <c r="H15" s="56" t="str">
        <f t="shared" si="1"/>
        <v>Không XL</v>
      </c>
      <c r="I15" s="74"/>
    </row>
    <row r="16" spans="1:20" s="12" customFormat="1" ht="17.45" customHeight="1">
      <c r="A16" s="69">
        <v>5</v>
      </c>
      <c r="B16" s="53" t="s">
        <v>472</v>
      </c>
      <c r="C16" s="54" t="s">
        <v>473</v>
      </c>
      <c r="D16" s="55" t="s">
        <v>335</v>
      </c>
      <c r="E16" s="69"/>
      <c r="F16" s="56" t="str">
        <f t="shared" si="0"/>
        <v>Không XL</v>
      </c>
      <c r="G16" s="69"/>
      <c r="H16" s="56" t="str">
        <f t="shared" si="1"/>
        <v>Không XL</v>
      </c>
      <c r="I16" s="74"/>
    </row>
    <row r="17" spans="1:9" s="12" customFormat="1" ht="17.45" customHeight="1">
      <c r="A17" s="69">
        <v>6</v>
      </c>
      <c r="B17" s="53" t="s">
        <v>474</v>
      </c>
      <c r="C17" s="54" t="s">
        <v>171</v>
      </c>
      <c r="D17" s="55" t="s">
        <v>337</v>
      </c>
      <c r="E17" s="69"/>
      <c r="F17" s="56" t="str">
        <f t="shared" si="0"/>
        <v>Không XL</v>
      </c>
      <c r="G17" s="69"/>
      <c r="H17" s="56" t="str">
        <f t="shared" si="1"/>
        <v>Không XL</v>
      </c>
      <c r="I17" s="74"/>
    </row>
    <row r="18" spans="1:9" s="12" customFormat="1" ht="17.45" customHeight="1">
      <c r="A18" s="69">
        <v>7</v>
      </c>
      <c r="B18" s="53" t="s">
        <v>475</v>
      </c>
      <c r="C18" s="54" t="s">
        <v>476</v>
      </c>
      <c r="D18" s="55" t="s">
        <v>345</v>
      </c>
      <c r="E18" s="69"/>
      <c r="F18" s="56" t="str">
        <f t="shared" si="0"/>
        <v>Không XL</v>
      </c>
      <c r="G18" s="69"/>
      <c r="H18" s="56" t="str">
        <f t="shared" si="1"/>
        <v>Không XL</v>
      </c>
      <c r="I18" s="74"/>
    </row>
    <row r="19" spans="1:9" s="12" customFormat="1" ht="17.45" customHeight="1">
      <c r="A19" s="69">
        <v>8</v>
      </c>
      <c r="B19" s="53" t="s">
        <v>477</v>
      </c>
      <c r="C19" s="54" t="s">
        <v>478</v>
      </c>
      <c r="D19" s="55" t="s">
        <v>197</v>
      </c>
      <c r="E19" s="69"/>
      <c r="F19" s="56" t="str">
        <f t="shared" si="0"/>
        <v>Không XL</v>
      </c>
      <c r="G19" s="69"/>
      <c r="H19" s="56" t="str">
        <f t="shared" si="1"/>
        <v>Không XL</v>
      </c>
      <c r="I19" s="74"/>
    </row>
    <row r="20" spans="1:9" s="12" customFormat="1" ht="17.45" customHeight="1">
      <c r="A20" s="69">
        <v>9</v>
      </c>
      <c r="B20" s="53" t="s">
        <v>479</v>
      </c>
      <c r="C20" s="54" t="s">
        <v>480</v>
      </c>
      <c r="D20" s="55" t="s">
        <v>209</v>
      </c>
      <c r="E20" s="69"/>
      <c r="F20" s="56" t="str">
        <f t="shared" si="0"/>
        <v>Không XL</v>
      </c>
      <c r="G20" s="69"/>
      <c r="H20" s="56" t="str">
        <f t="shared" si="1"/>
        <v>Không XL</v>
      </c>
      <c r="I20" s="73"/>
    </row>
    <row r="21" spans="1:9" s="12" customFormat="1" ht="17.45" customHeight="1">
      <c r="A21" s="69">
        <v>10</v>
      </c>
      <c r="B21" s="53" t="s">
        <v>481</v>
      </c>
      <c r="C21" s="54" t="s">
        <v>361</v>
      </c>
      <c r="D21" s="55" t="s">
        <v>227</v>
      </c>
      <c r="E21" s="69"/>
      <c r="F21" s="56" t="str">
        <f t="shared" si="0"/>
        <v>Không XL</v>
      </c>
      <c r="G21" s="69"/>
      <c r="H21" s="56" t="str">
        <f t="shared" si="1"/>
        <v>Không XL</v>
      </c>
      <c r="I21" s="73"/>
    </row>
    <row r="22" spans="1:9" s="12" customFormat="1" ht="17.45" customHeight="1">
      <c r="A22" s="69">
        <v>11</v>
      </c>
      <c r="B22" s="53" t="s">
        <v>482</v>
      </c>
      <c r="C22" s="54" t="s">
        <v>483</v>
      </c>
      <c r="D22" s="55" t="s">
        <v>484</v>
      </c>
      <c r="E22" s="69"/>
      <c r="F22" s="56" t="str">
        <f t="shared" si="0"/>
        <v>Không XL</v>
      </c>
      <c r="G22" s="69"/>
      <c r="H22" s="56" t="str">
        <f t="shared" si="1"/>
        <v>Không XL</v>
      </c>
      <c r="I22" s="73"/>
    </row>
    <row r="23" spans="1:9" s="12" customFormat="1" ht="17.45" customHeight="1">
      <c r="A23" s="69">
        <v>12</v>
      </c>
      <c r="B23" s="53" t="s">
        <v>485</v>
      </c>
      <c r="C23" s="54" t="s">
        <v>391</v>
      </c>
      <c r="D23" s="55" t="s">
        <v>486</v>
      </c>
      <c r="E23" s="69"/>
      <c r="F23" s="56" t="str">
        <f t="shared" si="0"/>
        <v>Không XL</v>
      </c>
      <c r="G23" s="69"/>
      <c r="H23" s="56" t="str">
        <f t="shared" si="1"/>
        <v>Không XL</v>
      </c>
      <c r="I23" s="74" t="s">
        <v>325</v>
      </c>
    </row>
    <row r="24" spans="1:9" s="12" customFormat="1" ht="17.45" customHeight="1">
      <c r="A24" s="69">
        <v>13</v>
      </c>
      <c r="B24" s="53" t="s">
        <v>487</v>
      </c>
      <c r="C24" s="54" t="s">
        <v>488</v>
      </c>
      <c r="D24" s="55" t="s">
        <v>252</v>
      </c>
      <c r="E24" s="69"/>
      <c r="F24" s="56" t="str">
        <f t="shared" si="0"/>
        <v>Không XL</v>
      </c>
      <c r="G24" s="69"/>
      <c r="H24" s="56" t="str">
        <f t="shared" si="1"/>
        <v>Không XL</v>
      </c>
      <c r="I24" s="74"/>
    </row>
    <row r="25" spans="1:9" s="12" customFormat="1" ht="17.45" customHeight="1">
      <c r="A25" s="69">
        <v>14</v>
      </c>
      <c r="B25" s="53" t="s">
        <v>489</v>
      </c>
      <c r="C25" s="54" t="s">
        <v>261</v>
      </c>
      <c r="D25" s="55" t="s">
        <v>262</v>
      </c>
      <c r="E25" s="69"/>
      <c r="F25" s="56" t="str">
        <f t="shared" si="0"/>
        <v>Không XL</v>
      </c>
      <c r="G25" s="69"/>
      <c r="H25" s="56" t="str">
        <f t="shared" si="1"/>
        <v>Không XL</v>
      </c>
      <c r="I25" s="74"/>
    </row>
    <row r="26" spans="1:9" s="12" customFormat="1" ht="17.45" customHeight="1">
      <c r="A26" s="69">
        <v>15</v>
      </c>
      <c r="B26" s="53" t="s">
        <v>490</v>
      </c>
      <c r="C26" s="54" t="s">
        <v>491</v>
      </c>
      <c r="D26" s="55" t="s">
        <v>262</v>
      </c>
      <c r="E26" s="69"/>
      <c r="F26" s="56" t="str">
        <f t="shared" si="0"/>
        <v>Không XL</v>
      </c>
      <c r="G26" s="69"/>
      <c r="H26" s="56" t="str">
        <f t="shared" si="1"/>
        <v>Không XL</v>
      </c>
      <c r="I26" s="74"/>
    </row>
    <row r="27" spans="1:9" s="12" customFormat="1" ht="17.45" customHeight="1">
      <c r="A27" s="69">
        <v>16</v>
      </c>
      <c r="B27" s="53" t="s">
        <v>492</v>
      </c>
      <c r="C27" s="54" t="s">
        <v>493</v>
      </c>
      <c r="D27" s="55" t="s">
        <v>494</v>
      </c>
      <c r="E27" s="69"/>
      <c r="F27" s="56" t="str">
        <f t="shared" si="0"/>
        <v>Không XL</v>
      </c>
      <c r="G27" s="69"/>
      <c r="H27" s="56" t="str">
        <f t="shared" si="1"/>
        <v>Không XL</v>
      </c>
      <c r="I27" s="74"/>
    </row>
    <row r="28" spans="1:9" s="12" customFormat="1" ht="17.45" customHeight="1">
      <c r="A28" s="69">
        <v>17</v>
      </c>
      <c r="B28" s="53" t="s">
        <v>495</v>
      </c>
      <c r="C28" s="54" t="s">
        <v>368</v>
      </c>
      <c r="D28" s="55" t="s">
        <v>496</v>
      </c>
      <c r="E28" s="69"/>
      <c r="F28" s="56" t="str">
        <f t="shared" si="0"/>
        <v>Không XL</v>
      </c>
      <c r="G28" s="69"/>
      <c r="H28" s="56" t="str">
        <f t="shared" si="1"/>
        <v>Không XL</v>
      </c>
      <c r="I28" s="74"/>
    </row>
    <row r="29" spans="1:9" s="12" customFormat="1" ht="17.45" customHeight="1">
      <c r="A29" s="69">
        <v>18</v>
      </c>
      <c r="B29" s="53" t="s">
        <v>497</v>
      </c>
      <c r="C29" s="54" t="s">
        <v>356</v>
      </c>
      <c r="D29" s="55" t="s">
        <v>498</v>
      </c>
      <c r="E29" s="69"/>
      <c r="F29" s="56" t="str">
        <f t="shared" si="0"/>
        <v>Không XL</v>
      </c>
      <c r="G29" s="69"/>
      <c r="H29" s="56" t="str">
        <f t="shared" si="1"/>
        <v>Không XL</v>
      </c>
      <c r="I29" s="74"/>
    </row>
    <row r="30" spans="1:9" s="12" customFormat="1" ht="17.45" customHeight="1">
      <c r="A30" s="69">
        <v>19</v>
      </c>
      <c r="B30" s="53" t="s">
        <v>499</v>
      </c>
      <c r="C30" s="54" t="s">
        <v>500</v>
      </c>
      <c r="D30" s="55" t="s">
        <v>501</v>
      </c>
      <c r="E30" s="69"/>
      <c r="F30" s="56" t="str">
        <f t="shared" si="0"/>
        <v>Không XL</v>
      </c>
      <c r="G30" s="69"/>
      <c r="H30" s="56" t="str">
        <f t="shared" si="1"/>
        <v>Không XL</v>
      </c>
      <c r="I30" s="74"/>
    </row>
    <row r="31" spans="1:9" s="12" customFormat="1" ht="17.45" customHeight="1">
      <c r="A31" s="69">
        <v>20</v>
      </c>
      <c r="B31" s="53" t="s">
        <v>502</v>
      </c>
      <c r="C31" s="54" t="s">
        <v>503</v>
      </c>
      <c r="D31" s="55" t="s">
        <v>504</v>
      </c>
      <c r="E31" s="69"/>
      <c r="F31" s="56" t="str">
        <f t="shared" si="0"/>
        <v>Không XL</v>
      </c>
      <c r="G31" s="69"/>
      <c r="H31" s="56" t="str">
        <f t="shared" si="1"/>
        <v>Không XL</v>
      </c>
      <c r="I31" s="73"/>
    </row>
    <row r="32" spans="1:9" s="12" customFormat="1" ht="17.45" customHeight="1">
      <c r="A32" s="69">
        <v>21</v>
      </c>
      <c r="B32" s="53" t="s">
        <v>505</v>
      </c>
      <c r="C32" s="54" t="s">
        <v>506</v>
      </c>
      <c r="D32" s="55" t="s">
        <v>507</v>
      </c>
      <c r="E32" s="69"/>
      <c r="F32" s="56" t="str">
        <f t="shared" si="0"/>
        <v>Không XL</v>
      </c>
      <c r="G32" s="69"/>
      <c r="H32" s="56" t="str">
        <f t="shared" si="1"/>
        <v>Không XL</v>
      </c>
      <c r="I32" s="74"/>
    </row>
    <row r="33" spans="1:9" s="12" customFormat="1" ht="17.45" customHeight="1">
      <c r="A33" s="69">
        <v>22</v>
      </c>
      <c r="B33" s="53" t="s">
        <v>508</v>
      </c>
      <c r="C33" s="54" t="s">
        <v>509</v>
      </c>
      <c r="D33" s="55" t="s">
        <v>510</v>
      </c>
      <c r="E33" s="69"/>
      <c r="F33" s="56" t="str">
        <f t="shared" si="0"/>
        <v>Không XL</v>
      </c>
      <c r="G33" s="69"/>
      <c r="H33" s="56" t="str">
        <f t="shared" si="1"/>
        <v>Không XL</v>
      </c>
      <c r="I33" s="74"/>
    </row>
    <row r="34" spans="1:9" s="12" customFormat="1" ht="17.45" customHeight="1">
      <c r="A34" s="69">
        <v>23</v>
      </c>
      <c r="B34" s="53" t="s">
        <v>511</v>
      </c>
      <c r="C34" s="54" t="s">
        <v>512</v>
      </c>
      <c r="D34" s="55" t="s">
        <v>285</v>
      </c>
      <c r="E34" s="69"/>
      <c r="F34" s="56" t="str">
        <f t="shared" si="0"/>
        <v>Không XL</v>
      </c>
      <c r="G34" s="69"/>
      <c r="H34" s="56" t="str">
        <f t="shared" si="1"/>
        <v>Không XL</v>
      </c>
      <c r="I34" s="74"/>
    </row>
    <row r="35" spans="1:9" s="12" customFormat="1" ht="17.45" customHeight="1">
      <c r="A35" s="69">
        <v>24</v>
      </c>
      <c r="B35" s="53" t="s">
        <v>513</v>
      </c>
      <c r="C35" s="54" t="s">
        <v>162</v>
      </c>
      <c r="D35" s="55" t="s">
        <v>514</v>
      </c>
      <c r="E35" s="69"/>
      <c r="F35" s="56" t="str">
        <f t="shared" si="0"/>
        <v>Không XL</v>
      </c>
      <c r="G35" s="69"/>
      <c r="H35" s="56" t="str">
        <f t="shared" si="1"/>
        <v>Không XL</v>
      </c>
      <c r="I35" s="74"/>
    </row>
    <row r="36" spans="1:9" s="12" customFormat="1" ht="17.45" customHeight="1">
      <c r="A36" s="69">
        <v>25</v>
      </c>
      <c r="B36" s="53" t="s">
        <v>515</v>
      </c>
      <c r="C36" s="54" t="s">
        <v>516</v>
      </c>
      <c r="D36" s="55" t="s">
        <v>517</v>
      </c>
      <c r="E36" s="69"/>
      <c r="F36" s="56" t="str">
        <f t="shared" si="0"/>
        <v>Không XL</v>
      </c>
      <c r="G36" s="69"/>
      <c r="H36" s="56" t="str">
        <f t="shared" si="1"/>
        <v>Không XL</v>
      </c>
      <c r="I36" s="74" t="s">
        <v>326</v>
      </c>
    </row>
    <row r="37" spans="1:9" s="12" customFormat="1" ht="17.45" customHeight="1">
      <c r="A37" s="69">
        <v>26</v>
      </c>
      <c r="B37" s="53" t="s">
        <v>518</v>
      </c>
      <c r="C37" s="54" t="s">
        <v>519</v>
      </c>
      <c r="D37" s="55" t="s">
        <v>520</v>
      </c>
      <c r="E37" s="69"/>
      <c r="F37" s="56" t="str">
        <f t="shared" si="0"/>
        <v>Không XL</v>
      </c>
      <c r="G37" s="69"/>
      <c r="H37" s="56" t="str">
        <f t="shared" si="1"/>
        <v>Không XL</v>
      </c>
      <c r="I37" s="74"/>
    </row>
    <row r="38" spans="1:9" s="12" customFormat="1" ht="17.45" customHeight="1">
      <c r="A38" s="69">
        <v>27</v>
      </c>
      <c r="B38" s="53" t="s">
        <v>521</v>
      </c>
      <c r="C38" s="54" t="s">
        <v>522</v>
      </c>
      <c r="D38" s="55" t="s">
        <v>291</v>
      </c>
      <c r="E38" s="69"/>
      <c r="F38" s="56" t="str">
        <f t="shared" si="0"/>
        <v>Không XL</v>
      </c>
      <c r="G38" s="69"/>
      <c r="H38" s="56" t="str">
        <f t="shared" si="1"/>
        <v>Không XL</v>
      </c>
      <c r="I38" s="73"/>
    </row>
    <row r="39" spans="1:9" s="12" customFormat="1" ht="17.45" customHeight="1">
      <c r="A39" s="69">
        <v>28</v>
      </c>
      <c r="B39" s="53" t="s">
        <v>523</v>
      </c>
      <c r="C39" s="54" t="s">
        <v>235</v>
      </c>
      <c r="D39" s="55" t="s">
        <v>524</v>
      </c>
      <c r="E39" s="69"/>
      <c r="F39" s="56" t="str">
        <f t="shared" si="0"/>
        <v>Không XL</v>
      </c>
      <c r="G39" s="69"/>
      <c r="H39" s="56" t="str">
        <f t="shared" si="1"/>
        <v>Không XL</v>
      </c>
      <c r="I39" s="74"/>
    </row>
    <row r="40" spans="1:9" s="12" customFormat="1" ht="17.45" customHeight="1">
      <c r="A40" s="69">
        <v>29</v>
      </c>
      <c r="B40" s="53" t="s">
        <v>525</v>
      </c>
      <c r="C40" s="54" t="s">
        <v>526</v>
      </c>
      <c r="D40" s="55" t="s">
        <v>527</v>
      </c>
      <c r="E40" s="69"/>
      <c r="F40" s="56" t="str">
        <f t="shared" si="0"/>
        <v>Không XL</v>
      </c>
      <c r="G40" s="69"/>
      <c r="H40" s="56" t="str">
        <f t="shared" si="1"/>
        <v>Không XL</v>
      </c>
      <c r="I40" s="73" t="s">
        <v>321</v>
      </c>
    </row>
    <row r="41" spans="1:9" s="12" customFormat="1" ht="17.45" customHeight="1">
      <c r="A41" s="69">
        <v>30</v>
      </c>
      <c r="B41" s="53" t="s">
        <v>528</v>
      </c>
      <c r="C41" s="54" t="s">
        <v>229</v>
      </c>
      <c r="D41" s="55" t="s">
        <v>298</v>
      </c>
      <c r="E41" s="69"/>
      <c r="F41" s="56" t="str">
        <f t="shared" si="0"/>
        <v>Không XL</v>
      </c>
      <c r="G41" s="69"/>
      <c r="H41" s="56" t="str">
        <f t="shared" si="1"/>
        <v>Không XL</v>
      </c>
      <c r="I41" s="73"/>
    </row>
    <row r="42" spans="1:9" s="12" customFormat="1" ht="17.45" customHeight="1">
      <c r="A42" s="69">
        <v>31</v>
      </c>
      <c r="B42" s="53" t="s">
        <v>529</v>
      </c>
      <c r="C42" s="54" t="s">
        <v>530</v>
      </c>
      <c r="D42" s="55" t="s">
        <v>301</v>
      </c>
      <c r="E42" s="69"/>
      <c r="F42" s="56" t="str">
        <f t="shared" si="0"/>
        <v>Không XL</v>
      </c>
      <c r="G42" s="69"/>
      <c r="H42" s="56" t="str">
        <f t="shared" si="1"/>
        <v>Không XL</v>
      </c>
      <c r="I42" s="73" t="s">
        <v>322</v>
      </c>
    </row>
    <row r="43" spans="1:9" s="12" customFormat="1" ht="17.45" customHeight="1">
      <c r="A43" s="69">
        <v>32</v>
      </c>
      <c r="B43" s="53" t="s">
        <v>531</v>
      </c>
      <c r="C43" s="54" t="s">
        <v>532</v>
      </c>
      <c r="D43" s="55" t="s">
        <v>533</v>
      </c>
      <c r="E43" s="69"/>
      <c r="F43" s="56" t="str">
        <f t="shared" si="0"/>
        <v>Không XL</v>
      </c>
      <c r="G43" s="69"/>
      <c r="H43" s="56" t="str">
        <f t="shared" si="1"/>
        <v>Không XL</v>
      </c>
      <c r="I43" s="74"/>
    </row>
    <row r="44" spans="1:9" s="12" customFormat="1" ht="17.45" customHeight="1">
      <c r="A44" s="69">
        <v>33</v>
      </c>
      <c r="B44" s="53" t="s">
        <v>534</v>
      </c>
      <c r="C44" s="54" t="s">
        <v>295</v>
      </c>
      <c r="D44" s="55" t="s">
        <v>305</v>
      </c>
      <c r="E44" s="69"/>
      <c r="F44" s="56" t="str">
        <f t="shared" si="0"/>
        <v>Không XL</v>
      </c>
      <c r="G44" s="69"/>
      <c r="H44" s="56" t="str">
        <f t="shared" si="1"/>
        <v>Không XL</v>
      </c>
      <c r="I44" s="74"/>
    </row>
    <row r="45" spans="1:9" s="12" customFormat="1" ht="17.45" customHeight="1">
      <c r="A45" s="69">
        <v>34</v>
      </c>
      <c r="B45" s="53" t="s">
        <v>535</v>
      </c>
      <c r="C45" s="54" t="s">
        <v>536</v>
      </c>
      <c r="D45" s="55" t="s">
        <v>305</v>
      </c>
      <c r="E45" s="69"/>
      <c r="F45" s="56" t="str">
        <f t="shared" si="0"/>
        <v>Không XL</v>
      </c>
      <c r="G45" s="69"/>
      <c r="H45" s="56" t="str">
        <f t="shared" si="1"/>
        <v>Không XL</v>
      </c>
      <c r="I45" s="74"/>
    </row>
    <row r="46" spans="1:9" s="12" customFormat="1" ht="17.45" customHeight="1">
      <c r="A46" s="69">
        <v>35</v>
      </c>
      <c r="B46" s="53" t="s">
        <v>537</v>
      </c>
      <c r="C46" s="54" t="s">
        <v>384</v>
      </c>
      <c r="D46" s="55" t="s">
        <v>305</v>
      </c>
      <c r="E46" s="69"/>
      <c r="F46" s="56" t="str">
        <f t="shared" si="0"/>
        <v>Không XL</v>
      </c>
      <c r="G46" s="69"/>
      <c r="H46" s="56" t="str">
        <f t="shared" si="1"/>
        <v>Không XL</v>
      </c>
      <c r="I46" s="74"/>
    </row>
    <row r="47" spans="1:9" s="12" customFormat="1" ht="17.45" customHeight="1">
      <c r="A47" s="69">
        <v>36</v>
      </c>
      <c r="B47" s="53" t="s">
        <v>538</v>
      </c>
      <c r="C47" s="54" t="s">
        <v>356</v>
      </c>
      <c r="D47" s="55" t="s">
        <v>308</v>
      </c>
      <c r="E47" s="69"/>
      <c r="F47" s="56" t="str">
        <f t="shared" si="0"/>
        <v>Không XL</v>
      </c>
      <c r="G47" s="69"/>
      <c r="H47" s="56" t="str">
        <f t="shared" si="1"/>
        <v>Không XL</v>
      </c>
      <c r="I47" s="74"/>
    </row>
    <row r="48" spans="1:9" s="12" customFormat="1" ht="17.45" customHeight="1">
      <c r="A48" s="69">
        <v>37</v>
      </c>
      <c r="B48" s="53" t="s">
        <v>539</v>
      </c>
      <c r="C48" s="54" t="s">
        <v>190</v>
      </c>
      <c r="D48" s="55" t="s">
        <v>308</v>
      </c>
      <c r="E48" s="69"/>
      <c r="F48" s="56" t="str">
        <f t="shared" si="0"/>
        <v>Không XL</v>
      </c>
      <c r="G48" s="69"/>
      <c r="H48" s="56" t="str">
        <f t="shared" si="1"/>
        <v>Không XL</v>
      </c>
      <c r="I48" s="74"/>
    </row>
    <row r="49" spans="1:10" s="12" customFormat="1" ht="17.45" customHeight="1">
      <c r="A49" s="69">
        <v>38</v>
      </c>
      <c r="B49" s="53" t="s">
        <v>540</v>
      </c>
      <c r="C49" s="54" t="s">
        <v>541</v>
      </c>
      <c r="D49" s="55" t="s">
        <v>313</v>
      </c>
      <c r="E49" s="69"/>
      <c r="F49" s="56" t="str">
        <f t="shared" si="0"/>
        <v>Không XL</v>
      </c>
      <c r="G49" s="69"/>
      <c r="H49" s="56" t="str">
        <f t="shared" si="1"/>
        <v>Không XL</v>
      </c>
      <c r="I49" s="74"/>
    </row>
    <row r="50" spans="1:10" s="12" customFormat="1" ht="17.45" customHeight="1">
      <c r="A50" s="69">
        <v>39</v>
      </c>
      <c r="B50" s="53" t="s">
        <v>542</v>
      </c>
      <c r="C50" s="54" t="s">
        <v>543</v>
      </c>
      <c r="D50" s="55" t="s">
        <v>313</v>
      </c>
      <c r="E50" s="69"/>
      <c r="F50" s="56" t="str">
        <f t="shared" si="0"/>
        <v>Không XL</v>
      </c>
      <c r="G50" s="69"/>
      <c r="H50" s="56" t="str">
        <f t="shared" si="1"/>
        <v>Không XL</v>
      </c>
      <c r="I50" s="74" t="s">
        <v>327</v>
      </c>
    </row>
    <row r="51" spans="1:10" ht="20.100000000000001" customHeight="1">
      <c r="A51" s="46"/>
      <c r="B51" s="46"/>
      <c r="C51" s="109" t="s">
        <v>146</v>
      </c>
      <c r="D51" s="109"/>
      <c r="E51" s="109"/>
      <c r="F51" s="109"/>
      <c r="G51" s="109"/>
      <c r="H51" s="109"/>
      <c r="I51" s="109"/>
    </row>
    <row r="52" spans="1:10" ht="18" customHeight="1">
      <c r="C52" s="110" t="s">
        <v>147</v>
      </c>
      <c r="D52" s="111"/>
      <c r="E52" s="114" t="s">
        <v>142</v>
      </c>
      <c r="F52" s="115"/>
      <c r="G52" s="114" t="s">
        <v>143</v>
      </c>
      <c r="H52" s="115"/>
      <c r="I52" s="116" t="s">
        <v>13</v>
      </c>
    </row>
    <row r="53" spans="1:10" s="12" customFormat="1" ht="18" customHeight="1">
      <c r="C53" s="112"/>
      <c r="D53" s="113"/>
      <c r="E53" s="52" t="s">
        <v>148</v>
      </c>
      <c r="F53" s="19" t="s">
        <v>149</v>
      </c>
      <c r="G53" s="52" t="s">
        <v>148</v>
      </c>
      <c r="H53" s="19" t="s">
        <v>149</v>
      </c>
      <c r="I53" s="117"/>
    </row>
    <row r="54" spans="1:10" ht="18" customHeight="1">
      <c r="C54" s="94" t="s">
        <v>150</v>
      </c>
      <c r="D54" s="95"/>
      <c r="E54" s="57">
        <f>COUNTIF(F12:F50,"Xuất sắc")</f>
        <v>0</v>
      </c>
      <c r="F54" s="58">
        <f>E54*100/$A$50</f>
        <v>0</v>
      </c>
      <c r="G54" s="57">
        <f>COUNTIF(H12:H50,"Xuất sắc")</f>
        <v>0</v>
      </c>
      <c r="H54" s="58">
        <f>G54*100/$A$50</f>
        <v>0</v>
      </c>
      <c r="I54" s="59"/>
    </row>
    <row r="55" spans="1:10" ht="18" customHeight="1">
      <c r="C55" s="94" t="s">
        <v>151</v>
      </c>
      <c r="D55" s="95"/>
      <c r="E55" s="57">
        <f>COUNTIF(F12:F50,"Tốt")</f>
        <v>0</v>
      </c>
      <c r="F55" s="58">
        <f t="shared" ref="F55:F59" si="2">E55*100/$A$50</f>
        <v>0</v>
      </c>
      <c r="G55" s="57">
        <f>COUNTIF(H12:H50,"Tốt")</f>
        <v>0</v>
      </c>
      <c r="H55" s="58">
        <f t="shared" ref="H55:H59" si="3">G55*100/$A$50</f>
        <v>0</v>
      </c>
      <c r="I55" s="59"/>
    </row>
    <row r="56" spans="1:10" ht="18" customHeight="1">
      <c r="C56" s="94" t="s">
        <v>152</v>
      </c>
      <c r="D56" s="95"/>
      <c r="E56" s="57">
        <f>COUNTIF(F12:F50,"Khá")</f>
        <v>0</v>
      </c>
      <c r="F56" s="58">
        <f t="shared" si="2"/>
        <v>0</v>
      </c>
      <c r="G56" s="57">
        <f>COUNTIF(H12:H50,"Khá")</f>
        <v>0</v>
      </c>
      <c r="H56" s="58">
        <f t="shared" si="3"/>
        <v>0</v>
      </c>
      <c r="I56" s="59"/>
    </row>
    <row r="57" spans="1:10" ht="18" customHeight="1">
      <c r="C57" s="94" t="s">
        <v>153</v>
      </c>
      <c r="D57" s="95"/>
      <c r="E57" s="57">
        <f>COUNTIF(F12:F50,"TB")</f>
        <v>0</v>
      </c>
      <c r="F57" s="58">
        <f t="shared" si="2"/>
        <v>0</v>
      </c>
      <c r="G57" s="57">
        <f>COUNTIF(H12:H50,"TB")</f>
        <v>0</v>
      </c>
      <c r="H57" s="58">
        <f t="shared" si="3"/>
        <v>0</v>
      </c>
      <c r="I57" s="59"/>
    </row>
    <row r="58" spans="1:10" ht="18" customHeight="1">
      <c r="C58" s="94" t="s">
        <v>154</v>
      </c>
      <c r="D58" s="95"/>
      <c r="E58" s="57">
        <f>COUNTIF(F12:F50,"Yếu")</f>
        <v>0</v>
      </c>
      <c r="F58" s="58">
        <f t="shared" si="2"/>
        <v>0</v>
      </c>
      <c r="G58" s="57">
        <f>COUNTIF(H12:H50,"Yếu")</f>
        <v>0</v>
      </c>
      <c r="H58" s="58">
        <f t="shared" si="3"/>
        <v>0</v>
      </c>
      <c r="I58" s="59"/>
    </row>
    <row r="59" spans="1:10" ht="18" customHeight="1" thickBot="1">
      <c r="C59" s="118" t="s">
        <v>155</v>
      </c>
      <c r="D59" s="119"/>
      <c r="E59" s="60">
        <f>COUNTIF(F12:F50,"Không XL")</f>
        <v>39</v>
      </c>
      <c r="F59" s="61">
        <f t="shared" si="2"/>
        <v>100</v>
      </c>
      <c r="G59" s="60">
        <f>COUNTIF(H12:H50,"Không XL")</f>
        <v>39</v>
      </c>
      <c r="H59" s="61">
        <f t="shared" si="3"/>
        <v>100</v>
      </c>
      <c r="I59" s="62"/>
    </row>
    <row r="60" spans="1:10">
      <c r="C60" s="68"/>
      <c r="D60" s="68"/>
      <c r="F60" s="63"/>
    </row>
    <row r="61" spans="1:10" ht="18" customHeight="1">
      <c r="E61" s="120" t="s">
        <v>160</v>
      </c>
      <c r="F61" s="120"/>
      <c r="G61" s="120"/>
      <c r="H61" s="120"/>
      <c r="I61" s="120"/>
    </row>
    <row r="62" spans="1:10" ht="18" customHeight="1">
      <c r="A62" s="82" t="s">
        <v>156</v>
      </c>
      <c r="B62" s="82"/>
      <c r="C62" s="82"/>
      <c r="D62" s="82"/>
      <c r="E62" s="82"/>
      <c r="F62" s="82" t="s">
        <v>142</v>
      </c>
      <c r="G62" s="82"/>
      <c r="H62" s="82"/>
      <c r="I62" s="64" t="s">
        <v>157</v>
      </c>
      <c r="J62" s="64"/>
    </row>
    <row r="63" spans="1:10" ht="18" customHeight="1"/>
    <row r="64" spans="1:10" ht="18" customHeight="1"/>
    <row r="65" spans="2:9" ht="18" customHeight="1"/>
    <row r="66" spans="2:9" ht="18" customHeight="1"/>
    <row r="67" spans="2:9" s="71" customFormat="1" ht="18" customHeight="1">
      <c r="B67" s="71" t="s">
        <v>318</v>
      </c>
      <c r="D67" s="72" t="s">
        <v>317</v>
      </c>
      <c r="G67" s="72" t="s">
        <v>545</v>
      </c>
      <c r="I67" s="76" t="s">
        <v>546</v>
      </c>
    </row>
  </sheetData>
  <mergeCells count="30">
    <mergeCell ref="A2:D2"/>
    <mergeCell ref="E2:I2"/>
    <mergeCell ref="A3:D3"/>
    <mergeCell ref="E3:I3"/>
    <mergeCell ref="A4:D4"/>
    <mergeCell ref="E4:I4"/>
    <mergeCell ref="C54:D54"/>
    <mergeCell ref="A5:D5"/>
    <mergeCell ref="A6:I6"/>
    <mergeCell ref="A7:I7"/>
    <mergeCell ref="A8:I8"/>
    <mergeCell ref="A10:A11"/>
    <mergeCell ref="B10:B11"/>
    <mergeCell ref="C10:D11"/>
    <mergeCell ref="E10:F10"/>
    <mergeCell ref="G10:H10"/>
    <mergeCell ref="I10:I11"/>
    <mergeCell ref="C51:I51"/>
    <mergeCell ref="C52:D53"/>
    <mergeCell ref="E52:F52"/>
    <mergeCell ref="G52:H52"/>
    <mergeCell ref="I52:I53"/>
    <mergeCell ref="A62:E62"/>
    <mergeCell ref="F62:H62"/>
    <mergeCell ref="C55:D55"/>
    <mergeCell ref="C56:D56"/>
    <mergeCell ref="C57:D57"/>
    <mergeCell ref="C58:D58"/>
    <mergeCell ref="C59:D59"/>
    <mergeCell ref="E61:I61"/>
  </mergeCells>
  <conditionalFormatting sqref="F12:F50 H12:H50">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zoomScaleNormal="100" zoomScaleSheetLayoutView="100" workbookViewId="0">
      <selection activeCell="H14" sqref="H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621</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547</v>
      </c>
      <c r="C12" s="54" t="s">
        <v>548</v>
      </c>
      <c r="D12" s="55" t="s">
        <v>163</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549</v>
      </c>
      <c r="C13" s="54" t="s">
        <v>550</v>
      </c>
      <c r="D13" s="55" t="s">
        <v>163</v>
      </c>
      <c r="E13" s="69"/>
      <c r="F13" s="56" t="str">
        <f t="shared" ref="F13:F47" si="0">IF(AND(E13&gt;=90),"Xuất sắc",IF(AND(E13&gt;=80),"Tốt",IF(AND(E13&gt;=70),"Khá",IF(AND(E13&gt;=60),"TB",IF(AND(E13&gt;=50),"TB",IF(AND(E13&lt;50),IF(AND(E13&gt;0),"Yếu",IF(AND(E13=0),"Không XL"," "))))))))</f>
        <v>Không XL</v>
      </c>
      <c r="G13" s="69"/>
      <c r="H13" s="56" t="str">
        <f t="shared" ref="H13:H47" si="1">IF(AND(G13&gt;=90),"Xuất sắc",IF(AND(G13&gt;=80),"Tốt",IF(AND(G13&gt;=70),"Khá",IF(AND(G13&gt;=60),"TB",IF(AND(G13&gt;=50),"TB",IF(AND(G13&lt;50),IF(AND(G13&gt;0),"Yếu",IF(AND(G13=0),"Không XL"," "))))))))</f>
        <v>Không XL</v>
      </c>
      <c r="I13" s="73" t="s">
        <v>324</v>
      </c>
    </row>
    <row r="14" spans="1:20" s="12" customFormat="1" ht="17.45" customHeight="1">
      <c r="A14" s="69">
        <v>3</v>
      </c>
      <c r="B14" s="53" t="s">
        <v>551</v>
      </c>
      <c r="C14" s="54" t="s">
        <v>552</v>
      </c>
      <c r="D14" s="55" t="s">
        <v>553</v>
      </c>
      <c r="E14" s="69"/>
      <c r="F14" s="56" t="str">
        <f t="shared" si="0"/>
        <v>Không XL</v>
      </c>
      <c r="G14" s="69"/>
      <c r="H14" s="56" t="str">
        <f t="shared" si="1"/>
        <v>Không XL</v>
      </c>
      <c r="I14" s="73"/>
    </row>
    <row r="15" spans="1:20" s="12" customFormat="1" ht="17.45" customHeight="1">
      <c r="A15" s="69">
        <v>4</v>
      </c>
      <c r="B15" s="53" t="s">
        <v>554</v>
      </c>
      <c r="C15" s="54" t="s">
        <v>555</v>
      </c>
      <c r="D15" s="55" t="s">
        <v>180</v>
      </c>
      <c r="E15" s="69"/>
      <c r="F15" s="56" t="str">
        <f t="shared" si="0"/>
        <v>Không XL</v>
      </c>
      <c r="G15" s="69"/>
      <c r="H15" s="56" t="str">
        <f t="shared" si="1"/>
        <v>Không XL</v>
      </c>
      <c r="I15" s="74"/>
    </row>
    <row r="16" spans="1:20" s="12" customFormat="1" ht="17.45" customHeight="1">
      <c r="A16" s="69">
        <v>5</v>
      </c>
      <c r="B16" s="53" t="s">
        <v>556</v>
      </c>
      <c r="C16" s="54" t="s">
        <v>188</v>
      </c>
      <c r="D16" s="55" t="s">
        <v>557</v>
      </c>
      <c r="E16" s="69"/>
      <c r="F16" s="56" t="str">
        <f t="shared" si="0"/>
        <v>Không XL</v>
      </c>
      <c r="G16" s="69"/>
      <c r="H16" s="56" t="str">
        <f t="shared" si="1"/>
        <v>Không XL</v>
      </c>
      <c r="I16" s="74" t="s">
        <v>327</v>
      </c>
    </row>
    <row r="17" spans="1:9" s="12" customFormat="1" ht="17.45" customHeight="1">
      <c r="A17" s="69">
        <v>6</v>
      </c>
      <c r="B17" s="53" t="s">
        <v>558</v>
      </c>
      <c r="C17" s="54" t="s">
        <v>559</v>
      </c>
      <c r="D17" s="55" t="s">
        <v>186</v>
      </c>
      <c r="E17" s="69"/>
      <c r="F17" s="56" t="str">
        <f t="shared" si="0"/>
        <v>Không XL</v>
      </c>
      <c r="G17" s="69"/>
      <c r="H17" s="56" t="str">
        <f t="shared" si="1"/>
        <v>Không XL</v>
      </c>
      <c r="I17" s="74"/>
    </row>
    <row r="18" spans="1:9" s="12" customFormat="1" ht="17.45" customHeight="1">
      <c r="A18" s="69">
        <v>7</v>
      </c>
      <c r="B18" s="53" t="s">
        <v>560</v>
      </c>
      <c r="C18" s="54" t="s">
        <v>332</v>
      </c>
      <c r="D18" s="55" t="s">
        <v>186</v>
      </c>
      <c r="E18" s="69"/>
      <c r="F18" s="56" t="str">
        <f t="shared" si="0"/>
        <v>Không XL</v>
      </c>
      <c r="G18" s="69"/>
      <c r="H18" s="56" t="str">
        <f t="shared" si="1"/>
        <v>Không XL</v>
      </c>
      <c r="I18" s="74"/>
    </row>
    <row r="19" spans="1:9" s="12" customFormat="1" ht="17.45" customHeight="1">
      <c r="A19" s="69">
        <v>8</v>
      </c>
      <c r="B19" s="53" t="s">
        <v>561</v>
      </c>
      <c r="C19" s="54" t="s">
        <v>562</v>
      </c>
      <c r="D19" s="55" t="s">
        <v>191</v>
      </c>
      <c r="E19" s="69"/>
      <c r="F19" s="56" t="str">
        <f t="shared" si="0"/>
        <v>Không XL</v>
      </c>
      <c r="G19" s="69"/>
      <c r="H19" s="56" t="str">
        <f t="shared" si="1"/>
        <v>Không XL</v>
      </c>
      <c r="I19" s="74"/>
    </row>
    <row r="20" spans="1:9" s="12" customFormat="1" ht="17.45" customHeight="1">
      <c r="A20" s="69">
        <v>9</v>
      </c>
      <c r="B20" s="53" t="s">
        <v>563</v>
      </c>
      <c r="C20" s="54" t="s">
        <v>564</v>
      </c>
      <c r="D20" s="55" t="s">
        <v>337</v>
      </c>
      <c r="E20" s="69"/>
      <c r="F20" s="56" t="str">
        <f t="shared" si="0"/>
        <v>Không XL</v>
      </c>
      <c r="G20" s="69"/>
      <c r="H20" s="56" t="str">
        <f t="shared" si="1"/>
        <v>Không XL</v>
      </c>
      <c r="I20" s="73"/>
    </row>
    <row r="21" spans="1:9" s="12" customFormat="1" ht="17.45" customHeight="1">
      <c r="A21" s="69">
        <v>10</v>
      </c>
      <c r="B21" s="53" t="s">
        <v>565</v>
      </c>
      <c r="C21" s="54" t="s">
        <v>566</v>
      </c>
      <c r="D21" s="55" t="s">
        <v>194</v>
      </c>
      <c r="E21" s="69"/>
      <c r="F21" s="56" t="str">
        <f t="shared" si="0"/>
        <v>Không XL</v>
      </c>
      <c r="G21" s="69"/>
      <c r="H21" s="56" t="str">
        <f t="shared" si="1"/>
        <v>Không XL</v>
      </c>
      <c r="I21" s="73"/>
    </row>
    <row r="22" spans="1:9" s="12" customFormat="1" ht="17.45" customHeight="1">
      <c r="A22" s="69">
        <v>11</v>
      </c>
      <c r="B22" s="53" t="s">
        <v>567</v>
      </c>
      <c r="C22" s="54" t="s">
        <v>500</v>
      </c>
      <c r="D22" s="55" t="s">
        <v>568</v>
      </c>
      <c r="E22" s="69"/>
      <c r="F22" s="56" t="str">
        <f t="shared" si="0"/>
        <v>Không XL</v>
      </c>
      <c r="G22" s="69"/>
      <c r="H22" s="56" t="str">
        <f t="shared" si="1"/>
        <v>Không XL</v>
      </c>
      <c r="I22" s="73"/>
    </row>
    <row r="23" spans="1:9" s="12" customFormat="1" ht="17.45" customHeight="1">
      <c r="A23" s="69">
        <v>12</v>
      </c>
      <c r="B23" s="53" t="s">
        <v>569</v>
      </c>
      <c r="C23" s="54" t="s">
        <v>570</v>
      </c>
      <c r="D23" s="55" t="s">
        <v>200</v>
      </c>
      <c r="E23" s="69"/>
      <c r="F23" s="56" t="str">
        <f t="shared" si="0"/>
        <v>Không XL</v>
      </c>
      <c r="G23" s="69"/>
      <c r="H23" s="56" t="str">
        <f t="shared" si="1"/>
        <v>Không XL</v>
      </c>
      <c r="I23" s="74"/>
    </row>
    <row r="24" spans="1:9" s="12" customFormat="1" ht="17.45" customHeight="1">
      <c r="A24" s="69">
        <v>13</v>
      </c>
      <c r="B24" s="53" t="s">
        <v>571</v>
      </c>
      <c r="C24" s="54" t="s">
        <v>235</v>
      </c>
      <c r="D24" s="55" t="s">
        <v>572</v>
      </c>
      <c r="E24" s="69"/>
      <c r="F24" s="56" t="str">
        <f t="shared" si="0"/>
        <v>Không XL</v>
      </c>
      <c r="G24" s="69"/>
      <c r="H24" s="56" t="str">
        <f t="shared" si="1"/>
        <v>Không XL</v>
      </c>
      <c r="I24" s="74" t="s">
        <v>323</v>
      </c>
    </row>
    <row r="25" spans="1:9" s="12" customFormat="1" ht="17.45" customHeight="1">
      <c r="A25" s="69">
        <v>14</v>
      </c>
      <c r="B25" s="53" t="s">
        <v>573</v>
      </c>
      <c r="C25" s="54" t="s">
        <v>574</v>
      </c>
      <c r="D25" s="55" t="s">
        <v>366</v>
      </c>
      <c r="E25" s="69"/>
      <c r="F25" s="56" t="str">
        <f t="shared" si="0"/>
        <v>Không XL</v>
      </c>
      <c r="G25" s="69"/>
      <c r="H25" s="56" t="str">
        <f t="shared" si="1"/>
        <v>Không XL</v>
      </c>
      <c r="I25" s="74"/>
    </row>
    <row r="26" spans="1:9" s="12" customFormat="1" ht="17.45" customHeight="1">
      <c r="A26" s="69">
        <v>15</v>
      </c>
      <c r="B26" s="53" t="s">
        <v>575</v>
      </c>
      <c r="C26" s="54" t="s">
        <v>576</v>
      </c>
      <c r="D26" s="55" t="s">
        <v>577</v>
      </c>
      <c r="E26" s="69"/>
      <c r="F26" s="56" t="str">
        <f t="shared" si="0"/>
        <v>Không XL</v>
      </c>
      <c r="G26" s="69"/>
      <c r="H26" s="56" t="str">
        <f t="shared" si="1"/>
        <v>Không XL</v>
      </c>
      <c r="I26" s="74"/>
    </row>
    <row r="27" spans="1:9" s="12" customFormat="1" ht="17.45" customHeight="1">
      <c r="A27" s="69">
        <v>16</v>
      </c>
      <c r="B27" s="53" t="s">
        <v>578</v>
      </c>
      <c r="C27" s="54" t="s">
        <v>168</v>
      </c>
      <c r="D27" s="55" t="s">
        <v>579</v>
      </c>
      <c r="E27" s="69"/>
      <c r="F27" s="56" t="str">
        <f t="shared" si="0"/>
        <v>Không XL</v>
      </c>
      <c r="G27" s="69"/>
      <c r="H27" s="56" t="str">
        <f t="shared" si="1"/>
        <v>Không XL</v>
      </c>
      <c r="I27" s="74"/>
    </row>
    <row r="28" spans="1:9" s="12" customFormat="1" ht="17.45" customHeight="1">
      <c r="A28" s="69">
        <v>17</v>
      </c>
      <c r="B28" s="53" t="s">
        <v>580</v>
      </c>
      <c r="C28" s="54" t="s">
        <v>339</v>
      </c>
      <c r="D28" s="55" t="s">
        <v>486</v>
      </c>
      <c r="E28" s="69"/>
      <c r="F28" s="56" t="str">
        <f t="shared" si="0"/>
        <v>Không XL</v>
      </c>
      <c r="G28" s="69"/>
      <c r="H28" s="56" t="str">
        <f t="shared" si="1"/>
        <v>Không XL</v>
      </c>
      <c r="I28" s="74"/>
    </row>
    <row r="29" spans="1:9" s="12" customFormat="1" ht="17.45" customHeight="1">
      <c r="A29" s="69">
        <v>18</v>
      </c>
      <c r="B29" s="53" t="s">
        <v>581</v>
      </c>
      <c r="C29" s="54" t="s">
        <v>582</v>
      </c>
      <c r="D29" s="55" t="s">
        <v>249</v>
      </c>
      <c r="E29" s="69"/>
      <c r="F29" s="56" t="str">
        <f t="shared" si="0"/>
        <v>Không XL</v>
      </c>
      <c r="G29" s="69"/>
      <c r="H29" s="56" t="str">
        <f t="shared" si="1"/>
        <v>Không XL</v>
      </c>
      <c r="I29" s="74"/>
    </row>
    <row r="30" spans="1:9" s="12" customFormat="1" ht="17.45" customHeight="1">
      <c r="A30" s="69">
        <v>19</v>
      </c>
      <c r="B30" s="53" t="s">
        <v>583</v>
      </c>
      <c r="C30" s="54" t="s">
        <v>584</v>
      </c>
      <c r="D30" s="55" t="s">
        <v>585</v>
      </c>
      <c r="E30" s="69"/>
      <c r="F30" s="56" t="str">
        <f t="shared" si="0"/>
        <v>Không XL</v>
      </c>
      <c r="G30" s="69"/>
      <c r="H30" s="56" t="str">
        <f t="shared" si="1"/>
        <v>Không XL</v>
      </c>
      <c r="I30" s="74"/>
    </row>
    <row r="31" spans="1:9" s="12" customFormat="1" ht="17.45" customHeight="1">
      <c r="A31" s="69">
        <v>20</v>
      </c>
      <c r="B31" s="53" t="s">
        <v>586</v>
      </c>
      <c r="C31" s="54" t="s">
        <v>509</v>
      </c>
      <c r="D31" s="55" t="s">
        <v>255</v>
      </c>
      <c r="E31" s="69"/>
      <c r="F31" s="56" t="str">
        <f t="shared" si="0"/>
        <v>Không XL</v>
      </c>
      <c r="G31" s="69"/>
      <c r="H31" s="56" t="str">
        <f t="shared" si="1"/>
        <v>Không XL</v>
      </c>
      <c r="I31" s="73"/>
    </row>
    <row r="32" spans="1:9" s="12" customFormat="1" ht="17.45" customHeight="1">
      <c r="A32" s="69">
        <v>21</v>
      </c>
      <c r="B32" s="53" t="s">
        <v>587</v>
      </c>
      <c r="C32" s="54" t="s">
        <v>588</v>
      </c>
      <c r="D32" s="55" t="s">
        <v>262</v>
      </c>
      <c r="E32" s="69"/>
      <c r="F32" s="56" t="str">
        <f t="shared" si="0"/>
        <v>Không XL</v>
      </c>
      <c r="G32" s="69"/>
      <c r="H32" s="56" t="str">
        <f t="shared" si="1"/>
        <v>Không XL</v>
      </c>
      <c r="I32" s="74"/>
    </row>
    <row r="33" spans="1:9" s="12" customFormat="1" ht="17.45" customHeight="1">
      <c r="A33" s="69">
        <v>22</v>
      </c>
      <c r="B33" s="53" t="s">
        <v>589</v>
      </c>
      <c r="C33" s="54" t="s">
        <v>590</v>
      </c>
      <c r="D33" s="55" t="s">
        <v>591</v>
      </c>
      <c r="E33" s="69"/>
      <c r="F33" s="56" t="str">
        <f t="shared" si="0"/>
        <v>Không XL</v>
      </c>
      <c r="G33" s="69"/>
      <c r="H33" s="56" t="str">
        <f t="shared" si="1"/>
        <v>Không XL</v>
      </c>
      <c r="I33" s="74"/>
    </row>
    <row r="34" spans="1:9" s="12" customFormat="1" ht="17.45" customHeight="1">
      <c r="A34" s="69">
        <v>23</v>
      </c>
      <c r="B34" s="53" t="s">
        <v>592</v>
      </c>
      <c r="C34" s="54" t="s">
        <v>590</v>
      </c>
      <c r="D34" s="55" t="s">
        <v>264</v>
      </c>
      <c r="E34" s="69"/>
      <c r="F34" s="56" t="str">
        <f t="shared" si="0"/>
        <v>Không XL</v>
      </c>
      <c r="G34" s="69"/>
      <c r="H34" s="56" t="str">
        <f t="shared" si="1"/>
        <v>Không XL</v>
      </c>
      <c r="I34" s="74"/>
    </row>
    <row r="35" spans="1:9" s="12" customFormat="1" ht="17.45" customHeight="1">
      <c r="A35" s="69">
        <v>24</v>
      </c>
      <c r="B35" s="53" t="s">
        <v>593</v>
      </c>
      <c r="C35" s="54" t="s">
        <v>594</v>
      </c>
      <c r="D35" s="55" t="s">
        <v>264</v>
      </c>
      <c r="E35" s="69"/>
      <c r="F35" s="56" t="str">
        <f t="shared" si="0"/>
        <v>Không XL</v>
      </c>
      <c r="G35" s="69"/>
      <c r="H35" s="56" t="str">
        <f t="shared" si="1"/>
        <v>Không XL</v>
      </c>
      <c r="I35" s="74" t="s">
        <v>326</v>
      </c>
    </row>
    <row r="36" spans="1:9" s="12" customFormat="1" ht="17.45" customHeight="1">
      <c r="A36" s="69">
        <v>25</v>
      </c>
      <c r="B36" s="53" t="s">
        <v>595</v>
      </c>
      <c r="C36" s="54" t="s">
        <v>400</v>
      </c>
      <c r="D36" s="55" t="s">
        <v>596</v>
      </c>
      <c r="E36" s="69"/>
      <c r="F36" s="56" t="str">
        <f t="shared" si="0"/>
        <v>Không XL</v>
      </c>
      <c r="G36" s="69"/>
      <c r="H36" s="56" t="str">
        <f t="shared" si="1"/>
        <v>Không XL</v>
      </c>
      <c r="I36" s="74" t="s">
        <v>325</v>
      </c>
    </row>
    <row r="37" spans="1:9" s="12" customFormat="1" ht="17.45" customHeight="1">
      <c r="A37" s="69">
        <v>26</v>
      </c>
      <c r="B37" s="53" t="s">
        <v>597</v>
      </c>
      <c r="C37" s="54" t="s">
        <v>598</v>
      </c>
      <c r="D37" s="55" t="s">
        <v>599</v>
      </c>
      <c r="E37" s="69"/>
      <c r="F37" s="56" t="str">
        <f t="shared" si="0"/>
        <v>Không XL</v>
      </c>
      <c r="G37" s="69"/>
      <c r="H37" s="56" t="str">
        <f t="shared" si="1"/>
        <v>Không XL</v>
      </c>
      <c r="I37" s="74"/>
    </row>
    <row r="38" spans="1:9" s="12" customFormat="1" ht="17.45" customHeight="1">
      <c r="A38" s="69">
        <v>27</v>
      </c>
      <c r="B38" s="53" t="s">
        <v>600</v>
      </c>
      <c r="C38" s="54" t="s">
        <v>601</v>
      </c>
      <c r="D38" s="55" t="s">
        <v>269</v>
      </c>
      <c r="E38" s="69"/>
      <c r="F38" s="56" t="str">
        <f t="shared" si="0"/>
        <v>Không XL</v>
      </c>
      <c r="G38" s="69"/>
      <c r="H38" s="56" t="str">
        <f t="shared" si="1"/>
        <v>Không XL</v>
      </c>
      <c r="I38" s="73" t="s">
        <v>321</v>
      </c>
    </row>
    <row r="39" spans="1:9" s="12" customFormat="1" ht="17.45" customHeight="1">
      <c r="A39" s="69">
        <v>28</v>
      </c>
      <c r="B39" s="53" t="s">
        <v>602</v>
      </c>
      <c r="C39" s="54" t="s">
        <v>190</v>
      </c>
      <c r="D39" s="55" t="s">
        <v>269</v>
      </c>
      <c r="E39" s="69"/>
      <c r="F39" s="56" t="str">
        <f t="shared" si="0"/>
        <v>Không XL</v>
      </c>
      <c r="G39" s="69"/>
      <c r="H39" s="56" t="str">
        <f t="shared" si="1"/>
        <v>Không XL</v>
      </c>
      <c r="I39" s="74"/>
    </row>
    <row r="40" spans="1:9" s="12" customFormat="1" ht="17.45" customHeight="1">
      <c r="A40" s="69">
        <v>29</v>
      </c>
      <c r="B40" s="53" t="s">
        <v>603</v>
      </c>
      <c r="C40" s="54" t="s">
        <v>604</v>
      </c>
      <c r="D40" s="55" t="s">
        <v>269</v>
      </c>
      <c r="E40" s="69"/>
      <c r="F40" s="56" t="str">
        <f t="shared" si="0"/>
        <v>Không XL</v>
      </c>
      <c r="G40" s="69"/>
      <c r="H40" s="56" t="str">
        <f t="shared" si="1"/>
        <v>Không XL</v>
      </c>
      <c r="I40" s="73" t="s">
        <v>322</v>
      </c>
    </row>
    <row r="41" spans="1:9" s="12" customFormat="1" ht="17.45" customHeight="1">
      <c r="A41" s="69">
        <v>30</v>
      </c>
      <c r="B41" s="53" t="s">
        <v>605</v>
      </c>
      <c r="C41" s="54" t="s">
        <v>606</v>
      </c>
      <c r="D41" s="55" t="s">
        <v>501</v>
      </c>
      <c r="E41" s="69"/>
      <c r="F41" s="56" t="str">
        <f t="shared" si="0"/>
        <v>Không XL</v>
      </c>
      <c r="G41" s="69"/>
      <c r="H41" s="56" t="str">
        <f t="shared" si="1"/>
        <v>Không XL</v>
      </c>
      <c r="I41" s="73"/>
    </row>
    <row r="42" spans="1:9" s="12" customFormat="1" ht="17.45" customHeight="1">
      <c r="A42" s="69">
        <v>31</v>
      </c>
      <c r="B42" s="53" t="s">
        <v>607</v>
      </c>
      <c r="C42" s="54" t="s">
        <v>391</v>
      </c>
      <c r="D42" s="55" t="s">
        <v>608</v>
      </c>
      <c r="E42" s="69"/>
      <c r="F42" s="56" t="str">
        <f t="shared" si="0"/>
        <v>Không XL</v>
      </c>
      <c r="G42" s="69"/>
      <c r="H42" s="56" t="str">
        <f t="shared" si="1"/>
        <v>Không XL</v>
      </c>
      <c r="I42" s="73"/>
    </row>
    <row r="43" spans="1:9" s="12" customFormat="1" ht="17.45" customHeight="1">
      <c r="A43" s="69">
        <v>32</v>
      </c>
      <c r="B43" s="53" t="s">
        <v>609</v>
      </c>
      <c r="C43" s="54" t="s">
        <v>610</v>
      </c>
      <c r="D43" s="55" t="s">
        <v>514</v>
      </c>
      <c r="E43" s="69"/>
      <c r="F43" s="56" t="str">
        <f t="shared" si="0"/>
        <v>Không XL</v>
      </c>
      <c r="G43" s="69"/>
      <c r="H43" s="56" t="str">
        <f t="shared" si="1"/>
        <v>Không XL</v>
      </c>
      <c r="I43" s="74"/>
    </row>
    <row r="44" spans="1:9" s="12" customFormat="1" ht="17.45" customHeight="1">
      <c r="A44" s="69">
        <v>33</v>
      </c>
      <c r="B44" s="53" t="s">
        <v>611</v>
      </c>
      <c r="C44" s="54" t="s">
        <v>612</v>
      </c>
      <c r="D44" s="55" t="s">
        <v>613</v>
      </c>
      <c r="E44" s="69"/>
      <c r="F44" s="56" t="str">
        <f t="shared" si="0"/>
        <v>Không XL</v>
      </c>
      <c r="G44" s="69"/>
      <c r="H44" s="56" t="str">
        <f t="shared" si="1"/>
        <v>Không XL</v>
      </c>
      <c r="I44" s="74"/>
    </row>
    <row r="45" spans="1:9" s="12" customFormat="1" ht="17.45" customHeight="1">
      <c r="A45" s="69">
        <v>34</v>
      </c>
      <c r="B45" s="53" t="s">
        <v>614</v>
      </c>
      <c r="C45" s="54" t="s">
        <v>615</v>
      </c>
      <c r="D45" s="55" t="s">
        <v>301</v>
      </c>
      <c r="E45" s="69"/>
      <c r="F45" s="56" t="str">
        <f t="shared" si="0"/>
        <v>Không XL</v>
      </c>
      <c r="G45" s="69"/>
      <c r="H45" s="56" t="str">
        <f t="shared" si="1"/>
        <v>Không XL</v>
      </c>
      <c r="I45" s="74"/>
    </row>
    <row r="46" spans="1:9" s="12" customFormat="1" ht="17.45" customHeight="1">
      <c r="A46" s="69">
        <v>35</v>
      </c>
      <c r="B46" s="53" t="s">
        <v>616</v>
      </c>
      <c r="C46" s="54" t="s">
        <v>617</v>
      </c>
      <c r="D46" s="55" t="s">
        <v>305</v>
      </c>
      <c r="E46" s="69"/>
      <c r="F46" s="56" t="str">
        <f t="shared" si="0"/>
        <v>Không XL</v>
      </c>
      <c r="G46" s="69"/>
      <c r="H46" s="56" t="str">
        <f t="shared" si="1"/>
        <v>Không XL</v>
      </c>
      <c r="I46" s="74"/>
    </row>
    <row r="47" spans="1:9" s="12" customFormat="1" ht="17.45" customHeight="1">
      <c r="A47" s="69">
        <v>36</v>
      </c>
      <c r="B47" s="53" t="s">
        <v>618</v>
      </c>
      <c r="C47" s="54" t="s">
        <v>506</v>
      </c>
      <c r="D47" s="55" t="s">
        <v>313</v>
      </c>
      <c r="E47" s="69"/>
      <c r="F47" s="56" t="str">
        <f t="shared" si="0"/>
        <v>Không XL</v>
      </c>
      <c r="G47" s="69"/>
      <c r="H47" s="56" t="str">
        <f t="shared" si="1"/>
        <v>Không XL</v>
      </c>
      <c r="I47" s="74"/>
    </row>
    <row r="48" spans="1:9" ht="20.100000000000001" customHeight="1">
      <c r="A48" s="46"/>
      <c r="B48" s="46"/>
      <c r="C48" s="109" t="s">
        <v>146</v>
      </c>
      <c r="D48" s="109"/>
      <c r="E48" s="109"/>
      <c r="F48" s="109"/>
      <c r="G48" s="109"/>
      <c r="H48" s="109"/>
      <c r="I48" s="109"/>
    </row>
    <row r="49" spans="1:10" ht="18" customHeight="1">
      <c r="C49" s="110" t="s">
        <v>147</v>
      </c>
      <c r="D49" s="111"/>
      <c r="E49" s="114" t="s">
        <v>142</v>
      </c>
      <c r="F49" s="115"/>
      <c r="G49" s="114" t="s">
        <v>143</v>
      </c>
      <c r="H49" s="115"/>
      <c r="I49" s="116" t="s">
        <v>13</v>
      </c>
    </row>
    <row r="50" spans="1:10" s="12" customFormat="1" ht="18" customHeight="1">
      <c r="C50" s="112"/>
      <c r="D50" s="113"/>
      <c r="E50" s="52" t="s">
        <v>148</v>
      </c>
      <c r="F50" s="19" t="s">
        <v>149</v>
      </c>
      <c r="G50" s="52" t="s">
        <v>148</v>
      </c>
      <c r="H50" s="19" t="s">
        <v>149</v>
      </c>
      <c r="I50" s="117"/>
    </row>
    <row r="51" spans="1:10" ht="18" customHeight="1">
      <c r="C51" s="94" t="s">
        <v>150</v>
      </c>
      <c r="D51" s="95"/>
      <c r="E51" s="57">
        <f>COUNTIF(F12:F47,"Xuất sắc")</f>
        <v>0</v>
      </c>
      <c r="F51" s="58">
        <f>E51*100/$A$47</f>
        <v>0</v>
      </c>
      <c r="G51" s="57">
        <f>COUNTIF(H12:H47,"Xuất sắc")</f>
        <v>0</v>
      </c>
      <c r="H51" s="58">
        <f>G51*100/$A$47</f>
        <v>0</v>
      </c>
      <c r="I51" s="59"/>
    </row>
    <row r="52" spans="1:10" ht="18" customHeight="1">
      <c r="C52" s="94" t="s">
        <v>151</v>
      </c>
      <c r="D52" s="95"/>
      <c r="E52" s="57">
        <f>COUNTIF(F12:F47,"Tốt")</f>
        <v>0</v>
      </c>
      <c r="F52" s="58">
        <f t="shared" ref="F52:F56" si="2">E52*100/$A$47</f>
        <v>0</v>
      </c>
      <c r="G52" s="57">
        <f>COUNTIF(H12:H47,"Tốt")</f>
        <v>0</v>
      </c>
      <c r="H52" s="58">
        <f t="shared" ref="H52:H56" si="3">G52*100/$A$47</f>
        <v>0</v>
      </c>
      <c r="I52" s="59"/>
    </row>
    <row r="53" spans="1:10" ht="18" customHeight="1">
      <c r="C53" s="94" t="s">
        <v>152</v>
      </c>
      <c r="D53" s="95"/>
      <c r="E53" s="57">
        <f>COUNTIF(F12:F47,"Khá")</f>
        <v>0</v>
      </c>
      <c r="F53" s="58">
        <f t="shared" si="2"/>
        <v>0</v>
      </c>
      <c r="G53" s="57">
        <f>COUNTIF(H12:H47,"Khá")</f>
        <v>0</v>
      </c>
      <c r="H53" s="58">
        <f t="shared" si="3"/>
        <v>0</v>
      </c>
      <c r="I53" s="59"/>
    </row>
    <row r="54" spans="1:10" ht="18" customHeight="1">
      <c r="C54" s="94" t="s">
        <v>153</v>
      </c>
      <c r="D54" s="95"/>
      <c r="E54" s="57">
        <f>COUNTIF(F12:F47,"TB")</f>
        <v>0</v>
      </c>
      <c r="F54" s="58">
        <f t="shared" si="2"/>
        <v>0</v>
      </c>
      <c r="G54" s="57">
        <f>COUNTIF(H12:H47,"TB")</f>
        <v>0</v>
      </c>
      <c r="H54" s="58">
        <f t="shared" si="3"/>
        <v>0</v>
      </c>
      <c r="I54" s="59"/>
    </row>
    <row r="55" spans="1:10" ht="18" customHeight="1">
      <c r="C55" s="94" t="s">
        <v>154</v>
      </c>
      <c r="D55" s="95"/>
      <c r="E55" s="57">
        <f>COUNTIF(F12:F47,"Yếu")</f>
        <v>0</v>
      </c>
      <c r="F55" s="58">
        <f t="shared" si="2"/>
        <v>0</v>
      </c>
      <c r="G55" s="57">
        <f>COUNTIF(H12:H47,"Yếu")</f>
        <v>0</v>
      </c>
      <c r="H55" s="58">
        <f t="shared" si="3"/>
        <v>0</v>
      </c>
      <c r="I55" s="59"/>
    </row>
    <row r="56" spans="1:10" ht="18" customHeight="1" thickBot="1">
      <c r="C56" s="118" t="s">
        <v>155</v>
      </c>
      <c r="D56" s="119"/>
      <c r="E56" s="60">
        <f>COUNTIF(F12:F47,"Không XL")</f>
        <v>36</v>
      </c>
      <c r="F56" s="61">
        <f t="shared" si="2"/>
        <v>100</v>
      </c>
      <c r="G56" s="60">
        <f>COUNTIF(H12:H47,"Không XL")</f>
        <v>36</v>
      </c>
      <c r="H56" s="61">
        <f t="shared" si="3"/>
        <v>100</v>
      </c>
      <c r="I56" s="62"/>
    </row>
    <row r="57" spans="1:10">
      <c r="C57" s="68"/>
      <c r="D57" s="68"/>
      <c r="F57" s="63"/>
    </row>
    <row r="58" spans="1:10" ht="18" customHeight="1">
      <c r="E58" s="120" t="s">
        <v>160</v>
      </c>
      <c r="F58" s="120"/>
      <c r="G58" s="120"/>
      <c r="H58" s="120"/>
      <c r="I58" s="120"/>
    </row>
    <row r="59" spans="1:10" ht="18" customHeight="1">
      <c r="A59" s="82" t="s">
        <v>156</v>
      </c>
      <c r="B59" s="82"/>
      <c r="C59" s="82"/>
      <c r="D59" s="82"/>
      <c r="E59" s="82"/>
      <c r="F59" s="82" t="s">
        <v>142</v>
      </c>
      <c r="G59" s="82"/>
      <c r="H59" s="82"/>
      <c r="I59" s="64" t="s">
        <v>157</v>
      </c>
      <c r="J59" s="64"/>
    </row>
    <row r="60" spans="1:10" ht="18" customHeight="1"/>
    <row r="61" spans="1:10" ht="18" customHeight="1"/>
    <row r="62" spans="1:10" ht="18" customHeight="1"/>
    <row r="63" spans="1:10" ht="18" customHeight="1"/>
    <row r="64" spans="1:10" s="71" customFormat="1" ht="18" customHeight="1">
      <c r="B64" s="71" t="s">
        <v>318</v>
      </c>
      <c r="D64" s="72" t="s">
        <v>317</v>
      </c>
      <c r="G64" s="72" t="s">
        <v>619</v>
      </c>
      <c r="I64" s="76" t="s">
        <v>620</v>
      </c>
    </row>
  </sheetData>
  <mergeCells count="30">
    <mergeCell ref="A2:D2"/>
    <mergeCell ref="E2:I2"/>
    <mergeCell ref="A3:D3"/>
    <mergeCell ref="E3:I3"/>
    <mergeCell ref="A4:D4"/>
    <mergeCell ref="E4:I4"/>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59:E59"/>
    <mergeCell ref="F59:H59"/>
    <mergeCell ref="C52:D52"/>
    <mergeCell ref="C53:D53"/>
    <mergeCell ref="C54:D54"/>
    <mergeCell ref="C55:D55"/>
    <mergeCell ref="C56:D56"/>
    <mergeCell ref="E58:I58"/>
  </mergeCells>
  <conditionalFormatting sqref="F12:F47 H12:H47">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zoomScaleNormal="100" zoomScaleSheetLayoutView="100" workbookViewId="0">
      <selection activeCell="D15" sqref="D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704</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622</v>
      </c>
      <c r="C12" s="54" t="s">
        <v>623</v>
      </c>
      <c r="D12" s="55" t="s">
        <v>624</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625</v>
      </c>
      <c r="C13" s="54" t="s">
        <v>162</v>
      </c>
      <c r="D13" s="55" t="s">
        <v>626</v>
      </c>
      <c r="E13" s="69"/>
      <c r="F13" s="56" t="str">
        <f t="shared" ref="F13:F53" si="0">IF(AND(E13&gt;=90),"Xuất sắc",IF(AND(E13&gt;=80),"Tốt",IF(AND(E13&gt;=70),"Khá",IF(AND(E13&gt;=60),"TB",IF(AND(E13&gt;=50),"TB",IF(AND(E13&lt;50),IF(AND(E13&gt;0),"Yếu",IF(AND(E13=0),"Không XL"," "))))))))</f>
        <v>Không XL</v>
      </c>
      <c r="G13" s="69"/>
      <c r="H13" s="56" t="str">
        <f t="shared" ref="H13:H53" si="1">IF(AND(G13&gt;=90),"Xuất sắc",IF(AND(G13&gt;=80),"Tốt",IF(AND(G13&gt;=70),"Khá",IF(AND(G13&gt;=60),"TB",IF(AND(G13&gt;=50),"TB",IF(AND(G13&lt;50),IF(AND(G13&gt;0),"Yếu",IF(AND(G13=0),"Không XL"," "))))))))</f>
        <v>Không XL</v>
      </c>
      <c r="I13" s="73" t="s">
        <v>322</v>
      </c>
    </row>
    <row r="14" spans="1:20" s="12" customFormat="1" ht="17.45" customHeight="1">
      <c r="A14" s="69">
        <v>3</v>
      </c>
      <c r="B14" s="53" t="s">
        <v>627</v>
      </c>
      <c r="C14" s="54" t="s">
        <v>628</v>
      </c>
      <c r="D14" s="55" t="s">
        <v>180</v>
      </c>
      <c r="E14" s="69"/>
      <c r="F14" s="56" t="str">
        <f t="shared" si="0"/>
        <v>Không XL</v>
      </c>
      <c r="G14" s="69"/>
      <c r="H14" s="56" t="str">
        <f t="shared" si="1"/>
        <v>Không XL</v>
      </c>
      <c r="I14" s="73"/>
    </row>
    <row r="15" spans="1:20" s="12" customFormat="1" ht="17.45" customHeight="1">
      <c r="A15" s="69">
        <v>4</v>
      </c>
      <c r="B15" s="53" t="s">
        <v>629</v>
      </c>
      <c r="C15" s="54" t="s">
        <v>190</v>
      </c>
      <c r="D15" s="55" t="s">
        <v>180</v>
      </c>
      <c r="E15" s="69"/>
      <c r="F15" s="56" t="str">
        <f t="shared" si="0"/>
        <v>Không XL</v>
      </c>
      <c r="G15" s="69"/>
      <c r="H15" s="56" t="str">
        <f t="shared" si="1"/>
        <v>Không XL</v>
      </c>
      <c r="I15" s="74"/>
    </row>
    <row r="16" spans="1:20" s="12" customFormat="1" ht="17.45" customHeight="1">
      <c r="A16" s="69">
        <v>5</v>
      </c>
      <c r="B16" s="53" t="s">
        <v>630</v>
      </c>
      <c r="C16" s="54" t="s">
        <v>631</v>
      </c>
      <c r="D16" s="55" t="s">
        <v>183</v>
      </c>
      <c r="E16" s="69"/>
      <c r="F16" s="56" t="str">
        <f t="shared" si="0"/>
        <v>Không XL</v>
      </c>
      <c r="G16" s="69"/>
      <c r="H16" s="56" t="str">
        <f t="shared" si="1"/>
        <v>Không XL</v>
      </c>
      <c r="I16" s="74"/>
    </row>
    <row r="17" spans="1:9" s="12" customFormat="1" ht="17.45" customHeight="1">
      <c r="A17" s="69">
        <v>6</v>
      </c>
      <c r="B17" s="53" t="s">
        <v>632</v>
      </c>
      <c r="C17" s="54" t="s">
        <v>633</v>
      </c>
      <c r="D17" s="55" t="s">
        <v>186</v>
      </c>
      <c r="E17" s="69"/>
      <c r="F17" s="56" t="str">
        <f t="shared" si="0"/>
        <v>Không XL</v>
      </c>
      <c r="G17" s="69"/>
      <c r="H17" s="56" t="str">
        <f t="shared" si="1"/>
        <v>Không XL</v>
      </c>
      <c r="I17" s="74"/>
    </row>
    <row r="18" spans="1:9" s="12" customFormat="1" ht="17.45" customHeight="1">
      <c r="A18" s="69">
        <v>7</v>
      </c>
      <c r="B18" s="53" t="s">
        <v>634</v>
      </c>
      <c r="C18" s="54" t="s">
        <v>635</v>
      </c>
      <c r="D18" s="55" t="s">
        <v>568</v>
      </c>
      <c r="E18" s="69"/>
      <c r="F18" s="56" t="str">
        <f t="shared" si="0"/>
        <v>Không XL</v>
      </c>
      <c r="G18" s="69"/>
      <c r="H18" s="56" t="str">
        <f t="shared" si="1"/>
        <v>Không XL</v>
      </c>
      <c r="I18" s="74"/>
    </row>
    <row r="19" spans="1:9" s="12" customFormat="1" ht="17.45" customHeight="1">
      <c r="A19" s="69">
        <v>8</v>
      </c>
      <c r="B19" s="53" t="s">
        <v>636</v>
      </c>
      <c r="C19" s="54" t="s">
        <v>637</v>
      </c>
      <c r="D19" s="55" t="s">
        <v>568</v>
      </c>
      <c r="E19" s="69"/>
      <c r="F19" s="56" t="str">
        <f t="shared" si="0"/>
        <v>Không XL</v>
      </c>
      <c r="G19" s="69"/>
      <c r="H19" s="56" t="str">
        <f t="shared" si="1"/>
        <v>Không XL</v>
      </c>
      <c r="I19" s="74"/>
    </row>
    <row r="20" spans="1:9" s="12" customFormat="1" ht="17.45" customHeight="1">
      <c r="A20" s="69">
        <v>9</v>
      </c>
      <c r="B20" s="53" t="s">
        <v>638</v>
      </c>
      <c r="C20" s="54" t="s">
        <v>639</v>
      </c>
      <c r="D20" s="55" t="s">
        <v>568</v>
      </c>
      <c r="E20" s="69"/>
      <c r="F20" s="56" t="str">
        <f t="shared" si="0"/>
        <v>Không XL</v>
      </c>
      <c r="G20" s="69"/>
      <c r="H20" s="56" t="str">
        <f t="shared" si="1"/>
        <v>Không XL</v>
      </c>
      <c r="I20" s="73"/>
    </row>
    <row r="21" spans="1:9" s="12" customFormat="1" ht="17.45" customHeight="1">
      <c r="A21" s="69">
        <v>10</v>
      </c>
      <c r="B21" s="53" t="s">
        <v>640</v>
      </c>
      <c r="C21" s="54" t="s">
        <v>641</v>
      </c>
      <c r="D21" s="55" t="s">
        <v>568</v>
      </c>
      <c r="E21" s="69"/>
      <c r="F21" s="56" t="str">
        <f t="shared" si="0"/>
        <v>Không XL</v>
      </c>
      <c r="G21" s="69"/>
      <c r="H21" s="56" t="str">
        <f t="shared" si="1"/>
        <v>Không XL</v>
      </c>
      <c r="I21" s="73"/>
    </row>
    <row r="22" spans="1:9" s="12" customFormat="1" ht="17.45" customHeight="1">
      <c r="A22" s="69">
        <v>11</v>
      </c>
      <c r="B22" s="53" t="s">
        <v>642</v>
      </c>
      <c r="C22" s="54" t="s">
        <v>643</v>
      </c>
      <c r="D22" s="55" t="s">
        <v>568</v>
      </c>
      <c r="E22" s="69"/>
      <c r="F22" s="56" t="str">
        <f t="shared" si="0"/>
        <v>Không XL</v>
      </c>
      <c r="G22" s="69"/>
      <c r="H22" s="56" t="str">
        <f t="shared" si="1"/>
        <v>Không XL</v>
      </c>
      <c r="I22" s="73"/>
    </row>
    <row r="23" spans="1:9" s="12" customFormat="1" ht="17.45" customHeight="1">
      <c r="A23" s="69">
        <v>12</v>
      </c>
      <c r="B23" s="53" t="s">
        <v>644</v>
      </c>
      <c r="C23" s="54" t="s">
        <v>212</v>
      </c>
      <c r="D23" s="55" t="s">
        <v>645</v>
      </c>
      <c r="E23" s="69"/>
      <c r="F23" s="56" t="str">
        <f t="shared" si="0"/>
        <v>Không XL</v>
      </c>
      <c r="G23" s="69"/>
      <c r="H23" s="56" t="str">
        <f t="shared" si="1"/>
        <v>Không XL</v>
      </c>
      <c r="I23" s="74"/>
    </row>
    <row r="24" spans="1:9" s="12" customFormat="1" ht="17.45" customHeight="1">
      <c r="A24" s="69">
        <v>13</v>
      </c>
      <c r="B24" s="53" t="s">
        <v>646</v>
      </c>
      <c r="C24" s="54" t="s">
        <v>647</v>
      </c>
      <c r="D24" s="55" t="s">
        <v>209</v>
      </c>
      <c r="E24" s="69"/>
      <c r="F24" s="56" t="str">
        <f t="shared" si="0"/>
        <v>Không XL</v>
      </c>
      <c r="G24" s="69"/>
      <c r="H24" s="56" t="str">
        <f t="shared" si="1"/>
        <v>Không XL</v>
      </c>
      <c r="I24" s="74"/>
    </row>
    <row r="25" spans="1:9" s="12" customFormat="1" ht="17.45" customHeight="1">
      <c r="A25" s="69">
        <v>14</v>
      </c>
      <c r="B25" s="53" t="s">
        <v>648</v>
      </c>
      <c r="C25" s="54" t="s">
        <v>649</v>
      </c>
      <c r="D25" s="55" t="s">
        <v>212</v>
      </c>
      <c r="E25" s="69"/>
      <c r="F25" s="56" t="str">
        <f t="shared" si="0"/>
        <v>Không XL</v>
      </c>
      <c r="G25" s="69"/>
      <c r="H25" s="56" t="str">
        <f t="shared" si="1"/>
        <v>Không XL</v>
      </c>
      <c r="I25" s="74"/>
    </row>
    <row r="26" spans="1:9" s="12" customFormat="1" ht="17.45" customHeight="1">
      <c r="A26" s="69">
        <v>15</v>
      </c>
      <c r="B26" s="53" t="s">
        <v>650</v>
      </c>
      <c r="C26" s="54" t="s">
        <v>651</v>
      </c>
      <c r="D26" s="55" t="s">
        <v>227</v>
      </c>
      <c r="E26" s="69"/>
      <c r="F26" s="56" t="str">
        <f t="shared" si="0"/>
        <v>Không XL</v>
      </c>
      <c r="G26" s="69"/>
      <c r="H26" s="56" t="str">
        <f t="shared" si="1"/>
        <v>Không XL</v>
      </c>
      <c r="I26" s="74"/>
    </row>
    <row r="27" spans="1:9" s="12" customFormat="1" ht="17.45" customHeight="1">
      <c r="A27" s="69">
        <v>16</v>
      </c>
      <c r="B27" s="53" t="s">
        <v>652</v>
      </c>
      <c r="C27" s="54" t="s">
        <v>653</v>
      </c>
      <c r="D27" s="55" t="s">
        <v>227</v>
      </c>
      <c r="E27" s="69"/>
      <c r="F27" s="56" t="str">
        <f t="shared" si="0"/>
        <v>Không XL</v>
      </c>
      <c r="G27" s="69"/>
      <c r="H27" s="56" t="str">
        <f t="shared" si="1"/>
        <v>Không XL</v>
      </c>
      <c r="I27" s="74"/>
    </row>
    <row r="28" spans="1:9" s="12" customFormat="1" ht="17.45" customHeight="1">
      <c r="A28" s="69">
        <v>17</v>
      </c>
      <c r="B28" s="53" t="s">
        <v>654</v>
      </c>
      <c r="C28" s="54" t="s">
        <v>550</v>
      </c>
      <c r="D28" s="55" t="s">
        <v>227</v>
      </c>
      <c r="E28" s="69"/>
      <c r="F28" s="56" t="str">
        <f t="shared" si="0"/>
        <v>Không XL</v>
      </c>
      <c r="G28" s="69"/>
      <c r="H28" s="56" t="str">
        <f t="shared" si="1"/>
        <v>Không XL</v>
      </c>
      <c r="I28" s="74"/>
    </row>
    <row r="29" spans="1:9" s="12" customFormat="1" ht="17.45" customHeight="1">
      <c r="A29" s="69">
        <v>18</v>
      </c>
      <c r="B29" s="53" t="s">
        <v>655</v>
      </c>
      <c r="C29" s="54" t="s">
        <v>361</v>
      </c>
      <c r="D29" s="55" t="s">
        <v>656</v>
      </c>
      <c r="E29" s="69"/>
      <c r="F29" s="56" t="str">
        <f t="shared" si="0"/>
        <v>Không XL</v>
      </c>
      <c r="G29" s="69"/>
      <c r="H29" s="56" t="str">
        <f t="shared" si="1"/>
        <v>Không XL</v>
      </c>
      <c r="I29" s="74"/>
    </row>
    <row r="30" spans="1:9" s="12" customFormat="1" ht="17.45" customHeight="1">
      <c r="A30" s="69">
        <v>19</v>
      </c>
      <c r="B30" s="53" t="s">
        <v>657</v>
      </c>
      <c r="C30" s="54" t="s">
        <v>235</v>
      </c>
      <c r="D30" s="55" t="s">
        <v>239</v>
      </c>
      <c r="E30" s="69"/>
      <c r="F30" s="56" t="str">
        <f t="shared" si="0"/>
        <v>Không XL</v>
      </c>
      <c r="G30" s="69"/>
      <c r="H30" s="56" t="str">
        <f t="shared" si="1"/>
        <v>Không XL</v>
      </c>
      <c r="I30" s="74"/>
    </row>
    <row r="31" spans="1:9" s="12" customFormat="1" ht="17.45" customHeight="1">
      <c r="A31" s="69">
        <v>20</v>
      </c>
      <c r="B31" s="53" t="s">
        <v>658</v>
      </c>
      <c r="C31" s="54" t="s">
        <v>659</v>
      </c>
      <c r="D31" s="55" t="s">
        <v>241</v>
      </c>
      <c r="E31" s="69"/>
      <c r="F31" s="56" t="str">
        <f t="shared" si="0"/>
        <v>Không XL</v>
      </c>
      <c r="G31" s="69"/>
      <c r="H31" s="56" t="str">
        <f t="shared" si="1"/>
        <v>Không XL</v>
      </c>
      <c r="I31" s="73"/>
    </row>
    <row r="32" spans="1:9" s="12" customFormat="1" ht="17.45" customHeight="1">
      <c r="A32" s="69">
        <v>21</v>
      </c>
      <c r="B32" s="53" t="s">
        <v>660</v>
      </c>
      <c r="C32" s="54" t="s">
        <v>661</v>
      </c>
      <c r="D32" s="55" t="s">
        <v>246</v>
      </c>
      <c r="E32" s="69"/>
      <c r="F32" s="56" t="str">
        <f t="shared" si="0"/>
        <v>Không XL</v>
      </c>
      <c r="G32" s="69"/>
      <c r="H32" s="56" t="str">
        <f t="shared" si="1"/>
        <v>Không XL</v>
      </c>
      <c r="I32" s="74"/>
    </row>
    <row r="33" spans="1:9" s="12" customFormat="1" ht="17.45" customHeight="1">
      <c r="A33" s="69">
        <v>22</v>
      </c>
      <c r="B33" s="53" t="s">
        <v>662</v>
      </c>
      <c r="C33" s="54" t="s">
        <v>663</v>
      </c>
      <c r="D33" s="55" t="s">
        <v>664</v>
      </c>
      <c r="E33" s="69"/>
      <c r="F33" s="56" t="str">
        <f t="shared" si="0"/>
        <v>Không XL</v>
      </c>
      <c r="G33" s="69"/>
      <c r="H33" s="56" t="str">
        <f t="shared" si="1"/>
        <v>Không XL</v>
      </c>
      <c r="I33" s="74"/>
    </row>
    <row r="34" spans="1:9" s="12" customFormat="1" ht="17.45" customHeight="1">
      <c r="A34" s="69">
        <v>23</v>
      </c>
      <c r="B34" s="53" t="s">
        <v>665</v>
      </c>
      <c r="C34" s="54" t="s">
        <v>666</v>
      </c>
      <c r="D34" s="55" t="s">
        <v>585</v>
      </c>
      <c r="E34" s="69"/>
      <c r="F34" s="56" t="str">
        <f t="shared" si="0"/>
        <v>Không XL</v>
      </c>
      <c r="G34" s="69"/>
      <c r="H34" s="56" t="str">
        <f t="shared" si="1"/>
        <v>Không XL</v>
      </c>
      <c r="I34" s="74"/>
    </row>
    <row r="35" spans="1:9" s="12" customFormat="1" ht="17.45" customHeight="1">
      <c r="A35" s="69">
        <v>24</v>
      </c>
      <c r="B35" s="53" t="s">
        <v>667</v>
      </c>
      <c r="C35" s="54" t="s">
        <v>668</v>
      </c>
      <c r="D35" s="55" t="s">
        <v>252</v>
      </c>
      <c r="E35" s="69"/>
      <c r="F35" s="56" t="str">
        <f t="shared" si="0"/>
        <v>Không XL</v>
      </c>
      <c r="G35" s="69"/>
      <c r="H35" s="56" t="str">
        <f t="shared" si="1"/>
        <v>Không XL</v>
      </c>
      <c r="I35" s="74"/>
    </row>
    <row r="36" spans="1:9" s="12" customFormat="1" ht="17.45" customHeight="1">
      <c r="A36" s="69">
        <v>25</v>
      </c>
      <c r="B36" s="53" t="s">
        <v>669</v>
      </c>
      <c r="C36" s="54" t="s">
        <v>670</v>
      </c>
      <c r="D36" s="55" t="s">
        <v>671</v>
      </c>
      <c r="E36" s="69"/>
      <c r="F36" s="56" t="str">
        <f t="shared" si="0"/>
        <v>Không XL</v>
      </c>
      <c r="G36" s="69"/>
      <c r="H36" s="56" t="str">
        <f t="shared" si="1"/>
        <v>Không XL</v>
      </c>
      <c r="I36" s="74"/>
    </row>
    <row r="37" spans="1:9" s="12" customFormat="1" ht="17.45" customHeight="1">
      <c r="A37" s="69">
        <v>26</v>
      </c>
      <c r="B37" s="53" t="s">
        <v>672</v>
      </c>
      <c r="C37" s="54" t="s">
        <v>673</v>
      </c>
      <c r="D37" s="55" t="s">
        <v>674</v>
      </c>
      <c r="E37" s="69"/>
      <c r="F37" s="56" t="str">
        <f t="shared" si="0"/>
        <v>Không XL</v>
      </c>
      <c r="G37" s="69"/>
      <c r="H37" s="56" t="str">
        <f t="shared" si="1"/>
        <v>Không XL</v>
      </c>
      <c r="I37" s="74" t="s">
        <v>321</v>
      </c>
    </row>
    <row r="38" spans="1:9" s="12" customFormat="1" ht="17.45" customHeight="1">
      <c r="A38" s="69">
        <v>27</v>
      </c>
      <c r="B38" s="53" t="s">
        <v>675</v>
      </c>
      <c r="C38" s="54" t="s">
        <v>676</v>
      </c>
      <c r="D38" s="55" t="s">
        <v>677</v>
      </c>
      <c r="E38" s="69"/>
      <c r="F38" s="56" t="str">
        <f t="shared" si="0"/>
        <v>Không XL</v>
      </c>
      <c r="G38" s="69"/>
      <c r="H38" s="56" t="str">
        <f t="shared" si="1"/>
        <v>Không XL</v>
      </c>
      <c r="I38" s="73"/>
    </row>
    <row r="39" spans="1:9" s="12" customFormat="1" ht="17.45" customHeight="1">
      <c r="A39" s="69">
        <v>28</v>
      </c>
      <c r="B39" s="53" t="s">
        <v>678</v>
      </c>
      <c r="C39" s="54" t="s">
        <v>679</v>
      </c>
      <c r="D39" s="55" t="s">
        <v>262</v>
      </c>
      <c r="E39" s="69"/>
      <c r="F39" s="56" t="str">
        <f t="shared" si="0"/>
        <v>Không XL</v>
      </c>
      <c r="G39" s="69"/>
      <c r="H39" s="56" t="str">
        <f t="shared" si="1"/>
        <v>Không XL</v>
      </c>
      <c r="I39" s="74"/>
    </row>
    <row r="40" spans="1:9" s="12" customFormat="1" ht="17.45" customHeight="1">
      <c r="A40" s="69">
        <v>29</v>
      </c>
      <c r="B40" s="53" t="s">
        <v>680</v>
      </c>
      <c r="C40" s="54" t="s">
        <v>681</v>
      </c>
      <c r="D40" s="55" t="s">
        <v>262</v>
      </c>
      <c r="E40" s="69"/>
      <c r="F40" s="56" t="str">
        <f t="shared" si="0"/>
        <v>Không XL</v>
      </c>
      <c r="G40" s="69"/>
      <c r="H40" s="56" t="str">
        <f t="shared" si="1"/>
        <v>Không XL</v>
      </c>
      <c r="I40" s="73"/>
    </row>
    <row r="41" spans="1:9" s="12" customFormat="1" ht="17.45" customHeight="1">
      <c r="A41" s="69">
        <v>30</v>
      </c>
      <c r="B41" s="53" t="s">
        <v>682</v>
      </c>
      <c r="C41" s="54" t="s">
        <v>683</v>
      </c>
      <c r="D41" s="55" t="s">
        <v>596</v>
      </c>
      <c r="E41" s="69"/>
      <c r="F41" s="56" t="str">
        <f t="shared" si="0"/>
        <v>Không XL</v>
      </c>
      <c r="G41" s="69"/>
      <c r="H41" s="56" t="str">
        <f t="shared" si="1"/>
        <v>Không XL</v>
      </c>
      <c r="I41" s="73"/>
    </row>
    <row r="42" spans="1:9" s="12" customFormat="1" ht="17.45" customHeight="1">
      <c r="A42" s="69">
        <v>31</v>
      </c>
      <c r="B42" s="53" t="s">
        <v>684</v>
      </c>
      <c r="C42" s="54" t="s">
        <v>208</v>
      </c>
      <c r="D42" s="55" t="s">
        <v>282</v>
      </c>
      <c r="E42" s="69"/>
      <c r="F42" s="56" t="str">
        <f t="shared" si="0"/>
        <v>Không XL</v>
      </c>
      <c r="G42" s="69"/>
      <c r="H42" s="56" t="str">
        <f t="shared" si="1"/>
        <v>Không XL</v>
      </c>
      <c r="I42" s="73"/>
    </row>
    <row r="43" spans="1:9" s="12" customFormat="1" ht="17.45" customHeight="1">
      <c r="A43" s="69">
        <v>32</v>
      </c>
      <c r="B43" s="53" t="s">
        <v>685</v>
      </c>
      <c r="C43" s="54" t="s">
        <v>686</v>
      </c>
      <c r="D43" s="55" t="s">
        <v>282</v>
      </c>
      <c r="E43" s="69"/>
      <c r="F43" s="56" t="str">
        <f t="shared" si="0"/>
        <v>Không XL</v>
      </c>
      <c r="G43" s="69"/>
      <c r="H43" s="56" t="str">
        <f t="shared" si="1"/>
        <v>Không XL</v>
      </c>
      <c r="I43" s="74"/>
    </row>
    <row r="44" spans="1:9" s="12" customFormat="1" ht="17.45" customHeight="1">
      <c r="A44" s="69">
        <v>33</v>
      </c>
      <c r="B44" s="53" t="s">
        <v>687</v>
      </c>
      <c r="C44" s="54" t="s">
        <v>300</v>
      </c>
      <c r="D44" s="55" t="s">
        <v>688</v>
      </c>
      <c r="E44" s="69"/>
      <c r="F44" s="56" t="str">
        <f t="shared" si="0"/>
        <v>Không XL</v>
      </c>
      <c r="G44" s="69"/>
      <c r="H44" s="56" t="str">
        <f t="shared" si="1"/>
        <v>Không XL</v>
      </c>
      <c r="I44" s="74"/>
    </row>
    <row r="45" spans="1:9" s="12" customFormat="1" ht="17.45" customHeight="1">
      <c r="A45" s="69">
        <v>34</v>
      </c>
      <c r="B45" s="53" t="s">
        <v>689</v>
      </c>
      <c r="C45" s="54" t="s">
        <v>235</v>
      </c>
      <c r="D45" s="55" t="s">
        <v>501</v>
      </c>
      <c r="E45" s="69"/>
      <c r="F45" s="56" t="str">
        <f t="shared" si="0"/>
        <v>Không XL</v>
      </c>
      <c r="G45" s="69"/>
      <c r="H45" s="56" t="str">
        <f t="shared" si="1"/>
        <v>Không XL</v>
      </c>
      <c r="I45" s="74"/>
    </row>
    <row r="46" spans="1:9" s="12" customFormat="1" ht="17.45" customHeight="1">
      <c r="A46" s="69">
        <v>35</v>
      </c>
      <c r="B46" s="53" t="s">
        <v>690</v>
      </c>
      <c r="C46" s="54" t="s">
        <v>691</v>
      </c>
      <c r="D46" s="55" t="s">
        <v>507</v>
      </c>
      <c r="E46" s="69"/>
      <c r="F46" s="56" t="str">
        <f t="shared" si="0"/>
        <v>Không XL</v>
      </c>
      <c r="G46" s="69"/>
      <c r="H46" s="56" t="str">
        <f t="shared" si="1"/>
        <v>Không XL</v>
      </c>
      <c r="I46" s="74"/>
    </row>
    <row r="47" spans="1:9" s="12" customFormat="1" ht="17.45" customHeight="1">
      <c r="A47" s="69">
        <v>36</v>
      </c>
      <c r="B47" s="53" t="s">
        <v>692</v>
      </c>
      <c r="C47" s="54" t="s">
        <v>190</v>
      </c>
      <c r="D47" s="55" t="s">
        <v>514</v>
      </c>
      <c r="E47" s="69"/>
      <c r="F47" s="56" t="str">
        <f t="shared" si="0"/>
        <v>Không XL</v>
      </c>
      <c r="G47" s="69"/>
      <c r="H47" s="56" t="str">
        <f t="shared" si="1"/>
        <v>Không XL</v>
      </c>
      <c r="I47" s="74"/>
    </row>
    <row r="48" spans="1:9" s="12" customFormat="1" ht="17.45" customHeight="1">
      <c r="A48" s="69">
        <v>37</v>
      </c>
      <c r="B48" s="53" t="s">
        <v>693</v>
      </c>
      <c r="C48" s="54" t="s">
        <v>188</v>
      </c>
      <c r="D48" s="55" t="s">
        <v>291</v>
      </c>
      <c r="E48" s="69"/>
      <c r="F48" s="56" t="str">
        <f t="shared" si="0"/>
        <v>Không XL</v>
      </c>
      <c r="G48" s="69"/>
      <c r="H48" s="56" t="str">
        <f t="shared" si="1"/>
        <v>Không XL</v>
      </c>
      <c r="I48" s="74"/>
    </row>
    <row r="49" spans="1:9" s="12" customFormat="1" ht="17.45" customHeight="1">
      <c r="A49" s="69">
        <v>38</v>
      </c>
      <c r="B49" s="53" t="s">
        <v>694</v>
      </c>
      <c r="C49" s="54" t="s">
        <v>229</v>
      </c>
      <c r="D49" s="55" t="s">
        <v>524</v>
      </c>
      <c r="E49" s="69"/>
      <c r="F49" s="56" t="str">
        <f t="shared" si="0"/>
        <v>Không XL</v>
      </c>
      <c r="G49" s="69"/>
      <c r="H49" s="56" t="str">
        <f t="shared" si="1"/>
        <v>Không XL</v>
      </c>
      <c r="I49" s="74"/>
    </row>
    <row r="50" spans="1:9" s="12" customFormat="1" ht="17.45" customHeight="1">
      <c r="A50" s="69">
        <v>39</v>
      </c>
      <c r="B50" s="53" t="s">
        <v>695</v>
      </c>
      <c r="C50" s="54" t="s">
        <v>696</v>
      </c>
      <c r="D50" s="55" t="s">
        <v>298</v>
      </c>
      <c r="E50" s="69"/>
      <c r="F50" s="56" t="str">
        <f t="shared" si="0"/>
        <v>Không XL</v>
      </c>
      <c r="G50" s="69"/>
      <c r="H50" s="56" t="str">
        <f t="shared" si="1"/>
        <v>Không XL</v>
      </c>
      <c r="I50" s="74"/>
    </row>
    <row r="51" spans="1:9" s="12" customFormat="1" ht="17.45" customHeight="1">
      <c r="A51" s="69">
        <v>40</v>
      </c>
      <c r="B51" s="53" t="s">
        <v>697</v>
      </c>
      <c r="C51" s="54" t="s">
        <v>698</v>
      </c>
      <c r="D51" s="55" t="s">
        <v>298</v>
      </c>
      <c r="E51" s="69"/>
      <c r="F51" s="56" t="str">
        <f t="shared" si="0"/>
        <v>Không XL</v>
      </c>
      <c r="G51" s="69"/>
      <c r="H51" s="56" t="str">
        <f t="shared" si="1"/>
        <v>Không XL</v>
      </c>
      <c r="I51" s="73"/>
    </row>
    <row r="52" spans="1:9" s="12" customFormat="1" ht="17.45" customHeight="1">
      <c r="A52" s="69">
        <v>41</v>
      </c>
      <c r="B52" s="53" t="s">
        <v>699</v>
      </c>
      <c r="C52" s="54" t="s">
        <v>700</v>
      </c>
      <c r="D52" s="55" t="s">
        <v>305</v>
      </c>
      <c r="E52" s="69"/>
      <c r="F52" s="56" t="str">
        <f t="shared" si="0"/>
        <v>Không XL</v>
      </c>
      <c r="G52" s="69"/>
      <c r="H52" s="56" t="str">
        <f t="shared" si="1"/>
        <v>Không XL</v>
      </c>
      <c r="I52" s="74"/>
    </row>
    <row r="53" spans="1:9" s="12" customFormat="1" ht="17.45" customHeight="1">
      <c r="A53" s="69">
        <v>42</v>
      </c>
      <c r="B53" s="53" t="s">
        <v>701</v>
      </c>
      <c r="C53" s="54" t="s">
        <v>702</v>
      </c>
      <c r="D53" s="55" t="s">
        <v>703</v>
      </c>
      <c r="E53" s="69"/>
      <c r="F53" s="56" t="str">
        <f t="shared" si="0"/>
        <v>Không XL</v>
      </c>
      <c r="G53" s="69"/>
      <c r="H53" s="56" t="str">
        <f t="shared" si="1"/>
        <v>Không XL</v>
      </c>
      <c r="I53" s="74"/>
    </row>
    <row r="54" spans="1:9" ht="20.100000000000001" customHeight="1">
      <c r="A54" s="46"/>
      <c r="B54" s="46"/>
      <c r="C54" s="109" t="s">
        <v>146</v>
      </c>
      <c r="D54" s="109"/>
      <c r="E54" s="109"/>
      <c r="F54" s="109"/>
      <c r="G54" s="109"/>
      <c r="H54" s="109"/>
      <c r="I54" s="109"/>
    </row>
    <row r="55" spans="1:9" ht="18" customHeight="1">
      <c r="C55" s="110" t="s">
        <v>147</v>
      </c>
      <c r="D55" s="111"/>
      <c r="E55" s="114" t="s">
        <v>142</v>
      </c>
      <c r="F55" s="115"/>
      <c r="G55" s="114" t="s">
        <v>143</v>
      </c>
      <c r="H55" s="115"/>
      <c r="I55" s="116" t="s">
        <v>13</v>
      </c>
    </row>
    <row r="56" spans="1:9" s="12" customFormat="1" ht="18" customHeight="1">
      <c r="C56" s="112"/>
      <c r="D56" s="113"/>
      <c r="E56" s="52" t="s">
        <v>148</v>
      </c>
      <c r="F56" s="19" t="s">
        <v>149</v>
      </c>
      <c r="G56" s="52" t="s">
        <v>148</v>
      </c>
      <c r="H56" s="19" t="s">
        <v>149</v>
      </c>
      <c r="I56" s="117"/>
    </row>
    <row r="57" spans="1:9" ht="18" customHeight="1">
      <c r="C57" s="94" t="s">
        <v>150</v>
      </c>
      <c r="D57" s="95"/>
      <c r="E57" s="57">
        <f>COUNTIF(F12:F53,"Xuất sắc")</f>
        <v>0</v>
      </c>
      <c r="F57" s="58">
        <f>E57*100/$A$53</f>
        <v>0</v>
      </c>
      <c r="G57" s="57">
        <f>COUNTIF(H12:H53,"Xuất sắc")</f>
        <v>0</v>
      </c>
      <c r="H57" s="58">
        <f>G57*100/$A$53</f>
        <v>0</v>
      </c>
      <c r="I57" s="59"/>
    </row>
    <row r="58" spans="1:9" ht="18" customHeight="1">
      <c r="C58" s="94" t="s">
        <v>151</v>
      </c>
      <c r="D58" s="95"/>
      <c r="E58" s="57">
        <f>COUNTIF(F12:F53,"Tốt")</f>
        <v>0</v>
      </c>
      <c r="F58" s="58">
        <f t="shared" ref="F58:F62" si="2">E58*100/$A$53</f>
        <v>0</v>
      </c>
      <c r="G58" s="57">
        <f>COUNTIF(H12:H53,"Tốt")</f>
        <v>0</v>
      </c>
      <c r="H58" s="58">
        <f t="shared" ref="H58:H62" si="3">G58*100/$A$53</f>
        <v>0</v>
      </c>
      <c r="I58" s="59"/>
    </row>
    <row r="59" spans="1:9" ht="18" customHeight="1">
      <c r="C59" s="94" t="s">
        <v>152</v>
      </c>
      <c r="D59" s="95"/>
      <c r="E59" s="57">
        <f>COUNTIF(F12:F53,"Khá")</f>
        <v>0</v>
      </c>
      <c r="F59" s="58">
        <f t="shared" si="2"/>
        <v>0</v>
      </c>
      <c r="G59" s="57">
        <f>COUNTIF(H12:H53,"Khá")</f>
        <v>0</v>
      </c>
      <c r="H59" s="58">
        <f t="shared" si="3"/>
        <v>0</v>
      </c>
      <c r="I59" s="59"/>
    </row>
    <row r="60" spans="1:9" ht="18" customHeight="1">
      <c r="C60" s="94" t="s">
        <v>153</v>
      </c>
      <c r="D60" s="95"/>
      <c r="E60" s="57">
        <f>COUNTIF(F12:F53,"TB")</f>
        <v>0</v>
      </c>
      <c r="F60" s="58">
        <f t="shared" si="2"/>
        <v>0</v>
      </c>
      <c r="G60" s="57">
        <f>COUNTIF(H12:H53,"TB")</f>
        <v>0</v>
      </c>
      <c r="H60" s="58">
        <f t="shared" si="3"/>
        <v>0</v>
      </c>
      <c r="I60" s="59"/>
    </row>
    <row r="61" spans="1:9" ht="18" customHeight="1">
      <c r="C61" s="94" t="s">
        <v>154</v>
      </c>
      <c r="D61" s="95"/>
      <c r="E61" s="57">
        <f>COUNTIF(F12:F53,"Yếu")</f>
        <v>0</v>
      </c>
      <c r="F61" s="58">
        <f t="shared" si="2"/>
        <v>0</v>
      </c>
      <c r="G61" s="57">
        <f>COUNTIF(H12:H53,"Yếu")</f>
        <v>0</v>
      </c>
      <c r="H61" s="58">
        <f t="shared" si="3"/>
        <v>0</v>
      </c>
      <c r="I61" s="59"/>
    </row>
    <row r="62" spans="1:9" ht="18" customHeight="1" thickBot="1">
      <c r="C62" s="118" t="s">
        <v>155</v>
      </c>
      <c r="D62" s="119"/>
      <c r="E62" s="60">
        <f>COUNTIF(F12:F53,"Không XL")</f>
        <v>42</v>
      </c>
      <c r="F62" s="61">
        <f t="shared" si="2"/>
        <v>100</v>
      </c>
      <c r="G62" s="60">
        <f>COUNTIF(H12:H53,"Không XL")</f>
        <v>42</v>
      </c>
      <c r="H62" s="61">
        <f t="shared" si="3"/>
        <v>100</v>
      </c>
      <c r="I62" s="62"/>
    </row>
    <row r="63" spans="1:9">
      <c r="C63" s="68"/>
      <c r="D63" s="68"/>
      <c r="F63" s="63"/>
    </row>
    <row r="64" spans="1:9" ht="18" customHeight="1">
      <c r="E64" s="120" t="s">
        <v>160</v>
      </c>
      <c r="F64" s="120"/>
      <c r="G64" s="120"/>
      <c r="H64" s="120"/>
      <c r="I64" s="120"/>
    </row>
    <row r="65" spans="1:10" ht="18" customHeight="1">
      <c r="A65" s="82" t="s">
        <v>156</v>
      </c>
      <c r="B65" s="82"/>
      <c r="C65" s="82"/>
      <c r="D65" s="82"/>
      <c r="E65" s="82"/>
      <c r="F65" s="82" t="s">
        <v>142</v>
      </c>
      <c r="G65" s="82"/>
      <c r="H65" s="82"/>
      <c r="I65" s="64" t="s">
        <v>157</v>
      </c>
      <c r="J65" s="64"/>
    </row>
    <row r="66" spans="1:10" ht="18" customHeight="1"/>
    <row r="67" spans="1:10" ht="18" customHeight="1"/>
    <row r="68" spans="1:10" ht="18" customHeight="1"/>
    <row r="69" spans="1:10" ht="18" customHeight="1"/>
    <row r="70" spans="1:10" s="71" customFormat="1" ht="18" customHeight="1">
      <c r="B70" s="71" t="s">
        <v>318</v>
      </c>
      <c r="D70" s="72" t="s">
        <v>317</v>
      </c>
      <c r="G70" s="72" t="s">
        <v>705</v>
      </c>
      <c r="I70" s="77" t="s">
        <v>706</v>
      </c>
    </row>
  </sheetData>
  <mergeCells count="30">
    <mergeCell ref="A2:D2"/>
    <mergeCell ref="E2:I2"/>
    <mergeCell ref="A3:D3"/>
    <mergeCell ref="E3:I3"/>
    <mergeCell ref="A4:D4"/>
    <mergeCell ref="E4:I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65:E65"/>
    <mergeCell ref="F65:H65"/>
    <mergeCell ref="C58:D58"/>
    <mergeCell ref="C59:D59"/>
    <mergeCell ref="C60:D60"/>
    <mergeCell ref="C61:D61"/>
    <mergeCell ref="C62:D62"/>
    <mergeCell ref="E64:I64"/>
  </mergeCells>
  <conditionalFormatting sqref="F12:F53 H12:H53">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view="pageBreakPreview" zoomScaleNormal="100" zoomScaleSheetLayoutView="100" workbookViewId="0">
      <selection activeCell="H11" sqref="H1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801</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707</v>
      </c>
      <c r="C12" s="54" t="s">
        <v>708</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323</v>
      </c>
    </row>
    <row r="13" spans="1:20" s="12" customFormat="1" ht="17.45" customHeight="1">
      <c r="A13" s="69">
        <v>2</v>
      </c>
      <c r="B13" s="53" t="s">
        <v>709</v>
      </c>
      <c r="C13" s="54" t="s">
        <v>710</v>
      </c>
      <c r="D13" s="55" t="s">
        <v>711</v>
      </c>
      <c r="E13" s="69"/>
      <c r="F13" s="56" t="str">
        <f t="shared" ref="F13:F62" si="0">IF(AND(E13&gt;=90),"Xuất sắc",IF(AND(E13&gt;=80),"Tốt",IF(AND(E13&gt;=70),"Khá",IF(AND(E13&gt;=60),"TB",IF(AND(E13&gt;=50),"TB",IF(AND(E13&lt;50),IF(AND(E13&gt;0),"Yếu",IF(AND(E13=0),"Không XL"," "))))))))</f>
        <v>Không XL</v>
      </c>
      <c r="G13" s="69"/>
      <c r="H13" s="56" t="str">
        <f t="shared" ref="H13:H62" si="1">IF(AND(G13&gt;=90),"Xuất sắc",IF(AND(G13&gt;=80),"Tốt",IF(AND(G13&gt;=70),"Khá",IF(AND(G13&gt;=60),"TB",IF(AND(G13&gt;=50),"TB",IF(AND(G13&lt;50),IF(AND(G13&gt;0),"Yếu",IF(AND(G13=0),"Không XL"," "))))))))</f>
        <v>Không XL</v>
      </c>
      <c r="I13" s="73"/>
    </row>
    <row r="14" spans="1:20" s="12" customFormat="1" ht="17.45" customHeight="1">
      <c r="A14" s="69">
        <v>3</v>
      </c>
      <c r="B14" s="53" t="s">
        <v>712</v>
      </c>
      <c r="C14" s="54" t="s">
        <v>713</v>
      </c>
      <c r="D14" s="55" t="s">
        <v>186</v>
      </c>
      <c r="E14" s="69"/>
      <c r="F14" s="56" t="str">
        <f t="shared" si="0"/>
        <v>Không XL</v>
      </c>
      <c r="G14" s="69"/>
      <c r="H14" s="56" t="str">
        <f t="shared" si="1"/>
        <v>Không XL</v>
      </c>
      <c r="I14" s="73"/>
    </row>
    <row r="15" spans="1:20" s="12" customFormat="1" ht="17.45" customHeight="1">
      <c r="A15" s="69">
        <v>4</v>
      </c>
      <c r="B15" s="53" t="s">
        <v>714</v>
      </c>
      <c r="C15" s="54" t="s">
        <v>300</v>
      </c>
      <c r="D15" s="55" t="s">
        <v>186</v>
      </c>
      <c r="E15" s="69"/>
      <c r="F15" s="56" t="str">
        <f t="shared" si="0"/>
        <v>Không XL</v>
      </c>
      <c r="G15" s="69"/>
      <c r="H15" s="56" t="str">
        <f t="shared" si="1"/>
        <v>Không XL</v>
      </c>
      <c r="I15" s="74"/>
    </row>
    <row r="16" spans="1:20" s="12" customFormat="1" ht="17.45" customHeight="1">
      <c r="A16" s="69">
        <v>5</v>
      </c>
      <c r="B16" s="53" t="s">
        <v>715</v>
      </c>
      <c r="C16" s="54" t="s">
        <v>716</v>
      </c>
      <c r="D16" s="55" t="s">
        <v>186</v>
      </c>
      <c r="E16" s="69"/>
      <c r="F16" s="56" t="str">
        <f t="shared" si="0"/>
        <v>Không XL</v>
      </c>
      <c r="G16" s="69"/>
      <c r="H16" s="56" t="str">
        <f t="shared" si="1"/>
        <v>Không XL</v>
      </c>
      <c r="I16" s="74"/>
    </row>
    <row r="17" spans="1:9" s="12" customFormat="1" ht="17.45" customHeight="1">
      <c r="A17" s="69">
        <v>6</v>
      </c>
      <c r="B17" s="53" t="s">
        <v>717</v>
      </c>
      <c r="C17" s="54" t="s">
        <v>339</v>
      </c>
      <c r="D17" s="55" t="s">
        <v>186</v>
      </c>
      <c r="E17" s="69"/>
      <c r="F17" s="56" t="str">
        <f t="shared" si="0"/>
        <v>Không XL</v>
      </c>
      <c r="G17" s="69"/>
      <c r="H17" s="56" t="str">
        <f t="shared" si="1"/>
        <v>Không XL</v>
      </c>
      <c r="I17" s="74"/>
    </row>
    <row r="18" spans="1:9" s="12" customFormat="1" ht="17.45" customHeight="1">
      <c r="A18" s="69">
        <v>7</v>
      </c>
      <c r="B18" s="53" t="s">
        <v>718</v>
      </c>
      <c r="C18" s="54" t="s">
        <v>361</v>
      </c>
      <c r="D18" s="55" t="s">
        <v>719</v>
      </c>
      <c r="E18" s="69"/>
      <c r="F18" s="56" t="str">
        <f t="shared" si="0"/>
        <v>Không XL</v>
      </c>
      <c r="G18" s="69"/>
      <c r="H18" s="56" t="str">
        <f t="shared" si="1"/>
        <v>Không XL</v>
      </c>
      <c r="I18" s="74"/>
    </row>
    <row r="19" spans="1:9" s="12" customFormat="1" ht="17.45" customHeight="1">
      <c r="A19" s="69">
        <v>8</v>
      </c>
      <c r="B19" s="53" t="s">
        <v>720</v>
      </c>
      <c r="C19" s="54" t="s">
        <v>506</v>
      </c>
      <c r="D19" s="55" t="s">
        <v>721</v>
      </c>
      <c r="E19" s="69"/>
      <c r="F19" s="56" t="str">
        <f t="shared" si="0"/>
        <v>Không XL</v>
      </c>
      <c r="G19" s="69"/>
      <c r="H19" s="56" t="str">
        <f t="shared" si="1"/>
        <v>Không XL</v>
      </c>
      <c r="I19" s="74"/>
    </row>
    <row r="20" spans="1:9" s="12" customFormat="1" ht="17.45" customHeight="1">
      <c r="A20" s="69">
        <v>9</v>
      </c>
      <c r="B20" s="53" t="s">
        <v>722</v>
      </c>
      <c r="C20" s="54" t="s">
        <v>723</v>
      </c>
      <c r="D20" s="55" t="s">
        <v>645</v>
      </c>
      <c r="E20" s="69"/>
      <c r="F20" s="56" t="str">
        <f t="shared" si="0"/>
        <v>Không XL</v>
      </c>
      <c r="G20" s="69"/>
      <c r="H20" s="56" t="str">
        <f t="shared" si="1"/>
        <v>Không XL</v>
      </c>
      <c r="I20" s="73"/>
    </row>
    <row r="21" spans="1:9" s="12" customFormat="1" ht="17.45" customHeight="1">
      <c r="A21" s="69">
        <v>10</v>
      </c>
      <c r="B21" s="53" t="s">
        <v>724</v>
      </c>
      <c r="C21" s="54" t="s">
        <v>725</v>
      </c>
      <c r="D21" s="55" t="s">
        <v>645</v>
      </c>
      <c r="E21" s="69"/>
      <c r="F21" s="56" t="str">
        <f t="shared" si="0"/>
        <v>Không XL</v>
      </c>
      <c r="G21" s="69"/>
      <c r="H21" s="56" t="str">
        <f t="shared" si="1"/>
        <v>Không XL</v>
      </c>
      <c r="I21" s="73"/>
    </row>
    <row r="22" spans="1:9" s="12" customFormat="1" ht="17.45" customHeight="1">
      <c r="A22" s="69">
        <v>11</v>
      </c>
      <c r="B22" s="53" t="s">
        <v>726</v>
      </c>
      <c r="C22" s="54" t="s">
        <v>710</v>
      </c>
      <c r="D22" s="55" t="s">
        <v>645</v>
      </c>
      <c r="E22" s="69"/>
      <c r="F22" s="56" t="str">
        <f t="shared" si="0"/>
        <v>Không XL</v>
      </c>
      <c r="G22" s="69"/>
      <c r="H22" s="56" t="str">
        <f t="shared" si="1"/>
        <v>Không XL</v>
      </c>
      <c r="I22" s="73"/>
    </row>
    <row r="23" spans="1:9" s="12" customFormat="1" ht="17.45" customHeight="1">
      <c r="A23" s="69">
        <v>12</v>
      </c>
      <c r="B23" s="53" t="s">
        <v>727</v>
      </c>
      <c r="C23" s="54" t="s">
        <v>728</v>
      </c>
      <c r="D23" s="55" t="s">
        <v>212</v>
      </c>
      <c r="E23" s="69"/>
      <c r="F23" s="56" t="str">
        <f t="shared" si="0"/>
        <v>Không XL</v>
      </c>
      <c r="G23" s="69"/>
      <c r="H23" s="56" t="str">
        <f t="shared" si="1"/>
        <v>Không XL</v>
      </c>
      <c r="I23" s="74"/>
    </row>
    <row r="24" spans="1:9" s="12" customFormat="1" ht="17.45" customHeight="1">
      <c r="A24" s="69">
        <v>13</v>
      </c>
      <c r="B24" s="53" t="s">
        <v>729</v>
      </c>
      <c r="C24" s="54" t="s">
        <v>730</v>
      </c>
      <c r="D24" s="55" t="s">
        <v>227</v>
      </c>
      <c r="E24" s="69"/>
      <c r="F24" s="56" t="str">
        <f t="shared" si="0"/>
        <v>Không XL</v>
      </c>
      <c r="G24" s="69"/>
      <c r="H24" s="56" t="str">
        <f t="shared" si="1"/>
        <v>Không XL</v>
      </c>
      <c r="I24" s="74"/>
    </row>
    <row r="25" spans="1:9" s="12" customFormat="1" ht="17.45" customHeight="1">
      <c r="A25" s="69">
        <v>14</v>
      </c>
      <c r="B25" s="53" t="s">
        <v>731</v>
      </c>
      <c r="C25" s="54" t="s">
        <v>732</v>
      </c>
      <c r="D25" s="55" t="s">
        <v>227</v>
      </c>
      <c r="E25" s="69"/>
      <c r="F25" s="56" t="str">
        <f t="shared" si="0"/>
        <v>Không XL</v>
      </c>
      <c r="G25" s="69"/>
      <c r="H25" s="56" t="str">
        <f t="shared" si="1"/>
        <v>Không XL</v>
      </c>
      <c r="I25" s="74"/>
    </row>
    <row r="26" spans="1:9" s="12" customFormat="1" ht="17.45" customHeight="1">
      <c r="A26" s="69">
        <v>15</v>
      </c>
      <c r="B26" s="53" t="s">
        <v>733</v>
      </c>
      <c r="C26" s="54" t="s">
        <v>734</v>
      </c>
      <c r="D26" s="55" t="s">
        <v>227</v>
      </c>
      <c r="E26" s="69"/>
      <c r="F26" s="56" t="str">
        <f t="shared" si="0"/>
        <v>Không XL</v>
      </c>
      <c r="G26" s="69"/>
      <c r="H26" s="56" t="str">
        <f t="shared" si="1"/>
        <v>Không XL</v>
      </c>
      <c r="I26" s="74"/>
    </row>
    <row r="27" spans="1:9" s="12" customFormat="1" ht="17.45" customHeight="1">
      <c r="A27" s="69">
        <v>16</v>
      </c>
      <c r="B27" s="53" t="s">
        <v>735</v>
      </c>
      <c r="C27" s="54" t="s">
        <v>736</v>
      </c>
      <c r="D27" s="55" t="s">
        <v>369</v>
      </c>
      <c r="E27" s="69"/>
      <c r="F27" s="56" t="str">
        <f t="shared" si="0"/>
        <v>Không XL</v>
      </c>
      <c r="G27" s="69"/>
      <c r="H27" s="56" t="str">
        <f t="shared" si="1"/>
        <v>Không XL</v>
      </c>
      <c r="I27" s="74"/>
    </row>
    <row r="28" spans="1:9" s="12" customFormat="1" ht="17.45" customHeight="1">
      <c r="A28" s="69">
        <v>17</v>
      </c>
      <c r="B28" s="53" t="s">
        <v>737</v>
      </c>
      <c r="C28" s="54" t="s">
        <v>738</v>
      </c>
      <c r="D28" s="55" t="s">
        <v>369</v>
      </c>
      <c r="E28" s="69"/>
      <c r="F28" s="56" t="str">
        <f t="shared" si="0"/>
        <v>Không XL</v>
      </c>
      <c r="G28" s="69"/>
      <c r="H28" s="56" t="str">
        <f t="shared" si="1"/>
        <v>Không XL</v>
      </c>
      <c r="I28" s="74"/>
    </row>
    <row r="29" spans="1:9" s="12" customFormat="1" ht="17.45" customHeight="1">
      <c r="A29" s="69">
        <v>18</v>
      </c>
      <c r="B29" s="53" t="s">
        <v>739</v>
      </c>
      <c r="C29" s="54" t="s">
        <v>740</v>
      </c>
      <c r="D29" s="55" t="s">
        <v>577</v>
      </c>
      <c r="E29" s="69"/>
      <c r="F29" s="56" t="str">
        <f t="shared" si="0"/>
        <v>Không XL</v>
      </c>
      <c r="G29" s="69"/>
      <c r="H29" s="56" t="str">
        <f t="shared" si="1"/>
        <v>Không XL</v>
      </c>
      <c r="I29" s="74"/>
    </row>
    <row r="30" spans="1:9" s="12" customFormat="1" ht="17.45" customHeight="1">
      <c r="A30" s="69">
        <v>19</v>
      </c>
      <c r="B30" s="53" t="s">
        <v>741</v>
      </c>
      <c r="C30" s="54" t="s">
        <v>742</v>
      </c>
      <c r="D30" s="55" t="s">
        <v>484</v>
      </c>
      <c r="E30" s="69"/>
      <c r="F30" s="56" t="str">
        <f t="shared" si="0"/>
        <v>Không XL</v>
      </c>
      <c r="G30" s="69"/>
      <c r="H30" s="56" t="str">
        <f t="shared" si="1"/>
        <v>Không XL</v>
      </c>
      <c r="I30" s="74"/>
    </row>
    <row r="31" spans="1:9" s="12" customFormat="1" ht="17.45" customHeight="1">
      <c r="A31" s="69">
        <v>20</v>
      </c>
      <c r="B31" s="53" t="s">
        <v>743</v>
      </c>
      <c r="C31" s="54" t="s">
        <v>744</v>
      </c>
      <c r="D31" s="55" t="s">
        <v>484</v>
      </c>
      <c r="E31" s="69"/>
      <c r="F31" s="56" t="str">
        <f t="shared" si="0"/>
        <v>Không XL</v>
      </c>
      <c r="G31" s="69"/>
      <c r="H31" s="56" t="str">
        <f t="shared" si="1"/>
        <v>Không XL</v>
      </c>
      <c r="I31" s="73" t="s">
        <v>322</v>
      </c>
    </row>
    <row r="32" spans="1:9" s="12" customFormat="1" ht="17.45" customHeight="1">
      <c r="A32" s="69">
        <v>21</v>
      </c>
      <c r="B32" s="53" t="s">
        <v>745</v>
      </c>
      <c r="C32" s="54" t="s">
        <v>190</v>
      </c>
      <c r="D32" s="55" t="s">
        <v>239</v>
      </c>
      <c r="E32" s="69"/>
      <c r="F32" s="56" t="str">
        <f t="shared" si="0"/>
        <v>Không XL</v>
      </c>
      <c r="G32" s="69"/>
      <c r="H32" s="56" t="str">
        <f t="shared" si="1"/>
        <v>Không XL</v>
      </c>
      <c r="I32" s="74"/>
    </row>
    <row r="33" spans="1:9" s="12" customFormat="1" ht="17.45" customHeight="1">
      <c r="A33" s="69">
        <v>22</v>
      </c>
      <c r="B33" s="53" t="s">
        <v>746</v>
      </c>
      <c r="C33" s="54" t="s">
        <v>747</v>
      </c>
      <c r="D33" s="55" t="s">
        <v>585</v>
      </c>
      <c r="E33" s="69"/>
      <c r="F33" s="56" t="str">
        <f t="shared" si="0"/>
        <v>Không XL</v>
      </c>
      <c r="G33" s="69"/>
      <c r="H33" s="56" t="str">
        <f t="shared" si="1"/>
        <v>Không XL</v>
      </c>
      <c r="I33" s="74"/>
    </row>
    <row r="34" spans="1:9" s="12" customFormat="1" ht="17.45" customHeight="1">
      <c r="A34" s="69">
        <v>23</v>
      </c>
      <c r="B34" s="53" t="s">
        <v>748</v>
      </c>
      <c r="C34" s="54" t="s">
        <v>749</v>
      </c>
      <c r="D34" s="55" t="s">
        <v>252</v>
      </c>
      <c r="E34" s="69"/>
      <c r="F34" s="56" t="str">
        <f t="shared" si="0"/>
        <v>Không XL</v>
      </c>
      <c r="G34" s="69"/>
      <c r="H34" s="56" t="str">
        <f t="shared" si="1"/>
        <v>Không XL</v>
      </c>
      <c r="I34" s="74"/>
    </row>
    <row r="35" spans="1:9" s="12" customFormat="1" ht="17.45" customHeight="1">
      <c r="A35" s="69">
        <v>24</v>
      </c>
      <c r="B35" s="53" t="s">
        <v>750</v>
      </c>
      <c r="C35" s="54" t="s">
        <v>233</v>
      </c>
      <c r="D35" s="55" t="s">
        <v>252</v>
      </c>
      <c r="E35" s="69"/>
      <c r="F35" s="56" t="str">
        <f t="shared" si="0"/>
        <v>Không XL</v>
      </c>
      <c r="G35" s="69"/>
      <c r="H35" s="56" t="str">
        <f t="shared" si="1"/>
        <v>Không XL</v>
      </c>
      <c r="I35" s="74"/>
    </row>
    <row r="36" spans="1:9" s="12" customFormat="1" ht="17.45" customHeight="1">
      <c r="A36" s="69">
        <v>25</v>
      </c>
      <c r="B36" s="53" t="s">
        <v>751</v>
      </c>
      <c r="C36" s="54" t="s">
        <v>229</v>
      </c>
      <c r="D36" s="55" t="s">
        <v>671</v>
      </c>
      <c r="E36" s="69"/>
      <c r="F36" s="56" t="str">
        <f t="shared" si="0"/>
        <v>Không XL</v>
      </c>
      <c r="G36" s="69"/>
      <c r="H36" s="56" t="str">
        <f t="shared" si="1"/>
        <v>Không XL</v>
      </c>
      <c r="I36" s="74"/>
    </row>
    <row r="37" spans="1:9" s="12" customFormat="1" ht="17.45" customHeight="1">
      <c r="A37" s="69">
        <v>26</v>
      </c>
      <c r="B37" s="53" t="s">
        <v>752</v>
      </c>
      <c r="C37" s="54" t="s">
        <v>162</v>
      </c>
      <c r="D37" s="55" t="s">
        <v>255</v>
      </c>
      <c r="E37" s="69"/>
      <c r="F37" s="56" t="str">
        <f t="shared" si="0"/>
        <v>Không XL</v>
      </c>
      <c r="G37" s="69"/>
      <c r="H37" s="56" t="str">
        <f t="shared" si="1"/>
        <v>Không XL</v>
      </c>
      <c r="I37" s="74"/>
    </row>
    <row r="38" spans="1:9" s="12" customFormat="1" ht="17.45" customHeight="1">
      <c r="A38" s="69">
        <v>27</v>
      </c>
      <c r="B38" s="53" t="s">
        <v>753</v>
      </c>
      <c r="C38" s="54" t="s">
        <v>754</v>
      </c>
      <c r="D38" s="55" t="s">
        <v>255</v>
      </c>
      <c r="E38" s="69"/>
      <c r="F38" s="56" t="str">
        <f t="shared" si="0"/>
        <v>Không XL</v>
      </c>
      <c r="G38" s="69"/>
      <c r="H38" s="56" t="str">
        <f t="shared" si="1"/>
        <v>Không XL</v>
      </c>
      <c r="I38" s="73"/>
    </row>
    <row r="39" spans="1:9" s="12" customFormat="1" ht="17.45" customHeight="1">
      <c r="A39" s="69">
        <v>28</v>
      </c>
      <c r="B39" s="53" t="s">
        <v>755</v>
      </c>
      <c r="C39" s="54" t="s">
        <v>756</v>
      </c>
      <c r="D39" s="55" t="s">
        <v>757</v>
      </c>
      <c r="E39" s="69"/>
      <c r="F39" s="56" t="str">
        <f t="shared" si="0"/>
        <v>Không XL</v>
      </c>
      <c r="G39" s="69"/>
      <c r="H39" s="56" t="str">
        <f t="shared" si="1"/>
        <v>Không XL</v>
      </c>
      <c r="I39" s="74"/>
    </row>
    <row r="40" spans="1:9" s="12" customFormat="1" ht="17.45" customHeight="1">
      <c r="A40" s="69">
        <v>29</v>
      </c>
      <c r="B40" s="53" t="s">
        <v>758</v>
      </c>
      <c r="C40" s="54" t="s">
        <v>759</v>
      </c>
      <c r="D40" s="55" t="s">
        <v>596</v>
      </c>
      <c r="E40" s="69"/>
      <c r="F40" s="56" t="str">
        <f t="shared" si="0"/>
        <v>Không XL</v>
      </c>
      <c r="G40" s="69"/>
      <c r="H40" s="56" t="str">
        <f t="shared" si="1"/>
        <v>Không XL</v>
      </c>
      <c r="I40" s="73"/>
    </row>
    <row r="41" spans="1:9" s="12" customFormat="1" ht="17.45" customHeight="1">
      <c r="A41" s="69">
        <v>30</v>
      </c>
      <c r="B41" s="53" t="s">
        <v>760</v>
      </c>
      <c r="C41" s="54" t="s">
        <v>443</v>
      </c>
      <c r="D41" s="55" t="s">
        <v>599</v>
      </c>
      <c r="E41" s="69"/>
      <c r="F41" s="56" t="str">
        <f t="shared" si="0"/>
        <v>Không XL</v>
      </c>
      <c r="G41" s="69"/>
      <c r="H41" s="56" t="str">
        <f t="shared" si="1"/>
        <v>Không XL</v>
      </c>
      <c r="I41" s="73"/>
    </row>
    <row r="42" spans="1:9" s="12" customFormat="1" ht="17.45" customHeight="1">
      <c r="A42" s="69">
        <v>31</v>
      </c>
      <c r="B42" s="53" t="s">
        <v>761</v>
      </c>
      <c r="C42" s="54" t="s">
        <v>631</v>
      </c>
      <c r="D42" s="55" t="s">
        <v>269</v>
      </c>
      <c r="E42" s="69"/>
      <c r="F42" s="56" t="str">
        <f t="shared" si="0"/>
        <v>Không XL</v>
      </c>
      <c r="G42" s="69"/>
      <c r="H42" s="56" t="str">
        <f t="shared" si="1"/>
        <v>Không XL</v>
      </c>
      <c r="I42" s="73"/>
    </row>
    <row r="43" spans="1:9" s="12" customFormat="1" ht="17.45" customHeight="1">
      <c r="A43" s="69">
        <v>32</v>
      </c>
      <c r="B43" s="53" t="s">
        <v>762</v>
      </c>
      <c r="C43" s="54" t="s">
        <v>763</v>
      </c>
      <c r="D43" s="55" t="s">
        <v>764</v>
      </c>
      <c r="E43" s="69"/>
      <c r="F43" s="56" t="str">
        <f t="shared" si="0"/>
        <v>Không XL</v>
      </c>
      <c r="G43" s="69"/>
      <c r="H43" s="56" t="str">
        <f t="shared" si="1"/>
        <v>Không XL</v>
      </c>
      <c r="I43" s="74"/>
    </row>
    <row r="44" spans="1:9" s="12" customFormat="1" ht="17.45" customHeight="1">
      <c r="A44" s="69">
        <v>33</v>
      </c>
      <c r="B44" s="53" t="s">
        <v>765</v>
      </c>
      <c r="C44" s="54" t="s">
        <v>766</v>
      </c>
      <c r="D44" s="55" t="s">
        <v>427</v>
      </c>
      <c r="E44" s="69"/>
      <c r="F44" s="56" t="str">
        <f t="shared" si="0"/>
        <v>Không XL</v>
      </c>
      <c r="G44" s="69"/>
      <c r="H44" s="56" t="str">
        <f t="shared" si="1"/>
        <v>Không XL</v>
      </c>
      <c r="I44" s="74"/>
    </row>
    <row r="45" spans="1:9" s="12" customFormat="1" ht="17.45" customHeight="1">
      <c r="A45" s="69">
        <v>34</v>
      </c>
      <c r="B45" s="53" t="s">
        <v>767</v>
      </c>
      <c r="C45" s="54" t="s">
        <v>768</v>
      </c>
      <c r="D45" s="55" t="s">
        <v>427</v>
      </c>
      <c r="E45" s="69"/>
      <c r="F45" s="56" t="str">
        <f t="shared" si="0"/>
        <v>Không XL</v>
      </c>
      <c r="G45" s="69"/>
      <c r="H45" s="56" t="str">
        <f t="shared" si="1"/>
        <v>Không XL</v>
      </c>
      <c r="I45" s="74"/>
    </row>
    <row r="46" spans="1:9" s="12" customFormat="1" ht="17.45" customHeight="1">
      <c r="A46" s="69">
        <v>35</v>
      </c>
      <c r="B46" s="53" t="s">
        <v>769</v>
      </c>
      <c r="C46" s="54" t="s">
        <v>617</v>
      </c>
      <c r="D46" s="55" t="s">
        <v>496</v>
      </c>
      <c r="E46" s="69"/>
      <c r="F46" s="56" t="str">
        <f t="shared" si="0"/>
        <v>Không XL</v>
      </c>
      <c r="G46" s="69"/>
      <c r="H46" s="56" t="str">
        <f t="shared" si="1"/>
        <v>Không XL</v>
      </c>
      <c r="I46" s="74"/>
    </row>
    <row r="47" spans="1:9" s="12" customFormat="1" ht="17.45" customHeight="1">
      <c r="A47" s="69">
        <v>36</v>
      </c>
      <c r="B47" s="53" t="s">
        <v>770</v>
      </c>
      <c r="C47" s="54" t="s">
        <v>188</v>
      </c>
      <c r="D47" s="55" t="s">
        <v>496</v>
      </c>
      <c r="E47" s="69"/>
      <c r="F47" s="56" t="str">
        <f t="shared" si="0"/>
        <v>Không XL</v>
      </c>
      <c r="G47" s="69"/>
      <c r="H47" s="56" t="str">
        <f t="shared" si="1"/>
        <v>Không XL</v>
      </c>
      <c r="I47" s="74"/>
    </row>
    <row r="48" spans="1:9" s="12" customFormat="1" ht="17.45" customHeight="1">
      <c r="A48" s="69">
        <v>37</v>
      </c>
      <c r="B48" s="53" t="s">
        <v>771</v>
      </c>
      <c r="C48" s="54" t="s">
        <v>772</v>
      </c>
      <c r="D48" s="55" t="s">
        <v>773</v>
      </c>
      <c r="E48" s="69"/>
      <c r="F48" s="56" t="str">
        <f t="shared" si="0"/>
        <v>Không XL</v>
      </c>
      <c r="G48" s="69"/>
      <c r="H48" s="56" t="str">
        <f t="shared" si="1"/>
        <v>Không XL</v>
      </c>
      <c r="I48" s="74" t="s">
        <v>321</v>
      </c>
    </row>
    <row r="49" spans="1:9" s="12" customFormat="1" ht="17.45" customHeight="1">
      <c r="A49" s="69">
        <v>38</v>
      </c>
      <c r="B49" s="53" t="s">
        <v>774</v>
      </c>
      <c r="C49" s="54" t="s">
        <v>639</v>
      </c>
      <c r="D49" s="55" t="s">
        <v>285</v>
      </c>
      <c r="E49" s="69"/>
      <c r="F49" s="56" t="str">
        <f t="shared" si="0"/>
        <v>Không XL</v>
      </c>
      <c r="G49" s="69"/>
      <c r="H49" s="56" t="str">
        <f t="shared" si="1"/>
        <v>Không XL</v>
      </c>
      <c r="I49" s="74"/>
    </row>
    <row r="50" spans="1:9" s="12" customFormat="1" ht="17.45" customHeight="1">
      <c r="A50" s="69">
        <v>39</v>
      </c>
      <c r="B50" s="53" t="s">
        <v>775</v>
      </c>
      <c r="C50" s="54" t="s">
        <v>293</v>
      </c>
      <c r="D50" s="55" t="s">
        <v>776</v>
      </c>
      <c r="E50" s="69"/>
      <c r="F50" s="56" t="str">
        <f t="shared" si="0"/>
        <v>Không XL</v>
      </c>
      <c r="G50" s="69"/>
      <c r="H50" s="56" t="str">
        <f t="shared" si="1"/>
        <v>Không XL</v>
      </c>
      <c r="I50" s="74"/>
    </row>
    <row r="51" spans="1:9" s="12" customFormat="1" ht="17.45" customHeight="1">
      <c r="A51" s="69">
        <v>40</v>
      </c>
      <c r="B51" s="53" t="s">
        <v>777</v>
      </c>
      <c r="C51" s="54" t="s">
        <v>443</v>
      </c>
      <c r="D51" s="55" t="s">
        <v>776</v>
      </c>
      <c r="E51" s="69"/>
      <c r="F51" s="56" t="str">
        <f t="shared" si="0"/>
        <v>Không XL</v>
      </c>
      <c r="G51" s="69"/>
      <c r="H51" s="56" t="str">
        <f t="shared" si="1"/>
        <v>Không XL</v>
      </c>
      <c r="I51" s="73"/>
    </row>
    <row r="52" spans="1:9" s="12" customFormat="1" ht="17.45" customHeight="1">
      <c r="A52" s="69">
        <v>41</v>
      </c>
      <c r="B52" s="53" t="s">
        <v>778</v>
      </c>
      <c r="C52" s="54" t="s">
        <v>779</v>
      </c>
      <c r="D52" s="55" t="s">
        <v>514</v>
      </c>
      <c r="E52" s="69"/>
      <c r="F52" s="56" t="str">
        <f t="shared" si="0"/>
        <v>Không XL</v>
      </c>
      <c r="G52" s="69"/>
      <c r="H52" s="56" t="str">
        <f t="shared" si="1"/>
        <v>Không XL</v>
      </c>
      <c r="I52" s="74"/>
    </row>
    <row r="53" spans="1:9" s="12" customFormat="1" ht="17.45" customHeight="1">
      <c r="A53" s="69">
        <v>42</v>
      </c>
      <c r="B53" s="53" t="s">
        <v>780</v>
      </c>
      <c r="C53" s="54" t="s">
        <v>781</v>
      </c>
      <c r="D53" s="55" t="s">
        <v>435</v>
      </c>
      <c r="E53" s="69"/>
      <c r="F53" s="56" t="str">
        <f t="shared" si="0"/>
        <v>Không XL</v>
      </c>
      <c r="G53" s="69"/>
      <c r="H53" s="56" t="str">
        <f t="shared" si="1"/>
        <v>Không XL</v>
      </c>
      <c r="I53" s="74"/>
    </row>
    <row r="54" spans="1:9" s="12" customFormat="1" ht="17.45" customHeight="1">
      <c r="A54" s="69">
        <v>43</v>
      </c>
      <c r="B54" s="53" t="s">
        <v>782</v>
      </c>
      <c r="C54" s="54" t="s">
        <v>783</v>
      </c>
      <c r="D54" s="55" t="s">
        <v>301</v>
      </c>
      <c r="E54" s="69"/>
      <c r="F54" s="56" t="str">
        <f t="shared" si="0"/>
        <v>Không XL</v>
      </c>
      <c r="G54" s="69"/>
      <c r="H54" s="56" t="str">
        <f t="shared" si="1"/>
        <v>Không XL</v>
      </c>
      <c r="I54" s="74"/>
    </row>
    <row r="55" spans="1:9" s="12" customFormat="1" ht="17.45" customHeight="1">
      <c r="A55" s="69">
        <v>44</v>
      </c>
      <c r="B55" s="53" t="s">
        <v>784</v>
      </c>
      <c r="C55" s="54" t="s">
        <v>785</v>
      </c>
      <c r="D55" s="55" t="s">
        <v>301</v>
      </c>
      <c r="E55" s="69"/>
      <c r="F55" s="56" t="str">
        <f t="shared" si="0"/>
        <v>Không XL</v>
      </c>
      <c r="G55" s="69"/>
      <c r="H55" s="56" t="str">
        <f t="shared" si="1"/>
        <v>Không XL</v>
      </c>
      <c r="I55" s="74"/>
    </row>
    <row r="56" spans="1:9" s="12" customFormat="1" ht="17.45" customHeight="1">
      <c r="A56" s="69">
        <v>45</v>
      </c>
      <c r="B56" s="53" t="s">
        <v>786</v>
      </c>
      <c r="C56" s="54" t="s">
        <v>787</v>
      </c>
      <c r="D56" s="55" t="s">
        <v>305</v>
      </c>
      <c r="E56" s="69"/>
      <c r="F56" s="56" t="str">
        <f t="shared" si="0"/>
        <v>Không XL</v>
      </c>
      <c r="G56" s="69"/>
      <c r="H56" s="56" t="str">
        <f t="shared" si="1"/>
        <v>Không XL</v>
      </c>
      <c r="I56" s="74"/>
    </row>
    <row r="57" spans="1:9" s="12" customFormat="1" ht="17.45" customHeight="1">
      <c r="A57" s="69">
        <v>46</v>
      </c>
      <c r="B57" s="53" t="s">
        <v>788</v>
      </c>
      <c r="C57" s="54" t="s">
        <v>293</v>
      </c>
      <c r="D57" s="55" t="s">
        <v>305</v>
      </c>
      <c r="E57" s="69"/>
      <c r="F57" s="56" t="str">
        <f t="shared" si="0"/>
        <v>Không XL</v>
      </c>
      <c r="G57" s="69"/>
      <c r="H57" s="56" t="str">
        <f t="shared" si="1"/>
        <v>Không XL</v>
      </c>
      <c r="I57" s="74"/>
    </row>
    <row r="58" spans="1:9" s="12" customFormat="1" ht="17.45" customHeight="1">
      <c r="A58" s="69">
        <v>47</v>
      </c>
      <c r="B58" s="53" t="s">
        <v>789</v>
      </c>
      <c r="C58" s="54" t="s">
        <v>790</v>
      </c>
      <c r="D58" s="55" t="s">
        <v>308</v>
      </c>
      <c r="E58" s="69"/>
      <c r="F58" s="56" t="str">
        <f t="shared" si="0"/>
        <v>Không XL</v>
      </c>
      <c r="G58" s="69"/>
      <c r="H58" s="56" t="str">
        <f t="shared" si="1"/>
        <v>Không XL</v>
      </c>
      <c r="I58" s="73"/>
    </row>
    <row r="59" spans="1:9" s="12" customFormat="1" ht="17.45" customHeight="1">
      <c r="A59" s="69">
        <v>48</v>
      </c>
      <c r="B59" s="53" t="s">
        <v>791</v>
      </c>
      <c r="C59" s="54" t="s">
        <v>199</v>
      </c>
      <c r="D59" s="55" t="s">
        <v>792</v>
      </c>
      <c r="E59" s="69"/>
      <c r="F59" s="56" t="str">
        <f t="shared" si="0"/>
        <v>Không XL</v>
      </c>
      <c r="G59" s="69"/>
      <c r="H59" s="56" t="str">
        <f t="shared" si="1"/>
        <v>Không XL</v>
      </c>
      <c r="I59" s="74"/>
    </row>
    <row r="60" spans="1:9" s="12" customFormat="1" ht="17.45" customHeight="1">
      <c r="A60" s="69">
        <v>49</v>
      </c>
      <c r="B60" s="53" t="s">
        <v>793</v>
      </c>
      <c r="C60" s="54" t="s">
        <v>794</v>
      </c>
      <c r="D60" s="55" t="s">
        <v>792</v>
      </c>
      <c r="E60" s="69"/>
      <c r="F60" s="56" t="str">
        <f t="shared" si="0"/>
        <v>Không XL</v>
      </c>
      <c r="G60" s="69"/>
      <c r="H60" s="56" t="str">
        <f t="shared" si="1"/>
        <v>Không XL</v>
      </c>
      <c r="I60" s="73"/>
    </row>
    <row r="61" spans="1:9" s="12" customFormat="1" ht="17.45" customHeight="1">
      <c r="A61" s="69">
        <v>50</v>
      </c>
      <c r="B61" s="53" t="s">
        <v>795</v>
      </c>
      <c r="C61" s="54" t="s">
        <v>796</v>
      </c>
      <c r="D61" s="55" t="s">
        <v>313</v>
      </c>
      <c r="E61" s="69"/>
      <c r="F61" s="56" t="str">
        <f t="shared" si="0"/>
        <v>Không XL</v>
      </c>
      <c r="G61" s="69"/>
      <c r="H61" s="56" t="str">
        <f t="shared" si="1"/>
        <v>Không XL</v>
      </c>
      <c r="I61" s="73"/>
    </row>
    <row r="62" spans="1:9" s="12" customFormat="1" ht="17.45" customHeight="1">
      <c r="A62" s="69">
        <v>51</v>
      </c>
      <c r="B62" s="53" t="s">
        <v>797</v>
      </c>
      <c r="C62" s="54" t="s">
        <v>798</v>
      </c>
      <c r="D62" s="55" t="s">
        <v>703</v>
      </c>
      <c r="E62" s="69"/>
      <c r="F62" s="56" t="str">
        <f t="shared" si="0"/>
        <v>Không XL</v>
      </c>
      <c r="G62" s="69"/>
      <c r="H62" s="56" t="str">
        <f t="shared" si="1"/>
        <v>Không XL</v>
      </c>
      <c r="I62" s="73"/>
    </row>
    <row r="63" spans="1:9" ht="20.100000000000001" customHeight="1">
      <c r="A63" s="46"/>
      <c r="B63" s="46"/>
      <c r="C63" s="109" t="s">
        <v>146</v>
      </c>
      <c r="D63" s="109"/>
      <c r="E63" s="109"/>
      <c r="F63" s="109"/>
      <c r="G63" s="109"/>
      <c r="H63" s="109"/>
      <c r="I63" s="109"/>
    </row>
    <row r="64" spans="1:9" ht="18" customHeight="1">
      <c r="C64" s="110" t="s">
        <v>147</v>
      </c>
      <c r="D64" s="111"/>
      <c r="E64" s="114" t="s">
        <v>142</v>
      </c>
      <c r="F64" s="115"/>
      <c r="G64" s="114" t="s">
        <v>143</v>
      </c>
      <c r="H64" s="115"/>
      <c r="I64" s="116" t="s">
        <v>13</v>
      </c>
    </row>
    <row r="65" spans="1:10" s="12" customFormat="1" ht="18" customHeight="1">
      <c r="C65" s="112"/>
      <c r="D65" s="113"/>
      <c r="E65" s="52" t="s">
        <v>148</v>
      </c>
      <c r="F65" s="19" t="s">
        <v>149</v>
      </c>
      <c r="G65" s="52" t="s">
        <v>148</v>
      </c>
      <c r="H65" s="19" t="s">
        <v>149</v>
      </c>
      <c r="I65" s="117"/>
    </row>
    <row r="66" spans="1:10" ht="18" customHeight="1">
      <c r="C66" s="94" t="s">
        <v>150</v>
      </c>
      <c r="D66" s="95"/>
      <c r="E66" s="57">
        <f>COUNTIF(F12:F62,"Xuất sắc")</f>
        <v>0</v>
      </c>
      <c r="F66" s="58">
        <f>E66*100/$A$62</f>
        <v>0</v>
      </c>
      <c r="G66" s="57">
        <f>COUNTIF(H12:H62,"Xuất sắc")</f>
        <v>0</v>
      </c>
      <c r="H66" s="58">
        <f>G66*100/$A$62</f>
        <v>0</v>
      </c>
      <c r="I66" s="59"/>
    </row>
    <row r="67" spans="1:10" ht="18" customHeight="1">
      <c r="C67" s="94" t="s">
        <v>151</v>
      </c>
      <c r="D67" s="95"/>
      <c r="E67" s="57">
        <f>COUNTIF(F12:F62,"Tốt")</f>
        <v>0</v>
      </c>
      <c r="F67" s="58">
        <f t="shared" ref="F67:F71" si="2">E67*100/$A$62</f>
        <v>0</v>
      </c>
      <c r="G67" s="57">
        <f>COUNTIF(H12:H62,"Tốt")</f>
        <v>0</v>
      </c>
      <c r="H67" s="58">
        <f t="shared" ref="H67:H71" si="3">G67*100/$A$62</f>
        <v>0</v>
      </c>
      <c r="I67" s="59"/>
    </row>
    <row r="68" spans="1:10" ht="18" customHeight="1">
      <c r="C68" s="94" t="s">
        <v>152</v>
      </c>
      <c r="D68" s="95"/>
      <c r="E68" s="57">
        <f>COUNTIF(F12:F62,"Khá")</f>
        <v>0</v>
      </c>
      <c r="F68" s="58">
        <f t="shared" si="2"/>
        <v>0</v>
      </c>
      <c r="G68" s="57">
        <f>COUNTIF(H12:H62,"Khá")</f>
        <v>0</v>
      </c>
      <c r="H68" s="58">
        <f t="shared" si="3"/>
        <v>0</v>
      </c>
      <c r="I68" s="59"/>
    </row>
    <row r="69" spans="1:10" ht="18" customHeight="1">
      <c r="C69" s="94" t="s">
        <v>153</v>
      </c>
      <c r="D69" s="95"/>
      <c r="E69" s="57">
        <f>COUNTIF(F12:F62,"TB")</f>
        <v>0</v>
      </c>
      <c r="F69" s="58">
        <f t="shared" si="2"/>
        <v>0</v>
      </c>
      <c r="G69" s="57">
        <f>COUNTIF(H12:H62,"TB")</f>
        <v>0</v>
      </c>
      <c r="H69" s="58">
        <f t="shared" si="3"/>
        <v>0</v>
      </c>
      <c r="I69" s="59"/>
    </row>
    <row r="70" spans="1:10" ht="18" customHeight="1">
      <c r="C70" s="94" t="s">
        <v>154</v>
      </c>
      <c r="D70" s="95"/>
      <c r="E70" s="57">
        <f>COUNTIF(F12:F62,"Yếu")</f>
        <v>0</v>
      </c>
      <c r="F70" s="58">
        <f t="shared" si="2"/>
        <v>0</v>
      </c>
      <c r="G70" s="57">
        <f>COUNTIF(H12:H62,"Yếu")</f>
        <v>0</v>
      </c>
      <c r="H70" s="58">
        <f t="shared" si="3"/>
        <v>0</v>
      </c>
      <c r="I70" s="59"/>
    </row>
    <row r="71" spans="1:10" ht="18" customHeight="1" thickBot="1">
      <c r="C71" s="118" t="s">
        <v>155</v>
      </c>
      <c r="D71" s="119"/>
      <c r="E71" s="60">
        <f>COUNTIF(F12:F62,"Không XL")</f>
        <v>51</v>
      </c>
      <c r="F71" s="61">
        <f t="shared" si="2"/>
        <v>100</v>
      </c>
      <c r="G71" s="60">
        <f>COUNTIF(H12:H62,"Không XL")</f>
        <v>51</v>
      </c>
      <c r="H71" s="61">
        <f t="shared" si="3"/>
        <v>100</v>
      </c>
      <c r="I71" s="62"/>
    </row>
    <row r="72" spans="1:10">
      <c r="C72" s="68"/>
      <c r="D72" s="68"/>
      <c r="F72" s="63"/>
    </row>
    <row r="73" spans="1:10" ht="18" customHeight="1">
      <c r="E73" s="120" t="s">
        <v>160</v>
      </c>
      <c r="F73" s="120"/>
      <c r="G73" s="120"/>
      <c r="H73" s="120"/>
      <c r="I73" s="120"/>
    </row>
    <row r="74" spans="1:10" ht="18" customHeight="1">
      <c r="A74" s="82" t="s">
        <v>156</v>
      </c>
      <c r="B74" s="82"/>
      <c r="C74" s="82"/>
      <c r="D74" s="82"/>
      <c r="E74" s="82"/>
      <c r="F74" s="82" t="s">
        <v>142</v>
      </c>
      <c r="G74" s="82"/>
      <c r="H74" s="82"/>
      <c r="I74" s="64" t="s">
        <v>157</v>
      </c>
      <c r="J74" s="64"/>
    </row>
    <row r="75" spans="1:10" ht="18" customHeight="1"/>
    <row r="76" spans="1:10" ht="18" customHeight="1"/>
    <row r="77" spans="1:10" ht="18" customHeight="1"/>
    <row r="78" spans="1:10" ht="18" customHeight="1"/>
    <row r="79" spans="1:10" s="71" customFormat="1" ht="18" customHeight="1">
      <c r="B79" s="71" t="s">
        <v>318</v>
      </c>
      <c r="D79" s="72" t="s">
        <v>317</v>
      </c>
      <c r="G79" s="72" t="s">
        <v>800</v>
      </c>
      <c r="I79" s="76" t="s">
        <v>799</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view="pageBreakPreview" zoomScaleNormal="100" zoomScaleSheetLayoutView="100" workbookViewId="0">
      <selection activeCell="I14" sqref="I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838</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802</v>
      </c>
      <c r="C12" s="54" t="s">
        <v>803</v>
      </c>
      <c r="D12" s="55" t="s">
        <v>163</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t="s">
        <v>321</v>
      </c>
    </row>
    <row r="13" spans="1:20" s="12" customFormat="1" ht="17.45" customHeight="1">
      <c r="A13" s="69">
        <v>2</v>
      </c>
      <c r="B13" s="53" t="s">
        <v>804</v>
      </c>
      <c r="C13" s="54" t="s">
        <v>805</v>
      </c>
      <c r="D13" s="55" t="s">
        <v>163</v>
      </c>
      <c r="E13" s="69"/>
      <c r="F13" s="56" t="str">
        <f t="shared" ref="F13:F28" si="0">IF(AND(E13&gt;=90),"Xuất sắc",IF(AND(E13&gt;=80),"Tốt",IF(AND(E13&gt;=70),"Khá",IF(AND(E13&gt;=60),"TB",IF(AND(E13&gt;=50),"TB",IF(AND(E13&lt;50),IF(AND(E13&gt;0),"Yếu",IF(AND(E13=0),"Không XL"," "))))))))</f>
        <v>Không XL</v>
      </c>
      <c r="G13" s="69"/>
      <c r="H13" s="56" t="str">
        <f t="shared" ref="H13:H28" si="1">IF(AND(G13&gt;=90),"Xuất sắc",IF(AND(G13&gt;=80),"Tốt",IF(AND(G13&gt;=70),"Khá",IF(AND(G13&gt;=60),"TB",IF(AND(G13&gt;=50),"TB",IF(AND(G13&lt;50),IF(AND(G13&gt;0),"Yếu",IF(AND(G13=0),"Không XL"," "))))))))</f>
        <v>Không XL</v>
      </c>
      <c r="I13" s="73"/>
    </row>
    <row r="14" spans="1:20" s="12" customFormat="1" ht="17.45" customHeight="1">
      <c r="A14" s="69">
        <v>3</v>
      </c>
      <c r="B14" s="53" t="s">
        <v>806</v>
      </c>
      <c r="C14" s="54" t="s">
        <v>807</v>
      </c>
      <c r="D14" s="55" t="s">
        <v>808</v>
      </c>
      <c r="E14" s="69"/>
      <c r="F14" s="56" t="str">
        <f t="shared" si="0"/>
        <v>Không XL</v>
      </c>
      <c r="G14" s="69"/>
      <c r="H14" s="56" t="str">
        <f t="shared" si="1"/>
        <v>Không XL</v>
      </c>
      <c r="I14" s="73" t="s">
        <v>323</v>
      </c>
    </row>
    <row r="15" spans="1:20" s="12" customFormat="1" ht="17.45" customHeight="1">
      <c r="A15" s="69">
        <v>4</v>
      </c>
      <c r="B15" s="53" t="s">
        <v>809</v>
      </c>
      <c r="C15" s="54" t="s">
        <v>400</v>
      </c>
      <c r="D15" s="55" t="s">
        <v>335</v>
      </c>
      <c r="E15" s="69"/>
      <c r="F15" s="56" t="str">
        <f t="shared" si="0"/>
        <v>Không XL</v>
      </c>
      <c r="G15" s="69"/>
      <c r="H15" s="56" t="str">
        <f t="shared" si="1"/>
        <v>Không XL</v>
      </c>
      <c r="I15" s="74"/>
    </row>
    <row r="16" spans="1:20" s="12" customFormat="1" ht="17.45" customHeight="1">
      <c r="A16" s="69">
        <v>5</v>
      </c>
      <c r="B16" s="53" t="s">
        <v>810</v>
      </c>
      <c r="C16" s="54" t="s">
        <v>811</v>
      </c>
      <c r="D16" s="55" t="s">
        <v>721</v>
      </c>
      <c r="E16" s="69"/>
      <c r="F16" s="56" t="str">
        <f t="shared" si="0"/>
        <v>Không XL</v>
      </c>
      <c r="G16" s="69"/>
      <c r="H16" s="56" t="str">
        <f t="shared" si="1"/>
        <v>Không XL</v>
      </c>
      <c r="I16" s="74"/>
    </row>
    <row r="17" spans="1:9" s="12" customFormat="1" ht="17.45" customHeight="1">
      <c r="A17" s="69">
        <v>6</v>
      </c>
      <c r="B17" s="53" t="s">
        <v>812</v>
      </c>
      <c r="C17" s="54" t="s">
        <v>813</v>
      </c>
      <c r="D17" s="55" t="s">
        <v>212</v>
      </c>
      <c r="E17" s="69"/>
      <c r="F17" s="56" t="str">
        <f t="shared" si="0"/>
        <v>Không XL</v>
      </c>
      <c r="G17" s="69"/>
      <c r="H17" s="56" t="str">
        <f t="shared" si="1"/>
        <v>Không XL</v>
      </c>
      <c r="I17" s="74"/>
    </row>
    <row r="18" spans="1:9" s="12" customFormat="1" ht="17.45" customHeight="1">
      <c r="A18" s="69">
        <v>7</v>
      </c>
      <c r="B18" s="53" t="s">
        <v>814</v>
      </c>
      <c r="C18" s="54" t="s">
        <v>365</v>
      </c>
      <c r="D18" s="55" t="s">
        <v>227</v>
      </c>
      <c r="E18" s="69"/>
      <c r="F18" s="56" t="str">
        <f t="shared" si="0"/>
        <v>Không XL</v>
      </c>
      <c r="G18" s="69"/>
      <c r="H18" s="56" t="str">
        <f t="shared" si="1"/>
        <v>Không XL</v>
      </c>
      <c r="I18" s="74"/>
    </row>
    <row r="19" spans="1:9" s="12" customFormat="1" ht="17.45" customHeight="1">
      <c r="A19" s="69">
        <v>8</v>
      </c>
      <c r="B19" s="53" t="s">
        <v>815</v>
      </c>
      <c r="C19" s="54" t="s">
        <v>816</v>
      </c>
      <c r="D19" s="55" t="s">
        <v>579</v>
      </c>
      <c r="E19" s="69"/>
      <c r="F19" s="56" t="str">
        <f t="shared" si="0"/>
        <v>Không XL</v>
      </c>
      <c r="G19" s="69"/>
      <c r="H19" s="56" t="str">
        <f t="shared" si="1"/>
        <v>Không XL</v>
      </c>
      <c r="I19" s="74"/>
    </row>
    <row r="20" spans="1:9" s="12" customFormat="1" ht="17.45" customHeight="1">
      <c r="A20" s="69">
        <v>9</v>
      </c>
      <c r="B20" s="53" t="s">
        <v>817</v>
      </c>
      <c r="C20" s="54" t="s">
        <v>818</v>
      </c>
      <c r="D20" s="55" t="s">
        <v>241</v>
      </c>
      <c r="E20" s="69"/>
      <c r="F20" s="56" t="str">
        <f t="shared" si="0"/>
        <v>Không XL</v>
      </c>
      <c r="G20" s="69"/>
      <c r="H20" s="56" t="str">
        <f t="shared" si="1"/>
        <v>Không XL</v>
      </c>
      <c r="I20" s="73"/>
    </row>
    <row r="21" spans="1:9" s="12" customFormat="1" ht="17.45" customHeight="1">
      <c r="A21" s="69">
        <v>10</v>
      </c>
      <c r="B21" s="53" t="s">
        <v>819</v>
      </c>
      <c r="C21" s="54" t="s">
        <v>820</v>
      </c>
      <c r="D21" s="55" t="s">
        <v>821</v>
      </c>
      <c r="E21" s="69"/>
      <c r="F21" s="56" t="str">
        <f t="shared" si="0"/>
        <v>Không XL</v>
      </c>
      <c r="G21" s="69"/>
      <c r="H21" s="56" t="str">
        <f t="shared" si="1"/>
        <v>Không XL</v>
      </c>
      <c r="I21" s="73"/>
    </row>
    <row r="22" spans="1:9" s="12" customFormat="1" ht="17.45" customHeight="1">
      <c r="A22" s="69">
        <v>11</v>
      </c>
      <c r="B22" s="53" t="s">
        <v>822</v>
      </c>
      <c r="C22" s="54" t="s">
        <v>823</v>
      </c>
      <c r="D22" s="55" t="s">
        <v>824</v>
      </c>
      <c r="E22" s="69"/>
      <c r="F22" s="56" t="str">
        <f t="shared" si="0"/>
        <v>Không XL</v>
      </c>
      <c r="G22" s="69"/>
      <c r="H22" s="56" t="str">
        <f t="shared" si="1"/>
        <v>Không XL</v>
      </c>
      <c r="I22" s="73"/>
    </row>
    <row r="23" spans="1:9" s="12" customFormat="1" ht="17.45" customHeight="1">
      <c r="A23" s="69">
        <v>12</v>
      </c>
      <c r="B23" s="53" t="s">
        <v>825</v>
      </c>
      <c r="C23" s="54" t="s">
        <v>826</v>
      </c>
      <c r="D23" s="55" t="s">
        <v>382</v>
      </c>
      <c r="E23" s="69"/>
      <c r="F23" s="56" t="str">
        <f t="shared" si="0"/>
        <v>Không XL</v>
      </c>
      <c r="G23" s="69"/>
      <c r="H23" s="56" t="str">
        <f t="shared" si="1"/>
        <v>Không XL</v>
      </c>
      <c r="I23" s="74"/>
    </row>
    <row r="24" spans="1:9" s="12" customFormat="1" ht="17.45" customHeight="1">
      <c r="A24" s="69">
        <v>13</v>
      </c>
      <c r="B24" s="53" t="s">
        <v>827</v>
      </c>
      <c r="C24" s="54" t="s">
        <v>828</v>
      </c>
      <c r="D24" s="55" t="s">
        <v>264</v>
      </c>
      <c r="E24" s="69"/>
      <c r="F24" s="56" t="str">
        <f t="shared" si="0"/>
        <v>Không XL</v>
      </c>
      <c r="G24" s="69"/>
      <c r="H24" s="56" t="str">
        <f t="shared" si="1"/>
        <v>Không XL</v>
      </c>
      <c r="I24" s="74"/>
    </row>
    <row r="25" spans="1:9" s="12" customFormat="1" ht="17.45" customHeight="1">
      <c r="A25" s="69">
        <v>14</v>
      </c>
      <c r="B25" s="53" t="s">
        <v>829</v>
      </c>
      <c r="C25" s="54" t="s">
        <v>229</v>
      </c>
      <c r="D25" s="55" t="s">
        <v>288</v>
      </c>
      <c r="E25" s="69"/>
      <c r="F25" s="56" t="str">
        <f t="shared" si="0"/>
        <v>Không XL</v>
      </c>
      <c r="G25" s="69"/>
      <c r="H25" s="56" t="str">
        <f t="shared" si="1"/>
        <v>Không XL</v>
      </c>
      <c r="I25" s="74"/>
    </row>
    <row r="26" spans="1:9" s="12" customFormat="1" ht="17.45" customHeight="1">
      <c r="A26" s="69">
        <v>15</v>
      </c>
      <c r="B26" s="53" t="s">
        <v>830</v>
      </c>
      <c r="C26" s="54" t="s">
        <v>831</v>
      </c>
      <c r="D26" s="55" t="s">
        <v>288</v>
      </c>
      <c r="E26" s="69"/>
      <c r="F26" s="56" t="str">
        <f t="shared" si="0"/>
        <v>Không XL</v>
      </c>
      <c r="G26" s="69"/>
      <c r="H26" s="56" t="str">
        <f t="shared" si="1"/>
        <v>Không XL</v>
      </c>
      <c r="I26" s="74"/>
    </row>
    <row r="27" spans="1:9" s="12" customFormat="1" ht="17.45" customHeight="1">
      <c r="A27" s="69">
        <v>16</v>
      </c>
      <c r="B27" s="53" t="s">
        <v>832</v>
      </c>
      <c r="C27" s="54" t="s">
        <v>833</v>
      </c>
      <c r="D27" s="55" t="s">
        <v>533</v>
      </c>
      <c r="E27" s="69"/>
      <c r="F27" s="56" t="str">
        <f t="shared" si="0"/>
        <v>Không XL</v>
      </c>
      <c r="G27" s="69"/>
      <c r="H27" s="56" t="str">
        <f t="shared" si="1"/>
        <v>Không XL</v>
      </c>
      <c r="I27" s="74" t="s">
        <v>322</v>
      </c>
    </row>
    <row r="28" spans="1:9" s="12" customFormat="1" ht="17.45" customHeight="1">
      <c r="A28" s="69">
        <v>17</v>
      </c>
      <c r="B28" s="53" t="s">
        <v>834</v>
      </c>
      <c r="C28" s="54" t="s">
        <v>835</v>
      </c>
      <c r="D28" s="55" t="s">
        <v>313</v>
      </c>
      <c r="E28" s="69"/>
      <c r="F28" s="56" t="str">
        <f t="shared" si="0"/>
        <v>Không XL</v>
      </c>
      <c r="G28" s="69"/>
      <c r="H28" s="56" t="str">
        <f t="shared" si="1"/>
        <v>Không XL</v>
      </c>
      <c r="I28" s="74"/>
    </row>
    <row r="29" spans="1:9" ht="20.100000000000001" customHeight="1">
      <c r="A29" s="46"/>
      <c r="B29" s="46"/>
      <c r="C29" s="109" t="s">
        <v>146</v>
      </c>
      <c r="D29" s="109"/>
      <c r="E29" s="109"/>
      <c r="F29" s="109"/>
      <c r="G29" s="109"/>
      <c r="H29" s="109"/>
      <c r="I29" s="109"/>
    </row>
    <row r="30" spans="1:9" ht="18" customHeight="1">
      <c r="C30" s="110" t="s">
        <v>147</v>
      </c>
      <c r="D30" s="111"/>
      <c r="E30" s="114" t="s">
        <v>142</v>
      </c>
      <c r="F30" s="115"/>
      <c r="G30" s="114" t="s">
        <v>143</v>
      </c>
      <c r="H30" s="115"/>
      <c r="I30" s="116" t="s">
        <v>13</v>
      </c>
    </row>
    <row r="31" spans="1:9" s="12" customFormat="1" ht="18" customHeight="1">
      <c r="C31" s="112"/>
      <c r="D31" s="113"/>
      <c r="E31" s="52" t="s">
        <v>148</v>
      </c>
      <c r="F31" s="19" t="s">
        <v>149</v>
      </c>
      <c r="G31" s="52" t="s">
        <v>148</v>
      </c>
      <c r="H31" s="19" t="s">
        <v>149</v>
      </c>
      <c r="I31" s="117"/>
    </row>
    <row r="32" spans="1:9" ht="18" customHeight="1">
      <c r="C32" s="94" t="s">
        <v>150</v>
      </c>
      <c r="D32" s="95"/>
      <c r="E32" s="57">
        <f>COUNTIF(F12:F28,"Xuất sắc")</f>
        <v>0</v>
      </c>
      <c r="F32" s="58">
        <f>E32*100/$A$28</f>
        <v>0</v>
      </c>
      <c r="G32" s="57">
        <f>COUNTIF(H12:H28,"Xuất sắc")</f>
        <v>0</v>
      </c>
      <c r="H32" s="58">
        <f>G32*100/$A$28</f>
        <v>0</v>
      </c>
      <c r="I32" s="59"/>
    </row>
    <row r="33" spans="1:10" ht="18" customHeight="1">
      <c r="C33" s="94" t="s">
        <v>151</v>
      </c>
      <c r="D33" s="95"/>
      <c r="E33" s="57">
        <f>COUNTIF(F12:F28,"Tốt")</f>
        <v>0</v>
      </c>
      <c r="F33" s="58">
        <f t="shared" ref="F33:F37" si="2">E33*100/$A$28</f>
        <v>0</v>
      </c>
      <c r="G33" s="57">
        <f>COUNTIF(H12:H28,"Tốt")</f>
        <v>0</v>
      </c>
      <c r="H33" s="58">
        <f t="shared" ref="H33:H37" si="3">G33*100/$A$28</f>
        <v>0</v>
      </c>
      <c r="I33" s="59"/>
    </row>
    <row r="34" spans="1:10" ht="18" customHeight="1">
      <c r="C34" s="94" t="s">
        <v>152</v>
      </c>
      <c r="D34" s="95"/>
      <c r="E34" s="57">
        <f>COUNTIF(F12:F28,"Khá")</f>
        <v>0</v>
      </c>
      <c r="F34" s="58">
        <f t="shared" si="2"/>
        <v>0</v>
      </c>
      <c r="G34" s="57">
        <f>COUNTIF(H12:H28,"Khá")</f>
        <v>0</v>
      </c>
      <c r="H34" s="58">
        <f t="shared" si="3"/>
        <v>0</v>
      </c>
      <c r="I34" s="59"/>
    </row>
    <row r="35" spans="1:10" ht="18" customHeight="1">
      <c r="C35" s="94" t="s">
        <v>153</v>
      </c>
      <c r="D35" s="95"/>
      <c r="E35" s="57">
        <f>COUNTIF(F12:F28,"TB")</f>
        <v>0</v>
      </c>
      <c r="F35" s="58">
        <f t="shared" si="2"/>
        <v>0</v>
      </c>
      <c r="G35" s="57">
        <f>COUNTIF(H12:H28,"TB")</f>
        <v>0</v>
      </c>
      <c r="H35" s="58">
        <f t="shared" si="3"/>
        <v>0</v>
      </c>
      <c r="I35" s="59"/>
    </row>
    <row r="36" spans="1:10" ht="18" customHeight="1">
      <c r="C36" s="94" t="s">
        <v>154</v>
      </c>
      <c r="D36" s="95"/>
      <c r="E36" s="57">
        <f>COUNTIF(F12:F28,"Yếu")</f>
        <v>0</v>
      </c>
      <c r="F36" s="58">
        <f t="shared" si="2"/>
        <v>0</v>
      </c>
      <c r="G36" s="57">
        <f>COUNTIF(H12:H28,"Yếu")</f>
        <v>0</v>
      </c>
      <c r="H36" s="58">
        <f t="shared" si="3"/>
        <v>0</v>
      </c>
      <c r="I36" s="59"/>
    </row>
    <row r="37" spans="1:10" ht="18" customHeight="1" thickBot="1">
      <c r="C37" s="118" t="s">
        <v>155</v>
      </c>
      <c r="D37" s="119"/>
      <c r="E37" s="60">
        <f>COUNTIF(F12:F28,"Không XL")</f>
        <v>17</v>
      </c>
      <c r="F37" s="61">
        <f t="shared" si="2"/>
        <v>100</v>
      </c>
      <c r="G37" s="60">
        <f>COUNTIF(H12:H28,"Không XL")</f>
        <v>17</v>
      </c>
      <c r="H37" s="61">
        <f t="shared" si="3"/>
        <v>100</v>
      </c>
      <c r="I37" s="62"/>
    </row>
    <row r="38" spans="1:10">
      <c r="C38" s="68"/>
      <c r="D38" s="68"/>
      <c r="F38" s="63"/>
    </row>
    <row r="39" spans="1:10" ht="18" customHeight="1">
      <c r="E39" s="120" t="s">
        <v>160</v>
      </c>
      <c r="F39" s="120"/>
      <c r="G39" s="120"/>
      <c r="H39" s="120"/>
      <c r="I39" s="120"/>
    </row>
    <row r="40" spans="1:10" ht="18" customHeight="1">
      <c r="A40" s="82" t="s">
        <v>156</v>
      </c>
      <c r="B40" s="82"/>
      <c r="C40" s="82"/>
      <c r="D40" s="82"/>
      <c r="E40" s="82"/>
      <c r="F40" s="82" t="s">
        <v>142</v>
      </c>
      <c r="G40" s="82"/>
      <c r="H40" s="82"/>
      <c r="I40" s="64" t="s">
        <v>157</v>
      </c>
      <c r="J40" s="64"/>
    </row>
    <row r="41" spans="1:10" ht="18" customHeight="1"/>
    <row r="42" spans="1:10" ht="18" customHeight="1"/>
    <row r="43" spans="1:10" ht="18" customHeight="1"/>
    <row r="44" spans="1:10" ht="18" customHeight="1"/>
    <row r="45" spans="1:10" s="71" customFormat="1" ht="18" customHeight="1">
      <c r="B45" s="71" t="s">
        <v>318</v>
      </c>
      <c r="D45" s="72" t="s">
        <v>317</v>
      </c>
      <c r="G45" s="72" t="s">
        <v>836</v>
      </c>
      <c r="I45" s="72" t="s">
        <v>837</v>
      </c>
    </row>
  </sheetData>
  <mergeCells count="30">
    <mergeCell ref="A2:D2"/>
    <mergeCell ref="E2:I2"/>
    <mergeCell ref="A3:D3"/>
    <mergeCell ref="E3:I3"/>
    <mergeCell ref="A4:D4"/>
    <mergeCell ref="E4:I4"/>
    <mergeCell ref="C32:D32"/>
    <mergeCell ref="A5:D5"/>
    <mergeCell ref="A6:I6"/>
    <mergeCell ref="A7:I7"/>
    <mergeCell ref="A8:I8"/>
    <mergeCell ref="A10:A11"/>
    <mergeCell ref="B10:B11"/>
    <mergeCell ref="C10:D11"/>
    <mergeCell ref="E10:F10"/>
    <mergeCell ref="G10:H10"/>
    <mergeCell ref="I10:I11"/>
    <mergeCell ref="C29:I29"/>
    <mergeCell ref="C30:D31"/>
    <mergeCell ref="E30:F30"/>
    <mergeCell ref="G30:H30"/>
    <mergeCell ref="I30:I31"/>
    <mergeCell ref="A40:E40"/>
    <mergeCell ref="F40:H40"/>
    <mergeCell ref="C33:D33"/>
    <mergeCell ref="C34:D34"/>
    <mergeCell ref="C35:D35"/>
    <mergeCell ref="C36:D36"/>
    <mergeCell ref="C37:D37"/>
    <mergeCell ref="E39:I39"/>
  </mergeCells>
  <conditionalFormatting sqref="F12:F28 H12:H28">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view="pageBreakPreview" zoomScaleNormal="100" zoomScaleSheetLayoutView="100" workbookViewId="0">
      <selection activeCell="H13" sqref="H1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883</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839</v>
      </c>
      <c r="C12" s="54" t="s">
        <v>840</v>
      </c>
      <c r="D12" s="55" t="s">
        <v>169</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841</v>
      </c>
      <c r="C13" s="54" t="s">
        <v>339</v>
      </c>
      <c r="D13" s="55" t="s">
        <v>842</v>
      </c>
      <c r="E13" s="69"/>
      <c r="F13" s="56" t="str">
        <f t="shared" ref="F13:F33" si="0">IF(AND(E13&gt;=90),"Xuất sắc",IF(AND(E13&gt;=80),"Tốt",IF(AND(E13&gt;=70),"Khá",IF(AND(E13&gt;=60),"TB",IF(AND(E13&gt;=50),"TB",IF(AND(E13&lt;50),IF(AND(E13&gt;0),"Yếu",IF(AND(E13=0),"Không XL"," "))))))))</f>
        <v>Không XL</v>
      </c>
      <c r="G13" s="69"/>
      <c r="H13" s="56" t="str">
        <f t="shared" ref="H13:H33" si="1">IF(AND(G13&gt;=90),"Xuất sắc",IF(AND(G13&gt;=80),"Tốt",IF(AND(G13&gt;=70),"Khá",IF(AND(G13&gt;=60),"TB",IF(AND(G13&gt;=50),"TB",IF(AND(G13&lt;50),IF(AND(G13&gt;0),"Yếu",IF(AND(G13=0),"Không XL"," "))))))))</f>
        <v>Không XL</v>
      </c>
      <c r="I13" s="73"/>
    </row>
    <row r="14" spans="1:20" s="12" customFormat="1" ht="17.45" customHeight="1">
      <c r="A14" s="69">
        <v>3</v>
      </c>
      <c r="B14" s="53" t="s">
        <v>843</v>
      </c>
      <c r="C14" s="54" t="s">
        <v>339</v>
      </c>
      <c r="D14" s="55" t="s">
        <v>337</v>
      </c>
      <c r="E14" s="69"/>
      <c r="F14" s="56" t="str">
        <f t="shared" si="0"/>
        <v>Không XL</v>
      </c>
      <c r="G14" s="69"/>
      <c r="H14" s="56" t="str">
        <f t="shared" si="1"/>
        <v>Không XL</v>
      </c>
      <c r="I14" s="73"/>
    </row>
    <row r="15" spans="1:20" s="12" customFormat="1" ht="17.45" customHeight="1">
      <c r="A15" s="69">
        <v>4</v>
      </c>
      <c r="B15" s="53" t="s">
        <v>844</v>
      </c>
      <c r="C15" s="54" t="s">
        <v>845</v>
      </c>
      <c r="D15" s="55" t="s">
        <v>846</v>
      </c>
      <c r="E15" s="69"/>
      <c r="F15" s="56" t="str">
        <f t="shared" si="0"/>
        <v>Không XL</v>
      </c>
      <c r="G15" s="69"/>
      <c r="H15" s="56" t="str">
        <f t="shared" si="1"/>
        <v>Không XL</v>
      </c>
      <c r="I15" s="74"/>
    </row>
    <row r="16" spans="1:20" s="12" customFormat="1" ht="17.45" customHeight="1">
      <c r="A16" s="69">
        <v>5</v>
      </c>
      <c r="B16" s="53" t="s">
        <v>847</v>
      </c>
      <c r="C16" s="54" t="s">
        <v>848</v>
      </c>
      <c r="D16" s="55" t="s">
        <v>197</v>
      </c>
      <c r="E16" s="69"/>
      <c r="F16" s="56" t="str">
        <f t="shared" si="0"/>
        <v>Không XL</v>
      </c>
      <c r="G16" s="69"/>
      <c r="H16" s="56" t="str">
        <f t="shared" si="1"/>
        <v>Không XL</v>
      </c>
      <c r="I16" s="74"/>
    </row>
    <row r="17" spans="1:9" s="12" customFormat="1" ht="17.45" customHeight="1">
      <c r="A17" s="69">
        <v>6</v>
      </c>
      <c r="B17" s="53" t="s">
        <v>849</v>
      </c>
      <c r="C17" s="54" t="s">
        <v>850</v>
      </c>
      <c r="D17" s="55" t="s">
        <v>209</v>
      </c>
      <c r="E17" s="69"/>
      <c r="F17" s="56" t="str">
        <f t="shared" si="0"/>
        <v>Không XL</v>
      </c>
      <c r="G17" s="69"/>
      <c r="H17" s="56" t="str">
        <f t="shared" si="1"/>
        <v>Không XL</v>
      </c>
      <c r="I17" s="74"/>
    </row>
    <row r="18" spans="1:9" s="12" customFormat="1" ht="17.45" customHeight="1">
      <c r="A18" s="69">
        <v>7</v>
      </c>
      <c r="B18" s="53" t="s">
        <v>851</v>
      </c>
      <c r="C18" s="54" t="s">
        <v>852</v>
      </c>
      <c r="D18" s="55" t="s">
        <v>227</v>
      </c>
      <c r="E18" s="69"/>
      <c r="F18" s="56" t="str">
        <f t="shared" si="0"/>
        <v>Không XL</v>
      </c>
      <c r="G18" s="69"/>
      <c r="H18" s="56" t="str">
        <f t="shared" si="1"/>
        <v>Không XL</v>
      </c>
      <c r="I18" s="74"/>
    </row>
    <row r="19" spans="1:9" s="12" customFormat="1" ht="17.45" customHeight="1">
      <c r="A19" s="69">
        <v>8</v>
      </c>
      <c r="B19" s="53" t="s">
        <v>853</v>
      </c>
      <c r="C19" s="54" t="s">
        <v>854</v>
      </c>
      <c r="D19" s="55" t="s">
        <v>227</v>
      </c>
      <c r="E19" s="69"/>
      <c r="F19" s="56" t="str">
        <f t="shared" si="0"/>
        <v>Không XL</v>
      </c>
      <c r="G19" s="69"/>
      <c r="H19" s="56" t="str">
        <f t="shared" si="1"/>
        <v>Không XL</v>
      </c>
      <c r="I19" s="74"/>
    </row>
    <row r="20" spans="1:9" s="12" customFormat="1" ht="17.45" customHeight="1">
      <c r="A20" s="69">
        <v>9</v>
      </c>
      <c r="B20" s="53" t="s">
        <v>855</v>
      </c>
      <c r="C20" s="54" t="s">
        <v>856</v>
      </c>
      <c r="D20" s="55" t="s">
        <v>585</v>
      </c>
      <c r="E20" s="69"/>
      <c r="F20" s="56" t="str">
        <f t="shared" si="0"/>
        <v>Không XL</v>
      </c>
      <c r="G20" s="69"/>
      <c r="H20" s="56" t="str">
        <f t="shared" si="1"/>
        <v>Không XL</v>
      </c>
      <c r="I20" s="73"/>
    </row>
    <row r="21" spans="1:9" s="12" customFormat="1" ht="17.45" customHeight="1">
      <c r="A21" s="69">
        <v>10</v>
      </c>
      <c r="B21" s="53" t="s">
        <v>857</v>
      </c>
      <c r="C21" s="54" t="s">
        <v>858</v>
      </c>
      <c r="D21" s="55" t="s">
        <v>585</v>
      </c>
      <c r="E21" s="69"/>
      <c r="F21" s="56" t="str">
        <f t="shared" si="0"/>
        <v>Không XL</v>
      </c>
      <c r="G21" s="69"/>
      <c r="H21" s="56" t="str">
        <f t="shared" si="1"/>
        <v>Không XL</v>
      </c>
      <c r="I21" s="73"/>
    </row>
    <row r="22" spans="1:9" s="12" customFormat="1" ht="17.45" customHeight="1">
      <c r="A22" s="69">
        <v>11</v>
      </c>
      <c r="B22" s="53" t="s">
        <v>859</v>
      </c>
      <c r="C22" s="54" t="s">
        <v>217</v>
      </c>
      <c r="D22" s="55" t="s">
        <v>252</v>
      </c>
      <c r="E22" s="69"/>
      <c r="F22" s="56" t="str">
        <f t="shared" si="0"/>
        <v>Không XL</v>
      </c>
      <c r="G22" s="69"/>
      <c r="H22" s="56" t="str">
        <f t="shared" si="1"/>
        <v>Không XL</v>
      </c>
      <c r="I22" s="73" t="s">
        <v>321</v>
      </c>
    </row>
    <row r="23" spans="1:9" s="12" customFormat="1" ht="17.45" customHeight="1">
      <c r="A23" s="69">
        <v>12</v>
      </c>
      <c r="B23" s="53" t="s">
        <v>860</v>
      </c>
      <c r="C23" s="54" t="s">
        <v>861</v>
      </c>
      <c r="D23" s="55" t="s">
        <v>401</v>
      </c>
      <c r="E23" s="69"/>
      <c r="F23" s="56" t="str">
        <f t="shared" si="0"/>
        <v>Không XL</v>
      </c>
      <c r="G23" s="69"/>
      <c r="H23" s="56" t="str">
        <f t="shared" si="1"/>
        <v>Không XL</v>
      </c>
      <c r="I23" s="74"/>
    </row>
    <row r="24" spans="1:9" s="12" customFormat="1" ht="17.45" customHeight="1">
      <c r="A24" s="69">
        <v>13</v>
      </c>
      <c r="B24" s="53" t="s">
        <v>862</v>
      </c>
      <c r="C24" s="54" t="s">
        <v>863</v>
      </c>
      <c r="D24" s="55" t="s">
        <v>264</v>
      </c>
      <c r="E24" s="69"/>
      <c r="F24" s="56" t="str">
        <f t="shared" si="0"/>
        <v>Không XL</v>
      </c>
      <c r="G24" s="69"/>
      <c r="H24" s="56" t="str">
        <f t="shared" si="1"/>
        <v>Không XL</v>
      </c>
      <c r="I24" s="74"/>
    </row>
    <row r="25" spans="1:9" s="12" customFormat="1" ht="17.45" customHeight="1">
      <c r="A25" s="69">
        <v>14</v>
      </c>
      <c r="B25" s="53" t="s">
        <v>864</v>
      </c>
      <c r="C25" s="54" t="s">
        <v>740</v>
      </c>
      <c r="D25" s="55" t="s">
        <v>277</v>
      </c>
      <c r="E25" s="69"/>
      <c r="F25" s="56" t="str">
        <f t="shared" si="0"/>
        <v>Không XL</v>
      </c>
      <c r="G25" s="69"/>
      <c r="H25" s="56" t="str">
        <f t="shared" si="1"/>
        <v>Không XL</v>
      </c>
      <c r="I25" s="74"/>
    </row>
    <row r="26" spans="1:9" s="12" customFormat="1" ht="17.45" customHeight="1">
      <c r="A26" s="69">
        <v>15</v>
      </c>
      <c r="B26" s="53" t="s">
        <v>865</v>
      </c>
      <c r="C26" s="54" t="s">
        <v>866</v>
      </c>
      <c r="D26" s="55" t="s">
        <v>867</v>
      </c>
      <c r="E26" s="69"/>
      <c r="F26" s="56" t="str">
        <f t="shared" si="0"/>
        <v>Không XL</v>
      </c>
      <c r="G26" s="69"/>
      <c r="H26" s="56" t="str">
        <f t="shared" si="1"/>
        <v>Không XL</v>
      </c>
      <c r="I26" s="74"/>
    </row>
    <row r="27" spans="1:9" s="12" customFormat="1" ht="17.45" customHeight="1">
      <c r="A27" s="69">
        <v>16</v>
      </c>
      <c r="B27" s="53" t="s">
        <v>868</v>
      </c>
      <c r="C27" s="54" t="s">
        <v>412</v>
      </c>
      <c r="D27" s="55" t="s">
        <v>282</v>
      </c>
      <c r="E27" s="69"/>
      <c r="F27" s="56" t="str">
        <f t="shared" si="0"/>
        <v>Không XL</v>
      </c>
      <c r="G27" s="69"/>
      <c r="H27" s="56" t="str">
        <f t="shared" si="1"/>
        <v>Không XL</v>
      </c>
      <c r="I27" s="74"/>
    </row>
    <row r="28" spans="1:9" s="12" customFormat="1" ht="17.45" customHeight="1">
      <c r="A28" s="69">
        <v>17</v>
      </c>
      <c r="B28" s="53" t="s">
        <v>869</v>
      </c>
      <c r="C28" s="54" t="s">
        <v>870</v>
      </c>
      <c r="D28" s="55" t="s">
        <v>427</v>
      </c>
      <c r="E28" s="69"/>
      <c r="F28" s="56" t="str">
        <f t="shared" si="0"/>
        <v>Không XL</v>
      </c>
      <c r="G28" s="69"/>
      <c r="H28" s="56" t="str">
        <f t="shared" si="1"/>
        <v>Không XL</v>
      </c>
      <c r="I28" s="74"/>
    </row>
    <row r="29" spans="1:9" s="12" customFormat="1" ht="17.45" customHeight="1">
      <c r="A29" s="69">
        <v>18</v>
      </c>
      <c r="B29" s="53" t="s">
        <v>871</v>
      </c>
      <c r="C29" s="54" t="s">
        <v>872</v>
      </c>
      <c r="D29" s="55" t="s">
        <v>873</v>
      </c>
      <c r="E29" s="69"/>
      <c r="F29" s="56" t="str">
        <f t="shared" si="0"/>
        <v>Không XL</v>
      </c>
      <c r="G29" s="69"/>
      <c r="H29" s="56" t="str">
        <f t="shared" si="1"/>
        <v>Không XL</v>
      </c>
      <c r="I29" s="74" t="s">
        <v>323</v>
      </c>
    </row>
    <row r="30" spans="1:9" s="12" customFormat="1" ht="17.45" customHeight="1">
      <c r="A30" s="69">
        <v>19</v>
      </c>
      <c r="B30" s="53" t="s">
        <v>874</v>
      </c>
      <c r="C30" s="54" t="s">
        <v>875</v>
      </c>
      <c r="D30" s="55" t="s">
        <v>873</v>
      </c>
      <c r="E30" s="69"/>
      <c r="F30" s="56" t="str">
        <f t="shared" si="0"/>
        <v>Không XL</v>
      </c>
      <c r="G30" s="69"/>
      <c r="H30" s="56" t="str">
        <f t="shared" si="1"/>
        <v>Không XL</v>
      </c>
      <c r="I30" s="74"/>
    </row>
    <row r="31" spans="1:9" s="12" customFormat="1" ht="17.45" customHeight="1">
      <c r="A31" s="69">
        <v>20</v>
      </c>
      <c r="B31" s="53" t="s">
        <v>876</v>
      </c>
      <c r="C31" s="54" t="s">
        <v>877</v>
      </c>
      <c r="D31" s="55" t="s">
        <v>878</v>
      </c>
      <c r="E31" s="69"/>
      <c r="F31" s="56" t="str">
        <f t="shared" si="0"/>
        <v>Không XL</v>
      </c>
      <c r="G31" s="69"/>
      <c r="H31" s="56" t="str">
        <f t="shared" si="1"/>
        <v>Không XL</v>
      </c>
      <c r="I31" s="73"/>
    </row>
    <row r="32" spans="1:9" s="12" customFormat="1" ht="17.45" customHeight="1">
      <c r="A32" s="69">
        <v>21</v>
      </c>
      <c r="B32" s="53" t="s">
        <v>879</v>
      </c>
      <c r="C32" s="54" t="s">
        <v>880</v>
      </c>
      <c r="D32" s="55" t="s">
        <v>881</v>
      </c>
      <c r="E32" s="69"/>
      <c r="F32" s="56" t="str">
        <f t="shared" si="0"/>
        <v>Không XL</v>
      </c>
      <c r="G32" s="69"/>
      <c r="H32" s="56" t="str">
        <f t="shared" si="1"/>
        <v>Không XL</v>
      </c>
      <c r="I32" s="74"/>
    </row>
    <row r="33" spans="1:10" s="12" customFormat="1" ht="17.45" customHeight="1">
      <c r="A33" s="69">
        <v>22</v>
      </c>
      <c r="B33" s="53" t="s">
        <v>882</v>
      </c>
      <c r="C33" s="54" t="s">
        <v>848</v>
      </c>
      <c r="D33" s="55" t="s">
        <v>301</v>
      </c>
      <c r="E33" s="69"/>
      <c r="F33" s="56" t="str">
        <f t="shared" si="0"/>
        <v>Không XL</v>
      </c>
      <c r="G33" s="69"/>
      <c r="H33" s="56" t="str">
        <f t="shared" si="1"/>
        <v>Không XL</v>
      </c>
      <c r="I33" s="74" t="s">
        <v>322</v>
      </c>
    </row>
    <row r="34" spans="1:10" ht="20.100000000000001" customHeight="1">
      <c r="A34" s="46"/>
      <c r="B34" s="46"/>
      <c r="C34" s="109" t="s">
        <v>146</v>
      </c>
      <c r="D34" s="109"/>
      <c r="E34" s="109"/>
      <c r="F34" s="109"/>
      <c r="G34" s="109"/>
      <c r="H34" s="109"/>
      <c r="I34" s="109"/>
    </row>
    <row r="35" spans="1:10" ht="18" customHeight="1">
      <c r="C35" s="110" t="s">
        <v>147</v>
      </c>
      <c r="D35" s="111"/>
      <c r="E35" s="114" t="s">
        <v>142</v>
      </c>
      <c r="F35" s="115"/>
      <c r="G35" s="114" t="s">
        <v>143</v>
      </c>
      <c r="H35" s="115"/>
      <c r="I35" s="116" t="s">
        <v>13</v>
      </c>
    </row>
    <row r="36" spans="1:10" s="12" customFormat="1" ht="18" customHeight="1">
      <c r="C36" s="112"/>
      <c r="D36" s="113"/>
      <c r="E36" s="52" t="s">
        <v>148</v>
      </c>
      <c r="F36" s="19" t="s">
        <v>149</v>
      </c>
      <c r="G36" s="52" t="s">
        <v>148</v>
      </c>
      <c r="H36" s="19" t="s">
        <v>149</v>
      </c>
      <c r="I36" s="117"/>
    </row>
    <row r="37" spans="1:10" ht="18" customHeight="1">
      <c r="C37" s="94" t="s">
        <v>150</v>
      </c>
      <c r="D37" s="95"/>
      <c r="E37" s="57">
        <f>COUNTIF(F12:F33,"Xuất sắc")</f>
        <v>0</v>
      </c>
      <c r="F37" s="58">
        <f>E37*100/$A$33</f>
        <v>0</v>
      </c>
      <c r="G37" s="57">
        <f>COUNTIF(H12:H33,"Xuất sắc")</f>
        <v>0</v>
      </c>
      <c r="H37" s="58">
        <f>G37*100/$A$33</f>
        <v>0</v>
      </c>
      <c r="I37" s="59"/>
    </row>
    <row r="38" spans="1:10" ht="18" customHeight="1">
      <c r="C38" s="94" t="s">
        <v>151</v>
      </c>
      <c r="D38" s="95"/>
      <c r="E38" s="57">
        <f>COUNTIF(F12:F33,"Tốt")</f>
        <v>0</v>
      </c>
      <c r="F38" s="58">
        <f t="shared" ref="F38:F42" si="2">E38*100/$A$33</f>
        <v>0</v>
      </c>
      <c r="G38" s="57">
        <f>COUNTIF(H12:H33,"Tốt")</f>
        <v>0</v>
      </c>
      <c r="H38" s="58">
        <f t="shared" ref="H38:H42" si="3">G38*100/$A$33</f>
        <v>0</v>
      </c>
      <c r="I38" s="59"/>
    </row>
    <row r="39" spans="1:10" ht="18" customHeight="1">
      <c r="C39" s="94" t="s">
        <v>152</v>
      </c>
      <c r="D39" s="95"/>
      <c r="E39" s="57">
        <f>COUNTIF(F12:F33,"Khá")</f>
        <v>0</v>
      </c>
      <c r="F39" s="58">
        <f t="shared" si="2"/>
        <v>0</v>
      </c>
      <c r="G39" s="57">
        <f>COUNTIF(H12:H33,"Khá")</f>
        <v>0</v>
      </c>
      <c r="H39" s="58">
        <f t="shared" si="3"/>
        <v>0</v>
      </c>
      <c r="I39" s="59"/>
    </row>
    <row r="40" spans="1:10" ht="18" customHeight="1">
      <c r="C40" s="94" t="s">
        <v>153</v>
      </c>
      <c r="D40" s="95"/>
      <c r="E40" s="57">
        <f>COUNTIF(F12:F33,"TB")</f>
        <v>0</v>
      </c>
      <c r="F40" s="58">
        <f t="shared" si="2"/>
        <v>0</v>
      </c>
      <c r="G40" s="57">
        <f>COUNTIF(H12:H33,"TB")</f>
        <v>0</v>
      </c>
      <c r="H40" s="58">
        <f t="shared" si="3"/>
        <v>0</v>
      </c>
      <c r="I40" s="59"/>
    </row>
    <row r="41" spans="1:10" ht="18" customHeight="1">
      <c r="C41" s="94" t="s">
        <v>154</v>
      </c>
      <c r="D41" s="95"/>
      <c r="E41" s="57">
        <f>COUNTIF(F12:F33,"Yếu")</f>
        <v>0</v>
      </c>
      <c r="F41" s="58">
        <f t="shared" si="2"/>
        <v>0</v>
      </c>
      <c r="G41" s="57">
        <f>COUNTIF(H12:H33,"Yếu")</f>
        <v>0</v>
      </c>
      <c r="H41" s="58">
        <f t="shared" si="3"/>
        <v>0</v>
      </c>
      <c r="I41" s="59"/>
    </row>
    <row r="42" spans="1:10" ht="18" customHeight="1" thickBot="1">
      <c r="C42" s="118" t="s">
        <v>155</v>
      </c>
      <c r="D42" s="119"/>
      <c r="E42" s="60">
        <f>COUNTIF(F12:F33,"Không XL")</f>
        <v>22</v>
      </c>
      <c r="F42" s="61">
        <f t="shared" si="2"/>
        <v>100</v>
      </c>
      <c r="G42" s="60">
        <f>COUNTIF(H12:H33,"Không XL")</f>
        <v>22</v>
      </c>
      <c r="H42" s="61">
        <f t="shared" si="3"/>
        <v>100</v>
      </c>
      <c r="I42" s="62"/>
    </row>
    <row r="43" spans="1:10">
      <c r="C43" s="68"/>
      <c r="D43" s="68"/>
      <c r="F43" s="63"/>
    </row>
    <row r="44" spans="1:10" ht="18" customHeight="1">
      <c r="E44" s="120" t="s">
        <v>160</v>
      </c>
      <c r="F44" s="120"/>
      <c r="G44" s="120"/>
      <c r="H44" s="120"/>
      <c r="I44" s="120"/>
    </row>
    <row r="45" spans="1:10" ht="18" customHeight="1">
      <c r="A45" s="82" t="s">
        <v>156</v>
      </c>
      <c r="B45" s="82"/>
      <c r="C45" s="82"/>
      <c r="D45" s="82"/>
      <c r="E45" s="82"/>
      <c r="F45" s="82" t="s">
        <v>142</v>
      </c>
      <c r="G45" s="82"/>
      <c r="H45" s="82"/>
      <c r="I45" s="64" t="s">
        <v>157</v>
      </c>
      <c r="J45" s="64"/>
    </row>
    <row r="46" spans="1:10" ht="18" customHeight="1"/>
    <row r="47" spans="1:10" ht="18" customHeight="1"/>
    <row r="48" spans="1:10" ht="18" customHeight="1"/>
    <row r="49" spans="2:9" ht="18" customHeight="1"/>
    <row r="50" spans="2:9" s="71" customFormat="1" ht="18" customHeight="1">
      <c r="B50" s="71" t="s">
        <v>318</v>
      </c>
      <c r="D50" s="72" t="s">
        <v>317</v>
      </c>
      <c r="G50" s="72" t="s">
        <v>884</v>
      </c>
      <c r="I50" s="72" t="s">
        <v>885</v>
      </c>
    </row>
  </sheetData>
  <mergeCells count="30">
    <mergeCell ref="A2:D2"/>
    <mergeCell ref="E2:I2"/>
    <mergeCell ref="A3:D3"/>
    <mergeCell ref="E3:I3"/>
    <mergeCell ref="A4:D4"/>
    <mergeCell ref="E4:I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A45:E45"/>
    <mergeCell ref="F45:H45"/>
    <mergeCell ref="C38:D38"/>
    <mergeCell ref="C39:D39"/>
    <mergeCell ref="C40:D40"/>
    <mergeCell ref="C41:D41"/>
    <mergeCell ref="C42:D42"/>
    <mergeCell ref="E44:I44"/>
  </mergeCells>
  <conditionalFormatting sqref="F12:F33 H12:H33">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zoomScaleNormal="100" zoomScaleSheetLayoutView="100" workbookViewId="0">
      <selection activeCell="G15" sqref="G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3" t="s">
        <v>134</v>
      </c>
      <c r="B2" s="93"/>
      <c r="C2" s="93"/>
      <c r="D2" s="93"/>
      <c r="E2" s="83" t="s">
        <v>135</v>
      </c>
      <c r="F2" s="83"/>
      <c r="G2" s="83"/>
      <c r="H2" s="83"/>
      <c r="I2" s="83"/>
      <c r="J2" s="3"/>
      <c r="K2" s="3"/>
      <c r="L2" s="3"/>
      <c r="M2" s="3"/>
      <c r="N2" s="3"/>
      <c r="O2" s="3"/>
      <c r="P2" s="3"/>
      <c r="Q2" s="3"/>
      <c r="R2" s="3"/>
      <c r="S2" s="3"/>
      <c r="T2" s="3"/>
    </row>
    <row r="3" spans="1:20" ht="17.100000000000001" customHeight="1">
      <c r="A3" s="83" t="s">
        <v>136</v>
      </c>
      <c r="B3" s="83"/>
      <c r="C3" s="83"/>
      <c r="D3" s="83"/>
      <c r="E3" s="84" t="s">
        <v>137</v>
      </c>
      <c r="F3" s="84"/>
      <c r="G3" s="84"/>
      <c r="H3" s="84"/>
      <c r="I3" s="84"/>
      <c r="J3" s="3"/>
      <c r="K3" s="3"/>
      <c r="L3" s="3"/>
      <c r="M3" s="3"/>
      <c r="N3" s="3"/>
      <c r="O3" s="3"/>
      <c r="P3" s="3"/>
      <c r="Q3" s="3"/>
      <c r="R3" s="3"/>
      <c r="S3" s="3"/>
      <c r="T3" s="3"/>
    </row>
    <row r="4" spans="1:20" ht="17.100000000000001" customHeight="1">
      <c r="A4" s="83" t="s">
        <v>138</v>
      </c>
      <c r="B4" s="83"/>
      <c r="C4" s="83"/>
      <c r="D4" s="83"/>
      <c r="E4" s="82"/>
      <c r="F4" s="82"/>
      <c r="G4" s="82"/>
      <c r="H4" s="82"/>
      <c r="I4" s="82"/>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158</v>
      </c>
      <c r="B7" s="97"/>
      <c r="C7" s="97"/>
      <c r="D7" s="97"/>
      <c r="E7" s="97"/>
      <c r="F7" s="97"/>
      <c r="G7" s="97"/>
      <c r="H7" s="97"/>
      <c r="I7" s="97"/>
      <c r="J7" s="50"/>
      <c r="K7" s="50"/>
      <c r="L7" s="50"/>
      <c r="M7" s="50"/>
      <c r="N7" s="50"/>
      <c r="O7" s="50"/>
      <c r="P7" s="50"/>
      <c r="Q7" s="50"/>
      <c r="R7" s="50"/>
      <c r="S7" s="50"/>
      <c r="T7" s="50"/>
    </row>
    <row r="8" spans="1:20" s="8" customFormat="1" ht="18" customHeight="1">
      <c r="A8" s="98" t="s">
        <v>917</v>
      </c>
      <c r="B8" s="98"/>
      <c r="C8" s="98"/>
      <c r="D8" s="98"/>
      <c r="E8" s="98"/>
      <c r="F8" s="98"/>
      <c r="G8" s="98"/>
      <c r="H8" s="98"/>
      <c r="I8" s="98"/>
      <c r="J8" s="7"/>
      <c r="K8" s="7"/>
      <c r="L8" s="7"/>
      <c r="M8" s="7"/>
      <c r="N8" s="7"/>
      <c r="O8" s="7"/>
      <c r="P8" s="7"/>
      <c r="Q8" s="7"/>
      <c r="R8" s="7"/>
      <c r="S8" s="7"/>
      <c r="T8" s="7"/>
    </row>
    <row r="9" spans="1:20" s="8" customFormat="1" ht="12" customHeight="1">
      <c r="A9" s="70"/>
      <c r="B9" s="70"/>
      <c r="C9" s="70"/>
      <c r="D9" s="70"/>
      <c r="E9" s="70"/>
      <c r="F9" s="70"/>
      <c r="G9" s="70"/>
      <c r="H9" s="70"/>
      <c r="I9" s="70"/>
      <c r="J9" s="7"/>
      <c r="K9" s="7"/>
      <c r="L9" s="7"/>
      <c r="M9" s="7"/>
      <c r="N9" s="7"/>
      <c r="O9" s="7"/>
      <c r="P9" s="7"/>
      <c r="Q9" s="7"/>
      <c r="R9" s="7"/>
      <c r="S9" s="7"/>
      <c r="T9" s="7"/>
    </row>
    <row r="10" spans="1:20" s="12" customFormat="1" ht="18" customHeight="1">
      <c r="A10" s="99" t="s">
        <v>0</v>
      </c>
      <c r="B10" s="99" t="s">
        <v>140</v>
      </c>
      <c r="C10" s="102" t="s">
        <v>141</v>
      </c>
      <c r="D10" s="103"/>
      <c r="E10" s="106" t="s">
        <v>142</v>
      </c>
      <c r="F10" s="107"/>
      <c r="G10" s="106" t="s">
        <v>143</v>
      </c>
      <c r="H10" s="107"/>
      <c r="I10" s="108" t="s">
        <v>13</v>
      </c>
    </row>
    <row r="11" spans="1:20" s="12" customFormat="1" ht="30" customHeight="1">
      <c r="A11" s="100"/>
      <c r="B11" s="101"/>
      <c r="C11" s="104"/>
      <c r="D11" s="105"/>
      <c r="E11" s="52" t="s">
        <v>144</v>
      </c>
      <c r="F11" s="52" t="s">
        <v>145</v>
      </c>
      <c r="G11" s="52" t="s">
        <v>144</v>
      </c>
      <c r="H11" s="52" t="s">
        <v>145</v>
      </c>
      <c r="I11" s="100"/>
    </row>
    <row r="12" spans="1:20" s="12" customFormat="1" ht="17.45" customHeight="1">
      <c r="A12" s="69">
        <v>1</v>
      </c>
      <c r="B12" s="53" t="s">
        <v>886</v>
      </c>
      <c r="C12" s="54" t="s">
        <v>162</v>
      </c>
      <c r="D12" s="55" t="s">
        <v>887</v>
      </c>
      <c r="E12" s="69"/>
      <c r="F12" s="56" t="str">
        <f>IF(AND(E12&gt;=90),"Xuất sắc",IF(AND(E12&gt;=80),"Tốt",IF(AND(E12&gt;=70),"Khá",IF(AND(E12&gt;=60),"TB",IF(AND(E12&gt;=50),"TB",IF(AND(E12&lt;50),IF(AND(E12&gt;0),"Yếu",IF(AND(E12=0),"Không XL"," "))))))))</f>
        <v>Không XL</v>
      </c>
      <c r="G12" s="69"/>
      <c r="H12" s="56" t="str">
        <f>IF(AND(G12&gt;=90),"Xuất sắc",IF(AND(G12&gt;=80),"Tốt",IF(AND(G12&gt;=70),"Khá",IF(AND(G12&gt;=60),"TB",IF(AND(G12&gt;=50),"TB",IF(AND(G12&lt;50),IF(AND(G12&gt;0),"Yếu",IF(AND(G12=0),"Không XL"," "))))))))</f>
        <v>Không XL</v>
      </c>
      <c r="I12" s="73"/>
    </row>
    <row r="13" spans="1:20" s="12" customFormat="1" ht="17.45" customHeight="1">
      <c r="A13" s="69">
        <v>2</v>
      </c>
      <c r="B13" s="53" t="s">
        <v>888</v>
      </c>
      <c r="C13" s="54" t="s">
        <v>889</v>
      </c>
      <c r="D13" s="55" t="s">
        <v>890</v>
      </c>
      <c r="E13" s="69"/>
      <c r="F13" s="56" t="str">
        <f t="shared" ref="F13:F26" si="0">IF(AND(E13&gt;=90),"Xuất sắc",IF(AND(E13&gt;=80),"Tốt",IF(AND(E13&gt;=70),"Khá",IF(AND(E13&gt;=60),"TB",IF(AND(E13&gt;=50),"TB",IF(AND(E13&lt;50),IF(AND(E13&gt;0),"Yếu",IF(AND(E13=0),"Không XL"," "))))))))</f>
        <v>Không XL</v>
      </c>
      <c r="G13" s="69"/>
      <c r="H13" s="56" t="str">
        <f t="shared" ref="H13:H26" si="1">IF(AND(G13&gt;=90),"Xuất sắc",IF(AND(G13&gt;=80),"Tốt",IF(AND(G13&gt;=70),"Khá",IF(AND(G13&gt;=60),"TB",IF(AND(G13&gt;=50),"TB",IF(AND(G13&lt;50),IF(AND(G13&gt;0),"Yếu",IF(AND(G13=0),"Không XL"," "))))))))</f>
        <v>Không XL</v>
      </c>
      <c r="I13" s="73"/>
    </row>
    <row r="14" spans="1:20" s="12" customFormat="1" ht="17.45" customHeight="1">
      <c r="A14" s="69">
        <v>3</v>
      </c>
      <c r="B14" s="53" t="s">
        <v>891</v>
      </c>
      <c r="C14" s="54" t="s">
        <v>892</v>
      </c>
      <c r="D14" s="55" t="s">
        <v>335</v>
      </c>
      <c r="E14" s="69"/>
      <c r="F14" s="56" t="str">
        <f t="shared" si="0"/>
        <v>Không XL</v>
      </c>
      <c r="G14" s="69"/>
      <c r="H14" s="56" t="str">
        <f t="shared" si="1"/>
        <v>Không XL</v>
      </c>
      <c r="I14" s="73"/>
    </row>
    <row r="15" spans="1:20" s="12" customFormat="1" ht="17.45" customHeight="1">
      <c r="A15" s="69">
        <v>4</v>
      </c>
      <c r="B15" s="53" t="s">
        <v>893</v>
      </c>
      <c r="C15" s="54" t="s">
        <v>894</v>
      </c>
      <c r="D15" s="55" t="s">
        <v>194</v>
      </c>
      <c r="E15" s="69"/>
      <c r="F15" s="56" t="str">
        <f t="shared" si="0"/>
        <v>Không XL</v>
      </c>
      <c r="G15" s="69"/>
      <c r="H15" s="56" t="str">
        <f t="shared" si="1"/>
        <v>Không XL</v>
      </c>
      <c r="I15" s="74" t="s">
        <v>323</v>
      </c>
    </row>
    <row r="16" spans="1:20" s="12" customFormat="1" ht="17.45" customHeight="1">
      <c r="A16" s="69">
        <v>5</v>
      </c>
      <c r="B16" s="53" t="s">
        <v>895</v>
      </c>
      <c r="C16" s="54" t="s">
        <v>896</v>
      </c>
      <c r="D16" s="55" t="s">
        <v>568</v>
      </c>
      <c r="E16" s="69"/>
      <c r="F16" s="56" t="str">
        <f t="shared" si="0"/>
        <v>Không XL</v>
      </c>
      <c r="G16" s="69"/>
      <c r="H16" s="56" t="str">
        <f t="shared" si="1"/>
        <v>Không XL</v>
      </c>
      <c r="I16" s="74" t="s">
        <v>322</v>
      </c>
    </row>
    <row r="17" spans="1:9" s="12" customFormat="1" ht="17.45" customHeight="1">
      <c r="A17" s="69">
        <v>6</v>
      </c>
      <c r="B17" s="53" t="s">
        <v>897</v>
      </c>
      <c r="C17" s="54" t="s">
        <v>371</v>
      </c>
      <c r="D17" s="55" t="s">
        <v>369</v>
      </c>
      <c r="E17" s="69"/>
      <c r="F17" s="56" t="str">
        <f t="shared" si="0"/>
        <v>Không XL</v>
      </c>
      <c r="G17" s="69"/>
      <c r="H17" s="56" t="str">
        <f t="shared" si="1"/>
        <v>Không XL</v>
      </c>
      <c r="I17" s="74"/>
    </row>
    <row r="18" spans="1:9" s="12" customFormat="1" ht="17.45" customHeight="1">
      <c r="A18" s="69">
        <v>7</v>
      </c>
      <c r="B18" s="53" t="s">
        <v>898</v>
      </c>
      <c r="C18" s="54" t="s">
        <v>783</v>
      </c>
      <c r="D18" s="55" t="s">
        <v>577</v>
      </c>
      <c r="E18" s="69"/>
      <c r="F18" s="56" t="str">
        <f t="shared" si="0"/>
        <v>Không XL</v>
      </c>
      <c r="G18" s="69"/>
      <c r="H18" s="56" t="str">
        <f t="shared" si="1"/>
        <v>Không XL</v>
      </c>
      <c r="I18" s="74"/>
    </row>
    <row r="19" spans="1:9" s="12" customFormat="1" ht="17.45" customHeight="1">
      <c r="A19" s="69">
        <v>8</v>
      </c>
      <c r="B19" s="53" t="s">
        <v>899</v>
      </c>
      <c r="C19" s="54" t="s">
        <v>900</v>
      </c>
      <c r="D19" s="55" t="s">
        <v>901</v>
      </c>
      <c r="E19" s="69"/>
      <c r="F19" s="56" t="str">
        <f t="shared" si="0"/>
        <v>Không XL</v>
      </c>
      <c r="G19" s="69"/>
      <c r="H19" s="56" t="str">
        <f t="shared" si="1"/>
        <v>Không XL</v>
      </c>
      <c r="I19" s="74"/>
    </row>
    <row r="20" spans="1:9" s="12" customFormat="1" ht="17.45" customHeight="1">
      <c r="A20" s="69">
        <v>9</v>
      </c>
      <c r="B20" s="53" t="s">
        <v>902</v>
      </c>
      <c r="C20" s="54" t="s">
        <v>903</v>
      </c>
      <c r="D20" s="55" t="s">
        <v>904</v>
      </c>
      <c r="E20" s="69"/>
      <c r="F20" s="56" t="str">
        <f t="shared" si="0"/>
        <v>Không XL</v>
      </c>
      <c r="G20" s="69"/>
      <c r="H20" s="56" t="str">
        <f t="shared" si="1"/>
        <v>Không XL</v>
      </c>
      <c r="I20" s="73"/>
    </row>
    <row r="21" spans="1:9" s="12" customFormat="1" ht="17.45" customHeight="1">
      <c r="A21" s="69">
        <v>10</v>
      </c>
      <c r="B21" s="53" t="s">
        <v>905</v>
      </c>
      <c r="C21" s="54" t="s">
        <v>906</v>
      </c>
      <c r="D21" s="55" t="s">
        <v>255</v>
      </c>
      <c r="E21" s="69"/>
      <c r="F21" s="56" t="str">
        <f t="shared" si="0"/>
        <v>Không XL</v>
      </c>
      <c r="G21" s="69"/>
      <c r="H21" s="56" t="str">
        <f t="shared" si="1"/>
        <v>Không XL</v>
      </c>
      <c r="I21" s="73"/>
    </row>
    <row r="22" spans="1:9" s="12" customFormat="1" ht="17.45" customHeight="1">
      <c r="A22" s="69">
        <v>11</v>
      </c>
      <c r="B22" s="53" t="s">
        <v>907</v>
      </c>
      <c r="C22" s="54" t="s">
        <v>293</v>
      </c>
      <c r="D22" s="55" t="s">
        <v>262</v>
      </c>
      <c r="E22" s="69"/>
      <c r="F22" s="56" t="str">
        <f t="shared" si="0"/>
        <v>Không XL</v>
      </c>
      <c r="G22" s="69"/>
      <c r="H22" s="56" t="str">
        <f t="shared" si="1"/>
        <v>Không XL</v>
      </c>
      <c r="I22" s="73"/>
    </row>
    <row r="23" spans="1:9" s="12" customFormat="1" ht="17.45" customHeight="1">
      <c r="A23" s="69">
        <v>12</v>
      </c>
      <c r="B23" s="53" t="s">
        <v>908</v>
      </c>
      <c r="C23" s="54" t="s">
        <v>909</v>
      </c>
      <c r="D23" s="55" t="s">
        <v>910</v>
      </c>
      <c r="E23" s="69"/>
      <c r="F23" s="56" t="str">
        <f t="shared" si="0"/>
        <v>Không XL</v>
      </c>
      <c r="G23" s="69"/>
      <c r="H23" s="56" t="str">
        <f t="shared" si="1"/>
        <v>Không XL</v>
      </c>
      <c r="I23" s="74"/>
    </row>
    <row r="24" spans="1:9" s="12" customFormat="1" ht="17.45" customHeight="1">
      <c r="A24" s="69">
        <v>13</v>
      </c>
      <c r="B24" s="53" t="s">
        <v>911</v>
      </c>
      <c r="C24" s="54" t="s">
        <v>912</v>
      </c>
      <c r="D24" s="55" t="s">
        <v>422</v>
      </c>
      <c r="E24" s="69"/>
      <c r="F24" s="56" t="str">
        <f t="shared" si="0"/>
        <v>Không XL</v>
      </c>
      <c r="G24" s="69"/>
      <c r="H24" s="56" t="str">
        <f t="shared" si="1"/>
        <v>Không XL</v>
      </c>
      <c r="I24" s="74"/>
    </row>
    <row r="25" spans="1:9" s="12" customFormat="1" ht="17.45" customHeight="1">
      <c r="A25" s="69">
        <v>14</v>
      </c>
      <c r="B25" s="53" t="s">
        <v>913</v>
      </c>
      <c r="C25" s="54" t="s">
        <v>914</v>
      </c>
      <c r="D25" s="55" t="s">
        <v>873</v>
      </c>
      <c r="E25" s="69"/>
      <c r="F25" s="56" t="str">
        <f t="shared" si="0"/>
        <v>Không XL</v>
      </c>
      <c r="G25" s="69"/>
      <c r="H25" s="56" t="str">
        <f t="shared" si="1"/>
        <v>Không XL</v>
      </c>
      <c r="I25" s="74"/>
    </row>
    <row r="26" spans="1:9" s="12" customFormat="1" ht="17.45" customHeight="1">
      <c r="A26" s="69">
        <v>15</v>
      </c>
      <c r="B26" s="53" t="s">
        <v>915</v>
      </c>
      <c r="C26" s="54" t="s">
        <v>233</v>
      </c>
      <c r="D26" s="55" t="s">
        <v>916</v>
      </c>
      <c r="E26" s="69"/>
      <c r="F26" s="56" t="str">
        <f t="shared" si="0"/>
        <v>Không XL</v>
      </c>
      <c r="G26" s="69"/>
      <c r="H26" s="56" t="str">
        <f t="shared" si="1"/>
        <v>Không XL</v>
      </c>
      <c r="I26" s="74"/>
    </row>
    <row r="27" spans="1:9" ht="20.100000000000001" customHeight="1">
      <c r="A27" s="46"/>
      <c r="B27" s="46"/>
      <c r="C27" s="109" t="s">
        <v>146</v>
      </c>
      <c r="D27" s="109"/>
      <c r="E27" s="109"/>
      <c r="F27" s="109"/>
      <c r="G27" s="109"/>
      <c r="H27" s="109"/>
      <c r="I27" s="109"/>
    </row>
    <row r="28" spans="1:9" ht="18" customHeight="1">
      <c r="C28" s="110" t="s">
        <v>147</v>
      </c>
      <c r="D28" s="111"/>
      <c r="E28" s="114" t="s">
        <v>142</v>
      </c>
      <c r="F28" s="115"/>
      <c r="G28" s="114" t="s">
        <v>143</v>
      </c>
      <c r="H28" s="115"/>
      <c r="I28" s="116" t="s">
        <v>13</v>
      </c>
    </row>
    <row r="29" spans="1:9" s="12" customFormat="1" ht="18" customHeight="1">
      <c r="C29" s="112"/>
      <c r="D29" s="113"/>
      <c r="E29" s="52" t="s">
        <v>148</v>
      </c>
      <c r="F29" s="19" t="s">
        <v>149</v>
      </c>
      <c r="G29" s="52" t="s">
        <v>148</v>
      </c>
      <c r="H29" s="19" t="s">
        <v>149</v>
      </c>
      <c r="I29" s="117"/>
    </row>
    <row r="30" spans="1:9" ht="18" customHeight="1">
      <c r="C30" s="94" t="s">
        <v>150</v>
      </c>
      <c r="D30" s="95"/>
      <c r="E30" s="57">
        <f>COUNTIF(F12:F26,"Xuất sắc")</f>
        <v>0</v>
      </c>
      <c r="F30" s="58">
        <f>E30*100/$A$26</f>
        <v>0</v>
      </c>
      <c r="G30" s="57">
        <f>COUNTIF(H12:H26,"Xuất sắc")</f>
        <v>0</v>
      </c>
      <c r="H30" s="58">
        <f>G30*100/$A$26</f>
        <v>0</v>
      </c>
      <c r="I30" s="59"/>
    </row>
    <row r="31" spans="1:9" ht="18" customHeight="1">
      <c r="C31" s="94" t="s">
        <v>151</v>
      </c>
      <c r="D31" s="95"/>
      <c r="E31" s="57">
        <f>COUNTIF(F12:F26,"Tốt")</f>
        <v>0</v>
      </c>
      <c r="F31" s="58">
        <f t="shared" ref="F31:F35" si="2">E31*100/$A$26</f>
        <v>0</v>
      </c>
      <c r="G31" s="57">
        <f>COUNTIF(H12:H26,"Tốt")</f>
        <v>0</v>
      </c>
      <c r="H31" s="58">
        <f t="shared" ref="H31:H35" si="3">G31*100/$A$26</f>
        <v>0</v>
      </c>
      <c r="I31" s="59"/>
    </row>
    <row r="32" spans="1:9" ht="18" customHeight="1">
      <c r="C32" s="94" t="s">
        <v>152</v>
      </c>
      <c r="D32" s="95"/>
      <c r="E32" s="57">
        <f>COUNTIF(F12:F26,"Khá")</f>
        <v>0</v>
      </c>
      <c r="F32" s="58">
        <f t="shared" si="2"/>
        <v>0</v>
      </c>
      <c r="G32" s="57">
        <f>COUNTIF(H12:H26,"Khá")</f>
        <v>0</v>
      </c>
      <c r="H32" s="58">
        <f t="shared" si="3"/>
        <v>0</v>
      </c>
      <c r="I32" s="59"/>
    </row>
    <row r="33" spans="1:10" ht="18" customHeight="1">
      <c r="C33" s="94" t="s">
        <v>153</v>
      </c>
      <c r="D33" s="95"/>
      <c r="E33" s="57">
        <f>COUNTIF(F12:F26,"TB")</f>
        <v>0</v>
      </c>
      <c r="F33" s="58">
        <f t="shared" si="2"/>
        <v>0</v>
      </c>
      <c r="G33" s="57">
        <f>COUNTIF(H12:H26,"TB")</f>
        <v>0</v>
      </c>
      <c r="H33" s="58">
        <f t="shared" si="3"/>
        <v>0</v>
      </c>
      <c r="I33" s="59"/>
    </row>
    <row r="34" spans="1:10" ht="18" customHeight="1">
      <c r="C34" s="94" t="s">
        <v>154</v>
      </c>
      <c r="D34" s="95"/>
      <c r="E34" s="57">
        <f>COUNTIF(F12:F26,"Yếu")</f>
        <v>0</v>
      </c>
      <c r="F34" s="58">
        <f t="shared" si="2"/>
        <v>0</v>
      </c>
      <c r="G34" s="57">
        <f>COUNTIF(H12:H26,"Yếu")</f>
        <v>0</v>
      </c>
      <c r="H34" s="58">
        <f t="shared" si="3"/>
        <v>0</v>
      </c>
      <c r="I34" s="59"/>
    </row>
    <row r="35" spans="1:10" ht="18" customHeight="1" thickBot="1">
      <c r="C35" s="118" t="s">
        <v>155</v>
      </c>
      <c r="D35" s="119"/>
      <c r="E35" s="60">
        <f>COUNTIF(F12:F26,"Không XL")</f>
        <v>15</v>
      </c>
      <c r="F35" s="61">
        <f t="shared" si="2"/>
        <v>100</v>
      </c>
      <c r="G35" s="60">
        <f>COUNTIF(H12:H26,"Không XL")</f>
        <v>15</v>
      </c>
      <c r="H35" s="61">
        <f t="shared" si="3"/>
        <v>100</v>
      </c>
      <c r="I35" s="62"/>
    </row>
    <row r="36" spans="1:10">
      <c r="C36" s="68"/>
      <c r="D36" s="68"/>
      <c r="F36" s="63"/>
    </row>
    <row r="37" spans="1:10" ht="18" customHeight="1">
      <c r="E37" s="120" t="s">
        <v>160</v>
      </c>
      <c r="F37" s="120"/>
      <c r="G37" s="120"/>
      <c r="H37" s="120"/>
      <c r="I37" s="120"/>
    </row>
    <row r="38" spans="1:10" ht="18" customHeight="1">
      <c r="A38" s="82" t="s">
        <v>156</v>
      </c>
      <c r="B38" s="82"/>
      <c r="C38" s="82"/>
      <c r="D38" s="82"/>
      <c r="E38" s="82"/>
      <c r="F38" s="82" t="s">
        <v>142</v>
      </c>
      <c r="G38" s="82"/>
      <c r="H38" s="82"/>
      <c r="I38" s="64" t="s">
        <v>157</v>
      </c>
      <c r="J38" s="64"/>
    </row>
    <row r="39" spans="1:10" ht="18" customHeight="1"/>
    <row r="40" spans="1:10" ht="18" customHeight="1"/>
    <row r="41" spans="1:10" ht="18" customHeight="1"/>
    <row r="42" spans="1:10" ht="18" customHeight="1"/>
    <row r="43" spans="1:10" s="71" customFormat="1" ht="18" customHeight="1">
      <c r="B43" s="71" t="s">
        <v>318</v>
      </c>
      <c r="D43" s="72" t="s">
        <v>317</v>
      </c>
      <c r="G43" s="72" t="s">
        <v>918</v>
      </c>
      <c r="I43" s="77" t="s">
        <v>919</v>
      </c>
    </row>
  </sheetData>
  <mergeCells count="30">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RL.Cá nhân</vt:lpstr>
      <vt:lpstr>M. Tong hop</vt:lpstr>
      <vt:lpstr>21C1-ĐCN1</vt:lpstr>
      <vt:lpstr>21C1-ĐCN2</vt:lpstr>
      <vt:lpstr>21C1-DDT1</vt:lpstr>
      <vt:lpstr>21C1-DDT2</vt:lpstr>
      <vt:lpstr>21C1-CĐT1</vt:lpstr>
      <vt:lpstr>21C1-TĐH1</vt:lpstr>
      <vt:lpstr>21C3-CĐT1</vt:lpstr>
      <vt:lpstr>21C5-CĐT1</vt:lpstr>
      <vt:lpstr>21C7-ĐCN1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2022-02-11T01:30:58Z</cp:lastPrinted>
  <dcterms:created xsi:type="dcterms:W3CDTF">1999-12-31T18:49:42Z</dcterms:created>
  <dcterms:modified xsi:type="dcterms:W3CDTF">2022-03-25T08:23:58Z</dcterms:modified>
</cp:coreProperties>
</file>