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5570" windowHeight="9405"/>
  </bookViews>
  <sheets>
    <sheet name="20T4-CNL1" sheetId="4" r:id="rId1"/>
    <sheet name="20T4-CNL1 (phieu GK1)" sheetId="2" r:id="rId2"/>
    <sheet name="20T4-CNL1 (phieu GK2)" sheetId="3" r:id="rId3"/>
  </sheets>
  <definedNames>
    <definedName name="_xlnm.Print_Area" localSheetId="0">'20T4-CNL1'!$A$1:$L$72</definedName>
    <definedName name="_xlnm.Print_Titles" localSheetId="0">'20T4-CNL1'!$9:$10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" roundtripDataSignature="AMtx7mjM+AYVpklNek0IZh8fdAibcA4bbQ=="/>
    </ext>
  </extLst>
</workbook>
</file>

<file path=xl/calcChain.xml><?xml version="1.0" encoding="utf-8"?>
<calcChain xmlns="http://schemas.openxmlformats.org/spreadsheetml/2006/main">
  <c r="U45" i="3" l="1"/>
  <c r="O45" i="3"/>
  <c r="V45" i="3" s="1"/>
  <c r="O44" i="3"/>
  <c r="U43" i="3"/>
  <c r="O43" i="3"/>
  <c r="U42" i="3"/>
  <c r="O42" i="3"/>
  <c r="U41" i="3"/>
  <c r="O41" i="3"/>
  <c r="U40" i="3"/>
  <c r="O40" i="3"/>
  <c r="U39" i="3"/>
  <c r="O39" i="3"/>
  <c r="U38" i="3"/>
  <c r="O38" i="3"/>
  <c r="U37" i="3"/>
  <c r="O37" i="3"/>
  <c r="U36" i="3"/>
  <c r="O36" i="3"/>
  <c r="U35" i="3"/>
  <c r="O35" i="3"/>
  <c r="U34" i="3"/>
  <c r="O34" i="3"/>
  <c r="U33" i="3"/>
  <c r="O33" i="3"/>
  <c r="U32" i="3"/>
  <c r="O32" i="3"/>
  <c r="U31" i="3"/>
  <c r="O31" i="3"/>
  <c r="U30" i="3"/>
  <c r="O30" i="3"/>
  <c r="U29" i="3"/>
  <c r="O29" i="3"/>
  <c r="U28" i="3"/>
  <c r="O28" i="3"/>
  <c r="U27" i="3"/>
  <c r="O27" i="3"/>
  <c r="U26" i="3"/>
  <c r="O26" i="3"/>
  <c r="U25" i="3"/>
  <c r="O25" i="3"/>
  <c r="U24" i="3"/>
  <c r="O24" i="3"/>
  <c r="U23" i="3"/>
  <c r="O23" i="3"/>
  <c r="U22" i="3"/>
  <c r="O22" i="3"/>
  <c r="V22" i="3" s="1"/>
  <c r="U21" i="3"/>
  <c r="O21" i="3"/>
  <c r="V21" i="3" s="1"/>
  <c r="U20" i="3"/>
  <c r="O20" i="3"/>
  <c r="V20" i="3" s="1"/>
  <c r="U19" i="3"/>
  <c r="O19" i="3"/>
  <c r="V19" i="3" s="1"/>
  <c r="U18" i="3"/>
  <c r="O18" i="3"/>
  <c r="V18" i="3" s="1"/>
  <c r="U17" i="3"/>
  <c r="O17" i="3"/>
  <c r="V17" i="3" s="1"/>
  <c r="U16" i="3"/>
  <c r="O16" i="3"/>
  <c r="V16" i="3" s="1"/>
  <c r="U15" i="3"/>
  <c r="O15" i="3"/>
  <c r="V15" i="3" s="1"/>
  <c r="U14" i="3"/>
  <c r="O14" i="3"/>
  <c r="V14" i="3" s="1"/>
  <c r="U13" i="3"/>
  <c r="O13" i="3"/>
  <c r="V13" i="3" s="1"/>
  <c r="U12" i="3"/>
  <c r="O12" i="3"/>
  <c r="V12" i="3" s="1"/>
  <c r="V23" i="3" l="1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O44" i="2"/>
  <c r="O33" i="2"/>
  <c r="O32" i="2"/>
  <c r="O29" i="2"/>
  <c r="O27" i="2"/>
  <c r="B75" i="3" l="1"/>
  <c r="B74" i="3"/>
  <c r="B73" i="3"/>
  <c r="U70" i="3"/>
  <c r="O70" i="3"/>
  <c r="V70" i="3" s="1"/>
  <c r="U69" i="3"/>
  <c r="O69" i="3"/>
  <c r="V69" i="3" s="1"/>
  <c r="U68" i="3"/>
  <c r="O68" i="3"/>
  <c r="U67" i="3"/>
  <c r="O67" i="3"/>
  <c r="U66" i="3"/>
  <c r="O66" i="3"/>
  <c r="U65" i="3"/>
  <c r="O65" i="3"/>
  <c r="V65" i="3" s="1"/>
  <c r="U64" i="3"/>
  <c r="O64" i="3"/>
  <c r="U63" i="3"/>
  <c r="O63" i="3"/>
  <c r="V63" i="3" s="1"/>
  <c r="U62" i="3"/>
  <c r="O62" i="3"/>
  <c r="V62" i="3" s="1"/>
  <c r="U61" i="3"/>
  <c r="O61" i="3"/>
  <c r="V61" i="3" s="1"/>
  <c r="U60" i="3"/>
  <c r="O60" i="3"/>
  <c r="U59" i="3"/>
  <c r="O59" i="3"/>
  <c r="U58" i="3"/>
  <c r="O58" i="3"/>
  <c r="U57" i="3"/>
  <c r="O57" i="3"/>
  <c r="V57" i="3" s="1"/>
  <c r="U56" i="3"/>
  <c r="O56" i="3"/>
  <c r="U55" i="3"/>
  <c r="O55" i="3"/>
  <c r="V55" i="3" s="1"/>
  <c r="U54" i="3"/>
  <c r="O54" i="3"/>
  <c r="V54" i="3" s="1"/>
  <c r="U53" i="3"/>
  <c r="O53" i="3"/>
  <c r="V53" i="3" s="1"/>
  <c r="U52" i="3"/>
  <c r="O52" i="3"/>
  <c r="U51" i="3"/>
  <c r="O51" i="3"/>
  <c r="U50" i="3"/>
  <c r="O50" i="3"/>
  <c r="U49" i="3"/>
  <c r="O49" i="3"/>
  <c r="V49" i="3" s="1"/>
  <c r="U48" i="3"/>
  <c r="O48" i="3"/>
  <c r="U47" i="3"/>
  <c r="O47" i="3"/>
  <c r="V47" i="3" s="1"/>
  <c r="U46" i="3"/>
  <c r="O46" i="3"/>
  <c r="V46" i="3" s="1"/>
  <c r="B75" i="2"/>
  <c r="B74" i="2"/>
  <c r="B73" i="2"/>
  <c r="U70" i="2"/>
  <c r="O70" i="2"/>
  <c r="U69" i="2"/>
  <c r="O69" i="2"/>
  <c r="V69" i="2" s="1"/>
  <c r="U68" i="2"/>
  <c r="O68" i="2"/>
  <c r="U67" i="2"/>
  <c r="O67" i="2"/>
  <c r="V67" i="2" s="1"/>
  <c r="U66" i="2"/>
  <c r="O66" i="2"/>
  <c r="V66" i="2" s="1"/>
  <c r="U65" i="2"/>
  <c r="O65" i="2"/>
  <c r="V65" i="2" s="1"/>
  <c r="U64" i="2"/>
  <c r="O64" i="2"/>
  <c r="U63" i="2"/>
  <c r="O63" i="2"/>
  <c r="U62" i="2"/>
  <c r="O62" i="2"/>
  <c r="U61" i="2"/>
  <c r="O61" i="2"/>
  <c r="V61" i="2" s="1"/>
  <c r="U60" i="2"/>
  <c r="O60" i="2"/>
  <c r="U59" i="2"/>
  <c r="O59" i="2"/>
  <c r="V59" i="2" s="1"/>
  <c r="U58" i="2"/>
  <c r="O58" i="2"/>
  <c r="V58" i="2" s="1"/>
  <c r="U57" i="2"/>
  <c r="O57" i="2"/>
  <c r="U56" i="2"/>
  <c r="O56" i="2"/>
  <c r="U55" i="2"/>
  <c r="O55" i="2"/>
  <c r="U54" i="2"/>
  <c r="O54" i="2"/>
  <c r="U53" i="2"/>
  <c r="O53" i="2"/>
  <c r="V53" i="2" s="1"/>
  <c r="U52" i="2"/>
  <c r="O52" i="2"/>
  <c r="U51" i="2"/>
  <c r="O51" i="2"/>
  <c r="U50" i="2"/>
  <c r="O50" i="2"/>
  <c r="U49" i="2"/>
  <c r="O49" i="2"/>
  <c r="U48" i="2"/>
  <c r="O48" i="2"/>
  <c r="U47" i="2"/>
  <c r="O47" i="2"/>
  <c r="U46" i="2"/>
  <c r="O46" i="2"/>
  <c r="U45" i="2"/>
  <c r="O45" i="2"/>
  <c r="U43" i="2"/>
  <c r="O43" i="2"/>
  <c r="U42" i="2"/>
  <c r="O42" i="2"/>
  <c r="U41" i="2"/>
  <c r="O41" i="2"/>
  <c r="U40" i="2"/>
  <c r="O40" i="2"/>
  <c r="U39" i="2"/>
  <c r="O39" i="2"/>
  <c r="U38" i="2"/>
  <c r="O38" i="2"/>
  <c r="U37" i="2"/>
  <c r="O37" i="2"/>
  <c r="U36" i="2"/>
  <c r="O36" i="2"/>
  <c r="U35" i="2"/>
  <c r="O35" i="2"/>
  <c r="U34" i="2"/>
  <c r="O34" i="2"/>
  <c r="U33" i="2"/>
  <c r="U32" i="2"/>
  <c r="U31" i="2"/>
  <c r="O31" i="2"/>
  <c r="U30" i="2"/>
  <c r="O30" i="2"/>
  <c r="U29" i="2"/>
  <c r="U28" i="2"/>
  <c r="O28" i="2"/>
  <c r="U27" i="2"/>
  <c r="U26" i="2"/>
  <c r="O26" i="2"/>
  <c r="U25" i="2"/>
  <c r="O25" i="2"/>
  <c r="U24" i="2"/>
  <c r="O24" i="2"/>
  <c r="U23" i="2"/>
  <c r="O23" i="2"/>
  <c r="U22" i="2"/>
  <c r="O22" i="2"/>
  <c r="U21" i="2"/>
  <c r="O21" i="2"/>
  <c r="U20" i="2"/>
  <c r="O20" i="2"/>
  <c r="U19" i="2"/>
  <c r="O19" i="2"/>
  <c r="U18" i="2"/>
  <c r="O18" i="2"/>
  <c r="U17" i="2"/>
  <c r="O17" i="2"/>
  <c r="U16" i="2"/>
  <c r="O16" i="2"/>
  <c r="U15" i="2"/>
  <c r="O15" i="2"/>
  <c r="U14" i="2"/>
  <c r="O14" i="2"/>
  <c r="U13" i="2"/>
  <c r="O13" i="2"/>
  <c r="U12" i="2"/>
  <c r="O12" i="2"/>
  <c r="V52" i="3" l="1"/>
  <c r="V60" i="3"/>
  <c r="V68" i="3"/>
  <c r="V48" i="3"/>
  <c r="V50" i="3"/>
  <c r="V51" i="3"/>
  <c r="V56" i="3"/>
  <c r="V58" i="3"/>
  <c r="V59" i="3"/>
  <c r="V64" i="3"/>
  <c r="V66" i="3"/>
  <c r="V67" i="3"/>
  <c r="V19" i="2"/>
  <c r="V27" i="2"/>
  <c r="V34" i="2"/>
  <c r="V41" i="2"/>
  <c r="V48" i="2"/>
  <c r="V12" i="2"/>
  <c r="V13" i="2"/>
  <c r="V14" i="2"/>
  <c r="V16" i="2"/>
  <c r="V17" i="2"/>
  <c r="V18" i="2"/>
  <c r="V20" i="2"/>
  <c r="V21" i="2"/>
  <c r="V22" i="2"/>
  <c r="V24" i="2"/>
  <c r="V25" i="2"/>
  <c r="V26" i="2"/>
  <c r="V28" i="2"/>
  <c r="V29" i="2"/>
  <c r="V30" i="2"/>
  <c r="V31" i="2"/>
  <c r="V32" i="2"/>
  <c r="V33" i="2"/>
  <c r="V35" i="2"/>
  <c r="V36" i="2"/>
  <c r="V38" i="2"/>
  <c r="V39" i="2"/>
  <c r="V40" i="2"/>
  <c r="V42" i="2"/>
  <c r="V43" i="2"/>
  <c r="V45" i="2"/>
  <c r="V49" i="2"/>
  <c r="V50" i="2"/>
  <c r="V51" i="2"/>
  <c r="V56" i="2"/>
  <c r="V57" i="2"/>
  <c r="V64" i="2"/>
  <c r="V15" i="2"/>
  <c r="V23" i="2"/>
  <c r="V37" i="2"/>
  <c r="V46" i="2"/>
  <c r="V55" i="2"/>
  <c r="V60" i="2"/>
  <c r="V62" i="2"/>
  <c r="V47" i="2"/>
  <c r="V52" i="2"/>
  <c r="V54" i="2"/>
  <c r="V63" i="2"/>
  <c r="V68" i="2"/>
  <c r="V70" i="2"/>
</calcChain>
</file>

<file path=xl/sharedStrings.xml><?xml version="1.0" encoding="utf-8"?>
<sst xmlns="http://schemas.openxmlformats.org/spreadsheetml/2006/main" count="621" uniqueCount="160">
  <si>
    <t>PHIẾU CHẤM THI VẤN ĐÁP</t>
  </si>
  <si>
    <t>Đợt: HK1 (2021 - 2022)</t>
  </si>
  <si>
    <t>Phòng:  ZOOM07 (E2.2-04B)</t>
  </si>
  <si>
    <t>https://meet.google.com/uox-mnfn-bda,</t>
  </si>
  <si>
    <r>
      <rPr>
        <b/>
        <sz val="10"/>
        <color rgb="FF000000"/>
        <rFont val="Times New Roman"/>
        <family val="1"/>
      </rPr>
      <t>Họ tên giám khảo</t>
    </r>
    <r>
      <rPr>
        <b/>
        <sz val="10"/>
        <color rgb="FF00CCFF"/>
        <rFont val="Times New Roman"/>
        <family val="1"/>
      </rPr>
      <t xml:space="preserve"> </t>
    </r>
    <r>
      <rPr>
        <b/>
        <sz val="10"/>
        <color rgb="FFFF0000"/>
        <rFont val="Times New Roman"/>
        <family val="1"/>
      </rPr>
      <t>1:</t>
    </r>
  </si>
  <si>
    <t>TRẦN QUANG THÊU</t>
  </si>
  <si>
    <t>NGUYỄN THANH TÚ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</si>
  <si>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</si>
  <si>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</si>
  <si>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</si>
  <si>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</si>
  <si>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</si>
  <si>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</si>
  <si>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</si>
  <si>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</si>
  <si>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</si>
  <si>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</si>
  <si>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</si>
  <si>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</si>
  <si>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</si>
  <si>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</si>
  <si>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</si>
  <si>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</si>
  <si>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</si>
  <si>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</si>
  <si>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</si>
  <si>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</si>
  <si>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</si>
  <si>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</si>
  <si>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</si>
  <si>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</si>
  <si>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</si>
  <si>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</si>
  <si>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t>............................</t>
  </si>
  <si>
    <t>Trưởng khoa</t>
  </si>
  <si>
    <t>Cán bộ chấm thi 2</t>
  </si>
  <si>
    <t>Cán bộ chấm thi 1</t>
  </si>
  <si>
    <t>Cán bộ coi thi 1</t>
  </si>
  <si>
    <t>Bằng chữ</t>
  </si>
  <si>
    <t>Bằng số</t>
  </si>
  <si>
    <t>Mã thiết bị</t>
  </si>
  <si>
    <t>DANH SÁCH SINH VIÊN DỰ THI</t>
  </si>
  <si>
    <t>04/05/2004</t>
  </si>
  <si>
    <t>03/06/2005</t>
  </si>
  <si>
    <t>11/11/2005</t>
  </si>
  <si>
    <t>14/07/2005</t>
  </si>
  <si>
    <t>03/01/2005</t>
  </si>
  <si>
    <t>31/08/2005</t>
  </si>
  <si>
    <t>19/08/2005</t>
  </si>
  <si>
    <t>03/10/2004</t>
  </si>
  <si>
    <t>05/08/2005</t>
  </si>
  <si>
    <t>02/08/2005</t>
  </si>
  <si>
    <t>07/04/2005</t>
  </si>
  <si>
    <t>08/01/2005</t>
  </si>
  <si>
    <t>09/11/2005</t>
  </si>
  <si>
    <t>26/10/2000</t>
  </si>
  <si>
    <t>01/11/2005</t>
  </si>
  <si>
    <t>24/09/2005</t>
  </si>
  <si>
    <t>18/08/2005</t>
  </si>
  <si>
    <t>01/02/2004</t>
  </si>
  <si>
    <t>22/12/2005</t>
  </si>
  <si>
    <t>26/10/2005</t>
  </si>
  <si>
    <t>27/02/2005</t>
  </si>
  <si>
    <t>31/10/2005</t>
  </si>
  <si>
    <t>10/09/2005</t>
  </si>
  <si>
    <t>24/04/2005</t>
  </si>
  <si>
    <t>15/01/2005</t>
  </si>
  <si>
    <t>14/02/2005</t>
  </si>
  <si>
    <t>01/05/2005</t>
  </si>
  <si>
    <t>08/04/2005</t>
  </si>
  <si>
    <t>16/03/2005</t>
  </si>
  <si>
    <t>09/01/2005</t>
  </si>
  <si>
    <t>22/05/2005</t>
  </si>
  <si>
    <t>23/10/2005</t>
  </si>
  <si>
    <t>26/04/2005</t>
  </si>
  <si>
    <t>Lê Hoàng                    Anh</t>
  </si>
  <si>
    <t>Nguyễn Hữu                Cảnh</t>
  </si>
  <si>
    <t>Nguyễn Minh               Danh</t>
  </si>
  <si>
    <t>Nguyễn Thành              Đạt</t>
  </si>
  <si>
    <t>Phạm Minh                  Đức</t>
  </si>
  <si>
    <t>Nguyễn Anh                 Dũng</t>
  </si>
  <si>
    <t>Trần Minh                      Hải</t>
  </si>
  <si>
    <t>Tăng Vỹ                         Hào</t>
  </si>
  <si>
    <t>Bùi Dương                     Huy</t>
  </si>
  <si>
    <t>Nguyễn Thắng Đăng       Khôi</t>
  </si>
  <si>
    <t>Nguyễn Lê Tâm           Phúc</t>
  </si>
  <si>
    <t>Nguyễn Hoàng Phước Quân</t>
  </si>
  <si>
    <t>Nguyễn Minh               Sang</t>
  </si>
  <si>
    <t>Tô Hoàng                     Sang</t>
  </si>
  <si>
    <t>Nguyễn Đức               Thiện</t>
  </si>
  <si>
    <t>Đặng Phú                     Thịnh</t>
  </si>
  <si>
    <t xml:space="preserve">Đinh Việt                       Tiến </t>
  </si>
  <si>
    <t>Nguyễn Đức Trung        Tín</t>
  </si>
  <si>
    <t>Phạm Đức                     Toàn</t>
  </si>
  <si>
    <t>Đợt: HK2 (2021 - 2022)</t>
  </si>
  <si>
    <t>Mã/Tên học phần: 0714001613 - Vật lý 3</t>
  </si>
  <si>
    <t>Ngày thi: 20/03/2022</t>
  </si>
  <si>
    <t>Giờ thi: 7h30</t>
  </si>
  <si>
    <t>Nhóm: 18</t>
  </si>
  <si>
    <t>Phòng: ZOOM01 (E2.2-05A)</t>
  </si>
  <si>
    <r>
      <t>Họ tên giám khảo</t>
    </r>
    <r>
      <rPr>
        <b/>
        <sz val="10"/>
        <color rgb="FF00CCFF"/>
        <rFont val="Times New Roman"/>
        <family val="1"/>
      </rPr>
      <t xml:space="preserve"> </t>
    </r>
    <r>
      <rPr>
        <b/>
        <sz val="10"/>
        <color rgb="FFFF0000"/>
        <rFont val="Times New Roman"/>
        <family val="1"/>
      </rPr>
      <t>1:</t>
    </r>
  </si>
  <si>
    <r>
      <t>Ngày thi: 20</t>
    </r>
    <r>
      <rPr>
        <b/>
        <sz val="10"/>
        <color rgb="FFFF0000"/>
        <rFont val="Times New Roman"/>
        <family val="1"/>
      </rPr>
      <t>/3/2022</t>
    </r>
  </si>
  <si>
    <r>
      <t xml:space="preserve">Ngày thi: </t>
    </r>
    <r>
      <rPr>
        <b/>
        <sz val="10"/>
        <color rgb="FFFF0000"/>
        <rFont val="Times New Roman"/>
        <family val="1"/>
      </rPr>
      <t>19/03/2022</t>
    </r>
  </si>
  <si>
    <t>Nợ HP</t>
  </si>
  <si>
    <t>20001890</t>
  </si>
  <si>
    <t>Trần Quốc</t>
  </si>
  <si>
    <t>Cường</t>
  </si>
  <si>
    <t>20T4-CNL1</t>
  </si>
  <si>
    <t>20002310</t>
  </si>
  <si>
    <t>Trần Phát</t>
  </si>
  <si>
    <t>Đạt</t>
  </si>
  <si>
    <t>20001248</t>
  </si>
  <si>
    <t>Hoàng Thế</t>
  </si>
  <si>
    <t>Dũng</t>
  </si>
  <si>
    <t>20T4-CKL1</t>
  </si>
  <si>
    <t>20000310</t>
  </si>
  <si>
    <t>Ngô Hùng</t>
  </si>
  <si>
    <t>Duy</t>
  </si>
  <si>
    <t>20001965</t>
  </si>
  <si>
    <t>Lê Hoàng</t>
  </si>
  <si>
    <t>Minh</t>
  </si>
  <si>
    <t>20001665</t>
  </si>
  <si>
    <t>Phan Thanh</t>
  </si>
  <si>
    <t>Phong</t>
  </si>
  <si>
    <t>20002436</t>
  </si>
  <si>
    <t>Nguyễn Vũ Mạnh</t>
  </si>
  <si>
    <t>Phước</t>
  </si>
  <si>
    <t>20001149</t>
  </si>
  <si>
    <t>Lê Phạm Thành</t>
  </si>
  <si>
    <t>Tài</t>
  </si>
  <si>
    <t>20001538</t>
  </si>
  <si>
    <t>Trần Ngọc</t>
  </si>
  <si>
    <t>Thiện</t>
  </si>
  <si>
    <t>20002453</t>
  </si>
  <si>
    <t>Đinh Quang</t>
  </si>
  <si>
    <t>Thịnh</t>
  </si>
  <si>
    <t>20001436</t>
  </si>
  <si>
    <t>Nguyễn Quốc</t>
  </si>
  <si>
    <t>20001213</t>
  </si>
  <si>
    <t>Từ Cao</t>
  </si>
  <si>
    <t>Trí</t>
  </si>
  <si>
    <t>20002142</t>
  </si>
  <si>
    <t>Lê Anh</t>
  </si>
  <si>
    <t>Tuấn</t>
  </si>
  <si>
    <t>NGUYỄN VĂN MANH</t>
  </si>
  <si>
    <t>NGUYỄN VĂN MẠNH</t>
  </si>
  <si>
    <t>NGUYỄN  VĂN MẠNH</t>
  </si>
  <si>
    <t xml:space="preserve">Số thí sinh  là 34 sinh viên. </t>
  </si>
  <si>
    <t>TP.HCM, ngày 30 tháng 03 năm 2022</t>
  </si>
  <si>
    <t>Bảy, không</t>
  </si>
  <si>
    <t>Sáu, năm</t>
  </si>
  <si>
    <t>Chín, không</t>
  </si>
  <si>
    <t>Tám, không</t>
  </si>
  <si>
    <t>Tám, năm</t>
  </si>
  <si>
    <t>Chín, năm</t>
  </si>
  <si>
    <t>Bảy,năm</t>
  </si>
  <si>
    <t>Sáu,không</t>
  </si>
  <si>
    <t>Bốn, không</t>
  </si>
  <si>
    <t xml:space="preserve">Số dự thi là 32  sinh viên. </t>
  </si>
  <si>
    <t xml:space="preserve">Số vắng thi là  2 sinh viên.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</si>
</sst>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rgb="FF000000"/>
      <name val="Calibri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10"/>
      <color rgb="FF0066CC"/>
      <name val="Tahoma"/>
      <family val="2"/>
    </font>
    <font>
      <sz val="11"/>
      <color rgb="FFFF0000"/>
      <name val="Times New Roman"/>
      <family val="1"/>
    </font>
    <font>
      <sz val="11"/>
      <name val="Calibri"/>
      <family val="2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CCFF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C0C0C0"/>
        <bgColor rgb="FFC0C0C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1"/>
  </cellStyleXfs>
  <cellXfs count="12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2" borderId="1" xfId="0" applyFont="1" applyFill="1" applyBorder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5" fillId="2" borderId="1" xfId="0" applyFont="1" applyFill="1" applyBorder="1" applyAlignment="1"/>
    <xf numFmtId="0" fontId="6" fillId="0" borderId="0" xfId="0" applyFont="1" applyAlignment="1"/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/>
    <xf numFmtId="0" fontId="10" fillId="0" borderId="0" xfId="0" applyFont="1" applyAlignment="1"/>
    <xf numFmtId="0" fontId="10" fillId="2" borderId="1" xfId="0" applyFont="1" applyFill="1" applyBorder="1" applyAlignment="1"/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7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0" fillId="0" borderId="0" xfId="0" applyFont="1" applyFill="1" applyAlignment="1"/>
    <xf numFmtId="0" fontId="14" fillId="0" borderId="1" xfId="1" applyFont="1"/>
    <xf numFmtId="49" fontId="14" fillId="0" borderId="1" xfId="1" applyNumberFormat="1" applyFont="1"/>
    <xf numFmtId="0" fontId="14" fillId="0" borderId="1" xfId="1" applyFont="1" applyAlignment="1">
      <alignment horizontal="center" vertical="center"/>
    </xf>
    <xf numFmtId="49" fontId="15" fillId="0" borderId="1" xfId="1" applyNumberFormat="1" applyFont="1"/>
    <xf numFmtId="0" fontId="15" fillId="0" borderId="1" xfId="1" applyFont="1"/>
    <xf numFmtId="0" fontId="15" fillId="0" borderId="1" xfId="1" applyFont="1" applyAlignment="1">
      <alignment horizontal="center" vertical="center"/>
    </xf>
    <xf numFmtId="0" fontId="15" fillId="0" borderId="1" xfId="1" applyFont="1" applyAlignment="1">
      <alignment horizontal="center"/>
    </xf>
    <xf numFmtId="0" fontId="16" fillId="0" borderId="1" xfId="1" applyFont="1"/>
    <xf numFmtId="0" fontId="16" fillId="0" borderId="1" xfId="1" applyFont="1" applyAlignment="1">
      <alignment horizontal="center"/>
    </xf>
    <xf numFmtId="0" fontId="17" fillId="0" borderId="1" xfId="1" applyFont="1"/>
    <xf numFmtId="0" fontId="17" fillId="0" borderId="1" xfId="1" applyFont="1" applyAlignment="1">
      <alignment horizontal="center"/>
    </xf>
    <xf numFmtId="0" fontId="15" fillId="0" borderId="18" xfId="1" applyFont="1" applyBorder="1" applyAlignment="1">
      <alignment horizontal="left" vertical="center" wrapText="1"/>
    </xf>
    <xf numFmtId="0" fontId="15" fillId="0" borderId="18" xfId="1" applyFont="1" applyBorder="1" applyAlignment="1">
      <alignment vertical="center"/>
    </xf>
    <xf numFmtId="0" fontId="15" fillId="0" borderId="18" xfId="1" applyFont="1" applyBorder="1" applyAlignment="1">
      <alignment horizontal="center" vertical="center"/>
    </xf>
    <xf numFmtId="0" fontId="17" fillId="7" borderId="21" xfId="1" applyFont="1" applyFill="1" applyBorder="1" applyAlignment="1">
      <alignment horizontal="center" vertical="center" wrapText="1"/>
    </xf>
    <xf numFmtId="0" fontId="14" fillId="0" borderId="1" xfId="1" applyFont="1" applyAlignment="1">
      <alignment vertical="center"/>
    </xf>
    <xf numFmtId="0" fontId="19" fillId="0" borderId="1" xfId="1" applyFont="1" applyAlignment="1">
      <alignment horizontal="center" vertical="center" wrapText="1"/>
    </xf>
    <xf numFmtId="164" fontId="15" fillId="0" borderId="18" xfId="1" applyNumberFormat="1" applyFont="1" applyBorder="1" applyAlignment="1">
      <alignment horizontal="center" vertical="center"/>
    </xf>
    <xf numFmtId="0" fontId="20" fillId="0" borderId="18" xfId="0" applyNumberFormat="1" applyFont="1" applyBorder="1" applyAlignment="1" applyProtection="1">
      <alignment horizontal="center" vertical="center"/>
    </xf>
    <xf numFmtId="49" fontId="20" fillId="0" borderId="18" xfId="0" applyNumberFormat="1" applyFont="1" applyBorder="1" applyAlignment="1" applyProtection="1">
      <alignment horizontal="center" vertical="center"/>
    </xf>
    <xf numFmtId="0" fontId="0" fillId="0" borderId="0" xfId="0" applyFont="1" applyAlignment="1"/>
    <xf numFmtId="0" fontId="15" fillId="0" borderId="18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9" xfId="0" applyFont="1" applyBorder="1" applyAlignment="1">
      <alignment horizontal="left" vertical="center"/>
    </xf>
    <xf numFmtId="14" fontId="15" fillId="0" borderId="18" xfId="0" quotePrefix="1" applyNumberFormat="1" applyFont="1" applyBorder="1" applyAlignment="1">
      <alignment horizontal="center" vertical="center" wrapText="1"/>
    </xf>
    <xf numFmtId="49" fontId="15" fillId="0" borderId="18" xfId="0" quotePrefix="1" applyNumberFormat="1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/>
    </xf>
    <xf numFmtId="49" fontId="20" fillId="0" borderId="1" xfId="0" applyNumberFormat="1" applyFont="1" applyBorder="1" applyAlignment="1" applyProtection="1">
      <alignment horizontal="left" vertical="center"/>
    </xf>
    <xf numFmtId="0" fontId="15" fillId="0" borderId="1" xfId="1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5" fillId="0" borderId="1" xfId="1" applyFont="1" applyBorder="1" applyAlignment="1">
      <alignment horizontal="left" vertical="center"/>
    </xf>
    <xf numFmtId="0" fontId="20" fillId="0" borderId="1" xfId="0" applyNumberFormat="1" applyFont="1" applyBorder="1" applyAlignment="1" applyProtection="1">
      <alignment horizontal="left" vertical="center"/>
    </xf>
    <xf numFmtId="49" fontId="15" fillId="0" borderId="1" xfId="0" quotePrefix="1" applyNumberFormat="1" applyFont="1" applyBorder="1" applyAlignment="1">
      <alignment horizontal="left" vertical="center" wrapText="1"/>
    </xf>
    <xf numFmtId="164" fontId="15" fillId="0" borderId="1" xfId="1" applyNumberFormat="1" applyFont="1" applyBorder="1" applyAlignment="1">
      <alignment horizontal="left" vertical="center"/>
    </xf>
    <xf numFmtId="0" fontId="14" fillId="0" borderId="1" xfId="1" applyFont="1" applyAlignment="1">
      <alignment horizontal="left"/>
    </xf>
    <xf numFmtId="164" fontId="15" fillId="0" borderId="18" xfId="0" applyNumberFormat="1" applyFont="1" applyBorder="1" applyAlignment="1">
      <alignment horizontal="center" vertical="center"/>
    </xf>
    <xf numFmtId="49" fontId="20" fillId="0" borderId="20" xfId="0" applyNumberFormat="1" applyFont="1" applyBorder="1" applyAlignment="1" applyProtection="1">
      <alignment horizontal="left" vertical="center"/>
    </xf>
    <xf numFmtId="49" fontId="20" fillId="0" borderId="19" xfId="0" applyNumberFormat="1" applyFont="1" applyBorder="1" applyAlignment="1" applyProtection="1">
      <alignment horizontal="left" vertical="center"/>
    </xf>
    <xf numFmtId="49" fontId="20" fillId="0" borderId="18" xfId="0" applyNumberFormat="1" applyFont="1" applyBorder="1" applyAlignment="1" applyProtection="1">
      <alignment horizontal="left" vertical="center"/>
    </xf>
    <xf numFmtId="0" fontId="17" fillId="7" borderId="23" xfId="1" applyFont="1" applyFill="1" applyBorder="1" applyAlignment="1">
      <alignment horizontal="center" vertical="center"/>
    </xf>
    <xf numFmtId="0" fontId="17" fillId="7" borderId="21" xfId="1" applyFont="1" applyFill="1" applyBorder="1" applyAlignment="1">
      <alignment horizontal="center" vertical="center"/>
    </xf>
    <xf numFmtId="0" fontId="19" fillId="0" borderId="1" xfId="1" applyFont="1" applyAlignment="1">
      <alignment horizontal="center" vertical="center" wrapText="1"/>
    </xf>
    <xf numFmtId="0" fontId="18" fillId="0" borderId="1" xfId="1" applyFont="1" applyAlignment="1">
      <alignment horizontal="center" vertical="center"/>
    </xf>
    <xf numFmtId="0" fontId="17" fillId="7" borderId="18" xfId="1" applyFont="1" applyFill="1" applyBorder="1" applyAlignment="1">
      <alignment horizontal="center" vertical="center"/>
    </xf>
    <xf numFmtId="0" fontId="17" fillId="7" borderId="24" xfId="1" applyFont="1" applyFill="1" applyBorder="1" applyAlignment="1">
      <alignment horizontal="center" vertical="center" wrapText="1"/>
    </xf>
    <xf numFmtId="0" fontId="17" fillId="7" borderId="22" xfId="1" applyFont="1" applyFill="1" applyBorder="1" applyAlignment="1">
      <alignment horizontal="center" vertical="center" wrapText="1"/>
    </xf>
    <xf numFmtId="0" fontId="17" fillId="7" borderId="18" xfId="1" applyFont="1" applyFill="1" applyBorder="1" applyAlignment="1">
      <alignment horizontal="center" vertical="center" wrapText="1"/>
    </xf>
    <xf numFmtId="0" fontId="17" fillId="7" borderId="20" xfId="1" applyFont="1" applyFill="1" applyBorder="1" applyAlignment="1">
      <alignment horizontal="center" vertical="center"/>
    </xf>
    <xf numFmtId="0" fontId="17" fillId="7" borderId="19" xfId="1" applyFont="1" applyFill="1" applyBorder="1" applyAlignment="1">
      <alignment horizontal="center" vertical="center"/>
    </xf>
    <xf numFmtId="0" fontId="16" fillId="6" borderId="1" xfId="1" applyFont="1" applyFill="1" applyAlignment="1">
      <alignment horizontal="center"/>
    </xf>
    <xf numFmtId="0" fontId="15" fillId="0" borderId="1" xfId="1" applyFont="1" applyAlignment="1">
      <alignment horizontal="center"/>
    </xf>
    <xf numFmtId="0" fontId="17" fillId="6" borderId="1" xfId="1" applyFont="1" applyFill="1" applyAlignment="1">
      <alignment horizontal="center"/>
    </xf>
    <xf numFmtId="0" fontId="17" fillId="0" borderId="1" xfId="1" applyFont="1" applyAlignment="1">
      <alignment horizontal="center"/>
    </xf>
    <xf numFmtId="0" fontId="16" fillId="0" borderId="1" xfId="1" applyFont="1" applyAlignment="1">
      <alignment horizontal="center"/>
    </xf>
    <xf numFmtId="49" fontId="17" fillId="7" borderId="24" xfId="1" applyNumberFormat="1" applyFont="1" applyFill="1" applyBorder="1" applyAlignment="1">
      <alignment horizontal="center" vertical="center" wrapText="1"/>
    </xf>
    <xf numFmtId="49" fontId="17" fillId="7" borderId="22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8" fillId="0" borderId="7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8" fillId="0" borderId="13" xfId="0" applyFont="1" applyBorder="1"/>
    <xf numFmtId="0" fontId="4" fillId="3" borderId="4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5" xfId="0" applyFont="1" applyBorder="1"/>
    <xf numFmtId="0" fontId="8" fillId="0" borderId="6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0" borderId="9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8" fillId="0" borderId="10" xfId="0" applyFont="1" applyBorder="1"/>
    <xf numFmtId="0" fontId="8" fillId="0" borderId="14" xfId="0" applyFont="1" applyBorder="1"/>
    <xf numFmtId="49" fontId="4" fillId="3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7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xmlns="" id="{2C1CA1C0-2D61-4FC4-B33F-398023CB2E0C}"/>
            </a:ext>
          </a:extLst>
        </xdr:cNvPr>
        <xdr:cNvSpPr txBox="1">
          <a:spLocks noChangeArrowheads="1"/>
        </xdr:cNvSpPr>
      </xdr:nvSpPr>
      <xdr:spPr bwMode="auto">
        <a:xfrm>
          <a:off x="3105150" y="20955"/>
          <a:ext cx="4109081" cy="49911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283845</xdr:colOff>
      <xdr:row>0</xdr:row>
      <xdr:rowOff>20955</xdr:rowOff>
    </xdr:from>
    <xdr:ext cx="2889900" cy="592455"/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xmlns="" id="{57E39ABF-11C1-407F-8C3F-02598F52654F}"/>
            </a:ext>
          </a:extLst>
        </xdr:cNvPr>
        <xdr:cNvSpPr txBox="1">
          <a:spLocks noChangeArrowheads="1"/>
        </xdr:cNvSpPr>
      </xdr:nvSpPr>
      <xdr:spPr bwMode="auto">
        <a:xfrm>
          <a:off x="90868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701040" cy="525780"/>
    <xdr:pic>
      <xdr:nvPicPr>
        <xdr:cNvPr id="4" name="Picture 5">
          <a:extLst>
            <a:ext uri="{FF2B5EF4-FFF2-40B4-BE49-F238E27FC236}">
              <a16:creationId xmlns:a16="http://schemas.microsoft.com/office/drawing/2014/main" xmlns="" id="{481882E6-ACF6-4979-AD20-1D97714B6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5BC6EBDC-6F03-46DC-A70F-A52DDB00EF94}"/>
            </a:ext>
          </a:extLst>
        </xdr:cNvPr>
        <xdr:cNvCxnSpPr/>
      </xdr:nvCxnSpPr>
      <xdr:spPr>
        <a:xfrm>
          <a:off x="2045969" y="502920"/>
          <a:ext cx="457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AC236DA7-0881-47EF-9BC9-53D9FA7552F0}"/>
            </a:ext>
          </a:extLst>
        </xdr:cNvPr>
        <xdr:cNvCxnSpPr/>
      </xdr:nvCxnSpPr>
      <xdr:spPr>
        <a:xfrm>
          <a:off x="4370070" y="375285"/>
          <a:ext cx="12535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xmlns="" id="{CB40117A-089C-425D-A163-65FA358236CE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xmlns="" id="{CA553668-8379-47A4-8E33-D9D8DC455D38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23EDE08D-54DF-4CA4-93B2-68698AE7CD1C}"/>
            </a:ext>
          </a:extLst>
        </xdr:cNvPr>
        <xdr:cNvGrpSpPr/>
      </xdr:nvGrpSpPr>
      <xdr:grpSpPr>
        <a:xfrm>
          <a:off x="1658711" y="713014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xmlns="" id="{0EF3B2AB-C2AE-4F1B-9AD4-8187296EE556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xmlns="" id="{90FDFF40-4EDF-477D-B197-C0620847E8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xmlns="" id="{B039224D-D0A5-4167-9A34-A08D136E8A13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xmlns="" id="{FBDF3450-AB86-4C45-844C-B682393A8B9C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5C4E4EED-E81D-47C6-A451-C2BE2842F3E8}"/>
            </a:ext>
          </a:extLst>
        </xdr:cNvPr>
        <xdr:cNvGrpSpPr/>
      </xdr:nvGrpSpPr>
      <xdr:grpSpPr>
        <a:xfrm>
          <a:off x="1577068" y="713014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xmlns="" id="{DC2BFBE4-6F18-4E53-B119-95935CC48FD9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xmlns="" id="{8A4B648B-64BD-4E2B-BE35-29D6ADBA3F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showGridLines="0" tabSelected="1" view="pageBreakPreview" topLeftCell="A31" zoomScaleNormal="100" zoomScaleSheetLayoutView="100" workbookViewId="0">
      <selection activeCell="B47" sqref="B47"/>
    </sheetView>
  </sheetViews>
  <sheetFormatPr defaultColWidth="9.140625" defaultRowHeight="15" x14ac:dyDescent="0.25"/>
  <cols>
    <col min="1" max="1" width="3.85546875" style="45" customWidth="1"/>
    <col min="2" max="2" width="6.42578125" style="45" customWidth="1"/>
    <col min="3" max="3" width="10" style="43" customWidth="1"/>
    <col min="4" max="4" width="21" style="43" customWidth="1"/>
    <col min="5" max="5" width="8.85546875" style="43" customWidth="1"/>
    <col min="6" max="6" width="11" style="43" customWidth="1"/>
    <col min="7" max="7" width="12.28515625" style="44" customWidth="1"/>
    <col min="8" max="8" width="5.85546875" style="43" customWidth="1"/>
    <col min="9" max="9" width="11.85546875" style="43" customWidth="1"/>
    <col min="10" max="10" width="7.85546875" style="43" bestFit="1" customWidth="1"/>
    <col min="11" max="11" width="12" style="43" bestFit="1" customWidth="1"/>
    <col min="12" max="12" width="7.5703125" style="43" customWidth="1"/>
    <col min="13" max="16384" width="9.140625" style="43"/>
  </cols>
  <sheetData>
    <row r="1" spans="1:12" x14ac:dyDescent="0.25">
      <c r="C1" s="86"/>
      <c r="D1" s="86"/>
      <c r="E1" s="86"/>
    </row>
    <row r="2" spans="1:12" x14ac:dyDescent="0.25">
      <c r="C2" s="86"/>
      <c r="D2" s="86"/>
      <c r="E2" s="86"/>
    </row>
    <row r="3" spans="1:12" x14ac:dyDescent="0.25">
      <c r="C3" s="59"/>
      <c r="D3" s="59"/>
      <c r="E3" s="59"/>
    </row>
    <row r="5" spans="1:12" s="58" customFormat="1" ht="27.75" customHeight="1" x14ac:dyDescent="0.25">
      <c r="A5" s="87" t="s">
        <v>41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</row>
    <row r="6" spans="1:12" ht="18" customHeight="1" x14ac:dyDescent="0.25">
      <c r="A6" s="52" t="s">
        <v>94</v>
      </c>
      <c r="B6" s="48"/>
      <c r="C6" s="47"/>
      <c r="D6" s="47"/>
      <c r="E6" s="47"/>
      <c r="F6" s="52" t="s">
        <v>96</v>
      </c>
      <c r="G6" s="46"/>
      <c r="H6" s="52"/>
      <c r="I6" s="52" t="s">
        <v>98</v>
      </c>
      <c r="J6" s="47"/>
      <c r="K6" s="47"/>
      <c r="L6" s="47"/>
    </row>
    <row r="7" spans="1:12" ht="18" customHeight="1" x14ac:dyDescent="0.25">
      <c r="A7" s="52" t="s">
        <v>95</v>
      </c>
      <c r="B7" s="48"/>
      <c r="C7" s="47"/>
      <c r="D7" s="47"/>
      <c r="E7" s="52"/>
      <c r="F7" s="52" t="s">
        <v>97</v>
      </c>
      <c r="G7" s="46"/>
      <c r="H7" s="52"/>
      <c r="I7" s="52" t="s">
        <v>99</v>
      </c>
      <c r="J7" s="47"/>
      <c r="K7" s="47"/>
      <c r="L7" s="47"/>
    </row>
    <row r="9" spans="1:12" ht="26.25" customHeight="1" x14ac:dyDescent="0.25">
      <c r="A9" s="88" t="s">
        <v>7</v>
      </c>
      <c r="B9" s="89" t="s">
        <v>8</v>
      </c>
      <c r="C9" s="91" t="s">
        <v>9</v>
      </c>
      <c r="D9" s="92" t="s">
        <v>10</v>
      </c>
      <c r="E9" s="93" t="s">
        <v>11</v>
      </c>
      <c r="F9" s="88" t="s">
        <v>12</v>
      </c>
      <c r="G9" s="99" t="s">
        <v>13</v>
      </c>
      <c r="H9" s="91" t="s">
        <v>40</v>
      </c>
      <c r="I9" s="84" t="s">
        <v>15</v>
      </c>
      <c r="J9" s="91" t="s">
        <v>16</v>
      </c>
      <c r="K9" s="91"/>
      <c r="L9" s="88" t="s">
        <v>17</v>
      </c>
    </row>
    <row r="10" spans="1:12" ht="26.25" customHeight="1" x14ac:dyDescent="0.25">
      <c r="A10" s="88"/>
      <c r="B10" s="90"/>
      <c r="C10" s="91"/>
      <c r="D10" s="92"/>
      <c r="E10" s="93"/>
      <c r="F10" s="88"/>
      <c r="G10" s="100"/>
      <c r="H10" s="91"/>
      <c r="I10" s="85"/>
      <c r="J10" s="57" t="s">
        <v>39</v>
      </c>
      <c r="K10" s="57" t="s">
        <v>38</v>
      </c>
      <c r="L10" s="88"/>
    </row>
    <row r="11" spans="1:12" ht="26.25" customHeight="1" x14ac:dyDescent="0.25">
      <c r="A11" s="71">
        <v>1</v>
      </c>
      <c r="B11" s="71"/>
      <c r="C11" s="64" t="s">
        <v>104</v>
      </c>
      <c r="D11" s="65" t="s">
        <v>105</v>
      </c>
      <c r="E11" s="66" t="s">
        <v>106</v>
      </c>
      <c r="F11" s="67" t="s">
        <v>44</v>
      </c>
      <c r="G11" s="68" t="s">
        <v>107</v>
      </c>
      <c r="H11" s="69">
        <v>21</v>
      </c>
      <c r="I11" s="69"/>
      <c r="J11" s="80">
        <v>7</v>
      </c>
      <c r="K11" s="69" t="s">
        <v>149</v>
      </c>
      <c r="L11" s="70"/>
    </row>
    <row r="12" spans="1:12" ht="26.25" customHeight="1" x14ac:dyDescent="0.25">
      <c r="A12" s="71">
        <v>2</v>
      </c>
      <c r="B12" s="71"/>
      <c r="C12" s="64" t="s">
        <v>108</v>
      </c>
      <c r="D12" s="65" t="s">
        <v>109</v>
      </c>
      <c r="E12" s="66" t="s">
        <v>110</v>
      </c>
      <c r="F12" s="67" t="s">
        <v>47</v>
      </c>
      <c r="G12" s="68" t="s">
        <v>107</v>
      </c>
      <c r="H12" s="69">
        <v>22</v>
      </c>
      <c r="I12" s="69"/>
      <c r="J12" s="71">
        <v>6.5</v>
      </c>
      <c r="K12" s="69" t="s">
        <v>150</v>
      </c>
      <c r="L12" s="70"/>
    </row>
    <row r="13" spans="1:12" ht="26.25" customHeight="1" x14ac:dyDescent="0.25">
      <c r="A13" s="71">
        <v>3</v>
      </c>
      <c r="B13" s="71"/>
      <c r="C13" s="64" t="s">
        <v>111</v>
      </c>
      <c r="D13" s="65" t="s">
        <v>112</v>
      </c>
      <c r="E13" s="66" t="s">
        <v>113</v>
      </c>
      <c r="F13" s="67" t="s">
        <v>49</v>
      </c>
      <c r="G13" s="68" t="s">
        <v>114</v>
      </c>
      <c r="H13" s="69">
        <v>23</v>
      </c>
      <c r="I13" s="69"/>
      <c r="J13" s="80">
        <v>9</v>
      </c>
      <c r="K13" s="69" t="s">
        <v>151</v>
      </c>
      <c r="L13" s="70"/>
    </row>
    <row r="14" spans="1:12" ht="26.25" customHeight="1" x14ac:dyDescent="0.25">
      <c r="A14" s="71">
        <v>4</v>
      </c>
      <c r="B14" s="71"/>
      <c r="C14" s="64" t="s">
        <v>115</v>
      </c>
      <c r="D14" s="65" t="s">
        <v>116</v>
      </c>
      <c r="E14" s="66" t="s">
        <v>117</v>
      </c>
      <c r="F14" s="67" t="s">
        <v>51</v>
      </c>
      <c r="G14" s="68" t="s">
        <v>107</v>
      </c>
      <c r="H14" s="69">
        <v>24</v>
      </c>
      <c r="I14" s="69"/>
      <c r="J14" s="80">
        <v>8</v>
      </c>
      <c r="K14" s="69" t="s">
        <v>152</v>
      </c>
      <c r="L14" s="70"/>
    </row>
    <row r="15" spans="1:12" ht="26.25" customHeight="1" x14ac:dyDescent="0.25">
      <c r="A15" s="71">
        <v>5</v>
      </c>
      <c r="B15" s="71"/>
      <c r="C15" s="64" t="s">
        <v>118</v>
      </c>
      <c r="D15" s="65" t="s">
        <v>119</v>
      </c>
      <c r="E15" s="66" t="s">
        <v>120</v>
      </c>
      <c r="F15" s="67" t="s">
        <v>52</v>
      </c>
      <c r="G15" s="68" t="s">
        <v>107</v>
      </c>
      <c r="H15" s="69">
        <v>25</v>
      </c>
      <c r="I15" s="69"/>
      <c r="J15" s="80">
        <v>8</v>
      </c>
      <c r="K15" s="69" t="s">
        <v>152</v>
      </c>
      <c r="L15" s="70"/>
    </row>
    <row r="16" spans="1:12" ht="26.25" customHeight="1" x14ac:dyDescent="0.25">
      <c r="A16" s="71">
        <v>6</v>
      </c>
      <c r="B16" s="71"/>
      <c r="C16" s="64" t="s">
        <v>121</v>
      </c>
      <c r="D16" s="65" t="s">
        <v>122</v>
      </c>
      <c r="E16" s="66" t="s">
        <v>123</v>
      </c>
      <c r="F16" s="67" t="s">
        <v>57</v>
      </c>
      <c r="G16" s="68" t="s">
        <v>107</v>
      </c>
      <c r="H16" s="69">
        <v>26</v>
      </c>
      <c r="I16" s="69"/>
      <c r="J16" s="80">
        <v>8</v>
      </c>
      <c r="K16" s="69" t="s">
        <v>152</v>
      </c>
      <c r="L16" s="70"/>
    </row>
    <row r="17" spans="1:12" ht="26.25" customHeight="1" x14ac:dyDescent="0.25">
      <c r="A17" s="71">
        <v>7</v>
      </c>
      <c r="B17" s="71"/>
      <c r="C17" s="64" t="s">
        <v>124</v>
      </c>
      <c r="D17" s="65" t="s">
        <v>125</v>
      </c>
      <c r="E17" s="66" t="s">
        <v>126</v>
      </c>
      <c r="F17" s="67" t="s">
        <v>59</v>
      </c>
      <c r="G17" s="68" t="s">
        <v>107</v>
      </c>
      <c r="H17" s="69">
        <v>27</v>
      </c>
      <c r="I17" s="69"/>
      <c r="J17" s="80">
        <v>7</v>
      </c>
      <c r="K17" s="69" t="s">
        <v>149</v>
      </c>
      <c r="L17" s="70"/>
    </row>
    <row r="18" spans="1:12" ht="26.25" customHeight="1" x14ac:dyDescent="0.25">
      <c r="A18" s="71">
        <v>8</v>
      </c>
      <c r="B18" s="71"/>
      <c r="C18" s="64" t="s">
        <v>127</v>
      </c>
      <c r="D18" s="65" t="s">
        <v>128</v>
      </c>
      <c r="E18" s="66" t="s">
        <v>129</v>
      </c>
      <c r="F18" s="67" t="s">
        <v>63</v>
      </c>
      <c r="G18" s="68" t="s">
        <v>107</v>
      </c>
      <c r="H18" s="69">
        <v>28</v>
      </c>
      <c r="I18" s="69"/>
      <c r="J18" s="71">
        <v>8.5</v>
      </c>
      <c r="K18" s="69" t="s">
        <v>153</v>
      </c>
      <c r="L18" s="70"/>
    </row>
    <row r="19" spans="1:12" ht="26.25" customHeight="1" x14ac:dyDescent="0.25">
      <c r="A19" s="71">
        <v>9</v>
      </c>
      <c r="B19" s="71"/>
      <c r="C19" s="64" t="s">
        <v>130</v>
      </c>
      <c r="D19" s="65" t="s">
        <v>131</v>
      </c>
      <c r="E19" s="66" t="s">
        <v>132</v>
      </c>
      <c r="F19" s="67" t="s">
        <v>65</v>
      </c>
      <c r="G19" s="68" t="s">
        <v>107</v>
      </c>
      <c r="H19" s="69">
        <v>29</v>
      </c>
      <c r="I19" s="69"/>
      <c r="J19" s="80">
        <v>6</v>
      </c>
      <c r="K19" s="69" t="s">
        <v>156</v>
      </c>
      <c r="L19" s="70"/>
    </row>
    <row r="20" spans="1:12" ht="26.25" customHeight="1" x14ac:dyDescent="0.25">
      <c r="A20" s="71">
        <v>10</v>
      </c>
      <c r="B20" s="71"/>
      <c r="C20" s="64" t="s">
        <v>133</v>
      </c>
      <c r="D20" s="65" t="s">
        <v>134</v>
      </c>
      <c r="E20" s="66" t="s">
        <v>135</v>
      </c>
      <c r="F20" s="67" t="s">
        <v>67</v>
      </c>
      <c r="G20" s="68" t="s">
        <v>114</v>
      </c>
      <c r="H20" s="69">
        <v>32</v>
      </c>
      <c r="I20" s="69"/>
      <c r="J20" s="80">
        <v>8</v>
      </c>
      <c r="K20" s="69" t="s">
        <v>152</v>
      </c>
      <c r="L20" s="70"/>
    </row>
    <row r="21" spans="1:12" ht="26.25" customHeight="1" x14ac:dyDescent="0.25">
      <c r="A21" s="71">
        <v>11</v>
      </c>
      <c r="B21" s="71"/>
      <c r="C21" s="64" t="s">
        <v>136</v>
      </c>
      <c r="D21" s="65" t="s">
        <v>137</v>
      </c>
      <c r="E21" s="66" t="s">
        <v>135</v>
      </c>
      <c r="F21" s="67" t="s">
        <v>68</v>
      </c>
      <c r="G21" s="68" t="s">
        <v>107</v>
      </c>
      <c r="H21" s="69">
        <v>31</v>
      </c>
      <c r="I21" s="69"/>
      <c r="J21" s="80">
        <v>9</v>
      </c>
      <c r="K21" s="69" t="s">
        <v>151</v>
      </c>
      <c r="L21" s="70"/>
    </row>
    <row r="22" spans="1:12" ht="26.25" customHeight="1" x14ac:dyDescent="0.25">
      <c r="A22" s="71">
        <v>12</v>
      </c>
      <c r="B22" s="71"/>
      <c r="C22" s="64" t="s">
        <v>138</v>
      </c>
      <c r="D22" s="65" t="s">
        <v>139</v>
      </c>
      <c r="E22" s="66" t="s">
        <v>140</v>
      </c>
      <c r="F22" s="67" t="s">
        <v>73</v>
      </c>
      <c r="G22" s="68" t="s">
        <v>107</v>
      </c>
      <c r="H22" s="69">
        <v>33</v>
      </c>
      <c r="I22" s="69"/>
      <c r="J22" s="71">
        <v>9.5</v>
      </c>
      <c r="K22" s="69" t="s">
        <v>154</v>
      </c>
      <c r="L22" s="70"/>
    </row>
    <row r="23" spans="1:12" ht="26.25" customHeight="1" x14ac:dyDescent="0.25">
      <c r="A23" s="71">
        <v>13</v>
      </c>
      <c r="B23" s="71"/>
      <c r="C23" s="64" t="s">
        <v>141</v>
      </c>
      <c r="D23" s="65" t="s">
        <v>142</v>
      </c>
      <c r="E23" s="66" t="s">
        <v>143</v>
      </c>
      <c r="F23" s="67" t="s">
        <v>74</v>
      </c>
      <c r="G23" s="68" t="s">
        <v>107</v>
      </c>
      <c r="H23" s="69">
        <v>34</v>
      </c>
      <c r="I23" s="69"/>
      <c r="J23" s="80">
        <v>7</v>
      </c>
      <c r="K23" s="69" t="s">
        <v>149</v>
      </c>
      <c r="L23" s="70"/>
    </row>
    <row r="24" spans="1:12" ht="23.1" customHeight="1" x14ac:dyDescent="0.25">
      <c r="A24" s="71">
        <v>14</v>
      </c>
      <c r="B24" s="56"/>
      <c r="C24" s="61">
        <v>20000718</v>
      </c>
      <c r="D24" s="81" t="s">
        <v>75</v>
      </c>
      <c r="E24" s="82"/>
      <c r="F24" s="62" t="s">
        <v>42</v>
      </c>
      <c r="G24" s="68" t="s">
        <v>107</v>
      </c>
      <c r="H24" s="55">
        <v>35</v>
      </c>
      <c r="I24" s="55"/>
      <c r="J24" s="60">
        <v>7.5</v>
      </c>
      <c r="K24" s="55" t="s">
        <v>155</v>
      </c>
      <c r="L24" s="54" t="s">
        <v>103</v>
      </c>
    </row>
    <row r="25" spans="1:12" ht="23.1" customHeight="1" x14ac:dyDescent="0.25">
      <c r="A25" s="71">
        <v>15</v>
      </c>
      <c r="B25" s="56"/>
      <c r="C25" s="61">
        <v>20000856</v>
      </c>
      <c r="D25" s="81" t="s">
        <v>76</v>
      </c>
      <c r="E25" s="82"/>
      <c r="F25" s="62" t="s">
        <v>43</v>
      </c>
      <c r="G25" s="68" t="s">
        <v>107</v>
      </c>
      <c r="H25" s="55">
        <v>36</v>
      </c>
      <c r="I25" s="55"/>
      <c r="J25" s="60">
        <v>8</v>
      </c>
      <c r="K25" s="69" t="s">
        <v>152</v>
      </c>
      <c r="L25" s="54" t="s">
        <v>103</v>
      </c>
    </row>
    <row r="26" spans="1:12" ht="23.1" customHeight="1" x14ac:dyDescent="0.25">
      <c r="A26" s="71">
        <v>16</v>
      </c>
      <c r="B26" s="56"/>
      <c r="C26" s="61">
        <v>20000381</v>
      </c>
      <c r="D26" s="81" t="s">
        <v>77</v>
      </c>
      <c r="E26" s="82"/>
      <c r="F26" s="62" t="s">
        <v>45</v>
      </c>
      <c r="G26" s="68" t="s">
        <v>107</v>
      </c>
      <c r="H26" s="55">
        <v>37</v>
      </c>
      <c r="I26" s="55"/>
      <c r="J26" s="60">
        <v>8</v>
      </c>
      <c r="K26" s="69" t="s">
        <v>152</v>
      </c>
      <c r="L26" s="54" t="s">
        <v>103</v>
      </c>
    </row>
    <row r="27" spans="1:12" ht="23.1" customHeight="1" x14ac:dyDescent="0.25">
      <c r="A27" s="71">
        <v>17</v>
      </c>
      <c r="B27" s="56"/>
      <c r="C27" s="61">
        <v>20002292</v>
      </c>
      <c r="D27" s="81" t="s">
        <v>78</v>
      </c>
      <c r="E27" s="82"/>
      <c r="F27" s="62" t="s">
        <v>46</v>
      </c>
      <c r="G27" s="68" t="s">
        <v>107</v>
      </c>
      <c r="H27" s="55">
        <v>38</v>
      </c>
      <c r="I27" s="55"/>
      <c r="J27" s="60">
        <v>8</v>
      </c>
      <c r="K27" s="69" t="s">
        <v>152</v>
      </c>
      <c r="L27" s="54" t="s">
        <v>103</v>
      </c>
    </row>
    <row r="28" spans="1:12" ht="23.1" customHeight="1" x14ac:dyDescent="0.25">
      <c r="A28" s="71">
        <v>18</v>
      </c>
      <c r="B28" s="56"/>
      <c r="C28" s="61">
        <v>20002968</v>
      </c>
      <c r="D28" s="81" t="s">
        <v>79</v>
      </c>
      <c r="E28" s="82"/>
      <c r="F28" s="62" t="s">
        <v>48</v>
      </c>
      <c r="G28" s="68" t="s">
        <v>107</v>
      </c>
      <c r="H28" s="55">
        <v>39</v>
      </c>
      <c r="I28" s="55"/>
      <c r="J28" s="60">
        <v>9</v>
      </c>
      <c r="K28" s="69" t="s">
        <v>151</v>
      </c>
      <c r="L28" s="54" t="s">
        <v>103</v>
      </c>
    </row>
    <row r="29" spans="1:12" ht="23.1" customHeight="1" x14ac:dyDescent="0.25">
      <c r="A29" s="71">
        <v>19</v>
      </c>
      <c r="B29" s="56"/>
      <c r="C29" s="61">
        <v>20001801</v>
      </c>
      <c r="D29" s="81" t="s">
        <v>80</v>
      </c>
      <c r="E29" s="82"/>
      <c r="F29" s="62" t="s">
        <v>50</v>
      </c>
      <c r="G29" s="68" t="s">
        <v>107</v>
      </c>
      <c r="H29" s="55">
        <v>40</v>
      </c>
      <c r="I29" s="55"/>
      <c r="J29" s="60">
        <v>7.5</v>
      </c>
      <c r="K29" s="55" t="s">
        <v>155</v>
      </c>
      <c r="L29" s="54" t="s">
        <v>103</v>
      </c>
    </row>
    <row r="30" spans="1:12" ht="23.1" customHeight="1" x14ac:dyDescent="0.25">
      <c r="A30" s="71">
        <v>20</v>
      </c>
      <c r="B30" s="56"/>
      <c r="C30" s="61">
        <v>20001229</v>
      </c>
      <c r="D30" s="81" t="s">
        <v>81</v>
      </c>
      <c r="E30" s="82"/>
      <c r="F30" s="62" t="s">
        <v>52</v>
      </c>
      <c r="G30" s="68" t="s">
        <v>107</v>
      </c>
      <c r="H30" s="55">
        <v>41</v>
      </c>
      <c r="I30" s="55"/>
      <c r="J30" s="60">
        <v>6.5</v>
      </c>
      <c r="K30" s="69" t="s">
        <v>150</v>
      </c>
      <c r="L30" s="54" t="s">
        <v>103</v>
      </c>
    </row>
    <row r="31" spans="1:12" ht="23.1" customHeight="1" x14ac:dyDescent="0.25">
      <c r="A31" s="71">
        <v>21</v>
      </c>
      <c r="B31" s="56"/>
      <c r="C31" s="61">
        <v>20002466</v>
      </c>
      <c r="D31" s="81" t="s">
        <v>81</v>
      </c>
      <c r="E31" s="82"/>
      <c r="F31" s="62" t="s">
        <v>53</v>
      </c>
      <c r="G31" s="68" t="s">
        <v>107</v>
      </c>
      <c r="H31" s="55">
        <v>43</v>
      </c>
      <c r="I31" s="55"/>
      <c r="J31" s="60">
        <v>7.5</v>
      </c>
      <c r="K31" s="55" t="s">
        <v>155</v>
      </c>
      <c r="L31" s="54" t="s">
        <v>103</v>
      </c>
    </row>
    <row r="32" spans="1:12" ht="23.1" customHeight="1" x14ac:dyDescent="0.25">
      <c r="A32" s="71">
        <v>22</v>
      </c>
      <c r="B32" s="56"/>
      <c r="C32" s="61">
        <v>20002339</v>
      </c>
      <c r="D32" s="81" t="s">
        <v>82</v>
      </c>
      <c r="E32" s="82"/>
      <c r="F32" s="62" t="s">
        <v>54</v>
      </c>
      <c r="G32" s="68" t="s">
        <v>107</v>
      </c>
      <c r="H32" s="55">
        <v>44</v>
      </c>
      <c r="I32" s="55"/>
      <c r="J32" s="60">
        <v>8</v>
      </c>
      <c r="K32" s="69" t="s">
        <v>152</v>
      </c>
      <c r="L32" s="54" t="s">
        <v>103</v>
      </c>
    </row>
    <row r="33" spans="1:12" ht="23.1" customHeight="1" x14ac:dyDescent="0.25">
      <c r="A33" s="71">
        <v>23</v>
      </c>
      <c r="B33" s="56"/>
      <c r="C33" s="61">
        <v>20001739</v>
      </c>
      <c r="D33" s="81" t="s">
        <v>83</v>
      </c>
      <c r="E33" s="82"/>
      <c r="F33" s="62" t="s">
        <v>55</v>
      </c>
      <c r="G33" s="68" t="s">
        <v>107</v>
      </c>
      <c r="H33" s="55">
        <v>42</v>
      </c>
      <c r="I33" s="55"/>
      <c r="J33" s="60">
        <v>7.5</v>
      </c>
      <c r="K33" s="55" t="s">
        <v>155</v>
      </c>
      <c r="L33" s="54" t="s">
        <v>103</v>
      </c>
    </row>
    <row r="34" spans="1:12" ht="23.1" customHeight="1" x14ac:dyDescent="0.25">
      <c r="A34" s="71">
        <v>24</v>
      </c>
      <c r="B34" s="56"/>
      <c r="C34" s="61">
        <v>20001209</v>
      </c>
      <c r="D34" s="81" t="s">
        <v>84</v>
      </c>
      <c r="E34" s="82"/>
      <c r="F34" s="62" t="s">
        <v>56</v>
      </c>
      <c r="G34" s="68" t="s">
        <v>107</v>
      </c>
      <c r="H34" s="55">
        <v>45</v>
      </c>
      <c r="I34" s="55"/>
      <c r="J34" s="60">
        <v>7</v>
      </c>
      <c r="K34" s="69" t="s">
        <v>149</v>
      </c>
      <c r="L34" s="54" t="s">
        <v>103</v>
      </c>
    </row>
    <row r="35" spans="1:12" ht="23.1" customHeight="1" x14ac:dyDescent="0.25">
      <c r="A35" s="71">
        <v>25</v>
      </c>
      <c r="B35" s="56"/>
      <c r="C35" s="61">
        <v>20000923</v>
      </c>
      <c r="D35" s="81" t="s">
        <v>85</v>
      </c>
      <c r="E35" s="82"/>
      <c r="F35" s="62" t="s">
        <v>58</v>
      </c>
      <c r="G35" s="68" t="s">
        <v>107</v>
      </c>
      <c r="H35" s="55"/>
      <c r="I35" s="55"/>
      <c r="J35" s="60"/>
      <c r="K35" s="55"/>
      <c r="L35" s="54" t="s">
        <v>103</v>
      </c>
    </row>
    <row r="36" spans="1:12" ht="23.1" customHeight="1" x14ac:dyDescent="0.25">
      <c r="A36" s="71">
        <v>26</v>
      </c>
      <c r="B36" s="56"/>
      <c r="C36" s="61">
        <v>20001768</v>
      </c>
      <c r="D36" s="81" t="s">
        <v>86</v>
      </c>
      <c r="E36" s="82"/>
      <c r="F36" s="62" t="s">
        <v>60</v>
      </c>
      <c r="G36" s="68" t="s">
        <v>107</v>
      </c>
      <c r="H36" s="55">
        <v>4</v>
      </c>
      <c r="I36" s="55"/>
      <c r="J36" s="60">
        <v>8</v>
      </c>
      <c r="K36" s="69" t="s">
        <v>152</v>
      </c>
      <c r="L36" s="54" t="s">
        <v>103</v>
      </c>
    </row>
    <row r="37" spans="1:12" ht="23.1" customHeight="1" x14ac:dyDescent="0.25">
      <c r="A37" s="71">
        <v>27</v>
      </c>
      <c r="B37" s="56"/>
      <c r="C37" s="61">
        <v>20002172</v>
      </c>
      <c r="D37" s="81" t="s">
        <v>87</v>
      </c>
      <c r="E37" s="82"/>
      <c r="F37" s="62" t="s">
        <v>61</v>
      </c>
      <c r="G37" s="68" t="s">
        <v>107</v>
      </c>
      <c r="H37" s="55">
        <v>47</v>
      </c>
      <c r="I37" s="55"/>
      <c r="J37" s="60">
        <v>8</v>
      </c>
      <c r="K37" s="69" t="s">
        <v>152</v>
      </c>
      <c r="L37" s="54" t="s">
        <v>103</v>
      </c>
    </row>
    <row r="38" spans="1:12" ht="23.1" customHeight="1" x14ac:dyDescent="0.25">
      <c r="A38" s="71">
        <v>28</v>
      </c>
      <c r="B38" s="56"/>
      <c r="C38" s="61">
        <v>20000691</v>
      </c>
      <c r="D38" s="81" t="s">
        <v>88</v>
      </c>
      <c r="E38" s="82"/>
      <c r="F38" s="62" t="s">
        <v>62</v>
      </c>
      <c r="G38" s="68" t="s">
        <v>107</v>
      </c>
      <c r="H38" s="55">
        <v>48</v>
      </c>
      <c r="I38" s="55"/>
      <c r="J38" s="60">
        <v>7.5</v>
      </c>
      <c r="K38" s="55" t="s">
        <v>155</v>
      </c>
      <c r="L38" s="54" t="s">
        <v>103</v>
      </c>
    </row>
    <row r="39" spans="1:12" ht="23.1" customHeight="1" x14ac:dyDescent="0.25">
      <c r="A39" s="71">
        <v>29</v>
      </c>
      <c r="B39" s="56"/>
      <c r="C39" s="61">
        <v>20001017</v>
      </c>
      <c r="D39" s="81" t="s">
        <v>89</v>
      </c>
      <c r="E39" s="82"/>
      <c r="F39" s="62" t="s">
        <v>64</v>
      </c>
      <c r="G39" s="68" t="s">
        <v>107</v>
      </c>
      <c r="H39" s="55">
        <v>49</v>
      </c>
      <c r="I39" s="55"/>
      <c r="J39" s="60">
        <v>8</v>
      </c>
      <c r="K39" s="69" t="s">
        <v>152</v>
      </c>
      <c r="L39" s="54" t="s">
        <v>103</v>
      </c>
    </row>
    <row r="40" spans="1:12" ht="23.1" customHeight="1" x14ac:dyDescent="0.25">
      <c r="A40" s="71">
        <v>30</v>
      </c>
      <c r="B40" s="56"/>
      <c r="C40" s="61">
        <v>20000126</v>
      </c>
      <c r="D40" s="81" t="s">
        <v>90</v>
      </c>
      <c r="E40" s="82"/>
      <c r="F40" s="62" t="s">
        <v>66</v>
      </c>
      <c r="G40" s="68" t="s">
        <v>107</v>
      </c>
      <c r="H40" s="55">
        <v>50</v>
      </c>
      <c r="I40" s="55"/>
      <c r="J40" s="60">
        <v>7</v>
      </c>
      <c r="K40" s="69" t="s">
        <v>149</v>
      </c>
      <c r="L40" s="54" t="s">
        <v>103</v>
      </c>
    </row>
    <row r="41" spans="1:12" ht="23.1" customHeight="1" x14ac:dyDescent="0.25">
      <c r="A41" s="71">
        <v>31</v>
      </c>
      <c r="B41" s="56"/>
      <c r="C41" s="61">
        <v>20001623</v>
      </c>
      <c r="D41" s="81" t="s">
        <v>91</v>
      </c>
      <c r="E41" s="82"/>
      <c r="F41" s="62" t="s">
        <v>69</v>
      </c>
      <c r="G41" s="68" t="s">
        <v>107</v>
      </c>
      <c r="H41" s="55">
        <v>1</v>
      </c>
      <c r="I41" s="55"/>
      <c r="J41" s="60">
        <v>7.5</v>
      </c>
      <c r="K41" s="55" t="s">
        <v>155</v>
      </c>
      <c r="L41" s="54" t="s">
        <v>103</v>
      </c>
    </row>
    <row r="42" spans="1:12" ht="23.1" customHeight="1" x14ac:dyDescent="0.25">
      <c r="A42" s="71">
        <v>32</v>
      </c>
      <c r="B42" s="56"/>
      <c r="C42" s="61">
        <v>20001156</v>
      </c>
      <c r="D42" s="81" t="s">
        <v>92</v>
      </c>
      <c r="E42" s="82"/>
      <c r="F42" s="62" t="s">
        <v>70</v>
      </c>
      <c r="G42" s="68" t="s">
        <v>107</v>
      </c>
      <c r="H42" s="55">
        <v>2</v>
      </c>
      <c r="I42" s="55"/>
      <c r="J42" s="60">
        <v>4</v>
      </c>
      <c r="K42" s="55" t="s">
        <v>157</v>
      </c>
      <c r="L42" s="54" t="s">
        <v>103</v>
      </c>
    </row>
    <row r="43" spans="1:12" ht="23.1" customHeight="1" x14ac:dyDescent="0.25">
      <c r="A43" s="71">
        <v>33</v>
      </c>
      <c r="B43" s="56"/>
      <c r="C43" s="61">
        <v>20001375</v>
      </c>
      <c r="D43" s="81" t="s">
        <v>93</v>
      </c>
      <c r="E43" s="82"/>
      <c r="F43" s="62" t="s">
        <v>71</v>
      </c>
      <c r="G43" s="68" t="s">
        <v>107</v>
      </c>
      <c r="H43" s="55">
        <v>3</v>
      </c>
      <c r="I43" s="55"/>
      <c r="J43" s="60">
        <v>7</v>
      </c>
      <c r="K43" s="69" t="s">
        <v>149</v>
      </c>
      <c r="L43" s="54" t="s">
        <v>103</v>
      </c>
    </row>
    <row r="44" spans="1:12" ht="23.1" customHeight="1" x14ac:dyDescent="0.25">
      <c r="A44" s="71">
        <v>34</v>
      </c>
      <c r="B44" s="56"/>
      <c r="C44" s="61">
        <v>20002897</v>
      </c>
      <c r="D44" s="83" t="s">
        <v>78</v>
      </c>
      <c r="E44" s="83"/>
      <c r="F44" s="62" t="s">
        <v>72</v>
      </c>
      <c r="G44" s="68" t="s">
        <v>107</v>
      </c>
      <c r="H44" s="55"/>
      <c r="I44" s="55"/>
      <c r="J44" s="60"/>
      <c r="K44" s="55"/>
      <c r="L44" s="54" t="s">
        <v>103</v>
      </c>
    </row>
    <row r="45" spans="1:12" s="79" customFormat="1" ht="23.1" customHeight="1" x14ac:dyDescent="0.25">
      <c r="A45" s="74"/>
      <c r="B45" s="75" t="s">
        <v>147</v>
      </c>
      <c r="C45" s="76"/>
      <c r="D45" s="72"/>
      <c r="E45" s="72"/>
      <c r="F45" s="72"/>
      <c r="G45" s="77"/>
      <c r="H45" s="75"/>
      <c r="I45" s="75"/>
      <c r="J45" s="78"/>
      <c r="K45" s="75"/>
      <c r="L45" s="73"/>
    </row>
    <row r="46" spans="1:12" ht="16.5" customHeight="1" x14ac:dyDescent="0.25">
      <c r="A46" s="48"/>
      <c r="B46" s="47" t="s">
        <v>158</v>
      </c>
      <c r="C46" s="47"/>
      <c r="D46" s="47"/>
      <c r="E46" s="47"/>
      <c r="F46" s="47"/>
      <c r="G46" s="46"/>
      <c r="H46" s="47"/>
      <c r="I46" s="47" t="s">
        <v>30</v>
      </c>
      <c r="J46" s="47"/>
      <c r="K46" s="47"/>
      <c r="L46" s="47"/>
    </row>
    <row r="47" spans="1:12" ht="16.5" customHeight="1" x14ac:dyDescent="0.25">
      <c r="A47" s="48"/>
      <c r="B47" s="47" t="s">
        <v>159</v>
      </c>
      <c r="C47" s="47"/>
      <c r="D47" s="47"/>
      <c r="E47" s="47"/>
      <c r="F47" s="47"/>
      <c r="G47" s="46"/>
      <c r="H47" s="47"/>
      <c r="I47" s="47"/>
      <c r="J47" s="47"/>
      <c r="K47" s="47"/>
      <c r="L47" s="47"/>
    </row>
    <row r="48" spans="1:12" x14ac:dyDescent="0.25">
      <c r="A48" s="48"/>
      <c r="B48" s="48"/>
      <c r="C48" s="47"/>
      <c r="D48" s="47"/>
      <c r="E48" s="47"/>
      <c r="F48" s="47"/>
      <c r="G48" s="46"/>
      <c r="H48" s="47"/>
      <c r="I48" s="47"/>
      <c r="J48" s="47"/>
      <c r="K48" s="47"/>
      <c r="L48" s="47"/>
    </row>
    <row r="49" spans="1:12" s="47" customFormat="1" ht="14.25" customHeight="1" x14ac:dyDescent="0.2">
      <c r="A49" s="48"/>
      <c r="B49" s="48"/>
      <c r="C49" s="97" t="s">
        <v>37</v>
      </c>
      <c r="D49" s="97"/>
      <c r="G49" s="46"/>
      <c r="H49" s="52"/>
      <c r="I49" s="53" t="s">
        <v>31</v>
      </c>
      <c r="J49" s="52"/>
      <c r="K49" s="52"/>
      <c r="L49" s="52"/>
    </row>
    <row r="50" spans="1:12" s="47" customFormat="1" ht="13.5" customHeight="1" x14ac:dyDescent="0.2">
      <c r="A50" s="48"/>
      <c r="B50" s="48"/>
      <c r="C50" s="98" t="s">
        <v>29</v>
      </c>
      <c r="D50" s="98"/>
      <c r="G50" s="46"/>
      <c r="H50" s="50"/>
      <c r="I50" s="51" t="s">
        <v>29</v>
      </c>
      <c r="J50" s="50"/>
      <c r="K50" s="50"/>
      <c r="L50" s="50"/>
    </row>
    <row r="51" spans="1:12" s="47" customFormat="1" ht="18" customHeight="1" x14ac:dyDescent="0.2">
      <c r="A51" s="48"/>
      <c r="B51" s="48"/>
      <c r="G51" s="46"/>
    </row>
    <row r="52" spans="1:12" s="47" customFormat="1" ht="18" customHeight="1" x14ac:dyDescent="0.2">
      <c r="A52" s="48"/>
      <c r="B52" s="48"/>
      <c r="G52" s="46"/>
    </row>
    <row r="53" spans="1:12" s="47" customFormat="1" ht="18" customHeight="1" x14ac:dyDescent="0.2">
      <c r="A53" s="48"/>
      <c r="B53" s="48"/>
      <c r="G53" s="46"/>
    </row>
    <row r="54" spans="1:12" s="47" customFormat="1" ht="18" customHeight="1" x14ac:dyDescent="0.2">
      <c r="A54" s="48"/>
      <c r="B54" s="48"/>
      <c r="C54" s="95" t="s">
        <v>5</v>
      </c>
      <c r="D54" s="95"/>
      <c r="G54" s="46"/>
      <c r="I54" s="49" t="s">
        <v>146</v>
      </c>
    </row>
    <row r="55" spans="1:12" s="47" customFormat="1" ht="13.5" x14ac:dyDescent="0.2">
      <c r="A55" s="48"/>
      <c r="B55" s="48"/>
      <c r="C55" s="95"/>
      <c r="D55" s="95"/>
      <c r="G55" s="46"/>
    </row>
    <row r="56" spans="1:12" s="47" customFormat="1" ht="13.5" x14ac:dyDescent="0.2">
      <c r="A56" s="48"/>
      <c r="B56" s="48"/>
      <c r="C56" s="97" t="s">
        <v>36</v>
      </c>
      <c r="D56" s="95"/>
      <c r="G56" s="46"/>
      <c r="I56" s="53" t="s">
        <v>35</v>
      </c>
    </row>
    <row r="57" spans="1:12" s="47" customFormat="1" ht="13.5" x14ac:dyDescent="0.2">
      <c r="A57" s="48"/>
      <c r="B57" s="48"/>
      <c r="C57" s="98" t="s">
        <v>29</v>
      </c>
      <c r="D57" s="95"/>
      <c r="G57" s="46"/>
      <c r="I57" s="51" t="s">
        <v>29</v>
      </c>
    </row>
    <row r="58" spans="1:12" s="47" customFormat="1" ht="19.5" customHeight="1" x14ac:dyDescent="0.2">
      <c r="A58" s="48"/>
      <c r="B58" s="48"/>
      <c r="C58" s="51"/>
      <c r="D58" s="49"/>
      <c r="G58" s="46"/>
    </row>
    <row r="59" spans="1:12" s="47" customFormat="1" ht="19.5" customHeight="1" x14ac:dyDescent="0.2">
      <c r="A59" s="48"/>
      <c r="B59" s="48"/>
      <c r="C59" s="51"/>
      <c r="D59" s="49"/>
      <c r="G59" s="46"/>
    </row>
    <row r="60" spans="1:12" s="47" customFormat="1" ht="19.5" customHeight="1" x14ac:dyDescent="0.2">
      <c r="A60" s="48"/>
      <c r="B60" s="48"/>
      <c r="C60" s="49"/>
      <c r="D60" s="49"/>
      <c r="G60" s="46"/>
    </row>
    <row r="61" spans="1:12" s="47" customFormat="1" ht="19.5" customHeight="1" x14ac:dyDescent="0.2">
      <c r="A61" s="48"/>
      <c r="B61" s="48"/>
      <c r="C61" s="95" t="s">
        <v>5</v>
      </c>
      <c r="D61" s="95"/>
      <c r="G61" s="46"/>
      <c r="I61" s="49" t="s">
        <v>145</v>
      </c>
    </row>
    <row r="62" spans="1:12" s="47" customFormat="1" ht="10.5" customHeight="1" x14ac:dyDescent="0.2">
      <c r="A62" s="48"/>
      <c r="B62" s="48"/>
      <c r="C62" s="49"/>
      <c r="D62" s="49"/>
      <c r="G62" s="46"/>
    </row>
    <row r="63" spans="1:12" s="47" customFormat="1" ht="10.5" customHeight="1" x14ac:dyDescent="0.2">
      <c r="A63" s="48"/>
      <c r="B63" s="48"/>
      <c r="C63" s="49"/>
      <c r="D63" s="49"/>
      <c r="G63" s="46"/>
    </row>
    <row r="64" spans="1:12" s="47" customFormat="1" ht="13.5" x14ac:dyDescent="0.2">
      <c r="A64" s="48"/>
      <c r="B64" s="48"/>
      <c r="C64" s="96"/>
      <c r="D64" s="96"/>
      <c r="G64" s="46"/>
      <c r="I64" s="51" t="s">
        <v>148</v>
      </c>
    </row>
    <row r="65" spans="1:12" s="47" customFormat="1" ht="13.5" x14ac:dyDescent="0.2">
      <c r="A65" s="48"/>
      <c r="B65" s="48"/>
      <c r="C65" s="96"/>
      <c r="D65" s="96"/>
      <c r="G65" s="46"/>
      <c r="H65" s="52"/>
      <c r="I65" s="53" t="s">
        <v>34</v>
      </c>
      <c r="J65" s="52"/>
      <c r="K65" s="52"/>
      <c r="L65" s="52"/>
    </row>
    <row r="66" spans="1:12" s="47" customFormat="1" ht="13.5" x14ac:dyDescent="0.2">
      <c r="A66" s="48"/>
      <c r="B66" s="48"/>
      <c r="C66" s="94"/>
      <c r="D66" s="94"/>
      <c r="G66" s="46"/>
      <c r="H66" s="50"/>
      <c r="I66" s="51" t="s">
        <v>29</v>
      </c>
      <c r="J66" s="50"/>
      <c r="K66" s="50"/>
      <c r="L66" s="50"/>
    </row>
    <row r="67" spans="1:12" s="47" customFormat="1" ht="17.25" customHeight="1" x14ac:dyDescent="0.2">
      <c r="A67" s="48"/>
      <c r="B67" s="48"/>
      <c r="G67" s="46"/>
    </row>
    <row r="68" spans="1:12" s="47" customFormat="1" ht="17.25" customHeight="1" x14ac:dyDescent="0.2">
      <c r="A68" s="48"/>
      <c r="B68" s="48"/>
      <c r="G68" s="46"/>
    </row>
    <row r="69" spans="1:12" s="47" customFormat="1" ht="17.25" customHeight="1" x14ac:dyDescent="0.2">
      <c r="A69" s="48"/>
      <c r="B69" s="48"/>
      <c r="G69" s="46"/>
    </row>
    <row r="70" spans="1:12" s="47" customFormat="1" ht="17.25" customHeight="1" x14ac:dyDescent="0.2">
      <c r="A70" s="48"/>
      <c r="B70" s="48"/>
      <c r="G70" s="46"/>
      <c r="I70" s="49" t="s">
        <v>33</v>
      </c>
    </row>
    <row r="71" spans="1:12" x14ac:dyDescent="0.25">
      <c r="A71" s="48"/>
      <c r="B71" s="48"/>
      <c r="C71" s="95"/>
      <c r="D71" s="95"/>
      <c r="E71" s="47"/>
      <c r="F71" s="47"/>
      <c r="G71" s="46"/>
      <c r="H71" s="95"/>
      <c r="I71" s="95"/>
      <c r="J71" s="95"/>
      <c r="K71" s="95"/>
      <c r="L71" s="95"/>
    </row>
  </sheetData>
  <mergeCells count="46">
    <mergeCell ref="C66:D66"/>
    <mergeCell ref="C61:D61"/>
    <mergeCell ref="C71:D71"/>
    <mergeCell ref="L9:L10"/>
    <mergeCell ref="J9:K9"/>
    <mergeCell ref="C55:D55"/>
    <mergeCell ref="C65:D65"/>
    <mergeCell ref="H71:L71"/>
    <mergeCell ref="C64:D64"/>
    <mergeCell ref="C49:D49"/>
    <mergeCell ref="C56:D56"/>
    <mergeCell ref="C57:D57"/>
    <mergeCell ref="C54:D54"/>
    <mergeCell ref="C50:D50"/>
    <mergeCell ref="G9:G10"/>
    <mergeCell ref="H9:H10"/>
    <mergeCell ref="C1:E2"/>
    <mergeCell ref="A5:L5"/>
    <mergeCell ref="F9:F10"/>
    <mergeCell ref="B9:B10"/>
    <mergeCell ref="A9:A10"/>
    <mergeCell ref="C9:C10"/>
    <mergeCell ref="D9:D10"/>
    <mergeCell ref="E9:E10"/>
    <mergeCell ref="D24:E24"/>
    <mergeCell ref="D25:E25"/>
    <mergeCell ref="D26:E26"/>
    <mergeCell ref="D27:E27"/>
    <mergeCell ref="I9:I10"/>
    <mergeCell ref="D30:E30"/>
    <mergeCell ref="D31:E31"/>
    <mergeCell ref="D32:E32"/>
    <mergeCell ref="D33:E33"/>
    <mergeCell ref="D28:E28"/>
    <mergeCell ref="D29:E29"/>
    <mergeCell ref="D36:E36"/>
    <mergeCell ref="D37:E37"/>
    <mergeCell ref="D38:E38"/>
    <mergeCell ref="D39:E39"/>
    <mergeCell ref="D34:E34"/>
    <mergeCell ref="D35:E35"/>
    <mergeCell ref="D42:E42"/>
    <mergeCell ref="D43:E43"/>
    <mergeCell ref="D44:E44"/>
    <mergeCell ref="D40:E40"/>
    <mergeCell ref="D41:E41"/>
  </mergeCells>
  <conditionalFormatting sqref="C31 C24:D30 C32:D45 F24:F45">
    <cfRule type="expression" dxfId="6" priority="2" stopIfTrue="1">
      <formula>IF(MOD($A24,2)=0,TRUE,FALSE)</formula>
    </cfRule>
  </conditionalFormatting>
  <conditionalFormatting sqref="D31">
    <cfRule type="expression" dxfId="5" priority="1" stopIfTrue="1">
      <formula>IF(MOD($A31,2)=0,TRUE,FALSE)</formula>
    </cfRule>
  </conditionalFormatting>
  <printOptions horizontalCentered="1"/>
  <pageMargins left="0.2" right="0.2" top="0.4" bottom="0.4" header="0" footer="0.15"/>
  <pageSetup paperSize="9" scale="84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9"/>
  <sheetViews>
    <sheetView showGridLines="0" topLeftCell="A25" zoomScale="70" zoomScaleNormal="70" workbookViewId="0">
      <selection activeCell="J12" sqref="J12:W45"/>
    </sheetView>
  </sheetViews>
  <sheetFormatPr defaultColWidth="14.42578125" defaultRowHeight="15" customHeight="1" x14ac:dyDescent="0.25"/>
  <cols>
    <col min="1" max="1" width="3.85546875" customWidth="1"/>
    <col min="2" max="2" width="6.42578125" customWidth="1"/>
    <col min="3" max="3" width="12" customWidth="1"/>
    <col min="4" max="4" width="21" customWidth="1"/>
    <col min="5" max="5" width="8.85546875" customWidth="1"/>
    <col min="6" max="6" width="12.42578125" customWidth="1"/>
    <col min="7" max="7" width="12.5703125" customWidth="1"/>
    <col min="8" max="8" width="5.85546875" customWidth="1"/>
    <col min="9" max="9" width="7.7109375" hidden="1" customWidth="1"/>
    <col min="10" max="15" width="6.5703125" customWidth="1"/>
    <col min="16" max="21" width="6.5703125" hidden="1" customWidth="1"/>
    <col min="22" max="22" width="8.140625" hidden="1" customWidth="1"/>
    <col min="23" max="23" width="7.5703125" customWidth="1"/>
    <col min="24" max="26" width="8" customWidth="1"/>
  </cols>
  <sheetData>
    <row r="1" spans="1:26" ht="24" customHeight="1" x14ac:dyDescent="0.25">
      <c r="A1" s="1"/>
      <c r="B1" s="1"/>
      <c r="C1" s="110"/>
      <c r="D1" s="111"/>
      <c r="E1" s="11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25">
      <c r="A2" s="1"/>
      <c r="B2" s="1"/>
      <c r="C2" s="111"/>
      <c r="D2" s="111"/>
      <c r="E2" s="11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25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25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25">
      <c r="A5" s="112" t="s">
        <v>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6"/>
      <c r="Y5" s="6"/>
      <c r="Z5" s="6"/>
    </row>
    <row r="6" spans="1:26" ht="18" customHeight="1" x14ac:dyDescent="0.25">
      <c r="A6" s="7" t="s">
        <v>94</v>
      </c>
      <c r="B6" s="8"/>
      <c r="C6" s="9"/>
      <c r="D6" s="9"/>
      <c r="E6" s="9"/>
      <c r="F6" s="7" t="s">
        <v>102</v>
      </c>
      <c r="G6" s="10"/>
      <c r="H6" s="7" t="s">
        <v>98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25">
      <c r="A7" s="7" t="s">
        <v>95</v>
      </c>
      <c r="B7" s="8"/>
      <c r="C7" s="9"/>
      <c r="D7" s="9"/>
      <c r="E7" s="7"/>
      <c r="F7" s="7" t="s">
        <v>97</v>
      </c>
      <c r="G7" s="10"/>
      <c r="H7" s="7" t="s">
        <v>2</v>
      </c>
      <c r="I7" s="3"/>
      <c r="J7" s="9"/>
      <c r="K7" s="9"/>
      <c r="L7" s="9"/>
      <c r="M7" s="12" t="s">
        <v>3</v>
      </c>
      <c r="N7" s="3"/>
      <c r="O7" s="3"/>
      <c r="P7" s="3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2" customFormat="1" ht="13.5" customHeight="1" x14ac:dyDescent="0.25">
      <c r="A8" s="37" t="s">
        <v>4</v>
      </c>
      <c r="B8" s="38"/>
      <c r="C8" s="39"/>
      <c r="D8" s="40" t="s">
        <v>5</v>
      </c>
      <c r="E8" s="39"/>
      <c r="F8" s="39"/>
      <c r="G8" s="41"/>
      <c r="H8" s="39"/>
      <c r="I8" s="39"/>
      <c r="K8" s="39"/>
      <c r="L8" s="39"/>
      <c r="M8" s="39"/>
      <c r="N8" s="39"/>
      <c r="O8" s="39"/>
      <c r="P8" s="40" t="s">
        <v>6</v>
      </c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26.25" customHeight="1" x14ac:dyDescent="0.25">
      <c r="A9" s="113" t="s">
        <v>7</v>
      </c>
      <c r="B9" s="115" t="s">
        <v>8</v>
      </c>
      <c r="C9" s="115" t="s">
        <v>9</v>
      </c>
      <c r="D9" s="116" t="s">
        <v>10</v>
      </c>
      <c r="E9" s="106" t="s">
        <v>11</v>
      </c>
      <c r="F9" s="113" t="s">
        <v>12</v>
      </c>
      <c r="G9" s="119" t="s">
        <v>13</v>
      </c>
      <c r="H9" s="115" t="s">
        <v>14</v>
      </c>
      <c r="I9" s="106" t="s">
        <v>15</v>
      </c>
      <c r="J9" s="103" t="s">
        <v>16</v>
      </c>
      <c r="K9" s="109"/>
      <c r="L9" s="109"/>
      <c r="M9" s="109"/>
      <c r="N9" s="109"/>
      <c r="O9" s="102"/>
      <c r="P9" s="103" t="s">
        <v>16</v>
      </c>
      <c r="Q9" s="109"/>
      <c r="R9" s="109"/>
      <c r="S9" s="109"/>
      <c r="T9" s="109"/>
      <c r="U9" s="102"/>
      <c r="V9" s="13"/>
      <c r="W9" s="113" t="s">
        <v>17</v>
      </c>
      <c r="X9" s="3"/>
      <c r="Y9" s="3"/>
      <c r="Z9" s="3"/>
    </row>
    <row r="10" spans="1:26" ht="26.25" customHeight="1" x14ac:dyDescent="0.25">
      <c r="A10" s="114"/>
      <c r="B10" s="114"/>
      <c r="C10" s="114"/>
      <c r="D10" s="117"/>
      <c r="E10" s="107"/>
      <c r="F10" s="114"/>
      <c r="G10" s="114"/>
      <c r="H10" s="114"/>
      <c r="I10" s="107"/>
      <c r="J10" s="115" t="s">
        <v>18</v>
      </c>
      <c r="K10" s="101" t="s">
        <v>19</v>
      </c>
      <c r="L10" s="102"/>
      <c r="M10" s="103" t="s">
        <v>20</v>
      </c>
      <c r="N10" s="102"/>
      <c r="O10" s="104" t="s">
        <v>21</v>
      </c>
      <c r="P10" s="115" t="s">
        <v>18</v>
      </c>
      <c r="Q10" s="101" t="s">
        <v>19</v>
      </c>
      <c r="R10" s="102"/>
      <c r="S10" s="103" t="s">
        <v>20</v>
      </c>
      <c r="T10" s="102"/>
      <c r="U10" s="104" t="s">
        <v>21</v>
      </c>
      <c r="V10" s="14" t="s">
        <v>22</v>
      </c>
      <c r="W10" s="114"/>
      <c r="X10" s="3"/>
      <c r="Y10" s="3"/>
      <c r="Z10" s="3"/>
    </row>
    <row r="11" spans="1:26" ht="26.25" customHeight="1" x14ac:dyDescent="0.25">
      <c r="A11" s="105"/>
      <c r="B11" s="105"/>
      <c r="C11" s="105"/>
      <c r="D11" s="118"/>
      <c r="E11" s="108"/>
      <c r="F11" s="105"/>
      <c r="G11" s="105"/>
      <c r="H11" s="105"/>
      <c r="I11" s="108"/>
      <c r="J11" s="105"/>
      <c r="K11" s="15" t="s">
        <v>23</v>
      </c>
      <c r="L11" s="15" t="s">
        <v>24</v>
      </c>
      <c r="M11" s="16" t="s">
        <v>23</v>
      </c>
      <c r="N11" s="16" t="s">
        <v>24</v>
      </c>
      <c r="O11" s="105"/>
      <c r="P11" s="105"/>
      <c r="Q11" s="15" t="s">
        <v>23</v>
      </c>
      <c r="R11" s="15" t="s">
        <v>24</v>
      </c>
      <c r="S11" s="16" t="s">
        <v>23</v>
      </c>
      <c r="T11" s="16" t="s">
        <v>24</v>
      </c>
      <c r="U11" s="105"/>
      <c r="V11" s="17" t="s">
        <v>25</v>
      </c>
      <c r="W11" s="105"/>
      <c r="X11" s="3"/>
      <c r="Y11" s="3"/>
      <c r="Z11" s="3"/>
    </row>
    <row r="12" spans="1:26" ht="22.5" customHeight="1" x14ac:dyDescent="0.25">
      <c r="A12" s="23">
        <v>1</v>
      </c>
      <c r="B12" s="23"/>
      <c r="C12" s="64" t="s">
        <v>104</v>
      </c>
      <c r="D12" s="65" t="s">
        <v>105</v>
      </c>
      <c r="E12" s="66" t="s">
        <v>106</v>
      </c>
      <c r="F12" s="67" t="s">
        <v>44</v>
      </c>
      <c r="G12" s="68" t="s">
        <v>107</v>
      </c>
      <c r="H12" s="23"/>
      <c r="I12" s="23"/>
      <c r="J12" s="23">
        <v>1</v>
      </c>
      <c r="K12" s="24">
        <v>2</v>
      </c>
      <c r="L12" s="24">
        <v>2</v>
      </c>
      <c r="M12" s="23">
        <v>1</v>
      </c>
      <c r="N12" s="23">
        <v>1</v>
      </c>
      <c r="O12" s="25">
        <f t="shared" ref="O12:O70" si="0">SUM(J12:N12)</f>
        <v>7</v>
      </c>
      <c r="P12" s="23">
        <v>0</v>
      </c>
      <c r="Q12" s="24">
        <v>1.5</v>
      </c>
      <c r="R12" s="24">
        <v>1.75</v>
      </c>
      <c r="S12" s="23">
        <v>2</v>
      </c>
      <c r="T12" s="23">
        <v>2</v>
      </c>
      <c r="U12" s="25">
        <f t="shared" ref="U12:U70" si="1">SUM(P12:T12)</f>
        <v>7.25</v>
      </c>
      <c r="V12" s="26" t="str">
        <f t="shared" ref="V12:V70" si="2">IF(O12&lt;&gt;U12,"lệch điểm",O12)</f>
        <v>lệch điểm</v>
      </c>
      <c r="W12" s="54"/>
      <c r="X12" s="3"/>
      <c r="Y12" s="3"/>
      <c r="Z12" s="3"/>
    </row>
    <row r="13" spans="1:26" ht="22.5" customHeight="1" x14ac:dyDescent="0.25">
      <c r="A13" s="23">
        <v>2</v>
      </c>
      <c r="B13" s="23"/>
      <c r="C13" s="64" t="s">
        <v>108</v>
      </c>
      <c r="D13" s="65" t="s">
        <v>109</v>
      </c>
      <c r="E13" s="66" t="s">
        <v>110</v>
      </c>
      <c r="F13" s="67" t="s">
        <v>47</v>
      </c>
      <c r="G13" s="68" t="s">
        <v>107</v>
      </c>
      <c r="H13" s="23"/>
      <c r="I13" s="23"/>
      <c r="J13" s="23">
        <v>0</v>
      </c>
      <c r="K13" s="24">
        <v>2</v>
      </c>
      <c r="L13" s="24">
        <v>1.5</v>
      </c>
      <c r="M13" s="23">
        <v>1.5</v>
      </c>
      <c r="N13" s="23">
        <v>1.5</v>
      </c>
      <c r="O13" s="25">
        <f t="shared" si="0"/>
        <v>6.5</v>
      </c>
      <c r="P13" s="23">
        <v>2</v>
      </c>
      <c r="Q13" s="24">
        <v>1</v>
      </c>
      <c r="R13" s="24">
        <v>2</v>
      </c>
      <c r="S13" s="23">
        <v>2</v>
      </c>
      <c r="T13" s="23">
        <v>2</v>
      </c>
      <c r="U13" s="25">
        <f t="shared" si="1"/>
        <v>9</v>
      </c>
      <c r="V13" s="26" t="str">
        <f t="shared" si="2"/>
        <v>lệch điểm</v>
      </c>
      <c r="W13" s="54"/>
      <c r="X13" s="3"/>
      <c r="Y13" s="3"/>
      <c r="Z13" s="3"/>
    </row>
    <row r="14" spans="1:26" ht="22.5" customHeight="1" x14ac:dyDescent="0.25">
      <c r="A14" s="23">
        <v>3</v>
      </c>
      <c r="B14" s="23"/>
      <c r="C14" s="64" t="s">
        <v>111</v>
      </c>
      <c r="D14" s="65" t="s">
        <v>112</v>
      </c>
      <c r="E14" s="66" t="s">
        <v>113</v>
      </c>
      <c r="F14" s="67" t="s">
        <v>49</v>
      </c>
      <c r="G14" s="68" t="s">
        <v>114</v>
      </c>
      <c r="H14" s="23"/>
      <c r="I14" s="23"/>
      <c r="J14" s="23">
        <v>1</v>
      </c>
      <c r="K14" s="24">
        <v>2</v>
      </c>
      <c r="L14" s="24">
        <v>2</v>
      </c>
      <c r="M14" s="23">
        <v>2</v>
      </c>
      <c r="N14" s="23">
        <v>2</v>
      </c>
      <c r="O14" s="25">
        <f t="shared" si="0"/>
        <v>9</v>
      </c>
      <c r="P14" s="23">
        <v>2</v>
      </c>
      <c r="Q14" s="24">
        <v>2</v>
      </c>
      <c r="R14" s="24">
        <v>1.75</v>
      </c>
      <c r="S14" s="23">
        <v>1.5</v>
      </c>
      <c r="T14" s="23">
        <v>2</v>
      </c>
      <c r="U14" s="25">
        <f t="shared" si="1"/>
        <v>9.25</v>
      </c>
      <c r="V14" s="26" t="str">
        <f t="shared" si="2"/>
        <v>lệch điểm</v>
      </c>
      <c r="W14" s="54"/>
      <c r="X14" s="3"/>
      <c r="Y14" s="3"/>
      <c r="Z14" s="3"/>
    </row>
    <row r="15" spans="1:26" ht="22.5" customHeight="1" x14ac:dyDescent="0.25">
      <c r="A15" s="23">
        <v>4</v>
      </c>
      <c r="B15" s="23"/>
      <c r="C15" s="64" t="s">
        <v>115</v>
      </c>
      <c r="D15" s="65" t="s">
        <v>116</v>
      </c>
      <c r="E15" s="66" t="s">
        <v>117</v>
      </c>
      <c r="F15" s="67" t="s">
        <v>51</v>
      </c>
      <c r="G15" s="68" t="s">
        <v>107</v>
      </c>
      <c r="H15" s="23"/>
      <c r="I15" s="23"/>
      <c r="J15" s="23">
        <v>2</v>
      </c>
      <c r="K15" s="24">
        <v>1</v>
      </c>
      <c r="L15" s="24">
        <v>1</v>
      </c>
      <c r="M15" s="23">
        <v>2</v>
      </c>
      <c r="N15" s="23">
        <v>2</v>
      </c>
      <c r="O15" s="25">
        <f t="shared" si="0"/>
        <v>8</v>
      </c>
      <c r="P15" s="23">
        <v>0</v>
      </c>
      <c r="Q15" s="24">
        <v>2</v>
      </c>
      <c r="R15" s="24">
        <v>2</v>
      </c>
      <c r="S15" s="23">
        <v>2</v>
      </c>
      <c r="T15" s="23">
        <v>0.5</v>
      </c>
      <c r="U15" s="25">
        <f t="shared" si="1"/>
        <v>6.5</v>
      </c>
      <c r="V15" s="26" t="str">
        <f t="shared" si="2"/>
        <v>lệch điểm</v>
      </c>
      <c r="W15" s="54"/>
      <c r="X15" s="3"/>
      <c r="Y15" s="3"/>
      <c r="Z15" s="3"/>
    </row>
    <row r="16" spans="1:26" ht="22.5" customHeight="1" x14ac:dyDescent="0.25">
      <c r="A16" s="23">
        <v>5</v>
      </c>
      <c r="B16" s="23"/>
      <c r="C16" s="64" t="s">
        <v>118</v>
      </c>
      <c r="D16" s="65" t="s">
        <v>119</v>
      </c>
      <c r="E16" s="66" t="s">
        <v>120</v>
      </c>
      <c r="F16" s="67" t="s">
        <v>52</v>
      </c>
      <c r="G16" s="68" t="s">
        <v>107</v>
      </c>
      <c r="H16" s="23"/>
      <c r="I16" s="23"/>
      <c r="J16" s="23">
        <v>1</v>
      </c>
      <c r="K16" s="24">
        <v>2</v>
      </c>
      <c r="L16" s="24">
        <v>2</v>
      </c>
      <c r="M16" s="23">
        <v>1</v>
      </c>
      <c r="N16" s="23">
        <v>2</v>
      </c>
      <c r="O16" s="25">
        <f t="shared" si="0"/>
        <v>8</v>
      </c>
      <c r="P16" s="23">
        <v>0.5</v>
      </c>
      <c r="Q16" s="24">
        <v>1.75</v>
      </c>
      <c r="R16" s="24">
        <v>2</v>
      </c>
      <c r="S16" s="23">
        <v>2</v>
      </c>
      <c r="T16" s="23">
        <v>2</v>
      </c>
      <c r="U16" s="25">
        <f t="shared" si="1"/>
        <v>8.25</v>
      </c>
      <c r="V16" s="26" t="str">
        <f t="shared" si="2"/>
        <v>lệch điểm</v>
      </c>
      <c r="W16" s="54"/>
      <c r="X16" s="3"/>
      <c r="Y16" s="3"/>
      <c r="Z16" s="3"/>
    </row>
    <row r="17" spans="1:26" ht="22.5" customHeight="1" x14ac:dyDescent="0.25">
      <c r="A17" s="23">
        <v>6</v>
      </c>
      <c r="B17" s="23"/>
      <c r="C17" s="64" t="s">
        <v>121</v>
      </c>
      <c r="D17" s="65" t="s">
        <v>122</v>
      </c>
      <c r="E17" s="66" t="s">
        <v>123</v>
      </c>
      <c r="F17" s="67" t="s">
        <v>57</v>
      </c>
      <c r="G17" s="68" t="s">
        <v>107</v>
      </c>
      <c r="H17" s="23"/>
      <c r="I17" s="23"/>
      <c r="J17" s="23">
        <v>2</v>
      </c>
      <c r="K17" s="24">
        <v>1</v>
      </c>
      <c r="L17" s="24">
        <v>3.5</v>
      </c>
      <c r="M17" s="23">
        <v>1.5</v>
      </c>
      <c r="N17" s="23">
        <v>0</v>
      </c>
      <c r="O17" s="25">
        <f t="shared" si="0"/>
        <v>8</v>
      </c>
      <c r="P17" s="23">
        <v>0</v>
      </c>
      <c r="Q17" s="24">
        <v>0.75</v>
      </c>
      <c r="R17" s="24">
        <v>1</v>
      </c>
      <c r="S17" s="23">
        <v>2</v>
      </c>
      <c r="T17" s="23">
        <v>2</v>
      </c>
      <c r="U17" s="25">
        <f t="shared" si="1"/>
        <v>5.75</v>
      </c>
      <c r="V17" s="26" t="str">
        <f t="shared" si="2"/>
        <v>lệch điểm</v>
      </c>
      <c r="W17" s="54"/>
      <c r="X17" s="3"/>
      <c r="Y17" s="3"/>
      <c r="Z17" s="3"/>
    </row>
    <row r="18" spans="1:26" ht="22.5" customHeight="1" x14ac:dyDescent="0.25">
      <c r="A18" s="23">
        <v>7</v>
      </c>
      <c r="B18" s="23"/>
      <c r="C18" s="64" t="s">
        <v>124</v>
      </c>
      <c r="D18" s="65" t="s">
        <v>125</v>
      </c>
      <c r="E18" s="66" t="s">
        <v>126</v>
      </c>
      <c r="F18" s="67" t="s">
        <v>59</v>
      </c>
      <c r="G18" s="68" t="s">
        <v>107</v>
      </c>
      <c r="H18" s="23"/>
      <c r="I18" s="23"/>
      <c r="J18" s="23">
        <v>1</v>
      </c>
      <c r="K18" s="24">
        <v>2</v>
      </c>
      <c r="L18" s="24">
        <v>2</v>
      </c>
      <c r="M18" s="23">
        <v>0</v>
      </c>
      <c r="N18" s="23">
        <v>2</v>
      </c>
      <c r="O18" s="25">
        <f t="shared" si="0"/>
        <v>7</v>
      </c>
      <c r="P18" s="23">
        <v>1</v>
      </c>
      <c r="Q18" s="24">
        <v>2</v>
      </c>
      <c r="R18" s="24">
        <v>2</v>
      </c>
      <c r="S18" s="23">
        <v>2</v>
      </c>
      <c r="T18" s="23">
        <v>2</v>
      </c>
      <c r="U18" s="25">
        <f t="shared" si="1"/>
        <v>9</v>
      </c>
      <c r="V18" s="26" t="str">
        <f t="shared" si="2"/>
        <v>lệch điểm</v>
      </c>
      <c r="W18" s="54"/>
      <c r="X18" s="3"/>
      <c r="Y18" s="3"/>
      <c r="Z18" s="3"/>
    </row>
    <row r="19" spans="1:26" ht="22.5" customHeight="1" x14ac:dyDescent="0.25">
      <c r="A19" s="23">
        <v>8</v>
      </c>
      <c r="B19" s="23"/>
      <c r="C19" s="64" t="s">
        <v>127</v>
      </c>
      <c r="D19" s="65" t="s">
        <v>128</v>
      </c>
      <c r="E19" s="66" t="s">
        <v>129</v>
      </c>
      <c r="F19" s="67" t="s">
        <v>63</v>
      </c>
      <c r="G19" s="68" t="s">
        <v>107</v>
      </c>
      <c r="H19" s="23"/>
      <c r="I19" s="23"/>
      <c r="J19" s="23">
        <v>1.5</v>
      </c>
      <c r="K19" s="24">
        <v>2</v>
      </c>
      <c r="L19" s="24">
        <v>2</v>
      </c>
      <c r="M19" s="23">
        <v>1.5</v>
      </c>
      <c r="N19" s="23">
        <v>1.5</v>
      </c>
      <c r="O19" s="25">
        <f t="shared" si="0"/>
        <v>8.5</v>
      </c>
      <c r="P19" s="23">
        <v>2</v>
      </c>
      <c r="Q19" s="24">
        <v>1</v>
      </c>
      <c r="R19" s="24">
        <v>2</v>
      </c>
      <c r="S19" s="23">
        <v>2</v>
      </c>
      <c r="T19" s="23">
        <v>1.75</v>
      </c>
      <c r="U19" s="25">
        <f t="shared" si="1"/>
        <v>8.75</v>
      </c>
      <c r="V19" s="26" t="str">
        <f t="shared" si="2"/>
        <v>lệch điểm</v>
      </c>
      <c r="W19" s="54"/>
      <c r="X19" s="3"/>
      <c r="Y19" s="3"/>
      <c r="Z19" s="3"/>
    </row>
    <row r="20" spans="1:26" ht="22.5" customHeight="1" x14ac:dyDescent="0.25">
      <c r="A20" s="23">
        <v>9</v>
      </c>
      <c r="B20" s="23"/>
      <c r="C20" s="64" t="s">
        <v>130</v>
      </c>
      <c r="D20" s="65" t="s">
        <v>131</v>
      </c>
      <c r="E20" s="66" t="s">
        <v>132</v>
      </c>
      <c r="F20" s="67" t="s">
        <v>65</v>
      </c>
      <c r="G20" s="68" t="s">
        <v>107</v>
      </c>
      <c r="H20" s="23"/>
      <c r="I20" s="23"/>
      <c r="J20" s="23">
        <v>1</v>
      </c>
      <c r="K20" s="24">
        <v>1</v>
      </c>
      <c r="L20" s="24">
        <v>1</v>
      </c>
      <c r="M20" s="23">
        <v>1</v>
      </c>
      <c r="N20" s="23">
        <v>2</v>
      </c>
      <c r="O20" s="25">
        <f t="shared" si="0"/>
        <v>6</v>
      </c>
      <c r="P20" s="23">
        <v>2</v>
      </c>
      <c r="Q20" s="24">
        <v>0</v>
      </c>
      <c r="R20" s="24">
        <v>0</v>
      </c>
      <c r="S20" s="23">
        <v>2</v>
      </c>
      <c r="T20" s="23">
        <v>1.75</v>
      </c>
      <c r="U20" s="25">
        <f t="shared" si="1"/>
        <v>5.75</v>
      </c>
      <c r="V20" s="26" t="str">
        <f t="shared" si="2"/>
        <v>lệch điểm</v>
      </c>
      <c r="W20" s="54"/>
      <c r="X20" s="3"/>
      <c r="Y20" s="3"/>
      <c r="Z20" s="3"/>
    </row>
    <row r="21" spans="1:26" ht="22.5" customHeight="1" x14ac:dyDescent="0.25">
      <c r="A21" s="23">
        <v>10</v>
      </c>
      <c r="B21" s="23"/>
      <c r="C21" s="64" t="s">
        <v>133</v>
      </c>
      <c r="D21" s="65" t="s">
        <v>134</v>
      </c>
      <c r="E21" s="66" t="s">
        <v>135</v>
      </c>
      <c r="F21" s="67" t="s">
        <v>67</v>
      </c>
      <c r="G21" s="68" t="s">
        <v>114</v>
      </c>
      <c r="H21" s="23"/>
      <c r="I21" s="23"/>
      <c r="J21" s="23">
        <v>2</v>
      </c>
      <c r="K21" s="24">
        <v>2</v>
      </c>
      <c r="L21" s="24">
        <v>2</v>
      </c>
      <c r="M21" s="23">
        <v>2</v>
      </c>
      <c r="N21" s="23">
        <v>0</v>
      </c>
      <c r="O21" s="25">
        <f t="shared" si="0"/>
        <v>8</v>
      </c>
      <c r="P21" s="23">
        <v>0</v>
      </c>
      <c r="Q21" s="24">
        <v>2</v>
      </c>
      <c r="R21" s="24">
        <v>2</v>
      </c>
      <c r="S21" s="23">
        <v>1</v>
      </c>
      <c r="T21" s="23">
        <v>0.5</v>
      </c>
      <c r="U21" s="25">
        <f t="shared" si="1"/>
        <v>5.5</v>
      </c>
      <c r="V21" s="26" t="str">
        <f t="shared" si="2"/>
        <v>lệch điểm</v>
      </c>
      <c r="W21" s="54"/>
      <c r="X21" s="3"/>
      <c r="Y21" s="3"/>
      <c r="Z21" s="3"/>
    </row>
    <row r="22" spans="1:26" ht="22.5" customHeight="1" x14ac:dyDescent="0.25">
      <c r="A22" s="23">
        <v>11</v>
      </c>
      <c r="B22" s="23"/>
      <c r="C22" s="64" t="s">
        <v>136</v>
      </c>
      <c r="D22" s="65" t="s">
        <v>137</v>
      </c>
      <c r="E22" s="66" t="s">
        <v>135</v>
      </c>
      <c r="F22" s="67" t="s">
        <v>68</v>
      </c>
      <c r="G22" s="68" t="s">
        <v>107</v>
      </c>
      <c r="H22" s="23"/>
      <c r="I22" s="23"/>
      <c r="J22" s="23">
        <v>2</v>
      </c>
      <c r="K22" s="24">
        <v>1</v>
      </c>
      <c r="L22" s="24">
        <v>2</v>
      </c>
      <c r="M22" s="23">
        <v>4</v>
      </c>
      <c r="N22" s="23">
        <v>0</v>
      </c>
      <c r="O22" s="25">
        <f t="shared" si="0"/>
        <v>9</v>
      </c>
      <c r="P22" s="23">
        <v>0</v>
      </c>
      <c r="Q22" s="24">
        <v>1.75</v>
      </c>
      <c r="R22" s="24">
        <v>0</v>
      </c>
      <c r="S22" s="23">
        <v>2</v>
      </c>
      <c r="T22" s="23">
        <v>2</v>
      </c>
      <c r="U22" s="25">
        <f t="shared" si="1"/>
        <v>5.75</v>
      </c>
      <c r="V22" s="26" t="str">
        <f t="shared" si="2"/>
        <v>lệch điểm</v>
      </c>
      <c r="W22" s="54"/>
      <c r="X22" s="3"/>
      <c r="Y22" s="3"/>
      <c r="Z22" s="3"/>
    </row>
    <row r="23" spans="1:26" ht="22.5" customHeight="1" x14ac:dyDescent="0.25">
      <c r="A23" s="23">
        <v>12</v>
      </c>
      <c r="B23" s="23"/>
      <c r="C23" s="64" t="s">
        <v>138</v>
      </c>
      <c r="D23" s="65" t="s">
        <v>139</v>
      </c>
      <c r="E23" s="66" t="s">
        <v>140</v>
      </c>
      <c r="F23" s="67" t="s">
        <v>73</v>
      </c>
      <c r="G23" s="68" t="s">
        <v>107</v>
      </c>
      <c r="H23" s="23"/>
      <c r="I23" s="23"/>
      <c r="J23" s="23">
        <v>1.5</v>
      </c>
      <c r="K23" s="24">
        <v>2</v>
      </c>
      <c r="L23" s="24">
        <v>2</v>
      </c>
      <c r="M23" s="23">
        <v>2</v>
      </c>
      <c r="N23" s="23">
        <v>2</v>
      </c>
      <c r="O23" s="25">
        <f t="shared" si="0"/>
        <v>9.5</v>
      </c>
      <c r="P23" s="23">
        <v>0</v>
      </c>
      <c r="Q23" s="24">
        <v>2</v>
      </c>
      <c r="R23" s="24">
        <v>1</v>
      </c>
      <c r="S23" s="23">
        <v>2</v>
      </c>
      <c r="T23" s="23">
        <v>2</v>
      </c>
      <c r="U23" s="25">
        <f t="shared" si="1"/>
        <v>7</v>
      </c>
      <c r="V23" s="26" t="str">
        <f t="shared" si="2"/>
        <v>lệch điểm</v>
      </c>
      <c r="W23" s="54"/>
      <c r="X23" s="3"/>
      <c r="Y23" s="3"/>
      <c r="Z23" s="3"/>
    </row>
    <row r="24" spans="1:26" ht="22.5" customHeight="1" x14ac:dyDescent="0.25">
      <c r="A24" s="23">
        <v>13</v>
      </c>
      <c r="B24" s="23"/>
      <c r="C24" s="64" t="s">
        <v>141</v>
      </c>
      <c r="D24" s="65" t="s">
        <v>142</v>
      </c>
      <c r="E24" s="66" t="s">
        <v>143</v>
      </c>
      <c r="F24" s="67" t="s">
        <v>74</v>
      </c>
      <c r="G24" s="68" t="s">
        <v>107</v>
      </c>
      <c r="H24" s="23"/>
      <c r="I24" s="23"/>
      <c r="J24" s="23">
        <v>2</v>
      </c>
      <c r="K24" s="24">
        <v>1</v>
      </c>
      <c r="L24" s="24">
        <v>1</v>
      </c>
      <c r="M24" s="23">
        <v>1</v>
      </c>
      <c r="N24" s="23">
        <v>2</v>
      </c>
      <c r="O24" s="25">
        <f t="shared" si="0"/>
        <v>7</v>
      </c>
      <c r="P24" s="23">
        <v>1.75</v>
      </c>
      <c r="Q24" s="24">
        <v>0.5</v>
      </c>
      <c r="R24" s="24">
        <v>2</v>
      </c>
      <c r="S24" s="23">
        <v>2</v>
      </c>
      <c r="T24" s="23">
        <v>2</v>
      </c>
      <c r="U24" s="25">
        <f t="shared" si="1"/>
        <v>8.25</v>
      </c>
      <c r="V24" s="26" t="str">
        <f t="shared" si="2"/>
        <v>lệch điểm</v>
      </c>
      <c r="W24" s="54"/>
      <c r="X24" s="3"/>
      <c r="Y24" s="3"/>
      <c r="Z24" s="3"/>
    </row>
    <row r="25" spans="1:26" ht="22.5" customHeight="1" x14ac:dyDescent="0.25">
      <c r="A25" s="23">
        <v>14</v>
      </c>
      <c r="B25" s="23"/>
      <c r="C25" s="61">
        <v>20000718</v>
      </c>
      <c r="D25" s="81" t="s">
        <v>75</v>
      </c>
      <c r="E25" s="82"/>
      <c r="F25" s="62" t="s">
        <v>42</v>
      </c>
      <c r="G25" s="68" t="s">
        <v>107</v>
      </c>
      <c r="H25" s="23"/>
      <c r="I25" s="23"/>
      <c r="J25" s="23">
        <v>1</v>
      </c>
      <c r="K25" s="24">
        <v>2</v>
      </c>
      <c r="L25" s="24">
        <v>2</v>
      </c>
      <c r="M25" s="23">
        <v>2</v>
      </c>
      <c r="N25" s="23">
        <v>0.5</v>
      </c>
      <c r="O25" s="25">
        <f t="shared" si="0"/>
        <v>7.5</v>
      </c>
      <c r="P25" s="23">
        <v>2</v>
      </c>
      <c r="Q25" s="24">
        <v>2</v>
      </c>
      <c r="R25" s="24">
        <v>2</v>
      </c>
      <c r="S25" s="23">
        <v>2</v>
      </c>
      <c r="T25" s="23">
        <v>2</v>
      </c>
      <c r="U25" s="25">
        <f t="shared" si="1"/>
        <v>10</v>
      </c>
      <c r="V25" s="26" t="str">
        <f t="shared" si="2"/>
        <v>lệch điểm</v>
      </c>
      <c r="W25" s="54" t="s">
        <v>103</v>
      </c>
      <c r="X25" s="3"/>
      <c r="Y25" s="3"/>
      <c r="Z25" s="3"/>
    </row>
    <row r="26" spans="1:26" ht="22.5" customHeight="1" x14ac:dyDescent="0.25">
      <c r="A26" s="23">
        <v>15</v>
      </c>
      <c r="B26" s="23"/>
      <c r="C26" s="61">
        <v>20000856</v>
      </c>
      <c r="D26" s="81" t="s">
        <v>76</v>
      </c>
      <c r="E26" s="82"/>
      <c r="F26" s="62" t="s">
        <v>43</v>
      </c>
      <c r="G26" s="68" t="s">
        <v>107</v>
      </c>
      <c r="H26" s="23"/>
      <c r="I26" s="23"/>
      <c r="J26" s="23">
        <v>1.5</v>
      </c>
      <c r="K26" s="24">
        <v>1.5</v>
      </c>
      <c r="L26" s="24">
        <v>1.5</v>
      </c>
      <c r="M26" s="23">
        <v>1.5</v>
      </c>
      <c r="N26" s="23">
        <v>2</v>
      </c>
      <c r="O26" s="25">
        <f t="shared" si="0"/>
        <v>8</v>
      </c>
      <c r="P26" s="23">
        <v>2</v>
      </c>
      <c r="Q26" s="24">
        <v>2</v>
      </c>
      <c r="R26" s="24">
        <v>2</v>
      </c>
      <c r="S26" s="23">
        <v>2</v>
      </c>
      <c r="T26" s="23">
        <v>2</v>
      </c>
      <c r="U26" s="25">
        <f t="shared" si="1"/>
        <v>10</v>
      </c>
      <c r="V26" s="26" t="str">
        <f t="shared" si="2"/>
        <v>lệch điểm</v>
      </c>
      <c r="W26" s="54" t="s">
        <v>103</v>
      </c>
      <c r="X26" s="3"/>
      <c r="Y26" s="3"/>
      <c r="Z26" s="3"/>
    </row>
    <row r="27" spans="1:26" ht="22.5" customHeight="1" x14ac:dyDescent="0.25">
      <c r="A27" s="23">
        <v>16</v>
      </c>
      <c r="B27" s="23"/>
      <c r="C27" s="61">
        <v>20000381</v>
      </c>
      <c r="D27" s="81" t="s">
        <v>77</v>
      </c>
      <c r="E27" s="82"/>
      <c r="F27" s="62" t="s">
        <v>45</v>
      </c>
      <c r="G27" s="68" t="s">
        <v>107</v>
      </c>
      <c r="H27" s="23"/>
      <c r="I27" s="23"/>
      <c r="J27" s="23">
        <v>2</v>
      </c>
      <c r="K27" s="24">
        <v>2</v>
      </c>
      <c r="L27" s="24">
        <v>2</v>
      </c>
      <c r="M27" s="23">
        <v>2</v>
      </c>
      <c r="N27" s="23">
        <v>0</v>
      </c>
      <c r="O27" s="25">
        <f t="shared" ref="O27" si="3">SUM(J27:N27)</f>
        <v>8</v>
      </c>
      <c r="P27" s="23">
        <v>2</v>
      </c>
      <c r="Q27" s="24">
        <v>0.75</v>
      </c>
      <c r="R27" s="24">
        <v>2</v>
      </c>
      <c r="S27" s="23">
        <v>2</v>
      </c>
      <c r="T27" s="23">
        <v>2</v>
      </c>
      <c r="U27" s="25">
        <f t="shared" si="1"/>
        <v>8.75</v>
      </c>
      <c r="V27" s="26" t="str">
        <f t="shared" si="2"/>
        <v>lệch điểm</v>
      </c>
      <c r="W27" s="54" t="s">
        <v>103</v>
      </c>
      <c r="X27" s="3"/>
      <c r="Y27" s="3"/>
      <c r="Z27" s="3"/>
    </row>
    <row r="28" spans="1:26" ht="22.5" customHeight="1" x14ac:dyDescent="0.25">
      <c r="A28" s="23">
        <v>17</v>
      </c>
      <c r="B28" s="23"/>
      <c r="C28" s="61">
        <v>20002292</v>
      </c>
      <c r="D28" s="81" t="s">
        <v>78</v>
      </c>
      <c r="E28" s="82"/>
      <c r="F28" s="62" t="s">
        <v>46</v>
      </c>
      <c r="G28" s="68" t="s">
        <v>107</v>
      </c>
      <c r="H28" s="23"/>
      <c r="I28" s="23"/>
      <c r="J28" s="23">
        <v>1.5</v>
      </c>
      <c r="K28" s="24">
        <v>2</v>
      </c>
      <c r="L28" s="24">
        <v>2</v>
      </c>
      <c r="M28" s="23">
        <v>1.5</v>
      </c>
      <c r="N28" s="23">
        <v>1</v>
      </c>
      <c r="O28" s="25">
        <f t="shared" si="0"/>
        <v>8</v>
      </c>
      <c r="P28" s="23">
        <v>1.5</v>
      </c>
      <c r="Q28" s="24">
        <v>2</v>
      </c>
      <c r="R28" s="24">
        <v>2</v>
      </c>
      <c r="S28" s="23">
        <v>2</v>
      </c>
      <c r="T28" s="23">
        <v>2</v>
      </c>
      <c r="U28" s="25">
        <f t="shared" si="1"/>
        <v>9.5</v>
      </c>
      <c r="V28" s="26" t="str">
        <f t="shared" si="2"/>
        <v>lệch điểm</v>
      </c>
      <c r="W28" s="54" t="s">
        <v>103</v>
      </c>
      <c r="X28" s="3"/>
      <c r="Y28" s="3"/>
      <c r="Z28" s="3"/>
    </row>
    <row r="29" spans="1:26" ht="22.5" customHeight="1" x14ac:dyDescent="0.25">
      <c r="A29" s="23">
        <v>18</v>
      </c>
      <c r="B29" s="23"/>
      <c r="C29" s="61">
        <v>20002968</v>
      </c>
      <c r="D29" s="81" t="s">
        <v>79</v>
      </c>
      <c r="E29" s="82"/>
      <c r="F29" s="62" t="s">
        <v>48</v>
      </c>
      <c r="G29" s="68" t="s">
        <v>107</v>
      </c>
      <c r="H29" s="23"/>
      <c r="I29" s="23"/>
      <c r="J29" s="23">
        <v>2</v>
      </c>
      <c r="K29" s="24">
        <v>1</v>
      </c>
      <c r="L29" s="24">
        <v>2</v>
      </c>
      <c r="M29" s="23">
        <v>4</v>
      </c>
      <c r="N29" s="23">
        <v>0</v>
      </c>
      <c r="O29" s="25">
        <f t="shared" ref="O29" si="4">SUM(J29:N29)</f>
        <v>9</v>
      </c>
      <c r="P29" s="23">
        <v>2</v>
      </c>
      <c r="Q29" s="24">
        <v>0.5</v>
      </c>
      <c r="R29" s="24">
        <v>0.5</v>
      </c>
      <c r="S29" s="23">
        <v>0</v>
      </c>
      <c r="T29" s="23">
        <v>0</v>
      </c>
      <c r="U29" s="25">
        <f t="shared" si="1"/>
        <v>3</v>
      </c>
      <c r="V29" s="26" t="str">
        <f t="shared" si="2"/>
        <v>lệch điểm</v>
      </c>
      <c r="W29" s="54" t="s">
        <v>103</v>
      </c>
      <c r="X29" s="3"/>
      <c r="Y29" s="3"/>
      <c r="Z29" s="3"/>
    </row>
    <row r="30" spans="1:26" ht="22.5" customHeight="1" x14ac:dyDescent="0.25">
      <c r="A30" s="23">
        <v>19</v>
      </c>
      <c r="B30" s="23"/>
      <c r="C30" s="61">
        <v>20001801</v>
      </c>
      <c r="D30" s="81" t="s">
        <v>80</v>
      </c>
      <c r="E30" s="82"/>
      <c r="F30" s="62" t="s">
        <v>50</v>
      </c>
      <c r="G30" s="68" t="s">
        <v>107</v>
      </c>
      <c r="H30" s="23"/>
      <c r="I30" s="23"/>
      <c r="J30" s="23">
        <v>2</v>
      </c>
      <c r="K30" s="24">
        <v>2</v>
      </c>
      <c r="L30" s="24">
        <v>1</v>
      </c>
      <c r="M30" s="23">
        <v>1</v>
      </c>
      <c r="N30" s="23">
        <v>1.5</v>
      </c>
      <c r="O30" s="25">
        <f t="shared" si="0"/>
        <v>7.5</v>
      </c>
      <c r="P30" s="23">
        <v>2</v>
      </c>
      <c r="Q30" s="24">
        <v>1</v>
      </c>
      <c r="R30" s="24">
        <v>2</v>
      </c>
      <c r="S30" s="23">
        <v>2</v>
      </c>
      <c r="T30" s="23">
        <v>2</v>
      </c>
      <c r="U30" s="25">
        <f t="shared" si="1"/>
        <v>9</v>
      </c>
      <c r="V30" s="26" t="str">
        <f t="shared" si="2"/>
        <v>lệch điểm</v>
      </c>
      <c r="W30" s="54" t="s">
        <v>103</v>
      </c>
      <c r="X30" s="3"/>
      <c r="Y30" s="3"/>
      <c r="Z30" s="3"/>
    </row>
    <row r="31" spans="1:26" ht="22.5" customHeight="1" x14ac:dyDescent="0.25">
      <c r="A31" s="23">
        <v>20</v>
      </c>
      <c r="B31" s="23"/>
      <c r="C31" s="61">
        <v>20001229</v>
      </c>
      <c r="D31" s="81" t="s">
        <v>81</v>
      </c>
      <c r="E31" s="82"/>
      <c r="F31" s="62" t="s">
        <v>52</v>
      </c>
      <c r="G31" s="68" t="s">
        <v>107</v>
      </c>
      <c r="H31" s="23"/>
      <c r="I31" s="23"/>
      <c r="J31" s="23">
        <v>1</v>
      </c>
      <c r="K31" s="24">
        <v>1</v>
      </c>
      <c r="L31" s="24">
        <v>1</v>
      </c>
      <c r="M31" s="23">
        <v>1</v>
      </c>
      <c r="N31" s="23">
        <v>2.5</v>
      </c>
      <c r="O31" s="25">
        <f t="shared" si="0"/>
        <v>6.5</v>
      </c>
      <c r="P31" s="23">
        <v>2</v>
      </c>
      <c r="Q31" s="24">
        <v>1</v>
      </c>
      <c r="R31" s="24">
        <v>1.75</v>
      </c>
      <c r="S31" s="23">
        <v>2</v>
      </c>
      <c r="T31" s="23">
        <v>2</v>
      </c>
      <c r="U31" s="25">
        <f t="shared" si="1"/>
        <v>8.75</v>
      </c>
      <c r="V31" s="26" t="str">
        <f t="shared" si="2"/>
        <v>lệch điểm</v>
      </c>
      <c r="W31" s="54" t="s">
        <v>103</v>
      </c>
      <c r="X31" s="3"/>
      <c r="Y31" s="3"/>
      <c r="Z31" s="3"/>
    </row>
    <row r="32" spans="1:26" ht="22.5" customHeight="1" x14ac:dyDescent="0.25">
      <c r="A32" s="23">
        <v>21</v>
      </c>
      <c r="B32" s="23"/>
      <c r="C32" s="61">
        <v>20002466</v>
      </c>
      <c r="D32" s="81" t="s">
        <v>81</v>
      </c>
      <c r="E32" s="82"/>
      <c r="F32" s="62" t="s">
        <v>53</v>
      </c>
      <c r="G32" s="68" t="s">
        <v>107</v>
      </c>
      <c r="H32" s="23"/>
      <c r="I32" s="23"/>
      <c r="J32" s="23">
        <v>1</v>
      </c>
      <c r="K32" s="24">
        <v>2</v>
      </c>
      <c r="L32" s="24">
        <v>2</v>
      </c>
      <c r="M32" s="23">
        <v>1</v>
      </c>
      <c r="N32" s="23">
        <v>1.5</v>
      </c>
      <c r="O32" s="25">
        <f t="shared" ref="O32:O33" si="5">SUM(J32:N32)</f>
        <v>7.5</v>
      </c>
      <c r="P32" s="23">
        <v>2</v>
      </c>
      <c r="Q32" s="24">
        <v>1.75</v>
      </c>
      <c r="R32" s="24">
        <v>1.75</v>
      </c>
      <c r="S32" s="23">
        <v>2</v>
      </c>
      <c r="T32" s="23">
        <v>2</v>
      </c>
      <c r="U32" s="25">
        <f t="shared" si="1"/>
        <v>9.5</v>
      </c>
      <c r="V32" s="26" t="str">
        <f t="shared" si="2"/>
        <v>lệch điểm</v>
      </c>
      <c r="W32" s="54" t="s">
        <v>103</v>
      </c>
      <c r="X32" s="3"/>
      <c r="Y32" s="3"/>
      <c r="Z32" s="3"/>
    </row>
    <row r="33" spans="1:26" ht="22.5" customHeight="1" x14ac:dyDescent="0.25">
      <c r="A33" s="23">
        <v>22</v>
      </c>
      <c r="B33" s="23"/>
      <c r="C33" s="61">
        <v>20002339</v>
      </c>
      <c r="D33" s="81" t="s">
        <v>82</v>
      </c>
      <c r="E33" s="82"/>
      <c r="F33" s="62" t="s">
        <v>54</v>
      </c>
      <c r="G33" s="68" t="s">
        <v>107</v>
      </c>
      <c r="H33" s="23"/>
      <c r="I33" s="23"/>
      <c r="J33" s="23">
        <v>1.5</v>
      </c>
      <c r="K33" s="24">
        <v>2</v>
      </c>
      <c r="L33" s="24">
        <v>2</v>
      </c>
      <c r="M33" s="23">
        <v>1.5</v>
      </c>
      <c r="N33" s="23">
        <v>1</v>
      </c>
      <c r="O33" s="25">
        <f t="shared" si="5"/>
        <v>8</v>
      </c>
      <c r="P33" s="23">
        <v>2</v>
      </c>
      <c r="Q33" s="24">
        <v>0.75</v>
      </c>
      <c r="R33" s="24">
        <v>1.5</v>
      </c>
      <c r="S33" s="23">
        <v>2</v>
      </c>
      <c r="T33" s="23">
        <v>2</v>
      </c>
      <c r="U33" s="25">
        <f t="shared" si="1"/>
        <v>8.25</v>
      </c>
      <c r="V33" s="26" t="str">
        <f t="shared" si="2"/>
        <v>lệch điểm</v>
      </c>
      <c r="W33" s="54" t="s">
        <v>103</v>
      </c>
      <c r="X33" s="3"/>
      <c r="Y33" s="3"/>
      <c r="Z33" s="3"/>
    </row>
    <row r="34" spans="1:26" ht="22.5" customHeight="1" x14ac:dyDescent="0.25">
      <c r="A34" s="23">
        <v>23</v>
      </c>
      <c r="B34" s="23"/>
      <c r="C34" s="61">
        <v>20001739</v>
      </c>
      <c r="D34" s="81" t="s">
        <v>83</v>
      </c>
      <c r="E34" s="82"/>
      <c r="F34" s="62" t="s">
        <v>55</v>
      </c>
      <c r="G34" s="68" t="s">
        <v>107</v>
      </c>
      <c r="H34" s="23"/>
      <c r="I34" s="23"/>
      <c r="J34" s="23">
        <v>2</v>
      </c>
      <c r="K34" s="24">
        <v>1</v>
      </c>
      <c r="L34" s="24">
        <v>1</v>
      </c>
      <c r="M34" s="23">
        <v>2</v>
      </c>
      <c r="N34" s="23">
        <v>1.5</v>
      </c>
      <c r="O34" s="25">
        <f t="shared" si="0"/>
        <v>7.5</v>
      </c>
      <c r="P34" s="23">
        <v>0</v>
      </c>
      <c r="Q34" s="24">
        <v>2</v>
      </c>
      <c r="R34" s="24">
        <v>2</v>
      </c>
      <c r="S34" s="23">
        <v>1</v>
      </c>
      <c r="T34" s="23">
        <v>0</v>
      </c>
      <c r="U34" s="25">
        <f t="shared" si="1"/>
        <v>5</v>
      </c>
      <c r="V34" s="26" t="str">
        <f t="shared" si="2"/>
        <v>lệch điểm</v>
      </c>
      <c r="W34" s="54" t="s">
        <v>103</v>
      </c>
      <c r="X34" s="3"/>
      <c r="Y34" s="3"/>
      <c r="Z34" s="3"/>
    </row>
    <row r="35" spans="1:26" ht="22.5" customHeight="1" x14ac:dyDescent="0.25">
      <c r="A35" s="23">
        <v>24</v>
      </c>
      <c r="B35" s="23"/>
      <c r="C35" s="61">
        <v>20001209</v>
      </c>
      <c r="D35" s="81" t="s">
        <v>84</v>
      </c>
      <c r="E35" s="82"/>
      <c r="F35" s="62" t="s">
        <v>56</v>
      </c>
      <c r="G35" s="68" t="s">
        <v>107</v>
      </c>
      <c r="H35" s="23"/>
      <c r="I35" s="23"/>
      <c r="J35" s="23">
        <v>1</v>
      </c>
      <c r="K35" s="24">
        <v>1</v>
      </c>
      <c r="L35" s="24">
        <v>1</v>
      </c>
      <c r="M35" s="23">
        <v>1</v>
      </c>
      <c r="N35" s="23">
        <v>3</v>
      </c>
      <c r="O35" s="25">
        <f t="shared" si="0"/>
        <v>7</v>
      </c>
      <c r="P35" s="23">
        <v>1.5</v>
      </c>
      <c r="Q35" s="24">
        <v>1</v>
      </c>
      <c r="R35" s="24">
        <v>0</v>
      </c>
      <c r="S35" s="23">
        <v>0</v>
      </c>
      <c r="T35" s="23">
        <v>2</v>
      </c>
      <c r="U35" s="25">
        <f t="shared" si="1"/>
        <v>4.5</v>
      </c>
      <c r="V35" s="26" t="str">
        <f t="shared" si="2"/>
        <v>lệch điểm</v>
      </c>
      <c r="W35" s="54" t="s">
        <v>103</v>
      </c>
      <c r="X35" s="3"/>
      <c r="Y35" s="3"/>
      <c r="Z35" s="3"/>
    </row>
    <row r="36" spans="1:26" ht="22.5" customHeight="1" x14ac:dyDescent="0.25">
      <c r="A36" s="23">
        <v>25</v>
      </c>
      <c r="B36" s="23"/>
      <c r="C36" s="61">
        <v>20000923</v>
      </c>
      <c r="D36" s="81" t="s">
        <v>85</v>
      </c>
      <c r="E36" s="82"/>
      <c r="F36" s="62" t="s">
        <v>58</v>
      </c>
      <c r="G36" s="68" t="s">
        <v>107</v>
      </c>
      <c r="H36" s="23"/>
      <c r="I36" s="23"/>
      <c r="J36" s="23"/>
      <c r="K36" s="24"/>
      <c r="L36" s="24"/>
      <c r="M36" s="23"/>
      <c r="N36" s="23"/>
      <c r="O36" s="25">
        <f t="shared" si="0"/>
        <v>0</v>
      </c>
      <c r="P36" s="23">
        <v>2</v>
      </c>
      <c r="Q36" s="24">
        <v>2</v>
      </c>
      <c r="R36" s="24">
        <v>1.75</v>
      </c>
      <c r="S36" s="23">
        <v>2</v>
      </c>
      <c r="T36" s="23">
        <v>2</v>
      </c>
      <c r="U36" s="25">
        <f t="shared" si="1"/>
        <v>9.75</v>
      </c>
      <c r="V36" s="26" t="str">
        <f t="shared" si="2"/>
        <v>lệch điểm</v>
      </c>
      <c r="W36" s="54" t="s">
        <v>103</v>
      </c>
      <c r="X36" s="3"/>
      <c r="Y36" s="3"/>
      <c r="Z36" s="3"/>
    </row>
    <row r="37" spans="1:26" ht="22.5" customHeight="1" x14ac:dyDescent="0.25">
      <c r="A37" s="23">
        <v>26</v>
      </c>
      <c r="B37" s="23"/>
      <c r="C37" s="61">
        <v>20001768</v>
      </c>
      <c r="D37" s="81" t="s">
        <v>86</v>
      </c>
      <c r="E37" s="82"/>
      <c r="F37" s="62" t="s">
        <v>60</v>
      </c>
      <c r="G37" s="68" t="s">
        <v>107</v>
      </c>
      <c r="H37" s="23"/>
      <c r="I37" s="23"/>
      <c r="J37" s="23">
        <v>1</v>
      </c>
      <c r="K37" s="24">
        <v>1</v>
      </c>
      <c r="L37" s="24">
        <v>2</v>
      </c>
      <c r="M37" s="23">
        <v>2</v>
      </c>
      <c r="N37" s="23">
        <v>2</v>
      </c>
      <c r="O37" s="25">
        <f t="shared" si="0"/>
        <v>8</v>
      </c>
      <c r="P37" s="23">
        <v>1.75</v>
      </c>
      <c r="Q37" s="24">
        <v>0.75</v>
      </c>
      <c r="R37" s="24">
        <v>1</v>
      </c>
      <c r="S37" s="23">
        <v>2</v>
      </c>
      <c r="T37" s="23">
        <v>2</v>
      </c>
      <c r="U37" s="25">
        <f t="shared" si="1"/>
        <v>7.5</v>
      </c>
      <c r="V37" s="26" t="str">
        <f t="shared" si="2"/>
        <v>lệch điểm</v>
      </c>
      <c r="W37" s="54" t="s">
        <v>103</v>
      </c>
      <c r="X37" s="3"/>
      <c r="Y37" s="3"/>
      <c r="Z37" s="3"/>
    </row>
    <row r="38" spans="1:26" ht="22.5" customHeight="1" x14ac:dyDescent="0.25">
      <c r="A38" s="23">
        <v>27</v>
      </c>
      <c r="B38" s="23"/>
      <c r="C38" s="61">
        <v>20002172</v>
      </c>
      <c r="D38" s="81" t="s">
        <v>87</v>
      </c>
      <c r="E38" s="82"/>
      <c r="F38" s="62" t="s">
        <v>61</v>
      </c>
      <c r="G38" s="68" t="s">
        <v>107</v>
      </c>
      <c r="H38" s="23"/>
      <c r="I38" s="23"/>
      <c r="J38" s="23">
        <v>2</v>
      </c>
      <c r="K38" s="24">
        <v>2</v>
      </c>
      <c r="L38" s="24">
        <v>2</v>
      </c>
      <c r="M38" s="23">
        <v>2</v>
      </c>
      <c r="N38" s="23">
        <v>0</v>
      </c>
      <c r="O38" s="25">
        <f t="shared" si="0"/>
        <v>8</v>
      </c>
      <c r="P38" s="23">
        <v>1</v>
      </c>
      <c r="Q38" s="24">
        <v>1</v>
      </c>
      <c r="R38" s="24">
        <v>2</v>
      </c>
      <c r="S38" s="23">
        <v>2</v>
      </c>
      <c r="T38" s="23">
        <v>2</v>
      </c>
      <c r="U38" s="25">
        <f t="shared" si="1"/>
        <v>8</v>
      </c>
      <c r="V38" s="26">
        <f t="shared" si="2"/>
        <v>8</v>
      </c>
      <c r="W38" s="54" t="s">
        <v>103</v>
      </c>
      <c r="X38" s="3"/>
      <c r="Y38" s="3"/>
      <c r="Z38" s="3"/>
    </row>
    <row r="39" spans="1:26" ht="22.5" customHeight="1" x14ac:dyDescent="0.25">
      <c r="A39" s="23">
        <v>28</v>
      </c>
      <c r="B39" s="23"/>
      <c r="C39" s="61">
        <v>20000691</v>
      </c>
      <c r="D39" s="81" t="s">
        <v>88</v>
      </c>
      <c r="E39" s="82"/>
      <c r="F39" s="62" t="s">
        <v>62</v>
      </c>
      <c r="G39" s="68" t="s">
        <v>107</v>
      </c>
      <c r="H39" s="23"/>
      <c r="I39" s="23"/>
      <c r="J39" s="23">
        <v>1</v>
      </c>
      <c r="K39" s="24">
        <v>1.5</v>
      </c>
      <c r="L39" s="24">
        <v>1.5</v>
      </c>
      <c r="M39" s="23">
        <v>1</v>
      </c>
      <c r="N39" s="23">
        <v>2.5</v>
      </c>
      <c r="O39" s="25">
        <f t="shared" si="0"/>
        <v>7.5</v>
      </c>
      <c r="P39" s="23">
        <v>0</v>
      </c>
      <c r="Q39" s="24">
        <v>0.5</v>
      </c>
      <c r="R39" s="24">
        <v>2</v>
      </c>
      <c r="S39" s="23">
        <v>2</v>
      </c>
      <c r="T39" s="23">
        <v>2</v>
      </c>
      <c r="U39" s="25">
        <f t="shared" si="1"/>
        <v>6.5</v>
      </c>
      <c r="V39" s="26" t="str">
        <f t="shared" si="2"/>
        <v>lệch điểm</v>
      </c>
      <c r="W39" s="54" t="s">
        <v>103</v>
      </c>
      <c r="X39" s="3"/>
      <c r="Y39" s="3"/>
      <c r="Z39" s="3"/>
    </row>
    <row r="40" spans="1:26" ht="22.5" customHeight="1" x14ac:dyDescent="0.25">
      <c r="A40" s="23">
        <v>29</v>
      </c>
      <c r="B40" s="23"/>
      <c r="C40" s="61">
        <v>20001017</v>
      </c>
      <c r="D40" s="81" t="s">
        <v>89</v>
      </c>
      <c r="E40" s="82"/>
      <c r="F40" s="62" t="s">
        <v>64</v>
      </c>
      <c r="G40" s="68" t="s">
        <v>107</v>
      </c>
      <c r="H40" s="23"/>
      <c r="I40" s="23"/>
      <c r="J40" s="23">
        <v>2</v>
      </c>
      <c r="K40" s="24">
        <v>2</v>
      </c>
      <c r="L40" s="24">
        <v>1</v>
      </c>
      <c r="M40" s="23">
        <v>1</v>
      </c>
      <c r="N40" s="23">
        <v>2</v>
      </c>
      <c r="O40" s="25">
        <f t="shared" si="0"/>
        <v>8</v>
      </c>
      <c r="P40" s="23">
        <v>0</v>
      </c>
      <c r="Q40" s="24">
        <v>2</v>
      </c>
      <c r="R40" s="24">
        <v>1</v>
      </c>
      <c r="S40" s="23">
        <v>2</v>
      </c>
      <c r="T40" s="23">
        <v>2</v>
      </c>
      <c r="U40" s="25">
        <f t="shared" si="1"/>
        <v>7</v>
      </c>
      <c r="V40" s="26" t="str">
        <f t="shared" si="2"/>
        <v>lệch điểm</v>
      </c>
      <c r="W40" s="54" t="s">
        <v>103</v>
      </c>
      <c r="X40" s="3"/>
      <c r="Y40" s="3"/>
      <c r="Z40" s="3"/>
    </row>
    <row r="41" spans="1:26" ht="22.5" customHeight="1" x14ac:dyDescent="0.25">
      <c r="A41" s="23">
        <v>30</v>
      </c>
      <c r="B41" s="23"/>
      <c r="C41" s="61">
        <v>20000126</v>
      </c>
      <c r="D41" s="81" t="s">
        <v>90</v>
      </c>
      <c r="E41" s="82"/>
      <c r="F41" s="62" t="s">
        <v>66</v>
      </c>
      <c r="G41" s="68" t="s">
        <v>107</v>
      </c>
      <c r="H41" s="23"/>
      <c r="I41" s="23"/>
      <c r="J41" s="23">
        <v>1</v>
      </c>
      <c r="K41" s="24">
        <v>1.5</v>
      </c>
      <c r="L41" s="24">
        <v>1.5</v>
      </c>
      <c r="M41" s="23">
        <v>2</v>
      </c>
      <c r="N41" s="23">
        <v>1</v>
      </c>
      <c r="O41" s="25">
        <f t="shared" si="0"/>
        <v>7</v>
      </c>
      <c r="P41" s="23">
        <v>2</v>
      </c>
      <c r="Q41" s="24">
        <v>1</v>
      </c>
      <c r="R41" s="24">
        <v>2</v>
      </c>
      <c r="S41" s="23">
        <v>2</v>
      </c>
      <c r="T41" s="23">
        <v>2</v>
      </c>
      <c r="U41" s="25">
        <f t="shared" si="1"/>
        <v>9</v>
      </c>
      <c r="V41" s="26" t="str">
        <f t="shared" si="2"/>
        <v>lệch điểm</v>
      </c>
      <c r="W41" s="54" t="s">
        <v>103</v>
      </c>
      <c r="X41" s="3"/>
      <c r="Y41" s="3"/>
      <c r="Z41" s="3"/>
    </row>
    <row r="42" spans="1:26" ht="22.5" customHeight="1" x14ac:dyDescent="0.25">
      <c r="A42" s="23">
        <v>31</v>
      </c>
      <c r="B42" s="23"/>
      <c r="C42" s="61">
        <v>20001623</v>
      </c>
      <c r="D42" s="81" t="s">
        <v>91</v>
      </c>
      <c r="E42" s="82"/>
      <c r="F42" s="62" t="s">
        <v>69</v>
      </c>
      <c r="G42" s="68" t="s">
        <v>107</v>
      </c>
      <c r="H42" s="23"/>
      <c r="I42" s="23"/>
      <c r="J42" s="23">
        <v>1.5</v>
      </c>
      <c r="K42" s="24">
        <v>2</v>
      </c>
      <c r="L42" s="24">
        <v>2</v>
      </c>
      <c r="M42" s="23">
        <v>1.5</v>
      </c>
      <c r="N42" s="23">
        <v>0.5</v>
      </c>
      <c r="O42" s="25">
        <f t="shared" si="0"/>
        <v>7.5</v>
      </c>
      <c r="P42" s="23">
        <v>0</v>
      </c>
      <c r="Q42" s="24">
        <v>2</v>
      </c>
      <c r="R42" s="24">
        <v>1.75</v>
      </c>
      <c r="S42" s="23">
        <v>2</v>
      </c>
      <c r="T42" s="23">
        <v>1</v>
      </c>
      <c r="U42" s="25">
        <f t="shared" si="1"/>
        <v>6.75</v>
      </c>
      <c r="V42" s="26" t="str">
        <f t="shared" si="2"/>
        <v>lệch điểm</v>
      </c>
      <c r="W42" s="54" t="s">
        <v>103</v>
      </c>
      <c r="X42" s="3"/>
      <c r="Y42" s="3"/>
      <c r="Z42" s="3"/>
    </row>
    <row r="43" spans="1:26" ht="22.5" customHeight="1" x14ac:dyDescent="0.25">
      <c r="A43" s="23">
        <v>32</v>
      </c>
      <c r="B43" s="23"/>
      <c r="C43" s="61">
        <v>20001156</v>
      </c>
      <c r="D43" s="81" t="s">
        <v>92</v>
      </c>
      <c r="E43" s="82"/>
      <c r="F43" s="62" t="s">
        <v>70</v>
      </c>
      <c r="G43" s="68" t="s">
        <v>107</v>
      </c>
      <c r="H43" s="23"/>
      <c r="I43" s="23"/>
      <c r="J43" s="23">
        <v>1</v>
      </c>
      <c r="K43" s="24">
        <v>1</v>
      </c>
      <c r="L43" s="24">
        <v>1</v>
      </c>
      <c r="M43" s="23">
        <v>1</v>
      </c>
      <c r="N43" s="23">
        <v>0</v>
      </c>
      <c r="O43" s="25">
        <f t="shared" si="0"/>
        <v>4</v>
      </c>
      <c r="P43" s="23">
        <v>1.5</v>
      </c>
      <c r="Q43" s="24">
        <v>2</v>
      </c>
      <c r="R43" s="24">
        <v>2</v>
      </c>
      <c r="S43" s="23">
        <v>2</v>
      </c>
      <c r="T43" s="23">
        <v>2</v>
      </c>
      <c r="U43" s="25">
        <f t="shared" si="1"/>
        <v>9.5</v>
      </c>
      <c r="V43" s="26" t="str">
        <f t="shared" si="2"/>
        <v>lệch điểm</v>
      </c>
      <c r="W43" s="54" t="s">
        <v>103</v>
      </c>
      <c r="X43" s="3"/>
      <c r="Y43" s="3"/>
      <c r="Z43" s="3"/>
    </row>
    <row r="44" spans="1:26" s="63" customFormat="1" ht="22.5" customHeight="1" x14ac:dyDescent="0.25">
      <c r="A44" s="23">
        <v>33</v>
      </c>
      <c r="B44" s="23"/>
      <c r="C44" s="61">
        <v>20001375</v>
      </c>
      <c r="D44" s="81" t="s">
        <v>93</v>
      </c>
      <c r="E44" s="82"/>
      <c r="F44" s="62" t="s">
        <v>71</v>
      </c>
      <c r="G44" s="68" t="s">
        <v>107</v>
      </c>
      <c r="H44" s="23"/>
      <c r="I44" s="23"/>
      <c r="J44" s="23">
        <v>1</v>
      </c>
      <c r="K44" s="24">
        <v>2</v>
      </c>
      <c r="L44" s="24">
        <v>2</v>
      </c>
      <c r="M44" s="23">
        <v>1</v>
      </c>
      <c r="N44" s="23">
        <v>1</v>
      </c>
      <c r="O44" s="25">
        <f t="shared" si="0"/>
        <v>7</v>
      </c>
      <c r="P44" s="23"/>
      <c r="Q44" s="24"/>
      <c r="R44" s="24"/>
      <c r="S44" s="23"/>
      <c r="T44" s="23"/>
      <c r="U44" s="25"/>
      <c r="V44" s="26"/>
      <c r="W44" s="54" t="s">
        <v>103</v>
      </c>
      <c r="X44" s="3"/>
      <c r="Y44" s="3"/>
      <c r="Z44" s="3"/>
    </row>
    <row r="45" spans="1:26" ht="22.5" customHeight="1" x14ac:dyDescent="0.25">
      <c r="A45" s="23">
        <v>34</v>
      </c>
      <c r="B45" s="23"/>
      <c r="C45" s="61">
        <v>20002897</v>
      </c>
      <c r="D45" s="83" t="s">
        <v>78</v>
      </c>
      <c r="E45" s="83"/>
      <c r="F45" s="62" t="s">
        <v>72</v>
      </c>
      <c r="G45" s="68" t="s">
        <v>107</v>
      </c>
      <c r="H45" s="23"/>
      <c r="I45" s="23"/>
      <c r="J45" s="23"/>
      <c r="K45" s="24"/>
      <c r="L45" s="24"/>
      <c r="M45" s="23"/>
      <c r="N45" s="23"/>
      <c r="O45" s="25">
        <f t="shared" si="0"/>
        <v>0</v>
      </c>
      <c r="P45" s="23">
        <v>2</v>
      </c>
      <c r="Q45" s="24">
        <v>1.75</v>
      </c>
      <c r="R45" s="24">
        <v>2</v>
      </c>
      <c r="S45" s="23">
        <v>2</v>
      </c>
      <c r="T45" s="23">
        <v>2</v>
      </c>
      <c r="U45" s="25">
        <f t="shared" si="1"/>
        <v>9.75</v>
      </c>
      <c r="V45" s="26" t="str">
        <f t="shared" si="2"/>
        <v>lệch điểm</v>
      </c>
      <c r="W45" s="54" t="s">
        <v>103</v>
      </c>
      <c r="X45" s="3"/>
      <c r="Y45" s="3"/>
      <c r="Z45" s="3"/>
    </row>
    <row r="46" spans="1:26" ht="22.5" hidden="1" customHeight="1" x14ac:dyDescent="0.25">
      <c r="A46" s="23">
        <v>46</v>
      </c>
      <c r="B46" s="23"/>
      <c r="C46" s="61">
        <v>20002897</v>
      </c>
      <c r="D46" s="83" t="s">
        <v>78</v>
      </c>
      <c r="E46" s="83"/>
      <c r="F46" s="62" t="s">
        <v>72</v>
      </c>
      <c r="G46" s="68" t="s">
        <v>107</v>
      </c>
      <c r="H46" s="28"/>
      <c r="I46" s="28"/>
      <c r="J46" s="28"/>
      <c r="K46" s="29"/>
      <c r="L46" s="29"/>
      <c r="M46" s="28"/>
      <c r="N46" s="28"/>
      <c r="O46" s="25">
        <f t="shared" si="0"/>
        <v>0</v>
      </c>
      <c r="P46" s="28"/>
      <c r="Q46" s="29"/>
      <c r="R46" s="29"/>
      <c r="S46" s="28"/>
      <c r="T46" s="28"/>
      <c r="U46" s="25">
        <f t="shared" si="1"/>
        <v>0</v>
      </c>
      <c r="V46" s="26">
        <f t="shared" si="2"/>
        <v>0</v>
      </c>
      <c r="W46" s="27"/>
      <c r="X46" s="3"/>
      <c r="Y46" s="3"/>
      <c r="Z46" s="3"/>
    </row>
    <row r="47" spans="1:26" ht="22.5" hidden="1" customHeight="1" x14ac:dyDescent="0.25">
      <c r="A47" s="23">
        <v>47</v>
      </c>
      <c r="B47" s="23"/>
      <c r="C47" s="18"/>
      <c r="D47" s="19"/>
      <c r="E47" s="20"/>
      <c r="F47" s="21"/>
      <c r="G47" s="22"/>
      <c r="H47" s="28"/>
      <c r="I47" s="28"/>
      <c r="J47" s="28"/>
      <c r="K47" s="29"/>
      <c r="L47" s="29"/>
      <c r="M47" s="28"/>
      <c r="N47" s="28"/>
      <c r="O47" s="25">
        <f t="shared" si="0"/>
        <v>0</v>
      </c>
      <c r="P47" s="28"/>
      <c r="Q47" s="29"/>
      <c r="R47" s="29"/>
      <c r="S47" s="28"/>
      <c r="T47" s="28"/>
      <c r="U47" s="25">
        <f t="shared" si="1"/>
        <v>0</v>
      </c>
      <c r="V47" s="26">
        <f t="shared" si="2"/>
        <v>0</v>
      </c>
      <c r="W47" s="27"/>
      <c r="X47" s="3"/>
      <c r="Y47" s="3"/>
      <c r="Z47" s="3"/>
    </row>
    <row r="48" spans="1:26" ht="22.5" hidden="1" customHeight="1" x14ac:dyDescent="0.25">
      <c r="A48" s="23">
        <v>48</v>
      </c>
      <c r="B48" s="23"/>
      <c r="C48" s="18"/>
      <c r="D48" s="19"/>
      <c r="E48" s="20"/>
      <c r="F48" s="21"/>
      <c r="G48" s="22"/>
      <c r="H48" s="28"/>
      <c r="I48" s="28"/>
      <c r="J48" s="28"/>
      <c r="K48" s="29"/>
      <c r="L48" s="29"/>
      <c r="M48" s="28"/>
      <c r="N48" s="28"/>
      <c r="O48" s="25">
        <f t="shared" si="0"/>
        <v>0</v>
      </c>
      <c r="P48" s="28"/>
      <c r="Q48" s="29"/>
      <c r="R48" s="29"/>
      <c r="S48" s="28"/>
      <c r="T48" s="28"/>
      <c r="U48" s="25">
        <f t="shared" si="1"/>
        <v>0</v>
      </c>
      <c r="V48" s="26">
        <f t="shared" si="2"/>
        <v>0</v>
      </c>
      <c r="W48" s="27"/>
      <c r="X48" s="3"/>
      <c r="Y48" s="3"/>
      <c r="Z48" s="3"/>
    </row>
    <row r="49" spans="1:26" ht="22.5" hidden="1" customHeight="1" x14ac:dyDescent="0.25">
      <c r="A49" s="23">
        <v>49</v>
      </c>
      <c r="B49" s="23"/>
      <c r="C49" s="18"/>
      <c r="D49" s="19"/>
      <c r="E49" s="20"/>
      <c r="F49" s="21"/>
      <c r="G49" s="22"/>
      <c r="H49" s="28"/>
      <c r="I49" s="28"/>
      <c r="J49" s="28"/>
      <c r="K49" s="29"/>
      <c r="L49" s="29"/>
      <c r="M49" s="28"/>
      <c r="N49" s="28"/>
      <c r="O49" s="25">
        <f t="shared" si="0"/>
        <v>0</v>
      </c>
      <c r="P49" s="28"/>
      <c r="Q49" s="29"/>
      <c r="R49" s="29"/>
      <c r="S49" s="28"/>
      <c r="T49" s="28"/>
      <c r="U49" s="25">
        <f t="shared" si="1"/>
        <v>0</v>
      </c>
      <c r="V49" s="26">
        <f t="shared" si="2"/>
        <v>0</v>
      </c>
      <c r="W49" s="27"/>
      <c r="X49" s="3"/>
      <c r="Y49" s="3"/>
      <c r="Z49" s="3"/>
    </row>
    <row r="50" spans="1:26" ht="22.5" hidden="1" customHeight="1" x14ac:dyDescent="0.25">
      <c r="A50" s="23">
        <v>50</v>
      </c>
      <c r="B50" s="23"/>
      <c r="C50" s="18"/>
      <c r="D50" s="19"/>
      <c r="E50" s="20"/>
      <c r="F50" s="21"/>
      <c r="G50" s="22"/>
      <c r="H50" s="28"/>
      <c r="I50" s="28"/>
      <c r="J50" s="28"/>
      <c r="K50" s="29"/>
      <c r="L50" s="29"/>
      <c r="M50" s="28"/>
      <c r="N50" s="28"/>
      <c r="O50" s="25">
        <f t="shared" si="0"/>
        <v>0</v>
      </c>
      <c r="P50" s="28"/>
      <c r="Q50" s="29"/>
      <c r="R50" s="29"/>
      <c r="S50" s="28"/>
      <c r="T50" s="28"/>
      <c r="U50" s="25">
        <f t="shared" si="1"/>
        <v>0</v>
      </c>
      <c r="V50" s="26">
        <f t="shared" si="2"/>
        <v>0</v>
      </c>
      <c r="W50" s="27"/>
      <c r="X50" s="3"/>
      <c r="Y50" s="3"/>
      <c r="Z50" s="3"/>
    </row>
    <row r="51" spans="1:26" ht="22.5" hidden="1" customHeight="1" x14ac:dyDescent="0.25">
      <c r="A51" s="23">
        <v>51</v>
      </c>
      <c r="B51" s="23"/>
      <c r="C51" s="18"/>
      <c r="D51" s="19"/>
      <c r="E51" s="20"/>
      <c r="F51" s="21"/>
      <c r="G51" s="22"/>
      <c r="H51" s="28"/>
      <c r="I51" s="28"/>
      <c r="J51" s="28"/>
      <c r="K51" s="29"/>
      <c r="L51" s="29"/>
      <c r="M51" s="28"/>
      <c r="N51" s="28"/>
      <c r="O51" s="25">
        <f t="shared" si="0"/>
        <v>0</v>
      </c>
      <c r="P51" s="28"/>
      <c r="Q51" s="29"/>
      <c r="R51" s="29"/>
      <c r="S51" s="28"/>
      <c r="T51" s="28"/>
      <c r="U51" s="25">
        <f t="shared" si="1"/>
        <v>0</v>
      </c>
      <c r="V51" s="26">
        <f t="shared" si="2"/>
        <v>0</v>
      </c>
      <c r="W51" s="27"/>
      <c r="X51" s="3"/>
      <c r="Y51" s="3"/>
      <c r="Z51" s="3"/>
    </row>
    <row r="52" spans="1:26" ht="22.5" hidden="1" customHeight="1" x14ac:dyDescent="0.25">
      <c r="A52" s="23">
        <v>52</v>
      </c>
      <c r="B52" s="23"/>
      <c r="C52" s="18"/>
      <c r="D52" s="19"/>
      <c r="E52" s="20"/>
      <c r="F52" s="21"/>
      <c r="G52" s="22"/>
      <c r="H52" s="28"/>
      <c r="I52" s="28"/>
      <c r="J52" s="28"/>
      <c r="K52" s="29"/>
      <c r="L52" s="29"/>
      <c r="M52" s="28"/>
      <c r="N52" s="28"/>
      <c r="O52" s="25">
        <f t="shared" si="0"/>
        <v>0</v>
      </c>
      <c r="P52" s="28"/>
      <c r="Q52" s="29"/>
      <c r="R52" s="29"/>
      <c r="S52" s="28"/>
      <c r="T52" s="28"/>
      <c r="U52" s="25">
        <f t="shared" si="1"/>
        <v>0</v>
      </c>
      <c r="V52" s="26">
        <f t="shared" si="2"/>
        <v>0</v>
      </c>
      <c r="W52" s="27"/>
      <c r="X52" s="3"/>
      <c r="Y52" s="3"/>
      <c r="Z52" s="3"/>
    </row>
    <row r="53" spans="1:26" ht="22.5" hidden="1" customHeight="1" x14ac:dyDescent="0.25">
      <c r="A53" s="23">
        <v>53</v>
      </c>
      <c r="B53" s="23"/>
      <c r="C53" s="18"/>
      <c r="D53" s="19"/>
      <c r="E53" s="20"/>
      <c r="F53" s="21"/>
      <c r="G53" s="22"/>
      <c r="H53" s="28"/>
      <c r="I53" s="28"/>
      <c r="J53" s="28"/>
      <c r="K53" s="29"/>
      <c r="L53" s="29"/>
      <c r="M53" s="28"/>
      <c r="N53" s="28"/>
      <c r="O53" s="25">
        <f t="shared" si="0"/>
        <v>0</v>
      </c>
      <c r="P53" s="28"/>
      <c r="Q53" s="29"/>
      <c r="R53" s="29"/>
      <c r="S53" s="28"/>
      <c r="T53" s="28"/>
      <c r="U53" s="25">
        <f t="shared" si="1"/>
        <v>0</v>
      </c>
      <c r="V53" s="26">
        <f t="shared" si="2"/>
        <v>0</v>
      </c>
      <c r="W53" s="27"/>
      <c r="X53" s="3"/>
      <c r="Y53" s="3"/>
      <c r="Z53" s="3"/>
    </row>
    <row r="54" spans="1:26" ht="22.5" hidden="1" customHeight="1" x14ac:dyDescent="0.25">
      <c r="A54" s="23">
        <v>54</v>
      </c>
      <c r="B54" s="23"/>
      <c r="C54" s="18"/>
      <c r="D54" s="19"/>
      <c r="E54" s="20"/>
      <c r="F54" s="21"/>
      <c r="G54" s="22"/>
      <c r="H54" s="28"/>
      <c r="I54" s="28"/>
      <c r="J54" s="28"/>
      <c r="K54" s="29"/>
      <c r="L54" s="29"/>
      <c r="M54" s="28"/>
      <c r="N54" s="28"/>
      <c r="O54" s="25">
        <f t="shared" si="0"/>
        <v>0</v>
      </c>
      <c r="P54" s="28"/>
      <c r="Q54" s="29"/>
      <c r="R54" s="29"/>
      <c r="S54" s="28"/>
      <c r="T54" s="28"/>
      <c r="U54" s="25">
        <f t="shared" si="1"/>
        <v>0</v>
      </c>
      <c r="V54" s="26">
        <f t="shared" si="2"/>
        <v>0</v>
      </c>
      <c r="W54" s="27"/>
      <c r="X54" s="3"/>
      <c r="Y54" s="3"/>
      <c r="Z54" s="3"/>
    </row>
    <row r="55" spans="1:26" ht="22.5" hidden="1" customHeight="1" x14ac:dyDescent="0.25">
      <c r="A55" s="23">
        <v>55</v>
      </c>
      <c r="B55" s="23"/>
      <c r="C55" s="18"/>
      <c r="D55" s="19"/>
      <c r="E55" s="20"/>
      <c r="F55" s="21"/>
      <c r="G55" s="22"/>
      <c r="H55" s="28"/>
      <c r="I55" s="28"/>
      <c r="J55" s="28"/>
      <c r="K55" s="29"/>
      <c r="L55" s="29"/>
      <c r="M55" s="28"/>
      <c r="N55" s="28"/>
      <c r="O55" s="25">
        <f t="shared" si="0"/>
        <v>0</v>
      </c>
      <c r="P55" s="28"/>
      <c r="Q55" s="29"/>
      <c r="R55" s="29"/>
      <c r="S55" s="28"/>
      <c r="T55" s="28"/>
      <c r="U55" s="25">
        <f t="shared" si="1"/>
        <v>0</v>
      </c>
      <c r="V55" s="26">
        <f t="shared" si="2"/>
        <v>0</v>
      </c>
      <c r="W55" s="27"/>
      <c r="X55" s="3"/>
      <c r="Y55" s="3"/>
      <c r="Z55" s="3"/>
    </row>
    <row r="56" spans="1:26" ht="22.5" hidden="1" customHeight="1" x14ac:dyDescent="0.25">
      <c r="A56" s="23">
        <v>56</v>
      </c>
      <c r="B56" s="23"/>
      <c r="C56" s="18"/>
      <c r="D56" s="19"/>
      <c r="E56" s="20"/>
      <c r="F56" s="21"/>
      <c r="G56" s="22"/>
      <c r="H56" s="28"/>
      <c r="I56" s="28"/>
      <c r="J56" s="28"/>
      <c r="K56" s="29"/>
      <c r="L56" s="29"/>
      <c r="M56" s="28"/>
      <c r="N56" s="28"/>
      <c r="O56" s="25">
        <f t="shared" si="0"/>
        <v>0</v>
      </c>
      <c r="P56" s="28"/>
      <c r="Q56" s="29"/>
      <c r="R56" s="29"/>
      <c r="S56" s="28"/>
      <c r="T56" s="28"/>
      <c r="U56" s="25">
        <f t="shared" si="1"/>
        <v>0</v>
      </c>
      <c r="V56" s="26">
        <f t="shared" si="2"/>
        <v>0</v>
      </c>
      <c r="W56" s="27"/>
      <c r="X56" s="3"/>
      <c r="Y56" s="3"/>
      <c r="Z56" s="3"/>
    </row>
    <row r="57" spans="1:26" ht="22.5" hidden="1" customHeight="1" x14ac:dyDescent="0.25">
      <c r="A57" s="23">
        <v>57</v>
      </c>
      <c r="B57" s="23"/>
      <c r="C57" s="18"/>
      <c r="D57" s="19"/>
      <c r="E57" s="20"/>
      <c r="F57" s="21"/>
      <c r="G57" s="22"/>
      <c r="H57" s="28"/>
      <c r="I57" s="28"/>
      <c r="J57" s="28"/>
      <c r="K57" s="29"/>
      <c r="L57" s="29"/>
      <c r="M57" s="28"/>
      <c r="N57" s="28"/>
      <c r="O57" s="25">
        <f t="shared" si="0"/>
        <v>0</v>
      </c>
      <c r="P57" s="28"/>
      <c r="Q57" s="29"/>
      <c r="R57" s="29"/>
      <c r="S57" s="28"/>
      <c r="T57" s="28"/>
      <c r="U57" s="25">
        <f t="shared" si="1"/>
        <v>0</v>
      </c>
      <c r="V57" s="26">
        <f t="shared" si="2"/>
        <v>0</v>
      </c>
      <c r="W57" s="27"/>
      <c r="X57" s="3"/>
      <c r="Y57" s="3"/>
      <c r="Z57" s="3"/>
    </row>
    <row r="58" spans="1:26" ht="22.5" hidden="1" customHeight="1" x14ac:dyDescent="0.25">
      <c r="A58" s="23">
        <v>58</v>
      </c>
      <c r="B58" s="23"/>
      <c r="C58" s="18"/>
      <c r="D58" s="19"/>
      <c r="E58" s="20"/>
      <c r="F58" s="21"/>
      <c r="G58" s="22"/>
      <c r="H58" s="28"/>
      <c r="I58" s="28"/>
      <c r="J58" s="28"/>
      <c r="K58" s="29"/>
      <c r="L58" s="29"/>
      <c r="M58" s="28"/>
      <c r="N58" s="28"/>
      <c r="O58" s="25">
        <f t="shared" si="0"/>
        <v>0</v>
      </c>
      <c r="P58" s="28"/>
      <c r="Q58" s="29"/>
      <c r="R58" s="29"/>
      <c r="S58" s="28"/>
      <c r="T58" s="28"/>
      <c r="U58" s="25">
        <f t="shared" si="1"/>
        <v>0</v>
      </c>
      <c r="V58" s="26">
        <f t="shared" si="2"/>
        <v>0</v>
      </c>
      <c r="W58" s="27"/>
      <c r="X58" s="3"/>
      <c r="Y58" s="3"/>
      <c r="Z58" s="3"/>
    </row>
    <row r="59" spans="1:26" ht="22.5" hidden="1" customHeight="1" x14ac:dyDescent="0.25">
      <c r="A59" s="23">
        <v>59</v>
      </c>
      <c r="B59" s="23"/>
      <c r="C59" s="18"/>
      <c r="D59" s="19"/>
      <c r="E59" s="20"/>
      <c r="F59" s="21"/>
      <c r="G59" s="22"/>
      <c r="H59" s="28"/>
      <c r="I59" s="28"/>
      <c r="J59" s="28"/>
      <c r="K59" s="29"/>
      <c r="L59" s="29"/>
      <c r="M59" s="28"/>
      <c r="N59" s="28"/>
      <c r="O59" s="25">
        <f t="shared" si="0"/>
        <v>0</v>
      </c>
      <c r="P59" s="28"/>
      <c r="Q59" s="29"/>
      <c r="R59" s="29"/>
      <c r="S59" s="28"/>
      <c r="T59" s="28"/>
      <c r="U59" s="25">
        <f t="shared" si="1"/>
        <v>0</v>
      </c>
      <c r="V59" s="26">
        <f t="shared" si="2"/>
        <v>0</v>
      </c>
      <c r="W59" s="27"/>
      <c r="X59" s="3"/>
      <c r="Y59" s="3"/>
      <c r="Z59" s="3"/>
    </row>
    <row r="60" spans="1:26" ht="22.5" hidden="1" customHeight="1" x14ac:dyDescent="0.25">
      <c r="A60" s="23">
        <v>60</v>
      </c>
      <c r="B60" s="23"/>
      <c r="C60" s="18"/>
      <c r="D60" s="19"/>
      <c r="E60" s="20"/>
      <c r="F60" s="21"/>
      <c r="G60" s="22"/>
      <c r="H60" s="28"/>
      <c r="I60" s="28"/>
      <c r="J60" s="28"/>
      <c r="K60" s="29"/>
      <c r="L60" s="29"/>
      <c r="M60" s="28"/>
      <c r="N60" s="28"/>
      <c r="O60" s="25">
        <f t="shared" si="0"/>
        <v>0</v>
      </c>
      <c r="P60" s="28"/>
      <c r="Q60" s="29"/>
      <c r="R60" s="29"/>
      <c r="S60" s="28"/>
      <c r="T60" s="28"/>
      <c r="U60" s="25">
        <f t="shared" si="1"/>
        <v>0</v>
      </c>
      <c r="V60" s="26">
        <f t="shared" si="2"/>
        <v>0</v>
      </c>
      <c r="W60" s="27"/>
      <c r="X60" s="3"/>
      <c r="Y60" s="3"/>
      <c r="Z60" s="3"/>
    </row>
    <row r="61" spans="1:26" ht="22.5" hidden="1" customHeight="1" x14ac:dyDescent="0.25">
      <c r="A61" s="23">
        <v>61</v>
      </c>
      <c r="B61" s="23"/>
      <c r="C61" s="18"/>
      <c r="D61" s="19"/>
      <c r="E61" s="20"/>
      <c r="F61" s="21"/>
      <c r="G61" s="22"/>
      <c r="H61" s="28"/>
      <c r="I61" s="28"/>
      <c r="J61" s="28"/>
      <c r="K61" s="29"/>
      <c r="L61" s="29"/>
      <c r="M61" s="28"/>
      <c r="N61" s="28"/>
      <c r="O61" s="25">
        <f t="shared" si="0"/>
        <v>0</v>
      </c>
      <c r="P61" s="28"/>
      <c r="Q61" s="29"/>
      <c r="R61" s="29"/>
      <c r="S61" s="28"/>
      <c r="T61" s="28"/>
      <c r="U61" s="25">
        <f t="shared" si="1"/>
        <v>0</v>
      </c>
      <c r="V61" s="26">
        <f t="shared" si="2"/>
        <v>0</v>
      </c>
      <c r="W61" s="27"/>
      <c r="X61" s="3"/>
      <c r="Y61" s="3"/>
      <c r="Z61" s="3"/>
    </row>
    <row r="62" spans="1:26" ht="22.5" hidden="1" customHeight="1" x14ac:dyDescent="0.25">
      <c r="A62" s="23">
        <v>62</v>
      </c>
      <c r="B62" s="23"/>
      <c r="C62" s="18"/>
      <c r="D62" s="19"/>
      <c r="E62" s="20"/>
      <c r="F62" s="21"/>
      <c r="G62" s="22"/>
      <c r="H62" s="28"/>
      <c r="I62" s="28"/>
      <c r="J62" s="28"/>
      <c r="K62" s="29"/>
      <c r="L62" s="29"/>
      <c r="M62" s="28"/>
      <c r="N62" s="28"/>
      <c r="O62" s="25">
        <f t="shared" si="0"/>
        <v>0</v>
      </c>
      <c r="P62" s="28"/>
      <c r="Q62" s="29"/>
      <c r="R62" s="29"/>
      <c r="S62" s="28"/>
      <c r="T62" s="28"/>
      <c r="U62" s="25">
        <f t="shared" si="1"/>
        <v>0</v>
      </c>
      <c r="V62" s="26">
        <f t="shared" si="2"/>
        <v>0</v>
      </c>
      <c r="W62" s="27"/>
      <c r="X62" s="3"/>
      <c r="Y62" s="3"/>
      <c r="Z62" s="3"/>
    </row>
    <row r="63" spans="1:26" ht="22.5" hidden="1" customHeight="1" x14ac:dyDescent="0.25">
      <c r="A63" s="23">
        <v>63</v>
      </c>
      <c r="B63" s="23"/>
      <c r="C63" s="18"/>
      <c r="D63" s="19"/>
      <c r="E63" s="20"/>
      <c r="F63" s="21"/>
      <c r="G63" s="22"/>
      <c r="H63" s="28"/>
      <c r="I63" s="28"/>
      <c r="J63" s="28"/>
      <c r="K63" s="29"/>
      <c r="L63" s="29"/>
      <c r="M63" s="28"/>
      <c r="N63" s="28"/>
      <c r="O63" s="25">
        <f t="shared" si="0"/>
        <v>0</v>
      </c>
      <c r="P63" s="28"/>
      <c r="Q63" s="29"/>
      <c r="R63" s="29"/>
      <c r="S63" s="28"/>
      <c r="T63" s="28"/>
      <c r="U63" s="25">
        <f t="shared" si="1"/>
        <v>0</v>
      </c>
      <c r="V63" s="26">
        <f t="shared" si="2"/>
        <v>0</v>
      </c>
      <c r="W63" s="27"/>
      <c r="X63" s="3"/>
      <c r="Y63" s="3"/>
      <c r="Z63" s="3"/>
    </row>
    <row r="64" spans="1:26" ht="22.5" hidden="1" customHeight="1" x14ac:dyDescent="0.25">
      <c r="A64" s="23">
        <v>64</v>
      </c>
      <c r="B64" s="23"/>
      <c r="C64" s="18"/>
      <c r="D64" s="19"/>
      <c r="E64" s="20"/>
      <c r="F64" s="21"/>
      <c r="G64" s="22"/>
      <c r="H64" s="28"/>
      <c r="I64" s="28"/>
      <c r="J64" s="28"/>
      <c r="K64" s="29"/>
      <c r="L64" s="29"/>
      <c r="M64" s="28"/>
      <c r="N64" s="28"/>
      <c r="O64" s="25">
        <f t="shared" si="0"/>
        <v>0</v>
      </c>
      <c r="P64" s="28"/>
      <c r="Q64" s="29"/>
      <c r="R64" s="29"/>
      <c r="S64" s="28"/>
      <c r="T64" s="28"/>
      <c r="U64" s="25">
        <f t="shared" si="1"/>
        <v>0</v>
      </c>
      <c r="V64" s="26">
        <f t="shared" si="2"/>
        <v>0</v>
      </c>
      <c r="W64" s="27"/>
      <c r="X64" s="3"/>
      <c r="Y64" s="3"/>
      <c r="Z64" s="3"/>
    </row>
    <row r="65" spans="1:26" ht="22.5" hidden="1" customHeight="1" x14ac:dyDescent="0.25">
      <c r="A65" s="23">
        <v>65</v>
      </c>
      <c r="B65" s="23"/>
      <c r="C65" s="18"/>
      <c r="D65" s="19"/>
      <c r="E65" s="20"/>
      <c r="F65" s="21"/>
      <c r="G65" s="22"/>
      <c r="H65" s="28"/>
      <c r="I65" s="28"/>
      <c r="J65" s="28"/>
      <c r="K65" s="29"/>
      <c r="L65" s="29"/>
      <c r="M65" s="28"/>
      <c r="N65" s="28"/>
      <c r="O65" s="25">
        <f t="shared" si="0"/>
        <v>0</v>
      </c>
      <c r="P65" s="28"/>
      <c r="Q65" s="29"/>
      <c r="R65" s="29"/>
      <c r="S65" s="28"/>
      <c r="T65" s="28"/>
      <c r="U65" s="25">
        <f t="shared" si="1"/>
        <v>0</v>
      </c>
      <c r="V65" s="26">
        <f t="shared" si="2"/>
        <v>0</v>
      </c>
      <c r="W65" s="27"/>
      <c r="X65" s="3"/>
      <c r="Y65" s="3"/>
      <c r="Z65" s="3"/>
    </row>
    <row r="66" spans="1:26" ht="22.5" hidden="1" customHeight="1" x14ac:dyDescent="0.25">
      <c r="A66" s="23">
        <v>66</v>
      </c>
      <c r="B66" s="23"/>
      <c r="C66" s="18"/>
      <c r="D66" s="19"/>
      <c r="E66" s="20"/>
      <c r="F66" s="21"/>
      <c r="G66" s="22"/>
      <c r="H66" s="28"/>
      <c r="I66" s="28"/>
      <c r="J66" s="28"/>
      <c r="K66" s="29"/>
      <c r="L66" s="29"/>
      <c r="M66" s="28"/>
      <c r="N66" s="28"/>
      <c r="O66" s="25">
        <f t="shared" si="0"/>
        <v>0</v>
      </c>
      <c r="P66" s="28"/>
      <c r="Q66" s="29"/>
      <c r="R66" s="29"/>
      <c r="S66" s="28"/>
      <c r="T66" s="28"/>
      <c r="U66" s="25">
        <f t="shared" si="1"/>
        <v>0</v>
      </c>
      <c r="V66" s="26">
        <f t="shared" si="2"/>
        <v>0</v>
      </c>
      <c r="W66" s="27"/>
      <c r="X66" s="3"/>
      <c r="Y66" s="3"/>
      <c r="Z66" s="3"/>
    </row>
    <row r="67" spans="1:26" ht="22.5" hidden="1" customHeight="1" x14ac:dyDescent="0.25">
      <c r="A67" s="23">
        <v>67</v>
      </c>
      <c r="B67" s="23"/>
      <c r="C67" s="18"/>
      <c r="D67" s="19"/>
      <c r="E67" s="20"/>
      <c r="F67" s="21"/>
      <c r="G67" s="22"/>
      <c r="H67" s="28"/>
      <c r="I67" s="28"/>
      <c r="J67" s="28"/>
      <c r="K67" s="29"/>
      <c r="L67" s="29"/>
      <c r="M67" s="28"/>
      <c r="N67" s="28"/>
      <c r="O67" s="25">
        <f t="shared" si="0"/>
        <v>0</v>
      </c>
      <c r="P67" s="28"/>
      <c r="Q67" s="29"/>
      <c r="R67" s="29"/>
      <c r="S67" s="28"/>
      <c r="T67" s="28"/>
      <c r="U67" s="25">
        <f t="shared" si="1"/>
        <v>0</v>
      </c>
      <c r="V67" s="26">
        <f t="shared" si="2"/>
        <v>0</v>
      </c>
      <c r="W67" s="27"/>
      <c r="X67" s="3"/>
      <c r="Y67" s="3"/>
      <c r="Z67" s="3"/>
    </row>
    <row r="68" spans="1:26" ht="22.5" hidden="1" customHeight="1" x14ac:dyDescent="0.25">
      <c r="A68" s="23">
        <v>68</v>
      </c>
      <c r="B68" s="23"/>
      <c r="C68" s="18"/>
      <c r="D68" s="19"/>
      <c r="E68" s="20"/>
      <c r="F68" s="21"/>
      <c r="G68" s="22"/>
      <c r="H68" s="28"/>
      <c r="I68" s="28"/>
      <c r="J68" s="28"/>
      <c r="K68" s="29"/>
      <c r="L68" s="29"/>
      <c r="M68" s="28"/>
      <c r="N68" s="28"/>
      <c r="O68" s="25">
        <f t="shared" si="0"/>
        <v>0</v>
      </c>
      <c r="P68" s="28"/>
      <c r="Q68" s="29"/>
      <c r="R68" s="29"/>
      <c r="S68" s="28"/>
      <c r="T68" s="28"/>
      <c r="U68" s="25">
        <f t="shared" si="1"/>
        <v>0</v>
      </c>
      <c r="V68" s="26">
        <f t="shared" si="2"/>
        <v>0</v>
      </c>
      <c r="W68" s="27"/>
      <c r="X68" s="3"/>
      <c r="Y68" s="3"/>
      <c r="Z68" s="3"/>
    </row>
    <row r="69" spans="1:26" ht="22.5" hidden="1" customHeight="1" x14ac:dyDescent="0.25">
      <c r="A69" s="23">
        <v>69</v>
      </c>
      <c r="B69" s="23"/>
      <c r="C69" s="18"/>
      <c r="D69" s="19"/>
      <c r="E69" s="20"/>
      <c r="F69" s="21"/>
      <c r="G69" s="22"/>
      <c r="H69" s="28"/>
      <c r="I69" s="28"/>
      <c r="J69" s="28"/>
      <c r="K69" s="29"/>
      <c r="L69" s="29"/>
      <c r="M69" s="28"/>
      <c r="N69" s="28"/>
      <c r="O69" s="25">
        <f t="shared" si="0"/>
        <v>0</v>
      </c>
      <c r="P69" s="28"/>
      <c r="Q69" s="29"/>
      <c r="R69" s="29"/>
      <c r="S69" s="28"/>
      <c r="T69" s="28"/>
      <c r="U69" s="25">
        <f t="shared" si="1"/>
        <v>0</v>
      </c>
      <c r="V69" s="26">
        <f t="shared" si="2"/>
        <v>0</v>
      </c>
      <c r="W69" s="27"/>
      <c r="X69" s="3"/>
      <c r="Y69" s="3"/>
      <c r="Z69" s="3"/>
    </row>
    <row r="70" spans="1:26" ht="22.5" hidden="1" customHeight="1" x14ac:dyDescent="0.25">
      <c r="A70" s="23">
        <v>70</v>
      </c>
      <c r="B70" s="23"/>
      <c r="C70" s="18"/>
      <c r="D70" s="19"/>
      <c r="E70" s="20"/>
      <c r="F70" s="21"/>
      <c r="G70" s="22"/>
      <c r="H70" s="28"/>
      <c r="I70" s="28"/>
      <c r="J70" s="28"/>
      <c r="K70" s="29"/>
      <c r="L70" s="29"/>
      <c r="M70" s="28"/>
      <c r="N70" s="28"/>
      <c r="O70" s="25">
        <f t="shared" si="0"/>
        <v>0</v>
      </c>
      <c r="P70" s="28"/>
      <c r="Q70" s="29"/>
      <c r="R70" s="29"/>
      <c r="S70" s="28"/>
      <c r="T70" s="28"/>
      <c r="U70" s="25">
        <f t="shared" si="1"/>
        <v>0</v>
      </c>
      <c r="V70" s="26">
        <f t="shared" si="2"/>
        <v>0</v>
      </c>
      <c r="W70" s="27"/>
      <c r="X70" s="3"/>
      <c r="Y70" s="3"/>
      <c r="Z70" s="3"/>
    </row>
    <row r="71" spans="1:26" ht="13.5" customHeight="1" x14ac:dyDescent="0.25">
      <c r="A71" s="1"/>
      <c r="B71" s="1"/>
      <c r="C71" s="3"/>
      <c r="D71" s="3"/>
      <c r="E71" s="3"/>
      <c r="F71" s="3"/>
      <c r="G71" s="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5"/>
      <c r="W71" s="3"/>
      <c r="X71" s="3"/>
      <c r="Y71" s="3"/>
      <c r="Z71" s="3"/>
    </row>
    <row r="72" spans="1:26" ht="14.25" customHeight="1" x14ac:dyDescent="0.25">
      <c r="A72" s="30" t="s">
        <v>26</v>
      </c>
      <c r="B72" s="30"/>
      <c r="C72" s="9"/>
      <c r="D72" s="9"/>
      <c r="E72" s="9"/>
      <c r="F72" s="9"/>
      <c r="G72" s="10"/>
      <c r="H72" s="9"/>
      <c r="I72" s="9"/>
      <c r="J72" s="31" t="s">
        <v>27</v>
      </c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11"/>
      <c r="W72" s="9"/>
      <c r="X72" s="3"/>
      <c r="Y72" s="3"/>
      <c r="Z72" s="3"/>
    </row>
    <row r="73" spans="1:26" ht="16.5" customHeight="1" x14ac:dyDescent="0.25">
      <c r="A73" s="8"/>
      <c r="B73" s="9" t="str">
        <f>"Danh sách gồm "&amp;COUNTA(C12:C71)&amp;" sinh viên. "</f>
        <v xml:space="preserve">Danh sách gồm 35 sinh viên. </v>
      </c>
      <c r="C73" s="9"/>
      <c r="D73" s="9"/>
      <c r="E73" s="9"/>
      <c r="F73" s="9"/>
      <c r="G73" s="10"/>
      <c r="H73" s="9"/>
      <c r="I73" s="9" t="s">
        <v>28</v>
      </c>
      <c r="J73" s="32" t="s">
        <v>29</v>
      </c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11"/>
      <c r="W73" s="9"/>
      <c r="X73" s="3"/>
      <c r="Y73" s="3"/>
      <c r="Z73" s="3"/>
    </row>
    <row r="74" spans="1:26" ht="16.5" customHeight="1" x14ac:dyDescent="0.25">
      <c r="A74" s="8"/>
      <c r="B74" s="9" t="str">
        <f>"Số dự thi là "&amp;COUNTA(J12:J71)&amp;" sinh viên. "</f>
        <v xml:space="preserve">Số dự thi là 32 sinh viên. </v>
      </c>
      <c r="C74" s="9"/>
      <c r="D74" s="9"/>
      <c r="E74" s="9"/>
      <c r="F74" s="9"/>
      <c r="G74" s="10"/>
      <c r="H74" s="9"/>
      <c r="I74" s="9" t="s">
        <v>30</v>
      </c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11"/>
      <c r="W74" s="9"/>
      <c r="X74" s="3"/>
      <c r="Y74" s="3"/>
      <c r="Z74" s="3"/>
    </row>
    <row r="75" spans="1:26" ht="16.5" customHeight="1" x14ac:dyDescent="0.25">
      <c r="A75" s="8"/>
      <c r="B75" s="9" t="str">
        <f>"Số vắng thi là  "&amp;COUNTA(C12:C71)-COUNTA(J12:J71)&amp;" sinh viên. "</f>
        <v xml:space="preserve">Số vắng thi là  3 sinh viên. </v>
      </c>
      <c r="C75" s="9"/>
      <c r="D75" s="9"/>
      <c r="E75" s="9"/>
      <c r="F75" s="9"/>
      <c r="G75" s="10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11"/>
      <c r="W75" s="9"/>
      <c r="X75" s="3"/>
      <c r="Y75" s="3"/>
      <c r="Z75" s="3"/>
    </row>
    <row r="76" spans="1:26" ht="13.5" customHeight="1" x14ac:dyDescent="0.25">
      <c r="A76" s="8"/>
      <c r="B76" s="8"/>
      <c r="C76" s="9"/>
      <c r="D76" s="9"/>
      <c r="E76" s="9"/>
      <c r="F76" s="9"/>
      <c r="G76" s="10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11"/>
      <c r="W76" s="9"/>
      <c r="X76" s="3"/>
      <c r="Y76" s="3"/>
      <c r="Z76" s="3"/>
    </row>
    <row r="77" spans="1:26" ht="14.25" customHeight="1" x14ac:dyDescent="0.25">
      <c r="A77" s="8"/>
      <c r="B77" s="8"/>
      <c r="C77" s="9"/>
      <c r="D77" s="9"/>
      <c r="E77" s="9"/>
      <c r="F77" s="9"/>
      <c r="G77" s="10"/>
      <c r="H77" s="7"/>
      <c r="I77" s="31" t="s">
        <v>31</v>
      </c>
      <c r="J77" s="33" t="s">
        <v>5</v>
      </c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34"/>
      <c r="W77" s="7"/>
      <c r="X77" s="9"/>
      <c r="Y77" s="9"/>
      <c r="Z77" s="9"/>
    </row>
    <row r="78" spans="1:26" ht="13.5" customHeight="1" x14ac:dyDescent="0.25">
      <c r="A78" s="8"/>
      <c r="B78" s="8"/>
      <c r="C78" s="9"/>
      <c r="D78" s="9"/>
      <c r="E78" s="9"/>
      <c r="F78" s="9"/>
      <c r="G78" s="10"/>
      <c r="H78" s="35"/>
      <c r="I78" s="32" t="s">
        <v>29</v>
      </c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6"/>
      <c r="W78" s="35"/>
      <c r="X78" s="9"/>
      <c r="Y78" s="9"/>
      <c r="Z78" s="9"/>
    </row>
    <row r="79" spans="1:26" ht="18" customHeight="1" x14ac:dyDescent="0.25">
      <c r="A79" s="8"/>
      <c r="B79" s="8"/>
      <c r="C79" s="9"/>
      <c r="D79" s="9"/>
      <c r="E79" s="9"/>
      <c r="F79" s="9"/>
      <c r="G79" s="10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11"/>
      <c r="W79" s="9"/>
      <c r="X79" s="9"/>
      <c r="Y79" s="9"/>
      <c r="Z79" s="9"/>
    </row>
    <row r="80" spans="1:26" ht="18" customHeight="1" x14ac:dyDescent="0.25">
      <c r="A80" s="8"/>
      <c r="B80" s="8"/>
      <c r="C80" s="9"/>
      <c r="D80" s="9"/>
      <c r="E80" s="9"/>
      <c r="F80" s="9"/>
      <c r="G80" s="10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11"/>
      <c r="W80" s="9"/>
      <c r="X80" s="9"/>
      <c r="Y80" s="9"/>
      <c r="Z80" s="9"/>
    </row>
    <row r="81" spans="1:26" ht="18" customHeight="1" x14ac:dyDescent="0.25">
      <c r="A81" s="8"/>
      <c r="B81" s="8"/>
      <c r="C81" s="9"/>
      <c r="D81" s="9"/>
      <c r="E81" s="9"/>
      <c r="F81" s="9"/>
      <c r="G81" s="10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11"/>
      <c r="W81" s="9"/>
      <c r="X81" s="9"/>
      <c r="Y81" s="9"/>
      <c r="Z81" s="9"/>
    </row>
    <row r="82" spans="1:26" ht="18" customHeight="1" x14ac:dyDescent="0.25">
      <c r="A82" s="8"/>
      <c r="B82" s="8"/>
      <c r="C82" s="9"/>
      <c r="D82" s="9"/>
      <c r="E82" s="9"/>
      <c r="F82" s="9"/>
      <c r="G82" s="10"/>
      <c r="H82" s="9"/>
      <c r="I82" s="33" t="s">
        <v>32</v>
      </c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11"/>
      <c r="W82" s="9"/>
      <c r="X82" s="9"/>
      <c r="Y82" s="9"/>
      <c r="Z82" s="9"/>
    </row>
    <row r="83" spans="1:26" ht="13.5" customHeight="1" x14ac:dyDescent="0.25">
      <c r="A83" s="1"/>
      <c r="B83" s="1"/>
      <c r="C83" s="3"/>
      <c r="D83" s="3"/>
      <c r="E83" s="3"/>
      <c r="F83" s="3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5"/>
      <c r="W83" s="3"/>
      <c r="X83" s="3"/>
      <c r="Y83" s="3"/>
      <c r="Z83" s="3"/>
    </row>
    <row r="84" spans="1:26" ht="13.5" customHeight="1" x14ac:dyDescent="0.25">
      <c r="A84" s="1"/>
      <c r="B84" s="1"/>
      <c r="C84" s="3"/>
      <c r="D84" s="3"/>
      <c r="E84" s="3"/>
      <c r="F84" s="3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5"/>
      <c r="W84" s="3"/>
      <c r="X84" s="3"/>
      <c r="Y84" s="3"/>
      <c r="Z84" s="3"/>
    </row>
    <row r="85" spans="1:26" ht="13.5" customHeight="1" x14ac:dyDescent="0.25">
      <c r="A85" s="1"/>
      <c r="B85" s="1"/>
      <c r="C85" s="3"/>
      <c r="D85" s="3"/>
      <c r="E85" s="3"/>
      <c r="F85" s="3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5"/>
      <c r="W85" s="3"/>
      <c r="X85" s="3"/>
      <c r="Y85" s="3"/>
      <c r="Z85" s="3"/>
    </row>
    <row r="86" spans="1:26" ht="13.5" customHeight="1" x14ac:dyDescent="0.25">
      <c r="A86" s="1"/>
      <c r="B86" s="1"/>
      <c r="C86" s="3"/>
      <c r="D86" s="3"/>
      <c r="E86" s="3"/>
      <c r="F86" s="3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5"/>
      <c r="W86" s="3"/>
      <c r="X86" s="3"/>
      <c r="Y86" s="3"/>
      <c r="Z86" s="3"/>
    </row>
    <row r="87" spans="1:26" ht="13.5" customHeight="1" x14ac:dyDescent="0.25">
      <c r="A87" s="1"/>
      <c r="B87" s="1"/>
      <c r="C87" s="3"/>
      <c r="D87" s="3"/>
      <c r="E87" s="3"/>
      <c r="F87" s="3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5"/>
      <c r="W87" s="3"/>
      <c r="X87" s="3"/>
      <c r="Y87" s="3"/>
      <c r="Z87" s="3"/>
    </row>
    <row r="88" spans="1:26" ht="13.5" customHeight="1" x14ac:dyDescent="0.25">
      <c r="A88" s="1"/>
      <c r="B88" s="1"/>
      <c r="C88" s="3"/>
      <c r="D88" s="3"/>
      <c r="E88" s="3"/>
      <c r="F88" s="3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5"/>
      <c r="W88" s="3"/>
      <c r="X88" s="3"/>
      <c r="Y88" s="3"/>
      <c r="Z88" s="3"/>
    </row>
    <row r="89" spans="1:26" ht="13.5" customHeight="1" x14ac:dyDescent="0.25">
      <c r="A89" s="1"/>
      <c r="B89" s="1"/>
      <c r="C89" s="3"/>
      <c r="D89" s="3"/>
      <c r="E89" s="3"/>
      <c r="F89" s="3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5"/>
      <c r="W89" s="3"/>
      <c r="X89" s="3"/>
      <c r="Y89" s="3"/>
      <c r="Z89" s="3"/>
    </row>
    <row r="90" spans="1:26" ht="13.5" customHeight="1" x14ac:dyDescent="0.25">
      <c r="A90" s="1"/>
      <c r="B90" s="1"/>
      <c r="C90" s="3"/>
      <c r="D90" s="3"/>
      <c r="E90" s="3"/>
      <c r="F90" s="3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5"/>
      <c r="W90" s="3"/>
      <c r="X90" s="3"/>
      <c r="Y90" s="3"/>
      <c r="Z90" s="3"/>
    </row>
    <row r="91" spans="1:26" ht="13.5" customHeight="1" x14ac:dyDescent="0.25">
      <c r="A91" s="1"/>
      <c r="B91" s="1"/>
      <c r="C91" s="3"/>
      <c r="D91" s="3"/>
      <c r="E91" s="3"/>
      <c r="F91" s="3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5"/>
      <c r="W91" s="3"/>
      <c r="X91" s="3"/>
      <c r="Y91" s="3"/>
      <c r="Z91" s="3"/>
    </row>
    <row r="92" spans="1:26" ht="13.5" customHeight="1" x14ac:dyDescent="0.25">
      <c r="A92" s="1"/>
      <c r="B92" s="1"/>
      <c r="C92" s="3"/>
      <c r="D92" s="3"/>
      <c r="E92" s="3"/>
      <c r="F92" s="3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5"/>
      <c r="W92" s="3"/>
      <c r="X92" s="3"/>
      <c r="Y92" s="3"/>
      <c r="Z92" s="3"/>
    </row>
    <row r="93" spans="1:26" ht="13.5" customHeight="1" x14ac:dyDescent="0.25">
      <c r="A93" s="1"/>
      <c r="B93" s="1"/>
      <c r="C93" s="3"/>
      <c r="D93" s="3"/>
      <c r="E93" s="3"/>
      <c r="F93" s="3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5"/>
      <c r="W93" s="3"/>
      <c r="X93" s="3"/>
      <c r="Y93" s="3"/>
      <c r="Z93" s="3"/>
    </row>
    <row r="94" spans="1:26" ht="13.5" customHeight="1" x14ac:dyDescent="0.25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25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25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25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25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25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25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25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25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25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25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25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25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25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25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25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25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25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25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25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25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25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25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25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25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25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25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25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25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25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25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25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25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25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25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25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25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25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25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25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25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25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25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25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25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25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25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25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25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25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25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25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25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25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25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25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25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25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25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25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25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25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25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25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25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25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25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25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25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25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25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25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25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25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25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25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25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25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25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25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25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25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25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25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25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25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25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25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25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25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25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25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25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25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25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25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25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25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25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25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25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25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25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25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25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25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25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25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25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25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25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25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25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25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25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25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25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25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25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25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25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25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25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25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25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25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25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25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25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25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25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25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25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25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25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25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25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25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25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25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25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25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25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25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25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25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25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25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25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25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25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25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25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25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25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25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25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25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25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25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25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25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25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25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25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25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25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25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25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25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25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25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25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25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25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25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25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25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25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25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25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25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25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25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25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25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25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25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25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25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25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25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25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25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25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25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25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25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25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25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25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25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25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25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25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25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25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25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25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25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25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25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25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25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25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25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25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25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25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25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25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25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25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25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25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25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25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25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25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25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25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25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25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25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25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25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25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25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25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25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25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25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25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25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25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25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25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25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25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25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25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25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25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25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25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25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25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25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25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25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25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25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25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25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25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25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25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25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25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25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25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25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25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25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25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25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25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25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25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25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25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25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25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25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25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25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25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25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25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25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25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25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25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25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25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25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25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25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25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25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25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25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25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25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25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25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25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25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25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25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25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25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25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25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25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25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25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25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25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25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25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25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25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25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25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25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25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25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25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25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25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25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25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25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25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25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25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25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25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25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25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25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25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25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25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25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25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25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25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25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25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25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25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25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25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25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25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25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25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25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25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25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25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25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25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25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25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25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25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25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25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25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25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25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25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25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25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25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25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25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25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25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25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25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25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25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25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25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25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25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25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25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25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25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25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25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25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25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25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25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25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25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25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25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25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25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25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25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25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25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25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25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25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25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25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25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25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25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25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25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25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25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25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25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25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25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25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25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25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25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25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25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25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25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25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25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25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25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25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25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25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25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25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25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25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25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25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25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25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25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25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25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25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25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25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25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25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25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25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25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25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25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25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25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25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25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25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25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25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25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25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25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25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25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25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25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25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25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25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25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25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25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25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25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25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25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25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25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25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25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25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25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25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25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25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25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25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25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25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25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25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25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25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25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25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25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25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25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25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25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25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25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25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25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25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25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25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25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25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25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25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25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25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25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25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25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25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25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25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25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25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25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25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25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25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25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25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25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25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25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25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25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25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25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25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25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25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25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25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25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25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25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25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25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25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25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25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25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25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25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25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25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25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25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25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25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25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25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25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25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25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25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25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25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25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25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25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25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25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25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25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25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25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25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25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25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25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25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25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25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25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25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25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25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25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25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25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25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25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25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25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25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25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25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25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25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25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25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25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25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25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25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25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25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25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25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25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25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25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25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25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25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25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25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25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25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25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25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25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25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25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25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25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25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25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25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25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25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25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25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25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25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25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25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25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25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25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25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25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25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25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25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25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25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25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25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25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25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25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25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25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25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25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25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25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25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25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25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25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25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25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25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25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25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25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25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25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25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25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25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25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25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25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25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25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25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25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25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25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25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25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25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25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25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25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25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25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25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25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25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25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25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25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25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25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25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25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25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25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25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25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25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25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25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25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25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25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25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25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25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25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25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25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25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25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25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25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25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25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25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25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25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25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25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25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25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25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25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25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25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25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25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25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25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25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25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25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25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25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25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25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25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25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25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25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25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25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25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25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25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25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25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25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25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25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25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25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25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25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25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25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25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25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25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25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25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25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25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25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25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25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25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25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25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25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25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25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25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25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25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25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25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25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25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25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25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25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25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25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25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25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25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25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25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25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25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25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25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25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25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25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25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25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25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25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25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25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25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25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25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25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25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25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25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25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25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25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25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25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25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25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25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25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25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25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25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25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25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25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25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25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25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25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25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25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25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25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25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25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25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25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25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25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25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25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25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25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25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25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25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25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25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25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25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25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25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25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25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25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25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25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25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25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25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25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25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25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25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25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25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25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25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25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25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25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25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25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25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25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25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25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25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25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25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25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25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</sheetData>
  <mergeCells count="44"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  <mergeCell ref="W9:W11"/>
    <mergeCell ref="J10:J11"/>
    <mergeCell ref="K10:L10"/>
    <mergeCell ref="M10:N10"/>
    <mergeCell ref="O10:O11"/>
    <mergeCell ref="P10:P11"/>
    <mergeCell ref="D25:E25"/>
    <mergeCell ref="D26:E26"/>
    <mergeCell ref="Q10:R10"/>
    <mergeCell ref="S10:T10"/>
    <mergeCell ref="U10:U11"/>
    <mergeCell ref="I9:I11"/>
    <mergeCell ref="J9:O9"/>
    <mergeCell ref="P9:U9"/>
    <mergeCell ref="D31:E31"/>
    <mergeCell ref="D32:E32"/>
    <mergeCell ref="D33:E33"/>
    <mergeCell ref="D34:E34"/>
    <mergeCell ref="D27:E27"/>
    <mergeCell ref="D28:E28"/>
    <mergeCell ref="D29:E29"/>
    <mergeCell ref="D30:E30"/>
    <mergeCell ref="D35:E35"/>
    <mergeCell ref="D36:E36"/>
    <mergeCell ref="D37:E37"/>
    <mergeCell ref="D38:E38"/>
    <mergeCell ref="D39:E39"/>
    <mergeCell ref="D46:E46"/>
    <mergeCell ref="D44:E44"/>
    <mergeCell ref="D40:E40"/>
    <mergeCell ref="D41:E41"/>
    <mergeCell ref="D42:E42"/>
    <mergeCell ref="D43:E43"/>
    <mergeCell ref="D45:E45"/>
  </mergeCells>
  <conditionalFormatting sqref="F46 C46:D46">
    <cfRule type="expression" dxfId="4" priority="6" stopIfTrue="1">
      <formula>IF(MOD($A46,2)=0,TRUE,FALSE)</formula>
    </cfRule>
  </conditionalFormatting>
  <conditionalFormatting sqref="C32 C25:D31 C33:D45 F25:F45">
    <cfRule type="expression" dxfId="3" priority="2" stopIfTrue="1">
      <formula>IF(MOD($A25,2)=0,TRUE,FALSE)</formula>
    </cfRule>
  </conditionalFormatting>
  <conditionalFormatting sqref="D32">
    <cfRule type="expression" dxfId="2" priority="1" stopIfTrue="1">
      <formula>IF(MOD($A32,2)=0,TRUE,FALSE)</formula>
    </cfRule>
  </conditionalFormatting>
  <pageMargins left="0.7" right="0.7" top="0.75" bottom="0.75" header="0" footer="0"/>
  <pageSetup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9"/>
  <sheetViews>
    <sheetView showGridLines="0" topLeftCell="A28" zoomScale="70" zoomScaleNormal="70" workbookViewId="0">
      <selection activeCell="A46" sqref="A46:XFD54"/>
    </sheetView>
  </sheetViews>
  <sheetFormatPr defaultColWidth="14.42578125" defaultRowHeight="15" customHeight="1" x14ac:dyDescent="0.25"/>
  <cols>
    <col min="1" max="1" width="3.85546875" customWidth="1"/>
    <col min="2" max="2" width="6.42578125" customWidth="1"/>
    <col min="3" max="3" width="10.7109375" customWidth="1"/>
    <col min="4" max="4" width="21" customWidth="1"/>
    <col min="5" max="5" width="8.85546875" customWidth="1"/>
    <col min="6" max="7" width="13.5703125" customWidth="1"/>
    <col min="8" max="8" width="5.85546875" customWidth="1"/>
    <col min="9" max="9" width="7.7109375" hidden="1" customWidth="1"/>
    <col min="10" max="15" width="6.5703125" customWidth="1"/>
    <col min="16" max="21" width="6.5703125" hidden="1" customWidth="1"/>
    <col min="22" max="22" width="8.140625" hidden="1" customWidth="1"/>
    <col min="23" max="23" width="7.5703125" customWidth="1"/>
    <col min="24" max="26" width="8" customWidth="1"/>
  </cols>
  <sheetData>
    <row r="1" spans="1:26" ht="24" customHeight="1" x14ac:dyDescent="0.25">
      <c r="A1" s="1"/>
      <c r="B1" s="1"/>
      <c r="C1" s="110"/>
      <c r="D1" s="111"/>
      <c r="E1" s="11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25">
      <c r="A2" s="1"/>
      <c r="B2" s="1"/>
      <c r="C2" s="111"/>
      <c r="D2" s="111"/>
      <c r="E2" s="11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25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25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25">
      <c r="A5" s="112" t="s">
        <v>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6"/>
      <c r="Y5" s="6"/>
      <c r="Z5" s="6"/>
    </row>
    <row r="6" spans="1:26" ht="18" customHeight="1" x14ac:dyDescent="0.25">
      <c r="A6" s="7" t="s">
        <v>1</v>
      </c>
      <c r="B6" s="8"/>
      <c r="C6" s="9"/>
      <c r="D6" s="9"/>
      <c r="E6" s="9"/>
      <c r="F6" s="7" t="s">
        <v>101</v>
      </c>
      <c r="G6" s="10"/>
      <c r="H6" s="7" t="s">
        <v>98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25">
      <c r="A7" s="7" t="s">
        <v>95</v>
      </c>
      <c r="B7" s="8"/>
      <c r="C7" s="9"/>
      <c r="D7" s="9"/>
      <c r="E7" s="7"/>
      <c r="F7" s="7" t="s">
        <v>97</v>
      </c>
      <c r="G7" s="10"/>
      <c r="H7" s="7" t="s">
        <v>2</v>
      </c>
      <c r="I7" s="3"/>
      <c r="J7" s="9"/>
      <c r="K7" s="9"/>
      <c r="L7" s="9"/>
      <c r="M7" s="12" t="s">
        <v>3</v>
      </c>
      <c r="N7" s="3"/>
      <c r="O7" s="3"/>
      <c r="P7" s="3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2" customFormat="1" ht="13.5" customHeight="1" x14ac:dyDescent="0.25">
      <c r="A8" s="37" t="s">
        <v>100</v>
      </c>
      <c r="B8" s="38"/>
      <c r="C8" s="39"/>
      <c r="D8" s="40" t="s">
        <v>144</v>
      </c>
      <c r="E8" s="39"/>
      <c r="F8" s="39"/>
      <c r="G8" s="41"/>
      <c r="H8" s="39"/>
      <c r="I8" s="39"/>
      <c r="K8" s="39"/>
      <c r="L8" s="39"/>
      <c r="M8" s="39"/>
      <c r="N8" s="39"/>
      <c r="O8" s="39"/>
      <c r="P8" s="40" t="s">
        <v>6</v>
      </c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26.25" customHeight="1" x14ac:dyDescent="0.25">
      <c r="A9" s="113" t="s">
        <v>7</v>
      </c>
      <c r="B9" s="115" t="s">
        <v>8</v>
      </c>
      <c r="C9" s="115" t="s">
        <v>9</v>
      </c>
      <c r="D9" s="116" t="s">
        <v>10</v>
      </c>
      <c r="E9" s="106" t="s">
        <v>11</v>
      </c>
      <c r="F9" s="113" t="s">
        <v>12</v>
      </c>
      <c r="G9" s="119" t="s">
        <v>13</v>
      </c>
      <c r="H9" s="115" t="s">
        <v>14</v>
      </c>
      <c r="I9" s="106" t="s">
        <v>15</v>
      </c>
      <c r="J9" s="103" t="s">
        <v>16</v>
      </c>
      <c r="K9" s="109"/>
      <c r="L9" s="109"/>
      <c r="M9" s="109"/>
      <c r="N9" s="109"/>
      <c r="O9" s="102"/>
      <c r="P9" s="103" t="s">
        <v>16</v>
      </c>
      <c r="Q9" s="109"/>
      <c r="R9" s="109"/>
      <c r="S9" s="109"/>
      <c r="T9" s="109"/>
      <c r="U9" s="102"/>
      <c r="V9" s="13"/>
      <c r="W9" s="113" t="s">
        <v>17</v>
      </c>
      <c r="X9" s="3"/>
      <c r="Y9" s="3"/>
      <c r="Z9" s="3"/>
    </row>
    <row r="10" spans="1:26" ht="26.25" customHeight="1" x14ac:dyDescent="0.25">
      <c r="A10" s="114"/>
      <c r="B10" s="114"/>
      <c r="C10" s="114"/>
      <c r="D10" s="117"/>
      <c r="E10" s="107"/>
      <c r="F10" s="114"/>
      <c r="G10" s="114"/>
      <c r="H10" s="114"/>
      <c r="I10" s="107"/>
      <c r="J10" s="115" t="s">
        <v>18</v>
      </c>
      <c r="K10" s="101" t="s">
        <v>19</v>
      </c>
      <c r="L10" s="102"/>
      <c r="M10" s="103" t="s">
        <v>20</v>
      </c>
      <c r="N10" s="102"/>
      <c r="O10" s="104" t="s">
        <v>21</v>
      </c>
      <c r="P10" s="115" t="s">
        <v>18</v>
      </c>
      <c r="Q10" s="101" t="s">
        <v>19</v>
      </c>
      <c r="R10" s="102"/>
      <c r="S10" s="103" t="s">
        <v>20</v>
      </c>
      <c r="T10" s="102"/>
      <c r="U10" s="104" t="s">
        <v>21</v>
      </c>
      <c r="V10" s="14" t="s">
        <v>22</v>
      </c>
      <c r="W10" s="114"/>
      <c r="X10" s="3"/>
      <c r="Y10" s="3"/>
      <c r="Z10" s="3"/>
    </row>
    <row r="11" spans="1:26" ht="26.25" customHeight="1" x14ac:dyDescent="0.25">
      <c r="A11" s="105"/>
      <c r="B11" s="105"/>
      <c r="C11" s="105"/>
      <c r="D11" s="118"/>
      <c r="E11" s="108"/>
      <c r="F11" s="105"/>
      <c r="G11" s="105"/>
      <c r="H11" s="105"/>
      <c r="I11" s="108"/>
      <c r="J11" s="105"/>
      <c r="K11" s="15" t="s">
        <v>23</v>
      </c>
      <c r="L11" s="15" t="s">
        <v>24</v>
      </c>
      <c r="M11" s="16" t="s">
        <v>23</v>
      </c>
      <c r="N11" s="16" t="s">
        <v>24</v>
      </c>
      <c r="O11" s="105"/>
      <c r="P11" s="105"/>
      <c r="Q11" s="15" t="s">
        <v>23</v>
      </c>
      <c r="R11" s="15" t="s">
        <v>24</v>
      </c>
      <c r="S11" s="16" t="s">
        <v>23</v>
      </c>
      <c r="T11" s="16" t="s">
        <v>24</v>
      </c>
      <c r="U11" s="105"/>
      <c r="V11" s="17" t="s">
        <v>25</v>
      </c>
      <c r="W11" s="105"/>
      <c r="X11" s="3"/>
      <c r="Y11" s="3"/>
      <c r="Z11" s="3"/>
    </row>
    <row r="12" spans="1:26" ht="22.5" customHeight="1" x14ac:dyDescent="0.25">
      <c r="A12" s="23">
        <v>1</v>
      </c>
      <c r="B12" s="23"/>
      <c r="C12" s="64" t="s">
        <v>104</v>
      </c>
      <c r="D12" s="65" t="s">
        <v>105</v>
      </c>
      <c r="E12" s="66" t="s">
        <v>106</v>
      </c>
      <c r="F12" s="67" t="s">
        <v>44</v>
      </c>
      <c r="G12" s="68" t="s">
        <v>107</v>
      </c>
      <c r="H12" s="23"/>
      <c r="I12" s="23"/>
      <c r="J12" s="23">
        <v>1</v>
      </c>
      <c r="K12" s="24">
        <v>2</v>
      </c>
      <c r="L12" s="24">
        <v>2</v>
      </c>
      <c r="M12" s="23">
        <v>1</v>
      </c>
      <c r="N12" s="23">
        <v>1</v>
      </c>
      <c r="O12" s="25">
        <f t="shared" ref="O12:O45" si="0">SUM(J12:N12)</f>
        <v>7</v>
      </c>
      <c r="P12" s="23">
        <v>0</v>
      </c>
      <c r="Q12" s="24">
        <v>1.5</v>
      </c>
      <c r="R12" s="24">
        <v>1.75</v>
      </c>
      <c r="S12" s="23">
        <v>2</v>
      </c>
      <c r="T12" s="23">
        <v>2</v>
      </c>
      <c r="U12" s="25">
        <f t="shared" ref="U12:U45" si="1">SUM(P12:T12)</f>
        <v>7.25</v>
      </c>
      <c r="V12" s="26" t="str">
        <f t="shared" ref="V12:V45" si="2">IF(O12&lt;&gt;U12,"lệch điểm",O12)</f>
        <v>lệch điểm</v>
      </c>
      <c r="W12" s="54"/>
      <c r="X12" s="3"/>
      <c r="Y12" s="3"/>
      <c r="Z12" s="3"/>
    </row>
    <row r="13" spans="1:26" ht="22.5" customHeight="1" x14ac:dyDescent="0.25">
      <c r="A13" s="23">
        <v>2</v>
      </c>
      <c r="B13" s="23"/>
      <c r="C13" s="64" t="s">
        <v>108</v>
      </c>
      <c r="D13" s="65" t="s">
        <v>109</v>
      </c>
      <c r="E13" s="66" t="s">
        <v>110</v>
      </c>
      <c r="F13" s="67" t="s">
        <v>47</v>
      </c>
      <c r="G13" s="68" t="s">
        <v>107</v>
      </c>
      <c r="H13" s="23"/>
      <c r="I13" s="23"/>
      <c r="J13" s="23">
        <v>0</v>
      </c>
      <c r="K13" s="24">
        <v>2</v>
      </c>
      <c r="L13" s="24">
        <v>1.5</v>
      </c>
      <c r="M13" s="23">
        <v>1.5</v>
      </c>
      <c r="N13" s="23">
        <v>1.5</v>
      </c>
      <c r="O13" s="25">
        <f t="shared" si="0"/>
        <v>6.5</v>
      </c>
      <c r="P13" s="23">
        <v>2</v>
      </c>
      <c r="Q13" s="24">
        <v>1</v>
      </c>
      <c r="R13" s="24">
        <v>2</v>
      </c>
      <c r="S13" s="23">
        <v>2</v>
      </c>
      <c r="T13" s="23">
        <v>2</v>
      </c>
      <c r="U13" s="25">
        <f t="shared" si="1"/>
        <v>9</v>
      </c>
      <c r="V13" s="26" t="str">
        <f t="shared" si="2"/>
        <v>lệch điểm</v>
      </c>
      <c r="W13" s="54"/>
      <c r="X13" s="3"/>
      <c r="Y13" s="3"/>
      <c r="Z13" s="3"/>
    </row>
    <row r="14" spans="1:26" ht="22.5" customHeight="1" x14ac:dyDescent="0.25">
      <c r="A14" s="23">
        <v>3</v>
      </c>
      <c r="B14" s="23"/>
      <c r="C14" s="64" t="s">
        <v>111</v>
      </c>
      <c r="D14" s="65" t="s">
        <v>112</v>
      </c>
      <c r="E14" s="66" t="s">
        <v>113</v>
      </c>
      <c r="F14" s="67" t="s">
        <v>49</v>
      </c>
      <c r="G14" s="68" t="s">
        <v>114</v>
      </c>
      <c r="H14" s="23"/>
      <c r="I14" s="23"/>
      <c r="J14" s="23">
        <v>1</v>
      </c>
      <c r="K14" s="24">
        <v>2</v>
      </c>
      <c r="L14" s="24">
        <v>2</v>
      </c>
      <c r="M14" s="23">
        <v>2</v>
      </c>
      <c r="N14" s="23">
        <v>2</v>
      </c>
      <c r="O14" s="25">
        <f t="shared" si="0"/>
        <v>9</v>
      </c>
      <c r="P14" s="23">
        <v>2</v>
      </c>
      <c r="Q14" s="24">
        <v>2</v>
      </c>
      <c r="R14" s="24">
        <v>1.75</v>
      </c>
      <c r="S14" s="23">
        <v>1.5</v>
      </c>
      <c r="T14" s="23">
        <v>2</v>
      </c>
      <c r="U14" s="25">
        <f t="shared" si="1"/>
        <v>9.25</v>
      </c>
      <c r="V14" s="26" t="str">
        <f t="shared" si="2"/>
        <v>lệch điểm</v>
      </c>
      <c r="W14" s="54"/>
      <c r="X14" s="3"/>
      <c r="Y14" s="3"/>
      <c r="Z14" s="3"/>
    </row>
    <row r="15" spans="1:26" ht="22.5" customHeight="1" x14ac:dyDescent="0.25">
      <c r="A15" s="23">
        <v>4</v>
      </c>
      <c r="B15" s="23"/>
      <c r="C15" s="64" t="s">
        <v>115</v>
      </c>
      <c r="D15" s="65" t="s">
        <v>116</v>
      </c>
      <c r="E15" s="66" t="s">
        <v>117</v>
      </c>
      <c r="F15" s="67" t="s">
        <v>51</v>
      </c>
      <c r="G15" s="68" t="s">
        <v>107</v>
      </c>
      <c r="H15" s="23"/>
      <c r="I15" s="23"/>
      <c r="J15" s="23">
        <v>2</v>
      </c>
      <c r="K15" s="24">
        <v>1</v>
      </c>
      <c r="L15" s="24">
        <v>1</v>
      </c>
      <c r="M15" s="23">
        <v>2</v>
      </c>
      <c r="N15" s="23">
        <v>2</v>
      </c>
      <c r="O15" s="25">
        <f t="shared" si="0"/>
        <v>8</v>
      </c>
      <c r="P15" s="23">
        <v>0</v>
      </c>
      <c r="Q15" s="24">
        <v>2</v>
      </c>
      <c r="R15" s="24">
        <v>2</v>
      </c>
      <c r="S15" s="23">
        <v>2</v>
      </c>
      <c r="T15" s="23">
        <v>0.5</v>
      </c>
      <c r="U15" s="25">
        <f t="shared" si="1"/>
        <v>6.5</v>
      </c>
      <c r="V15" s="26" t="str">
        <f t="shared" si="2"/>
        <v>lệch điểm</v>
      </c>
      <c r="W15" s="54"/>
      <c r="X15" s="3"/>
      <c r="Y15" s="3"/>
      <c r="Z15" s="3"/>
    </row>
    <row r="16" spans="1:26" ht="22.5" customHeight="1" x14ac:dyDescent="0.25">
      <c r="A16" s="23">
        <v>5</v>
      </c>
      <c r="B16" s="23"/>
      <c r="C16" s="64" t="s">
        <v>118</v>
      </c>
      <c r="D16" s="65" t="s">
        <v>119</v>
      </c>
      <c r="E16" s="66" t="s">
        <v>120</v>
      </c>
      <c r="F16" s="67" t="s">
        <v>52</v>
      </c>
      <c r="G16" s="68" t="s">
        <v>107</v>
      </c>
      <c r="H16" s="23"/>
      <c r="I16" s="23"/>
      <c r="J16" s="23">
        <v>1</v>
      </c>
      <c r="K16" s="24">
        <v>2</v>
      </c>
      <c r="L16" s="24">
        <v>2</v>
      </c>
      <c r="M16" s="23">
        <v>1</v>
      </c>
      <c r="N16" s="23">
        <v>2</v>
      </c>
      <c r="O16" s="25">
        <f t="shared" si="0"/>
        <v>8</v>
      </c>
      <c r="P16" s="23">
        <v>0.5</v>
      </c>
      <c r="Q16" s="24">
        <v>1.75</v>
      </c>
      <c r="R16" s="24">
        <v>2</v>
      </c>
      <c r="S16" s="23">
        <v>2</v>
      </c>
      <c r="T16" s="23">
        <v>2</v>
      </c>
      <c r="U16" s="25">
        <f t="shared" si="1"/>
        <v>8.25</v>
      </c>
      <c r="V16" s="26" t="str">
        <f t="shared" si="2"/>
        <v>lệch điểm</v>
      </c>
      <c r="W16" s="54"/>
      <c r="X16" s="3"/>
      <c r="Y16" s="3"/>
      <c r="Z16" s="3"/>
    </row>
    <row r="17" spans="1:26" ht="22.5" customHeight="1" x14ac:dyDescent="0.25">
      <c r="A17" s="23">
        <v>6</v>
      </c>
      <c r="B17" s="23"/>
      <c r="C17" s="64" t="s">
        <v>121</v>
      </c>
      <c r="D17" s="65" t="s">
        <v>122</v>
      </c>
      <c r="E17" s="66" t="s">
        <v>123</v>
      </c>
      <c r="F17" s="67" t="s">
        <v>57</v>
      </c>
      <c r="G17" s="68" t="s">
        <v>107</v>
      </c>
      <c r="H17" s="23"/>
      <c r="I17" s="23"/>
      <c r="J17" s="23">
        <v>2</v>
      </c>
      <c r="K17" s="24">
        <v>1</v>
      </c>
      <c r="L17" s="24">
        <v>3.5</v>
      </c>
      <c r="M17" s="23">
        <v>1.5</v>
      </c>
      <c r="N17" s="23">
        <v>0</v>
      </c>
      <c r="O17" s="25">
        <f t="shared" si="0"/>
        <v>8</v>
      </c>
      <c r="P17" s="23">
        <v>0</v>
      </c>
      <c r="Q17" s="24">
        <v>0.75</v>
      </c>
      <c r="R17" s="24">
        <v>1</v>
      </c>
      <c r="S17" s="23">
        <v>2</v>
      </c>
      <c r="T17" s="23">
        <v>2</v>
      </c>
      <c r="U17" s="25">
        <f t="shared" si="1"/>
        <v>5.75</v>
      </c>
      <c r="V17" s="26" t="str">
        <f t="shared" si="2"/>
        <v>lệch điểm</v>
      </c>
      <c r="W17" s="54"/>
      <c r="X17" s="3"/>
      <c r="Y17" s="3"/>
      <c r="Z17" s="3"/>
    </row>
    <row r="18" spans="1:26" ht="22.5" customHeight="1" x14ac:dyDescent="0.25">
      <c r="A18" s="23">
        <v>7</v>
      </c>
      <c r="B18" s="23"/>
      <c r="C18" s="64" t="s">
        <v>124</v>
      </c>
      <c r="D18" s="65" t="s">
        <v>125</v>
      </c>
      <c r="E18" s="66" t="s">
        <v>126</v>
      </c>
      <c r="F18" s="67" t="s">
        <v>59</v>
      </c>
      <c r="G18" s="68" t="s">
        <v>107</v>
      </c>
      <c r="H18" s="23"/>
      <c r="I18" s="23"/>
      <c r="J18" s="23">
        <v>1</v>
      </c>
      <c r="K18" s="24">
        <v>2</v>
      </c>
      <c r="L18" s="24">
        <v>2</v>
      </c>
      <c r="M18" s="23">
        <v>0</v>
      </c>
      <c r="N18" s="23">
        <v>2</v>
      </c>
      <c r="O18" s="25">
        <f t="shared" si="0"/>
        <v>7</v>
      </c>
      <c r="P18" s="23">
        <v>1</v>
      </c>
      <c r="Q18" s="24">
        <v>2</v>
      </c>
      <c r="R18" s="24">
        <v>2</v>
      </c>
      <c r="S18" s="23">
        <v>2</v>
      </c>
      <c r="T18" s="23">
        <v>2</v>
      </c>
      <c r="U18" s="25">
        <f t="shared" si="1"/>
        <v>9</v>
      </c>
      <c r="V18" s="26" t="str">
        <f t="shared" si="2"/>
        <v>lệch điểm</v>
      </c>
      <c r="W18" s="54"/>
      <c r="X18" s="3"/>
      <c r="Y18" s="3"/>
      <c r="Z18" s="3"/>
    </row>
    <row r="19" spans="1:26" ht="22.5" customHeight="1" x14ac:dyDescent="0.25">
      <c r="A19" s="23">
        <v>8</v>
      </c>
      <c r="B19" s="23"/>
      <c r="C19" s="64" t="s">
        <v>127</v>
      </c>
      <c r="D19" s="65" t="s">
        <v>128</v>
      </c>
      <c r="E19" s="66" t="s">
        <v>129</v>
      </c>
      <c r="F19" s="67" t="s">
        <v>63</v>
      </c>
      <c r="G19" s="68" t="s">
        <v>107</v>
      </c>
      <c r="H19" s="23"/>
      <c r="I19" s="23"/>
      <c r="J19" s="23">
        <v>1.5</v>
      </c>
      <c r="K19" s="24">
        <v>2</v>
      </c>
      <c r="L19" s="24">
        <v>2</v>
      </c>
      <c r="M19" s="23">
        <v>1.5</v>
      </c>
      <c r="N19" s="23">
        <v>1.5</v>
      </c>
      <c r="O19" s="25">
        <f t="shared" si="0"/>
        <v>8.5</v>
      </c>
      <c r="P19" s="23">
        <v>2</v>
      </c>
      <c r="Q19" s="24">
        <v>1</v>
      </c>
      <c r="R19" s="24">
        <v>2</v>
      </c>
      <c r="S19" s="23">
        <v>2</v>
      </c>
      <c r="T19" s="23">
        <v>1.75</v>
      </c>
      <c r="U19" s="25">
        <f t="shared" si="1"/>
        <v>8.75</v>
      </c>
      <c r="V19" s="26" t="str">
        <f t="shared" si="2"/>
        <v>lệch điểm</v>
      </c>
      <c r="W19" s="54"/>
      <c r="X19" s="3"/>
      <c r="Y19" s="3"/>
      <c r="Z19" s="3"/>
    </row>
    <row r="20" spans="1:26" ht="22.5" customHeight="1" x14ac:dyDescent="0.25">
      <c r="A20" s="23">
        <v>9</v>
      </c>
      <c r="B20" s="23"/>
      <c r="C20" s="64" t="s">
        <v>130</v>
      </c>
      <c r="D20" s="65" t="s">
        <v>131</v>
      </c>
      <c r="E20" s="66" t="s">
        <v>132</v>
      </c>
      <c r="F20" s="67" t="s">
        <v>65</v>
      </c>
      <c r="G20" s="68" t="s">
        <v>107</v>
      </c>
      <c r="H20" s="23"/>
      <c r="I20" s="23"/>
      <c r="J20" s="23">
        <v>1</v>
      </c>
      <c r="K20" s="24">
        <v>1</v>
      </c>
      <c r="L20" s="24">
        <v>1</v>
      </c>
      <c r="M20" s="23">
        <v>1</v>
      </c>
      <c r="N20" s="23">
        <v>2</v>
      </c>
      <c r="O20" s="25">
        <f t="shared" si="0"/>
        <v>6</v>
      </c>
      <c r="P20" s="23">
        <v>2</v>
      </c>
      <c r="Q20" s="24">
        <v>0</v>
      </c>
      <c r="R20" s="24">
        <v>0</v>
      </c>
      <c r="S20" s="23">
        <v>2</v>
      </c>
      <c r="T20" s="23">
        <v>1.75</v>
      </c>
      <c r="U20" s="25">
        <f t="shared" si="1"/>
        <v>5.75</v>
      </c>
      <c r="V20" s="26" t="str">
        <f t="shared" si="2"/>
        <v>lệch điểm</v>
      </c>
      <c r="W20" s="54"/>
      <c r="X20" s="3"/>
      <c r="Y20" s="3"/>
      <c r="Z20" s="3"/>
    </row>
    <row r="21" spans="1:26" ht="22.5" customHeight="1" x14ac:dyDescent="0.25">
      <c r="A21" s="23">
        <v>10</v>
      </c>
      <c r="B21" s="23"/>
      <c r="C21" s="64" t="s">
        <v>133</v>
      </c>
      <c r="D21" s="65" t="s">
        <v>134</v>
      </c>
      <c r="E21" s="66" t="s">
        <v>135</v>
      </c>
      <c r="F21" s="67" t="s">
        <v>67</v>
      </c>
      <c r="G21" s="68" t="s">
        <v>114</v>
      </c>
      <c r="H21" s="23"/>
      <c r="I21" s="23"/>
      <c r="J21" s="23">
        <v>2</v>
      </c>
      <c r="K21" s="24">
        <v>2</v>
      </c>
      <c r="L21" s="24">
        <v>2</v>
      </c>
      <c r="M21" s="23">
        <v>2</v>
      </c>
      <c r="N21" s="23">
        <v>0</v>
      </c>
      <c r="O21" s="25">
        <f t="shared" si="0"/>
        <v>8</v>
      </c>
      <c r="P21" s="23">
        <v>0</v>
      </c>
      <c r="Q21" s="24">
        <v>2</v>
      </c>
      <c r="R21" s="24">
        <v>2</v>
      </c>
      <c r="S21" s="23">
        <v>1</v>
      </c>
      <c r="T21" s="23">
        <v>0.5</v>
      </c>
      <c r="U21" s="25">
        <f t="shared" si="1"/>
        <v>5.5</v>
      </c>
      <c r="V21" s="26" t="str">
        <f t="shared" si="2"/>
        <v>lệch điểm</v>
      </c>
      <c r="W21" s="54"/>
      <c r="X21" s="3"/>
      <c r="Y21" s="3"/>
      <c r="Z21" s="3"/>
    </row>
    <row r="22" spans="1:26" ht="22.5" customHeight="1" x14ac:dyDescent="0.25">
      <c r="A22" s="23">
        <v>11</v>
      </c>
      <c r="B22" s="23"/>
      <c r="C22" s="64" t="s">
        <v>136</v>
      </c>
      <c r="D22" s="65" t="s">
        <v>137</v>
      </c>
      <c r="E22" s="66" t="s">
        <v>135</v>
      </c>
      <c r="F22" s="67" t="s">
        <v>68</v>
      </c>
      <c r="G22" s="68" t="s">
        <v>107</v>
      </c>
      <c r="H22" s="23"/>
      <c r="I22" s="23"/>
      <c r="J22" s="23">
        <v>2</v>
      </c>
      <c r="K22" s="24">
        <v>1</v>
      </c>
      <c r="L22" s="24">
        <v>2</v>
      </c>
      <c r="M22" s="23">
        <v>4</v>
      </c>
      <c r="N22" s="23">
        <v>0</v>
      </c>
      <c r="O22" s="25">
        <f t="shared" si="0"/>
        <v>9</v>
      </c>
      <c r="P22" s="23">
        <v>0</v>
      </c>
      <c r="Q22" s="24">
        <v>1.75</v>
      </c>
      <c r="R22" s="24">
        <v>0</v>
      </c>
      <c r="S22" s="23">
        <v>2</v>
      </c>
      <c r="T22" s="23">
        <v>2</v>
      </c>
      <c r="U22" s="25">
        <f t="shared" si="1"/>
        <v>5.75</v>
      </c>
      <c r="V22" s="26" t="str">
        <f t="shared" si="2"/>
        <v>lệch điểm</v>
      </c>
      <c r="W22" s="54"/>
      <c r="X22" s="3"/>
      <c r="Y22" s="3"/>
      <c r="Z22" s="3"/>
    </row>
    <row r="23" spans="1:26" ht="22.5" customHeight="1" x14ac:dyDescent="0.25">
      <c r="A23" s="23">
        <v>12</v>
      </c>
      <c r="B23" s="23"/>
      <c r="C23" s="64" t="s">
        <v>138</v>
      </c>
      <c r="D23" s="65" t="s">
        <v>139</v>
      </c>
      <c r="E23" s="66" t="s">
        <v>140</v>
      </c>
      <c r="F23" s="67" t="s">
        <v>73</v>
      </c>
      <c r="G23" s="68" t="s">
        <v>107</v>
      </c>
      <c r="H23" s="23"/>
      <c r="I23" s="23"/>
      <c r="J23" s="23">
        <v>1.5</v>
      </c>
      <c r="K23" s="24">
        <v>2</v>
      </c>
      <c r="L23" s="24">
        <v>2</v>
      </c>
      <c r="M23" s="23">
        <v>2</v>
      </c>
      <c r="N23" s="23">
        <v>2</v>
      </c>
      <c r="O23" s="25">
        <f t="shared" si="0"/>
        <v>9.5</v>
      </c>
      <c r="P23" s="23">
        <v>0</v>
      </c>
      <c r="Q23" s="24">
        <v>2</v>
      </c>
      <c r="R23" s="24">
        <v>1</v>
      </c>
      <c r="S23" s="23">
        <v>2</v>
      </c>
      <c r="T23" s="23">
        <v>2</v>
      </c>
      <c r="U23" s="25">
        <f t="shared" si="1"/>
        <v>7</v>
      </c>
      <c r="V23" s="26" t="str">
        <f t="shared" si="2"/>
        <v>lệch điểm</v>
      </c>
      <c r="W23" s="54"/>
      <c r="X23" s="3"/>
      <c r="Y23" s="3"/>
      <c r="Z23" s="3"/>
    </row>
    <row r="24" spans="1:26" ht="22.5" customHeight="1" x14ac:dyDescent="0.25">
      <c r="A24" s="23">
        <v>13</v>
      </c>
      <c r="B24" s="23"/>
      <c r="C24" s="64" t="s">
        <v>141</v>
      </c>
      <c r="D24" s="65" t="s">
        <v>142</v>
      </c>
      <c r="E24" s="66" t="s">
        <v>143</v>
      </c>
      <c r="F24" s="67" t="s">
        <v>74</v>
      </c>
      <c r="G24" s="68" t="s">
        <v>107</v>
      </c>
      <c r="H24" s="23"/>
      <c r="I24" s="23"/>
      <c r="J24" s="23">
        <v>2</v>
      </c>
      <c r="K24" s="24">
        <v>1</v>
      </c>
      <c r="L24" s="24">
        <v>1</v>
      </c>
      <c r="M24" s="23">
        <v>1</v>
      </c>
      <c r="N24" s="23">
        <v>2</v>
      </c>
      <c r="O24" s="25">
        <f t="shared" si="0"/>
        <v>7</v>
      </c>
      <c r="P24" s="23">
        <v>1.75</v>
      </c>
      <c r="Q24" s="24">
        <v>0.5</v>
      </c>
      <c r="R24" s="24">
        <v>2</v>
      </c>
      <c r="S24" s="23">
        <v>2</v>
      </c>
      <c r="T24" s="23">
        <v>2</v>
      </c>
      <c r="U24" s="25">
        <f t="shared" si="1"/>
        <v>8.25</v>
      </c>
      <c r="V24" s="26" t="str">
        <f t="shared" si="2"/>
        <v>lệch điểm</v>
      </c>
      <c r="W24" s="54"/>
      <c r="X24" s="3"/>
      <c r="Y24" s="3"/>
      <c r="Z24" s="3"/>
    </row>
    <row r="25" spans="1:26" ht="22.5" customHeight="1" x14ac:dyDescent="0.25">
      <c r="A25" s="23">
        <v>14</v>
      </c>
      <c r="B25" s="23"/>
      <c r="C25" s="61">
        <v>20000718</v>
      </c>
      <c r="D25" s="81" t="s">
        <v>75</v>
      </c>
      <c r="E25" s="82"/>
      <c r="F25" s="62" t="s">
        <v>42</v>
      </c>
      <c r="G25" s="68" t="s">
        <v>107</v>
      </c>
      <c r="H25" s="23"/>
      <c r="I25" s="23"/>
      <c r="J25" s="23">
        <v>1</v>
      </c>
      <c r="K25" s="24">
        <v>2</v>
      </c>
      <c r="L25" s="24">
        <v>2</v>
      </c>
      <c r="M25" s="23">
        <v>2</v>
      </c>
      <c r="N25" s="23">
        <v>0.5</v>
      </c>
      <c r="O25" s="25">
        <f t="shared" si="0"/>
        <v>7.5</v>
      </c>
      <c r="P25" s="23">
        <v>2</v>
      </c>
      <c r="Q25" s="24">
        <v>2</v>
      </c>
      <c r="R25" s="24">
        <v>2</v>
      </c>
      <c r="S25" s="23">
        <v>2</v>
      </c>
      <c r="T25" s="23">
        <v>2</v>
      </c>
      <c r="U25" s="25">
        <f t="shared" si="1"/>
        <v>10</v>
      </c>
      <c r="V25" s="26" t="str">
        <f t="shared" si="2"/>
        <v>lệch điểm</v>
      </c>
      <c r="W25" s="54" t="s">
        <v>103</v>
      </c>
      <c r="X25" s="3"/>
      <c r="Y25" s="3"/>
      <c r="Z25" s="3"/>
    </row>
    <row r="26" spans="1:26" ht="22.5" customHeight="1" x14ac:dyDescent="0.25">
      <c r="A26" s="23">
        <v>15</v>
      </c>
      <c r="B26" s="23"/>
      <c r="C26" s="61">
        <v>20000856</v>
      </c>
      <c r="D26" s="81" t="s">
        <v>76</v>
      </c>
      <c r="E26" s="82"/>
      <c r="F26" s="62" t="s">
        <v>43</v>
      </c>
      <c r="G26" s="68" t="s">
        <v>107</v>
      </c>
      <c r="H26" s="23"/>
      <c r="I26" s="23"/>
      <c r="J26" s="23">
        <v>1.5</v>
      </c>
      <c r="K26" s="24">
        <v>1.5</v>
      </c>
      <c r="L26" s="24">
        <v>1.5</v>
      </c>
      <c r="M26" s="23">
        <v>1.5</v>
      </c>
      <c r="N26" s="23">
        <v>2</v>
      </c>
      <c r="O26" s="25">
        <f t="shared" si="0"/>
        <v>8</v>
      </c>
      <c r="P26" s="23">
        <v>2</v>
      </c>
      <c r="Q26" s="24">
        <v>2</v>
      </c>
      <c r="R26" s="24">
        <v>2</v>
      </c>
      <c r="S26" s="23">
        <v>2</v>
      </c>
      <c r="T26" s="23">
        <v>2</v>
      </c>
      <c r="U26" s="25">
        <f t="shared" si="1"/>
        <v>10</v>
      </c>
      <c r="V26" s="26" t="str">
        <f t="shared" si="2"/>
        <v>lệch điểm</v>
      </c>
      <c r="W26" s="54" t="s">
        <v>103</v>
      </c>
      <c r="X26" s="3"/>
      <c r="Y26" s="3"/>
      <c r="Z26" s="3"/>
    </row>
    <row r="27" spans="1:26" ht="22.5" customHeight="1" x14ac:dyDescent="0.25">
      <c r="A27" s="23">
        <v>16</v>
      </c>
      <c r="B27" s="23"/>
      <c r="C27" s="61">
        <v>20000381</v>
      </c>
      <c r="D27" s="81" t="s">
        <v>77</v>
      </c>
      <c r="E27" s="82"/>
      <c r="F27" s="62" t="s">
        <v>45</v>
      </c>
      <c r="G27" s="68" t="s">
        <v>107</v>
      </c>
      <c r="H27" s="23"/>
      <c r="I27" s="23"/>
      <c r="J27" s="23">
        <v>2</v>
      </c>
      <c r="K27" s="24">
        <v>2</v>
      </c>
      <c r="L27" s="24">
        <v>2</v>
      </c>
      <c r="M27" s="23">
        <v>2</v>
      </c>
      <c r="N27" s="23">
        <v>0</v>
      </c>
      <c r="O27" s="25">
        <f t="shared" ref="O27" si="3">SUM(J27:N27)</f>
        <v>8</v>
      </c>
      <c r="P27" s="23">
        <v>2</v>
      </c>
      <c r="Q27" s="24">
        <v>0.75</v>
      </c>
      <c r="R27" s="24">
        <v>2</v>
      </c>
      <c r="S27" s="23">
        <v>2</v>
      </c>
      <c r="T27" s="23">
        <v>2</v>
      </c>
      <c r="U27" s="25">
        <f t="shared" si="1"/>
        <v>8.75</v>
      </c>
      <c r="V27" s="26" t="str">
        <f t="shared" si="2"/>
        <v>lệch điểm</v>
      </c>
      <c r="W27" s="54" t="s">
        <v>103</v>
      </c>
      <c r="X27" s="3"/>
      <c r="Y27" s="3"/>
      <c r="Z27" s="3"/>
    </row>
    <row r="28" spans="1:26" ht="22.5" customHeight="1" x14ac:dyDescent="0.25">
      <c r="A28" s="23">
        <v>17</v>
      </c>
      <c r="B28" s="23"/>
      <c r="C28" s="61">
        <v>20002292</v>
      </c>
      <c r="D28" s="81" t="s">
        <v>78</v>
      </c>
      <c r="E28" s="82"/>
      <c r="F28" s="62" t="s">
        <v>46</v>
      </c>
      <c r="G28" s="68" t="s">
        <v>107</v>
      </c>
      <c r="H28" s="23"/>
      <c r="I28" s="23"/>
      <c r="J28" s="23">
        <v>1.5</v>
      </c>
      <c r="K28" s="24">
        <v>2</v>
      </c>
      <c r="L28" s="24">
        <v>2</v>
      </c>
      <c r="M28" s="23">
        <v>1.5</v>
      </c>
      <c r="N28" s="23">
        <v>1</v>
      </c>
      <c r="O28" s="25">
        <f t="shared" si="0"/>
        <v>8</v>
      </c>
      <c r="P28" s="23">
        <v>1.5</v>
      </c>
      <c r="Q28" s="24">
        <v>2</v>
      </c>
      <c r="R28" s="24">
        <v>2</v>
      </c>
      <c r="S28" s="23">
        <v>2</v>
      </c>
      <c r="T28" s="23">
        <v>2</v>
      </c>
      <c r="U28" s="25">
        <f t="shared" si="1"/>
        <v>9.5</v>
      </c>
      <c r="V28" s="26" t="str">
        <f t="shared" si="2"/>
        <v>lệch điểm</v>
      </c>
      <c r="W28" s="54" t="s">
        <v>103</v>
      </c>
      <c r="X28" s="3"/>
      <c r="Y28" s="3"/>
      <c r="Z28" s="3"/>
    </row>
    <row r="29" spans="1:26" ht="22.5" customHeight="1" x14ac:dyDescent="0.25">
      <c r="A29" s="23">
        <v>18</v>
      </c>
      <c r="B29" s="23"/>
      <c r="C29" s="61">
        <v>20002968</v>
      </c>
      <c r="D29" s="81" t="s">
        <v>79</v>
      </c>
      <c r="E29" s="82"/>
      <c r="F29" s="62" t="s">
        <v>48</v>
      </c>
      <c r="G29" s="68" t="s">
        <v>107</v>
      </c>
      <c r="H29" s="23"/>
      <c r="I29" s="23"/>
      <c r="J29" s="23">
        <v>2</v>
      </c>
      <c r="K29" s="24">
        <v>1</v>
      </c>
      <c r="L29" s="24">
        <v>2</v>
      </c>
      <c r="M29" s="23">
        <v>4</v>
      </c>
      <c r="N29" s="23">
        <v>0</v>
      </c>
      <c r="O29" s="25">
        <f t="shared" ref="O29" si="4">SUM(J29:N29)</f>
        <v>9</v>
      </c>
      <c r="P29" s="23">
        <v>2</v>
      </c>
      <c r="Q29" s="24">
        <v>0.5</v>
      </c>
      <c r="R29" s="24">
        <v>0.5</v>
      </c>
      <c r="S29" s="23">
        <v>0</v>
      </c>
      <c r="T29" s="23">
        <v>0</v>
      </c>
      <c r="U29" s="25">
        <f t="shared" si="1"/>
        <v>3</v>
      </c>
      <c r="V29" s="26" t="str">
        <f t="shared" si="2"/>
        <v>lệch điểm</v>
      </c>
      <c r="W29" s="54" t="s">
        <v>103</v>
      </c>
      <c r="X29" s="3"/>
      <c r="Y29" s="3"/>
      <c r="Z29" s="3"/>
    </row>
    <row r="30" spans="1:26" ht="22.5" customHeight="1" x14ac:dyDescent="0.25">
      <c r="A30" s="23">
        <v>19</v>
      </c>
      <c r="B30" s="23"/>
      <c r="C30" s="61">
        <v>20001801</v>
      </c>
      <c r="D30" s="81" t="s">
        <v>80</v>
      </c>
      <c r="E30" s="82"/>
      <c r="F30" s="62" t="s">
        <v>50</v>
      </c>
      <c r="G30" s="68" t="s">
        <v>107</v>
      </c>
      <c r="H30" s="23"/>
      <c r="I30" s="23"/>
      <c r="J30" s="23">
        <v>2</v>
      </c>
      <c r="K30" s="24">
        <v>2</v>
      </c>
      <c r="L30" s="24">
        <v>1</v>
      </c>
      <c r="M30" s="23">
        <v>1</v>
      </c>
      <c r="N30" s="23">
        <v>1.5</v>
      </c>
      <c r="O30" s="25">
        <f t="shared" si="0"/>
        <v>7.5</v>
      </c>
      <c r="P30" s="23">
        <v>2</v>
      </c>
      <c r="Q30" s="24">
        <v>1</v>
      </c>
      <c r="R30" s="24">
        <v>2</v>
      </c>
      <c r="S30" s="23">
        <v>2</v>
      </c>
      <c r="T30" s="23">
        <v>2</v>
      </c>
      <c r="U30" s="25">
        <f t="shared" si="1"/>
        <v>9</v>
      </c>
      <c r="V30" s="26" t="str">
        <f t="shared" si="2"/>
        <v>lệch điểm</v>
      </c>
      <c r="W30" s="54" t="s">
        <v>103</v>
      </c>
      <c r="X30" s="3"/>
      <c r="Y30" s="3"/>
      <c r="Z30" s="3"/>
    </row>
    <row r="31" spans="1:26" ht="22.5" customHeight="1" x14ac:dyDescent="0.25">
      <c r="A31" s="23">
        <v>20</v>
      </c>
      <c r="B31" s="23"/>
      <c r="C31" s="61">
        <v>20001229</v>
      </c>
      <c r="D31" s="81" t="s">
        <v>81</v>
      </c>
      <c r="E31" s="82"/>
      <c r="F31" s="62" t="s">
        <v>52</v>
      </c>
      <c r="G31" s="68" t="s">
        <v>107</v>
      </c>
      <c r="H31" s="23"/>
      <c r="I31" s="23"/>
      <c r="J31" s="23">
        <v>1</v>
      </c>
      <c r="K31" s="24">
        <v>1</v>
      </c>
      <c r="L31" s="24">
        <v>1</v>
      </c>
      <c r="M31" s="23">
        <v>1</v>
      </c>
      <c r="N31" s="23">
        <v>2.5</v>
      </c>
      <c r="O31" s="25">
        <f t="shared" si="0"/>
        <v>6.5</v>
      </c>
      <c r="P31" s="23">
        <v>2</v>
      </c>
      <c r="Q31" s="24">
        <v>1</v>
      </c>
      <c r="R31" s="24">
        <v>1.75</v>
      </c>
      <c r="S31" s="23">
        <v>2</v>
      </c>
      <c r="T31" s="23">
        <v>2</v>
      </c>
      <c r="U31" s="25">
        <f t="shared" si="1"/>
        <v>8.75</v>
      </c>
      <c r="V31" s="26" t="str">
        <f t="shared" si="2"/>
        <v>lệch điểm</v>
      </c>
      <c r="W31" s="54" t="s">
        <v>103</v>
      </c>
      <c r="X31" s="3"/>
      <c r="Y31" s="3"/>
      <c r="Z31" s="3"/>
    </row>
    <row r="32" spans="1:26" ht="22.5" customHeight="1" x14ac:dyDescent="0.25">
      <c r="A32" s="23">
        <v>21</v>
      </c>
      <c r="B32" s="23"/>
      <c r="C32" s="61">
        <v>20002466</v>
      </c>
      <c r="D32" s="81" t="s">
        <v>81</v>
      </c>
      <c r="E32" s="82"/>
      <c r="F32" s="62" t="s">
        <v>53</v>
      </c>
      <c r="G32" s="68" t="s">
        <v>107</v>
      </c>
      <c r="H32" s="23"/>
      <c r="I32" s="23"/>
      <c r="J32" s="23">
        <v>1</v>
      </c>
      <c r="K32" s="24">
        <v>2</v>
      </c>
      <c r="L32" s="24">
        <v>2</v>
      </c>
      <c r="M32" s="23">
        <v>1</v>
      </c>
      <c r="N32" s="23">
        <v>1.5</v>
      </c>
      <c r="O32" s="25">
        <f t="shared" ref="O32:O33" si="5">SUM(J32:N32)</f>
        <v>7.5</v>
      </c>
      <c r="P32" s="23">
        <v>2</v>
      </c>
      <c r="Q32" s="24">
        <v>1.75</v>
      </c>
      <c r="R32" s="24">
        <v>1.75</v>
      </c>
      <c r="S32" s="23">
        <v>2</v>
      </c>
      <c r="T32" s="23">
        <v>2</v>
      </c>
      <c r="U32" s="25">
        <f t="shared" si="1"/>
        <v>9.5</v>
      </c>
      <c r="V32" s="26" t="str">
        <f t="shared" si="2"/>
        <v>lệch điểm</v>
      </c>
      <c r="W32" s="54" t="s">
        <v>103</v>
      </c>
      <c r="X32" s="3"/>
      <c r="Y32" s="3"/>
      <c r="Z32" s="3"/>
    </row>
    <row r="33" spans="1:26" ht="22.5" customHeight="1" x14ac:dyDescent="0.25">
      <c r="A33" s="23">
        <v>22</v>
      </c>
      <c r="B33" s="23"/>
      <c r="C33" s="61">
        <v>20002339</v>
      </c>
      <c r="D33" s="81" t="s">
        <v>82</v>
      </c>
      <c r="E33" s="82"/>
      <c r="F33" s="62" t="s">
        <v>54</v>
      </c>
      <c r="G33" s="68" t="s">
        <v>107</v>
      </c>
      <c r="H33" s="23"/>
      <c r="I33" s="23"/>
      <c r="J33" s="23">
        <v>1.5</v>
      </c>
      <c r="K33" s="24">
        <v>2</v>
      </c>
      <c r="L33" s="24">
        <v>2</v>
      </c>
      <c r="M33" s="23">
        <v>1.5</v>
      </c>
      <c r="N33" s="23">
        <v>1</v>
      </c>
      <c r="O33" s="25">
        <f t="shared" si="5"/>
        <v>8</v>
      </c>
      <c r="P33" s="23">
        <v>2</v>
      </c>
      <c r="Q33" s="24">
        <v>0.75</v>
      </c>
      <c r="R33" s="24">
        <v>1.5</v>
      </c>
      <c r="S33" s="23">
        <v>2</v>
      </c>
      <c r="T33" s="23">
        <v>2</v>
      </c>
      <c r="U33" s="25">
        <f t="shared" si="1"/>
        <v>8.25</v>
      </c>
      <c r="V33" s="26" t="str">
        <f t="shared" si="2"/>
        <v>lệch điểm</v>
      </c>
      <c r="W33" s="54" t="s">
        <v>103</v>
      </c>
      <c r="X33" s="3"/>
      <c r="Y33" s="3"/>
      <c r="Z33" s="3"/>
    </row>
    <row r="34" spans="1:26" ht="22.5" customHeight="1" x14ac:dyDescent="0.25">
      <c r="A34" s="23">
        <v>23</v>
      </c>
      <c r="B34" s="23"/>
      <c r="C34" s="61">
        <v>20001739</v>
      </c>
      <c r="D34" s="81" t="s">
        <v>83</v>
      </c>
      <c r="E34" s="82"/>
      <c r="F34" s="62" t="s">
        <v>55</v>
      </c>
      <c r="G34" s="68" t="s">
        <v>107</v>
      </c>
      <c r="H34" s="23"/>
      <c r="I34" s="23"/>
      <c r="J34" s="23">
        <v>2</v>
      </c>
      <c r="K34" s="24">
        <v>1</v>
      </c>
      <c r="L34" s="24">
        <v>1</v>
      </c>
      <c r="M34" s="23">
        <v>2</v>
      </c>
      <c r="N34" s="23">
        <v>1.5</v>
      </c>
      <c r="O34" s="25">
        <f t="shared" si="0"/>
        <v>7.5</v>
      </c>
      <c r="P34" s="23">
        <v>0</v>
      </c>
      <c r="Q34" s="24">
        <v>2</v>
      </c>
      <c r="R34" s="24">
        <v>2</v>
      </c>
      <c r="S34" s="23">
        <v>1</v>
      </c>
      <c r="T34" s="23">
        <v>0</v>
      </c>
      <c r="U34" s="25">
        <f t="shared" si="1"/>
        <v>5</v>
      </c>
      <c r="V34" s="26" t="str">
        <f t="shared" si="2"/>
        <v>lệch điểm</v>
      </c>
      <c r="W34" s="54" t="s">
        <v>103</v>
      </c>
      <c r="X34" s="3"/>
      <c r="Y34" s="3"/>
      <c r="Z34" s="3"/>
    </row>
    <row r="35" spans="1:26" ht="22.5" customHeight="1" x14ac:dyDescent="0.25">
      <c r="A35" s="23">
        <v>24</v>
      </c>
      <c r="B35" s="23"/>
      <c r="C35" s="61">
        <v>20001209</v>
      </c>
      <c r="D35" s="81" t="s">
        <v>84</v>
      </c>
      <c r="E35" s="82"/>
      <c r="F35" s="62" t="s">
        <v>56</v>
      </c>
      <c r="G35" s="68" t="s">
        <v>107</v>
      </c>
      <c r="H35" s="23"/>
      <c r="I35" s="23"/>
      <c r="J35" s="23">
        <v>1</v>
      </c>
      <c r="K35" s="24">
        <v>1</v>
      </c>
      <c r="L35" s="24">
        <v>1</v>
      </c>
      <c r="M35" s="23">
        <v>1</v>
      </c>
      <c r="N35" s="23">
        <v>3</v>
      </c>
      <c r="O35" s="25">
        <f t="shared" si="0"/>
        <v>7</v>
      </c>
      <c r="P35" s="23">
        <v>1.5</v>
      </c>
      <c r="Q35" s="24">
        <v>1</v>
      </c>
      <c r="R35" s="24">
        <v>0</v>
      </c>
      <c r="S35" s="23">
        <v>0</v>
      </c>
      <c r="T35" s="23">
        <v>2</v>
      </c>
      <c r="U35" s="25">
        <f t="shared" si="1"/>
        <v>4.5</v>
      </c>
      <c r="V35" s="26" t="str">
        <f t="shared" si="2"/>
        <v>lệch điểm</v>
      </c>
      <c r="W35" s="54" t="s">
        <v>103</v>
      </c>
      <c r="X35" s="3"/>
      <c r="Y35" s="3"/>
      <c r="Z35" s="3"/>
    </row>
    <row r="36" spans="1:26" ht="22.5" customHeight="1" x14ac:dyDescent="0.25">
      <c r="A36" s="23">
        <v>25</v>
      </c>
      <c r="B36" s="23"/>
      <c r="C36" s="61">
        <v>20000923</v>
      </c>
      <c r="D36" s="81" t="s">
        <v>85</v>
      </c>
      <c r="E36" s="82"/>
      <c r="F36" s="62" t="s">
        <v>58</v>
      </c>
      <c r="G36" s="68" t="s">
        <v>107</v>
      </c>
      <c r="H36" s="23"/>
      <c r="I36" s="23"/>
      <c r="J36" s="23"/>
      <c r="K36" s="24"/>
      <c r="L36" s="24"/>
      <c r="M36" s="23"/>
      <c r="N36" s="23"/>
      <c r="O36" s="25">
        <f t="shared" si="0"/>
        <v>0</v>
      </c>
      <c r="P36" s="23">
        <v>2</v>
      </c>
      <c r="Q36" s="24">
        <v>2</v>
      </c>
      <c r="R36" s="24">
        <v>1.75</v>
      </c>
      <c r="S36" s="23">
        <v>2</v>
      </c>
      <c r="T36" s="23">
        <v>2</v>
      </c>
      <c r="U36" s="25">
        <f t="shared" si="1"/>
        <v>9.75</v>
      </c>
      <c r="V36" s="26" t="str">
        <f t="shared" si="2"/>
        <v>lệch điểm</v>
      </c>
      <c r="W36" s="54" t="s">
        <v>103</v>
      </c>
      <c r="X36" s="3"/>
      <c r="Y36" s="3"/>
      <c r="Z36" s="3"/>
    </row>
    <row r="37" spans="1:26" ht="22.5" customHeight="1" x14ac:dyDescent="0.25">
      <c r="A37" s="23">
        <v>26</v>
      </c>
      <c r="B37" s="23"/>
      <c r="C37" s="61">
        <v>20001768</v>
      </c>
      <c r="D37" s="81" t="s">
        <v>86</v>
      </c>
      <c r="E37" s="82"/>
      <c r="F37" s="62" t="s">
        <v>60</v>
      </c>
      <c r="G37" s="68" t="s">
        <v>107</v>
      </c>
      <c r="H37" s="23"/>
      <c r="I37" s="23"/>
      <c r="J37" s="23">
        <v>1</v>
      </c>
      <c r="K37" s="24">
        <v>1</v>
      </c>
      <c r="L37" s="24">
        <v>2</v>
      </c>
      <c r="M37" s="23">
        <v>2</v>
      </c>
      <c r="N37" s="23">
        <v>2</v>
      </c>
      <c r="O37" s="25">
        <f t="shared" si="0"/>
        <v>8</v>
      </c>
      <c r="P37" s="23">
        <v>1.75</v>
      </c>
      <c r="Q37" s="24">
        <v>0.75</v>
      </c>
      <c r="R37" s="24">
        <v>1</v>
      </c>
      <c r="S37" s="23">
        <v>2</v>
      </c>
      <c r="T37" s="23">
        <v>2</v>
      </c>
      <c r="U37" s="25">
        <f t="shared" si="1"/>
        <v>7.5</v>
      </c>
      <c r="V37" s="26" t="str">
        <f t="shared" si="2"/>
        <v>lệch điểm</v>
      </c>
      <c r="W37" s="54" t="s">
        <v>103</v>
      </c>
      <c r="X37" s="3"/>
      <c r="Y37" s="3"/>
      <c r="Z37" s="3"/>
    </row>
    <row r="38" spans="1:26" ht="22.5" customHeight="1" x14ac:dyDescent="0.25">
      <c r="A38" s="23">
        <v>27</v>
      </c>
      <c r="B38" s="23"/>
      <c r="C38" s="61">
        <v>20002172</v>
      </c>
      <c r="D38" s="81" t="s">
        <v>87</v>
      </c>
      <c r="E38" s="82"/>
      <c r="F38" s="62" t="s">
        <v>61</v>
      </c>
      <c r="G38" s="68" t="s">
        <v>107</v>
      </c>
      <c r="H38" s="23"/>
      <c r="I38" s="23"/>
      <c r="J38" s="23">
        <v>2</v>
      </c>
      <c r="K38" s="24">
        <v>2</v>
      </c>
      <c r="L38" s="24">
        <v>2</v>
      </c>
      <c r="M38" s="23">
        <v>2</v>
      </c>
      <c r="N38" s="23">
        <v>0</v>
      </c>
      <c r="O38" s="25">
        <f t="shared" si="0"/>
        <v>8</v>
      </c>
      <c r="P38" s="23">
        <v>1</v>
      </c>
      <c r="Q38" s="24">
        <v>1</v>
      </c>
      <c r="R38" s="24">
        <v>2</v>
      </c>
      <c r="S38" s="23">
        <v>2</v>
      </c>
      <c r="T38" s="23">
        <v>2</v>
      </c>
      <c r="U38" s="25">
        <f t="shared" si="1"/>
        <v>8</v>
      </c>
      <c r="V38" s="26">
        <f t="shared" si="2"/>
        <v>8</v>
      </c>
      <c r="W38" s="54" t="s">
        <v>103</v>
      </c>
      <c r="X38" s="3"/>
      <c r="Y38" s="3"/>
      <c r="Z38" s="3"/>
    </row>
    <row r="39" spans="1:26" ht="22.5" customHeight="1" x14ac:dyDescent="0.25">
      <c r="A39" s="23">
        <v>28</v>
      </c>
      <c r="B39" s="23"/>
      <c r="C39" s="61">
        <v>20000691</v>
      </c>
      <c r="D39" s="81" t="s">
        <v>88</v>
      </c>
      <c r="E39" s="82"/>
      <c r="F39" s="62" t="s">
        <v>62</v>
      </c>
      <c r="G39" s="68" t="s">
        <v>107</v>
      </c>
      <c r="H39" s="23"/>
      <c r="I39" s="23"/>
      <c r="J39" s="23">
        <v>1</v>
      </c>
      <c r="K39" s="24">
        <v>1.5</v>
      </c>
      <c r="L39" s="24">
        <v>1.5</v>
      </c>
      <c r="M39" s="23">
        <v>1</v>
      </c>
      <c r="N39" s="23">
        <v>2.5</v>
      </c>
      <c r="O39" s="25">
        <f t="shared" si="0"/>
        <v>7.5</v>
      </c>
      <c r="P39" s="23">
        <v>0</v>
      </c>
      <c r="Q39" s="24">
        <v>0.5</v>
      </c>
      <c r="R39" s="24">
        <v>2</v>
      </c>
      <c r="S39" s="23">
        <v>2</v>
      </c>
      <c r="T39" s="23">
        <v>2</v>
      </c>
      <c r="U39" s="25">
        <f t="shared" si="1"/>
        <v>6.5</v>
      </c>
      <c r="V39" s="26" t="str">
        <f t="shared" si="2"/>
        <v>lệch điểm</v>
      </c>
      <c r="W39" s="54" t="s">
        <v>103</v>
      </c>
      <c r="X39" s="3"/>
      <c r="Y39" s="3"/>
      <c r="Z39" s="3"/>
    </row>
    <row r="40" spans="1:26" ht="22.5" customHeight="1" x14ac:dyDescent="0.25">
      <c r="A40" s="23">
        <v>29</v>
      </c>
      <c r="B40" s="23"/>
      <c r="C40" s="61">
        <v>20001017</v>
      </c>
      <c r="D40" s="81" t="s">
        <v>89</v>
      </c>
      <c r="E40" s="82"/>
      <c r="F40" s="62" t="s">
        <v>64</v>
      </c>
      <c r="G40" s="68" t="s">
        <v>107</v>
      </c>
      <c r="H40" s="23"/>
      <c r="I40" s="23"/>
      <c r="J40" s="23">
        <v>2</v>
      </c>
      <c r="K40" s="24">
        <v>2</v>
      </c>
      <c r="L40" s="24">
        <v>1</v>
      </c>
      <c r="M40" s="23">
        <v>1</v>
      </c>
      <c r="N40" s="23">
        <v>2</v>
      </c>
      <c r="O40" s="25">
        <f t="shared" si="0"/>
        <v>8</v>
      </c>
      <c r="P40" s="23">
        <v>0</v>
      </c>
      <c r="Q40" s="24">
        <v>2</v>
      </c>
      <c r="R40" s="24">
        <v>1</v>
      </c>
      <c r="S40" s="23">
        <v>2</v>
      </c>
      <c r="T40" s="23">
        <v>2</v>
      </c>
      <c r="U40" s="25">
        <f t="shared" si="1"/>
        <v>7</v>
      </c>
      <c r="V40" s="26" t="str">
        <f t="shared" si="2"/>
        <v>lệch điểm</v>
      </c>
      <c r="W40" s="54" t="s">
        <v>103</v>
      </c>
      <c r="X40" s="3"/>
      <c r="Y40" s="3"/>
      <c r="Z40" s="3"/>
    </row>
    <row r="41" spans="1:26" ht="22.5" customHeight="1" x14ac:dyDescent="0.25">
      <c r="A41" s="23">
        <v>30</v>
      </c>
      <c r="B41" s="23"/>
      <c r="C41" s="61">
        <v>20000126</v>
      </c>
      <c r="D41" s="81" t="s">
        <v>90</v>
      </c>
      <c r="E41" s="82"/>
      <c r="F41" s="62" t="s">
        <v>66</v>
      </c>
      <c r="G41" s="68" t="s">
        <v>107</v>
      </c>
      <c r="H41" s="23"/>
      <c r="I41" s="23"/>
      <c r="J41" s="23">
        <v>1</v>
      </c>
      <c r="K41" s="24">
        <v>1.5</v>
      </c>
      <c r="L41" s="24">
        <v>1.5</v>
      </c>
      <c r="M41" s="23">
        <v>2</v>
      </c>
      <c r="N41" s="23">
        <v>1</v>
      </c>
      <c r="O41" s="25">
        <f t="shared" si="0"/>
        <v>7</v>
      </c>
      <c r="P41" s="23">
        <v>2</v>
      </c>
      <c r="Q41" s="24">
        <v>1</v>
      </c>
      <c r="R41" s="24">
        <v>2</v>
      </c>
      <c r="S41" s="23">
        <v>2</v>
      </c>
      <c r="T41" s="23">
        <v>2</v>
      </c>
      <c r="U41" s="25">
        <f t="shared" si="1"/>
        <v>9</v>
      </c>
      <c r="V41" s="26" t="str">
        <f t="shared" si="2"/>
        <v>lệch điểm</v>
      </c>
      <c r="W41" s="54" t="s">
        <v>103</v>
      </c>
      <c r="X41" s="3"/>
      <c r="Y41" s="3"/>
      <c r="Z41" s="3"/>
    </row>
    <row r="42" spans="1:26" ht="22.5" customHeight="1" x14ac:dyDescent="0.25">
      <c r="A42" s="23">
        <v>31</v>
      </c>
      <c r="B42" s="23"/>
      <c r="C42" s="61">
        <v>20001623</v>
      </c>
      <c r="D42" s="81" t="s">
        <v>91</v>
      </c>
      <c r="E42" s="82"/>
      <c r="F42" s="62" t="s">
        <v>69</v>
      </c>
      <c r="G42" s="68" t="s">
        <v>107</v>
      </c>
      <c r="H42" s="23"/>
      <c r="I42" s="23"/>
      <c r="J42" s="23">
        <v>1.5</v>
      </c>
      <c r="K42" s="24">
        <v>2</v>
      </c>
      <c r="L42" s="24">
        <v>2</v>
      </c>
      <c r="M42" s="23">
        <v>1.5</v>
      </c>
      <c r="N42" s="23">
        <v>0.5</v>
      </c>
      <c r="O42" s="25">
        <f t="shared" si="0"/>
        <v>7.5</v>
      </c>
      <c r="P42" s="23">
        <v>0</v>
      </c>
      <c r="Q42" s="24">
        <v>2</v>
      </c>
      <c r="R42" s="24">
        <v>1.75</v>
      </c>
      <c r="S42" s="23">
        <v>2</v>
      </c>
      <c r="T42" s="23">
        <v>1</v>
      </c>
      <c r="U42" s="25">
        <f t="shared" si="1"/>
        <v>6.75</v>
      </c>
      <c r="V42" s="26" t="str">
        <f t="shared" si="2"/>
        <v>lệch điểm</v>
      </c>
      <c r="W42" s="54" t="s">
        <v>103</v>
      </c>
      <c r="X42" s="3"/>
      <c r="Y42" s="3"/>
      <c r="Z42" s="3"/>
    </row>
    <row r="43" spans="1:26" ht="22.5" customHeight="1" x14ac:dyDescent="0.25">
      <c r="A43" s="23">
        <v>32</v>
      </c>
      <c r="B43" s="23"/>
      <c r="C43" s="61">
        <v>20001156</v>
      </c>
      <c r="D43" s="81" t="s">
        <v>92</v>
      </c>
      <c r="E43" s="82"/>
      <c r="F43" s="62" t="s">
        <v>70</v>
      </c>
      <c r="G43" s="68" t="s">
        <v>107</v>
      </c>
      <c r="H43" s="23"/>
      <c r="I43" s="23"/>
      <c r="J43" s="23">
        <v>1</v>
      </c>
      <c r="K43" s="24">
        <v>1</v>
      </c>
      <c r="L43" s="24">
        <v>1</v>
      </c>
      <c r="M43" s="23">
        <v>1</v>
      </c>
      <c r="N43" s="23">
        <v>0</v>
      </c>
      <c r="O43" s="25">
        <f t="shared" si="0"/>
        <v>4</v>
      </c>
      <c r="P43" s="23">
        <v>1.5</v>
      </c>
      <c r="Q43" s="24">
        <v>2</v>
      </c>
      <c r="R43" s="24">
        <v>2</v>
      </c>
      <c r="S43" s="23">
        <v>2</v>
      </c>
      <c r="T43" s="23">
        <v>2</v>
      </c>
      <c r="U43" s="25">
        <f t="shared" si="1"/>
        <v>9.5</v>
      </c>
      <c r="V43" s="26" t="str">
        <f t="shared" si="2"/>
        <v>lệch điểm</v>
      </c>
      <c r="W43" s="54" t="s">
        <v>103</v>
      </c>
      <c r="X43" s="3"/>
      <c r="Y43" s="3"/>
      <c r="Z43" s="3"/>
    </row>
    <row r="44" spans="1:26" ht="22.5" customHeight="1" x14ac:dyDescent="0.25">
      <c r="A44" s="23">
        <v>33</v>
      </c>
      <c r="B44" s="23"/>
      <c r="C44" s="61">
        <v>20001375</v>
      </c>
      <c r="D44" s="81" t="s">
        <v>93</v>
      </c>
      <c r="E44" s="82"/>
      <c r="F44" s="62" t="s">
        <v>71</v>
      </c>
      <c r="G44" s="68" t="s">
        <v>107</v>
      </c>
      <c r="H44" s="23"/>
      <c r="I44" s="23"/>
      <c r="J44" s="23">
        <v>1</v>
      </c>
      <c r="K44" s="24">
        <v>2</v>
      </c>
      <c r="L44" s="24">
        <v>2</v>
      </c>
      <c r="M44" s="23">
        <v>1</v>
      </c>
      <c r="N44" s="23">
        <v>1</v>
      </c>
      <c r="O44" s="25">
        <f t="shared" si="0"/>
        <v>7</v>
      </c>
      <c r="P44" s="23"/>
      <c r="Q44" s="24"/>
      <c r="R44" s="24"/>
      <c r="S44" s="23"/>
      <c r="T44" s="23"/>
      <c r="U44" s="25"/>
      <c r="V44" s="26"/>
      <c r="W44" s="54" t="s">
        <v>103</v>
      </c>
      <c r="X44" s="3"/>
      <c r="Y44" s="3"/>
      <c r="Z44" s="3"/>
    </row>
    <row r="45" spans="1:26" ht="22.5" customHeight="1" x14ac:dyDescent="0.25">
      <c r="A45" s="23">
        <v>34</v>
      </c>
      <c r="B45" s="23"/>
      <c r="C45" s="61">
        <v>20002897</v>
      </c>
      <c r="D45" s="83" t="s">
        <v>78</v>
      </c>
      <c r="E45" s="83"/>
      <c r="F45" s="62" t="s">
        <v>72</v>
      </c>
      <c r="G45" s="68" t="s">
        <v>107</v>
      </c>
      <c r="H45" s="23"/>
      <c r="I45" s="23"/>
      <c r="J45" s="23"/>
      <c r="K45" s="24"/>
      <c r="L45" s="24"/>
      <c r="M45" s="23"/>
      <c r="N45" s="23"/>
      <c r="O45" s="25">
        <f t="shared" si="0"/>
        <v>0</v>
      </c>
      <c r="P45" s="23">
        <v>2</v>
      </c>
      <c r="Q45" s="24">
        <v>1.75</v>
      </c>
      <c r="R45" s="24">
        <v>2</v>
      </c>
      <c r="S45" s="23">
        <v>2</v>
      </c>
      <c r="T45" s="23">
        <v>2</v>
      </c>
      <c r="U45" s="25">
        <f t="shared" si="1"/>
        <v>9.75</v>
      </c>
      <c r="V45" s="26" t="str">
        <f t="shared" si="2"/>
        <v>lệch điểm</v>
      </c>
      <c r="W45" s="54" t="s">
        <v>103</v>
      </c>
      <c r="X45" s="3"/>
      <c r="Y45" s="3"/>
      <c r="Z45" s="3"/>
    </row>
    <row r="46" spans="1:26" ht="22.5" hidden="1" customHeight="1" x14ac:dyDescent="0.25">
      <c r="A46" s="23">
        <v>46</v>
      </c>
      <c r="B46" s="23"/>
      <c r="C46" s="18"/>
      <c r="D46" s="19"/>
      <c r="E46" s="20"/>
      <c r="F46" s="21"/>
      <c r="G46" s="22"/>
      <c r="H46" s="28"/>
      <c r="I46" s="28"/>
      <c r="J46" s="28"/>
      <c r="K46" s="29"/>
      <c r="L46" s="29"/>
      <c r="M46" s="28"/>
      <c r="N46" s="28"/>
      <c r="O46" s="25">
        <f t="shared" ref="O46:O70" si="6">SUM(J46:N46)</f>
        <v>0</v>
      </c>
      <c r="P46" s="28"/>
      <c r="Q46" s="29"/>
      <c r="R46" s="29"/>
      <c r="S46" s="28"/>
      <c r="T46" s="28"/>
      <c r="U46" s="25">
        <f t="shared" ref="U46:U70" si="7">SUM(P46:T46)</f>
        <v>0</v>
      </c>
      <c r="V46" s="26">
        <f t="shared" ref="V46:V70" si="8">IF(O46&lt;&gt;U46,"lệch điểm",O46)</f>
        <v>0</v>
      </c>
      <c r="W46" s="27"/>
      <c r="X46" s="3"/>
      <c r="Y46" s="3"/>
      <c r="Z46" s="3"/>
    </row>
    <row r="47" spans="1:26" ht="22.5" hidden="1" customHeight="1" x14ac:dyDescent="0.25">
      <c r="A47" s="23">
        <v>47</v>
      </c>
      <c r="B47" s="23"/>
      <c r="C47" s="18"/>
      <c r="D47" s="19"/>
      <c r="E47" s="20"/>
      <c r="F47" s="21"/>
      <c r="G47" s="22"/>
      <c r="H47" s="28"/>
      <c r="I47" s="28"/>
      <c r="J47" s="28"/>
      <c r="K47" s="29"/>
      <c r="L47" s="29"/>
      <c r="M47" s="28"/>
      <c r="N47" s="28"/>
      <c r="O47" s="25">
        <f t="shared" si="6"/>
        <v>0</v>
      </c>
      <c r="P47" s="28"/>
      <c r="Q47" s="29"/>
      <c r="R47" s="29"/>
      <c r="S47" s="28"/>
      <c r="T47" s="28"/>
      <c r="U47" s="25">
        <f t="shared" si="7"/>
        <v>0</v>
      </c>
      <c r="V47" s="26">
        <f t="shared" si="8"/>
        <v>0</v>
      </c>
      <c r="W47" s="27"/>
      <c r="X47" s="3"/>
      <c r="Y47" s="3"/>
      <c r="Z47" s="3"/>
    </row>
    <row r="48" spans="1:26" ht="22.5" hidden="1" customHeight="1" x14ac:dyDescent="0.25">
      <c r="A48" s="23">
        <v>48</v>
      </c>
      <c r="B48" s="23"/>
      <c r="C48" s="18"/>
      <c r="D48" s="19"/>
      <c r="E48" s="20"/>
      <c r="F48" s="21"/>
      <c r="G48" s="22"/>
      <c r="H48" s="28"/>
      <c r="I48" s="28"/>
      <c r="J48" s="28"/>
      <c r="K48" s="29"/>
      <c r="L48" s="29"/>
      <c r="M48" s="28"/>
      <c r="N48" s="28"/>
      <c r="O48" s="25">
        <f t="shared" si="6"/>
        <v>0</v>
      </c>
      <c r="P48" s="28"/>
      <c r="Q48" s="29"/>
      <c r="R48" s="29"/>
      <c r="S48" s="28"/>
      <c r="T48" s="28"/>
      <c r="U48" s="25">
        <f t="shared" si="7"/>
        <v>0</v>
      </c>
      <c r="V48" s="26">
        <f t="shared" si="8"/>
        <v>0</v>
      </c>
      <c r="W48" s="27"/>
      <c r="X48" s="3"/>
      <c r="Y48" s="3"/>
      <c r="Z48" s="3"/>
    </row>
    <row r="49" spans="1:26" ht="22.5" hidden="1" customHeight="1" x14ac:dyDescent="0.25">
      <c r="A49" s="23">
        <v>49</v>
      </c>
      <c r="B49" s="23"/>
      <c r="C49" s="18"/>
      <c r="D49" s="19"/>
      <c r="E49" s="20"/>
      <c r="F49" s="21"/>
      <c r="G49" s="22"/>
      <c r="H49" s="28"/>
      <c r="I49" s="28"/>
      <c r="J49" s="28"/>
      <c r="K49" s="29"/>
      <c r="L49" s="29"/>
      <c r="M49" s="28"/>
      <c r="N49" s="28"/>
      <c r="O49" s="25">
        <f t="shared" si="6"/>
        <v>0</v>
      </c>
      <c r="P49" s="28"/>
      <c r="Q49" s="29"/>
      <c r="R49" s="29"/>
      <c r="S49" s="28"/>
      <c r="T49" s="28"/>
      <c r="U49" s="25">
        <f t="shared" si="7"/>
        <v>0</v>
      </c>
      <c r="V49" s="26">
        <f t="shared" si="8"/>
        <v>0</v>
      </c>
      <c r="W49" s="27"/>
      <c r="X49" s="3"/>
      <c r="Y49" s="3"/>
      <c r="Z49" s="3"/>
    </row>
    <row r="50" spans="1:26" ht="22.5" hidden="1" customHeight="1" x14ac:dyDescent="0.25">
      <c r="A50" s="23">
        <v>50</v>
      </c>
      <c r="B50" s="23"/>
      <c r="C50" s="18"/>
      <c r="D50" s="19"/>
      <c r="E50" s="20"/>
      <c r="F50" s="21"/>
      <c r="G50" s="22"/>
      <c r="H50" s="28"/>
      <c r="I50" s="28"/>
      <c r="J50" s="28"/>
      <c r="K50" s="29"/>
      <c r="L50" s="29"/>
      <c r="M50" s="28"/>
      <c r="N50" s="28"/>
      <c r="O50" s="25">
        <f t="shared" si="6"/>
        <v>0</v>
      </c>
      <c r="P50" s="28"/>
      <c r="Q50" s="29"/>
      <c r="R50" s="29"/>
      <c r="S50" s="28"/>
      <c r="T50" s="28"/>
      <c r="U50" s="25">
        <f t="shared" si="7"/>
        <v>0</v>
      </c>
      <c r="V50" s="26">
        <f t="shared" si="8"/>
        <v>0</v>
      </c>
      <c r="W50" s="27"/>
      <c r="X50" s="3"/>
      <c r="Y50" s="3"/>
      <c r="Z50" s="3"/>
    </row>
    <row r="51" spans="1:26" ht="22.5" hidden="1" customHeight="1" x14ac:dyDescent="0.25">
      <c r="A51" s="23">
        <v>51</v>
      </c>
      <c r="B51" s="23"/>
      <c r="C51" s="18"/>
      <c r="D51" s="19"/>
      <c r="E51" s="20"/>
      <c r="F51" s="21"/>
      <c r="G51" s="22"/>
      <c r="H51" s="28"/>
      <c r="I51" s="28"/>
      <c r="J51" s="28"/>
      <c r="K51" s="29"/>
      <c r="L51" s="29"/>
      <c r="M51" s="28"/>
      <c r="N51" s="28"/>
      <c r="O51" s="25">
        <f t="shared" si="6"/>
        <v>0</v>
      </c>
      <c r="P51" s="28"/>
      <c r="Q51" s="29"/>
      <c r="R51" s="29"/>
      <c r="S51" s="28"/>
      <c r="T51" s="28"/>
      <c r="U51" s="25">
        <f t="shared" si="7"/>
        <v>0</v>
      </c>
      <c r="V51" s="26">
        <f t="shared" si="8"/>
        <v>0</v>
      </c>
      <c r="W51" s="27"/>
      <c r="X51" s="3"/>
      <c r="Y51" s="3"/>
      <c r="Z51" s="3"/>
    </row>
    <row r="52" spans="1:26" ht="22.5" hidden="1" customHeight="1" x14ac:dyDescent="0.25">
      <c r="A52" s="23">
        <v>52</v>
      </c>
      <c r="B52" s="23"/>
      <c r="C52" s="18"/>
      <c r="D52" s="19"/>
      <c r="E52" s="20"/>
      <c r="F52" s="21"/>
      <c r="G52" s="22"/>
      <c r="H52" s="28"/>
      <c r="I52" s="28"/>
      <c r="J52" s="28"/>
      <c r="K52" s="29"/>
      <c r="L52" s="29"/>
      <c r="M52" s="28"/>
      <c r="N52" s="28"/>
      <c r="O52" s="25">
        <f t="shared" si="6"/>
        <v>0</v>
      </c>
      <c r="P52" s="28"/>
      <c r="Q52" s="29"/>
      <c r="R52" s="29"/>
      <c r="S52" s="28"/>
      <c r="T52" s="28"/>
      <c r="U52" s="25">
        <f t="shared" si="7"/>
        <v>0</v>
      </c>
      <c r="V52" s="26">
        <f t="shared" si="8"/>
        <v>0</v>
      </c>
      <c r="W52" s="27"/>
      <c r="X52" s="3"/>
      <c r="Y52" s="3"/>
      <c r="Z52" s="3"/>
    </row>
    <row r="53" spans="1:26" ht="22.5" hidden="1" customHeight="1" x14ac:dyDescent="0.25">
      <c r="A53" s="23">
        <v>53</v>
      </c>
      <c r="B53" s="23"/>
      <c r="C53" s="18"/>
      <c r="D53" s="19"/>
      <c r="E53" s="20"/>
      <c r="F53" s="21"/>
      <c r="G53" s="22"/>
      <c r="H53" s="28"/>
      <c r="I53" s="28"/>
      <c r="J53" s="28"/>
      <c r="K53" s="29"/>
      <c r="L53" s="29"/>
      <c r="M53" s="28"/>
      <c r="N53" s="28"/>
      <c r="O53" s="25">
        <f t="shared" si="6"/>
        <v>0</v>
      </c>
      <c r="P53" s="28"/>
      <c r="Q53" s="29"/>
      <c r="R53" s="29"/>
      <c r="S53" s="28"/>
      <c r="T53" s="28"/>
      <c r="U53" s="25">
        <f t="shared" si="7"/>
        <v>0</v>
      </c>
      <c r="V53" s="26">
        <f t="shared" si="8"/>
        <v>0</v>
      </c>
      <c r="W53" s="27"/>
      <c r="X53" s="3"/>
      <c r="Y53" s="3"/>
      <c r="Z53" s="3"/>
    </row>
    <row r="54" spans="1:26" ht="22.5" hidden="1" customHeight="1" x14ac:dyDescent="0.25">
      <c r="A54" s="23">
        <v>54</v>
      </c>
      <c r="B54" s="23"/>
      <c r="C54" s="18"/>
      <c r="D54" s="19"/>
      <c r="E54" s="20"/>
      <c r="F54" s="21"/>
      <c r="G54" s="22"/>
      <c r="H54" s="28"/>
      <c r="I54" s="28"/>
      <c r="J54" s="28"/>
      <c r="K54" s="29"/>
      <c r="L54" s="29"/>
      <c r="M54" s="28"/>
      <c r="N54" s="28"/>
      <c r="O54" s="25">
        <f t="shared" si="6"/>
        <v>0</v>
      </c>
      <c r="P54" s="28"/>
      <c r="Q54" s="29"/>
      <c r="R54" s="29"/>
      <c r="S54" s="28"/>
      <c r="T54" s="28"/>
      <c r="U54" s="25">
        <f t="shared" si="7"/>
        <v>0</v>
      </c>
      <c r="V54" s="26">
        <f t="shared" si="8"/>
        <v>0</v>
      </c>
      <c r="W54" s="27"/>
      <c r="X54" s="3"/>
      <c r="Y54" s="3"/>
      <c r="Z54" s="3"/>
    </row>
    <row r="55" spans="1:26" ht="22.5" hidden="1" customHeight="1" x14ac:dyDescent="0.25">
      <c r="A55" s="23">
        <v>55</v>
      </c>
      <c r="B55" s="23"/>
      <c r="C55" s="18"/>
      <c r="D55" s="19"/>
      <c r="E55" s="20"/>
      <c r="F55" s="21"/>
      <c r="G55" s="22"/>
      <c r="H55" s="28"/>
      <c r="I55" s="28"/>
      <c r="J55" s="28"/>
      <c r="K55" s="29"/>
      <c r="L55" s="29"/>
      <c r="M55" s="28"/>
      <c r="N55" s="28"/>
      <c r="O55" s="25">
        <f t="shared" si="6"/>
        <v>0</v>
      </c>
      <c r="P55" s="28"/>
      <c r="Q55" s="29"/>
      <c r="R55" s="29"/>
      <c r="S55" s="28"/>
      <c r="T55" s="28"/>
      <c r="U55" s="25">
        <f t="shared" si="7"/>
        <v>0</v>
      </c>
      <c r="V55" s="26">
        <f t="shared" si="8"/>
        <v>0</v>
      </c>
      <c r="W55" s="27"/>
      <c r="X55" s="3"/>
      <c r="Y55" s="3"/>
      <c r="Z55" s="3"/>
    </row>
    <row r="56" spans="1:26" ht="22.5" hidden="1" customHeight="1" x14ac:dyDescent="0.25">
      <c r="A56" s="23">
        <v>56</v>
      </c>
      <c r="B56" s="23"/>
      <c r="C56" s="18"/>
      <c r="D56" s="19"/>
      <c r="E56" s="20"/>
      <c r="F56" s="21"/>
      <c r="G56" s="22"/>
      <c r="H56" s="28"/>
      <c r="I56" s="28"/>
      <c r="J56" s="28"/>
      <c r="K56" s="29"/>
      <c r="L56" s="29"/>
      <c r="M56" s="28"/>
      <c r="N56" s="28"/>
      <c r="O56" s="25">
        <f t="shared" si="6"/>
        <v>0</v>
      </c>
      <c r="P56" s="28"/>
      <c r="Q56" s="29"/>
      <c r="R56" s="29"/>
      <c r="S56" s="28"/>
      <c r="T56" s="28"/>
      <c r="U56" s="25">
        <f t="shared" si="7"/>
        <v>0</v>
      </c>
      <c r="V56" s="26">
        <f t="shared" si="8"/>
        <v>0</v>
      </c>
      <c r="W56" s="27"/>
      <c r="X56" s="3"/>
      <c r="Y56" s="3"/>
      <c r="Z56" s="3"/>
    </row>
    <row r="57" spans="1:26" ht="22.5" hidden="1" customHeight="1" x14ac:dyDescent="0.25">
      <c r="A57" s="23">
        <v>57</v>
      </c>
      <c r="B57" s="23"/>
      <c r="C57" s="18"/>
      <c r="D57" s="19"/>
      <c r="E57" s="20"/>
      <c r="F57" s="21"/>
      <c r="G57" s="22"/>
      <c r="H57" s="28"/>
      <c r="I57" s="28"/>
      <c r="J57" s="28"/>
      <c r="K57" s="29"/>
      <c r="L57" s="29"/>
      <c r="M57" s="28"/>
      <c r="N57" s="28"/>
      <c r="O57" s="25">
        <f t="shared" si="6"/>
        <v>0</v>
      </c>
      <c r="P57" s="28"/>
      <c r="Q57" s="29"/>
      <c r="R57" s="29"/>
      <c r="S57" s="28"/>
      <c r="T57" s="28"/>
      <c r="U57" s="25">
        <f t="shared" si="7"/>
        <v>0</v>
      </c>
      <c r="V57" s="26">
        <f t="shared" si="8"/>
        <v>0</v>
      </c>
      <c r="W57" s="27"/>
      <c r="X57" s="3"/>
      <c r="Y57" s="3"/>
      <c r="Z57" s="3"/>
    </row>
    <row r="58" spans="1:26" ht="22.5" hidden="1" customHeight="1" x14ac:dyDescent="0.25">
      <c r="A58" s="23">
        <v>58</v>
      </c>
      <c r="B58" s="23"/>
      <c r="C58" s="18"/>
      <c r="D58" s="19"/>
      <c r="E58" s="20"/>
      <c r="F58" s="21"/>
      <c r="G58" s="22"/>
      <c r="H58" s="28"/>
      <c r="I58" s="28"/>
      <c r="J58" s="28"/>
      <c r="K58" s="29"/>
      <c r="L58" s="29"/>
      <c r="M58" s="28"/>
      <c r="N58" s="28"/>
      <c r="O58" s="25">
        <f t="shared" si="6"/>
        <v>0</v>
      </c>
      <c r="P58" s="28"/>
      <c r="Q58" s="29"/>
      <c r="R58" s="29"/>
      <c r="S58" s="28"/>
      <c r="T58" s="28"/>
      <c r="U58" s="25">
        <f t="shared" si="7"/>
        <v>0</v>
      </c>
      <c r="V58" s="26">
        <f t="shared" si="8"/>
        <v>0</v>
      </c>
      <c r="W58" s="27"/>
      <c r="X58" s="3"/>
      <c r="Y58" s="3"/>
      <c r="Z58" s="3"/>
    </row>
    <row r="59" spans="1:26" ht="22.5" hidden="1" customHeight="1" x14ac:dyDescent="0.25">
      <c r="A59" s="23">
        <v>59</v>
      </c>
      <c r="B59" s="23"/>
      <c r="C59" s="18"/>
      <c r="D59" s="19"/>
      <c r="E59" s="20"/>
      <c r="F59" s="21"/>
      <c r="G59" s="22"/>
      <c r="H59" s="28"/>
      <c r="I59" s="28"/>
      <c r="J59" s="28"/>
      <c r="K59" s="29"/>
      <c r="L59" s="29"/>
      <c r="M59" s="28"/>
      <c r="N59" s="28"/>
      <c r="O59" s="25">
        <f t="shared" si="6"/>
        <v>0</v>
      </c>
      <c r="P59" s="28"/>
      <c r="Q59" s="29"/>
      <c r="R59" s="29"/>
      <c r="S59" s="28"/>
      <c r="T59" s="28"/>
      <c r="U59" s="25">
        <f t="shared" si="7"/>
        <v>0</v>
      </c>
      <c r="V59" s="26">
        <f t="shared" si="8"/>
        <v>0</v>
      </c>
      <c r="W59" s="27"/>
      <c r="X59" s="3"/>
      <c r="Y59" s="3"/>
      <c r="Z59" s="3"/>
    </row>
    <row r="60" spans="1:26" ht="22.5" hidden="1" customHeight="1" x14ac:dyDescent="0.25">
      <c r="A60" s="23">
        <v>60</v>
      </c>
      <c r="B60" s="23"/>
      <c r="C60" s="18"/>
      <c r="D60" s="19"/>
      <c r="E60" s="20"/>
      <c r="F60" s="21"/>
      <c r="G60" s="22"/>
      <c r="H60" s="28"/>
      <c r="I60" s="28"/>
      <c r="J60" s="28"/>
      <c r="K60" s="29"/>
      <c r="L60" s="29"/>
      <c r="M60" s="28"/>
      <c r="N60" s="28"/>
      <c r="O60" s="25">
        <f t="shared" si="6"/>
        <v>0</v>
      </c>
      <c r="P60" s="28"/>
      <c r="Q60" s="29"/>
      <c r="R60" s="29"/>
      <c r="S60" s="28"/>
      <c r="T60" s="28"/>
      <c r="U60" s="25">
        <f t="shared" si="7"/>
        <v>0</v>
      </c>
      <c r="V60" s="26">
        <f t="shared" si="8"/>
        <v>0</v>
      </c>
      <c r="W60" s="27"/>
      <c r="X60" s="3"/>
      <c r="Y60" s="3"/>
      <c r="Z60" s="3"/>
    </row>
    <row r="61" spans="1:26" ht="22.5" hidden="1" customHeight="1" x14ac:dyDescent="0.25">
      <c r="A61" s="23">
        <v>61</v>
      </c>
      <c r="B61" s="23"/>
      <c r="C61" s="18"/>
      <c r="D61" s="19"/>
      <c r="E61" s="20"/>
      <c r="F61" s="21"/>
      <c r="G61" s="22"/>
      <c r="H61" s="28"/>
      <c r="I61" s="28"/>
      <c r="J61" s="28"/>
      <c r="K61" s="29"/>
      <c r="L61" s="29"/>
      <c r="M61" s="28"/>
      <c r="N61" s="28"/>
      <c r="O61" s="25">
        <f t="shared" si="6"/>
        <v>0</v>
      </c>
      <c r="P61" s="28"/>
      <c r="Q61" s="29"/>
      <c r="R61" s="29"/>
      <c r="S61" s="28"/>
      <c r="T61" s="28"/>
      <c r="U61" s="25">
        <f t="shared" si="7"/>
        <v>0</v>
      </c>
      <c r="V61" s="26">
        <f t="shared" si="8"/>
        <v>0</v>
      </c>
      <c r="W61" s="27"/>
      <c r="X61" s="3"/>
      <c r="Y61" s="3"/>
      <c r="Z61" s="3"/>
    </row>
    <row r="62" spans="1:26" ht="22.5" hidden="1" customHeight="1" x14ac:dyDescent="0.25">
      <c r="A62" s="23">
        <v>62</v>
      </c>
      <c r="B62" s="23"/>
      <c r="C62" s="18"/>
      <c r="D62" s="19"/>
      <c r="E62" s="20"/>
      <c r="F62" s="21"/>
      <c r="G62" s="22"/>
      <c r="H62" s="28"/>
      <c r="I62" s="28"/>
      <c r="J62" s="28"/>
      <c r="K62" s="29"/>
      <c r="L62" s="29"/>
      <c r="M62" s="28"/>
      <c r="N62" s="28"/>
      <c r="O62" s="25">
        <f t="shared" si="6"/>
        <v>0</v>
      </c>
      <c r="P62" s="28"/>
      <c r="Q62" s="29"/>
      <c r="R62" s="29"/>
      <c r="S62" s="28"/>
      <c r="T62" s="28"/>
      <c r="U62" s="25">
        <f t="shared" si="7"/>
        <v>0</v>
      </c>
      <c r="V62" s="26">
        <f t="shared" si="8"/>
        <v>0</v>
      </c>
      <c r="W62" s="27"/>
      <c r="X62" s="3"/>
      <c r="Y62" s="3"/>
      <c r="Z62" s="3"/>
    </row>
    <row r="63" spans="1:26" ht="22.5" hidden="1" customHeight="1" x14ac:dyDescent="0.25">
      <c r="A63" s="23">
        <v>63</v>
      </c>
      <c r="B63" s="23"/>
      <c r="C63" s="18"/>
      <c r="D63" s="19"/>
      <c r="E63" s="20"/>
      <c r="F63" s="21"/>
      <c r="G63" s="22"/>
      <c r="H63" s="28"/>
      <c r="I63" s="28"/>
      <c r="J63" s="28"/>
      <c r="K63" s="29"/>
      <c r="L63" s="29"/>
      <c r="M63" s="28"/>
      <c r="N63" s="28"/>
      <c r="O63" s="25">
        <f t="shared" si="6"/>
        <v>0</v>
      </c>
      <c r="P63" s="28"/>
      <c r="Q63" s="29"/>
      <c r="R63" s="29"/>
      <c r="S63" s="28"/>
      <c r="T63" s="28"/>
      <c r="U63" s="25">
        <f t="shared" si="7"/>
        <v>0</v>
      </c>
      <c r="V63" s="26">
        <f t="shared" si="8"/>
        <v>0</v>
      </c>
      <c r="W63" s="27"/>
      <c r="X63" s="3"/>
      <c r="Y63" s="3"/>
      <c r="Z63" s="3"/>
    </row>
    <row r="64" spans="1:26" ht="22.5" hidden="1" customHeight="1" x14ac:dyDescent="0.25">
      <c r="A64" s="23">
        <v>64</v>
      </c>
      <c r="B64" s="23"/>
      <c r="C64" s="18"/>
      <c r="D64" s="19"/>
      <c r="E64" s="20"/>
      <c r="F64" s="21"/>
      <c r="G64" s="22"/>
      <c r="H64" s="28"/>
      <c r="I64" s="28"/>
      <c r="J64" s="28"/>
      <c r="K64" s="29"/>
      <c r="L64" s="29"/>
      <c r="M64" s="28"/>
      <c r="N64" s="28"/>
      <c r="O64" s="25">
        <f t="shared" si="6"/>
        <v>0</v>
      </c>
      <c r="P64" s="28"/>
      <c r="Q64" s="29"/>
      <c r="R64" s="29"/>
      <c r="S64" s="28"/>
      <c r="T64" s="28"/>
      <c r="U64" s="25">
        <f t="shared" si="7"/>
        <v>0</v>
      </c>
      <c r="V64" s="26">
        <f t="shared" si="8"/>
        <v>0</v>
      </c>
      <c r="W64" s="27"/>
      <c r="X64" s="3"/>
      <c r="Y64" s="3"/>
      <c r="Z64" s="3"/>
    </row>
    <row r="65" spans="1:26" ht="22.5" hidden="1" customHeight="1" x14ac:dyDescent="0.25">
      <c r="A65" s="23">
        <v>65</v>
      </c>
      <c r="B65" s="23"/>
      <c r="C65" s="18"/>
      <c r="D65" s="19"/>
      <c r="E65" s="20"/>
      <c r="F65" s="21"/>
      <c r="G65" s="22"/>
      <c r="H65" s="28"/>
      <c r="I65" s="28"/>
      <c r="J65" s="28"/>
      <c r="K65" s="29"/>
      <c r="L65" s="29"/>
      <c r="M65" s="28"/>
      <c r="N65" s="28"/>
      <c r="O65" s="25">
        <f t="shared" si="6"/>
        <v>0</v>
      </c>
      <c r="P65" s="28"/>
      <c r="Q65" s="29"/>
      <c r="R65" s="29"/>
      <c r="S65" s="28"/>
      <c r="T65" s="28"/>
      <c r="U65" s="25">
        <f t="shared" si="7"/>
        <v>0</v>
      </c>
      <c r="V65" s="26">
        <f t="shared" si="8"/>
        <v>0</v>
      </c>
      <c r="W65" s="27"/>
      <c r="X65" s="3"/>
      <c r="Y65" s="3"/>
      <c r="Z65" s="3"/>
    </row>
    <row r="66" spans="1:26" ht="22.5" hidden="1" customHeight="1" x14ac:dyDescent="0.25">
      <c r="A66" s="23">
        <v>66</v>
      </c>
      <c r="B66" s="23"/>
      <c r="C66" s="18"/>
      <c r="D66" s="19"/>
      <c r="E66" s="20"/>
      <c r="F66" s="21"/>
      <c r="G66" s="22"/>
      <c r="H66" s="28"/>
      <c r="I66" s="28"/>
      <c r="J66" s="28"/>
      <c r="K66" s="29"/>
      <c r="L66" s="29"/>
      <c r="M66" s="28"/>
      <c r="N66" s="28"/>
      <c r="O66" s="25">
        <f t="shared" si="6"/>
        <v>0</v>
      </c>
      <c r="P66" s="28"/>
      <c r="Q66" s="29"/>
      <c r="R66" s="29"/>
      <c r="S66" s="28"/>
      <c r="T66" s="28"/>
      <c r="U66" s="25">
        <f t="shared" si="7"/>
        <v>0</v>
      </c>
      <c r="V66" s="26">
        <f t="shared" si="8"/>
        <v>0</v>
      </c>
      <c r="W66" s="27"/>
      <c r="X66" s="3"/>
      <c r="Y66" s="3"/>
      <c r="Z66" s="3"/>
    </row>
    <row r="67" spans="1:26" ht="22.5" hidden="1" customHeight="1" x14ac:dyDescent="0.25">
      <c r="A67" s="23">
        <v>67</v>
      </c>
      <c r="B67" s="23"/>
      <c r="C67" s="18"/>
      <c r="D67" s="19"/>
      <c r="E67" s="20"/>
      <c r="F67" s="21"/>
      <c r="G67" s="22"/>
      <c r="H67" s="28"/>
      <c r="I67" s="28"/>
      <c r="J67" s="28"/>
      <c r="K67" s="29"/>
      <c r="L67" s="29"/>
      <c r="M67" s="28"/>
      <c r="N67" s="28"/>
      <c r="O67" s="25">
        <f t="shared" si="6"/>
        <v>0</v>
      </c>
      <c r="P67" s="28"/>
      <c r="Q67" s="29"/>
      <c r="R67" s="29"/>
      <c r="S67" s="28"/>
      <c r="T67" s="28"/>
      <c r="U67" s="25">
        <f t="shared" si="7"/>
        <v>0</v>
      </c>
      <c r="V67" s="26">
        <f t="shared" si="8"/>
        <v>0</v>
      </c>
      <c r="W67" s="27"/>
      <c r="X67" s="3"/>
      <c r="Y67" s="3"/>
      <c r="Z67" s="3"/>
    </row>
    <row r="68" spans="1:26" ht="22.5" hidden="1" customHeight="1" x14ac:dyDescent="0.25">
      <c r="A68" s="23">
        <v>68</v>
      </c>
      <c r="B68" s="23"/>
      <c r="C68" s="18"/>
      <c r="D68" s="19"/>
      <c r="E68" s="20"/>
      <c r="F68" s="21"/>
      <c r="G68" s="22"/>
      <c r="H68" s="28"/>
      <c r="I68" s="28"/>
      <c r="J68" s="28"/>
      <c r="K68" s="29"/>
      <c r="L68" s="29"/>
      <c r="M68" s="28"/>
      <c r="N68" s="28"/>
      <c r="O68" s="25">
        <f t="shared" si="6"/>
        <v>0</v>
      </c>
      <c r="P68" s="28"/>
      <c r="Q68" s="29"/>
      <c r="R68" s="29"/>
      <c r="S68" s="28"/>
      <c r="T68" s="28"/>
      <c r="U68" s="25">
        <f t="shared" si="7"/>
        <v>0</v>
      </c>
      <c r="V68" s="26">
        <f t="shared" si="8"/>
        <v>0</v>
      </c>
      <c r="W68" s="27"/>
      <c r="X68" s="3"/>
      <c r="Y68" s="3"/>
      <c r="Z68" s="3"/>
    </row>
    <row r="69" spans="1:26" ht="22.5" hidden="1" customHeight="1" x14ac:dyDescent="0.25">
      <c r="A69" s="23">
        <v>69</v>
      </c>
      <c r="B69" s="23"/>
      <c r="C69" s="18"/>
      <c r="D69" s="19"/>
      <c r="E69" s="20"/>
      <c r="F69" s="21"/>
      <c r="G69" s="22"/>
      <c r="H69" s="28"/>
      <c r="I69" s="28"/>
      <c r="J69" s="28"/>
      <c r="K69" s="29"/>
      <c r="L69" s="29"/>
      <c r="M69" s="28"/>
      <c r="N69" s="28"/>
      <c r="O69" s="25">
        <f t="shared" si="6"/>
        <v>0</v>
      </c>
      <c r="P69" s="28"/>
      <c r="Q69" s="29"/>
      <c r="R69" s="29"/>
      <c r="S69" s="28"/>
      <c r="T69" s="28"/>
      <c r="U69" s="25">
        <f t="shared" si="7"/>
        <v>0</v>
      </c>
      <c r="V69" s="26">
        <f t="shared" si="8"/>
        <v>0</v>
      </c>
      <c r="W69" s="27"/>
      <c r="X69" s="3"/>
      <c r="Y69" s="3"/>
      <c r="Z69" s="3"/>
    </row>
    <row r="70" spans="1:26" ht="22.5" hidden="1" customHeight="1" x14ac:dyDescent="0.25">
      <c r="A70" s="23">
        <v>70</v>
      </c>
      <c r="B70" s="23"/>
      <c r="C70" s="18"/>
      <c r="D70" s="19"/>
      <c r="E70" s="20"/>
      <c r="F70" s="21"/>
      <c r="G70" s="22"/>
      <c r="H70" s="28"/>
      <c r="I70" s="28"/>
      <c r="J70" s="28"/>
      <c r="K70" s="29"/>
      <c r="L70" s="29"/>
      <c r="M70" s="28"/>
      <c r="N70" s="28"/>
      <c r="O70" s="25">
        <f t="shared" si="6"/>
        <v>0</v>
      </c>
      <c r="P70" s="28"/>
      <c r="Q70" s="29"/>
      <c r="R70" s="29"/>
      <c r="S70" s="28"/>
      <c r="T70" s="28"/>
      <c r="U70" s="25">
        <f t="shared" si="7"/>
        <v>0</v>
      </c>
      <c r="V70" s="26">
        <f t="shared" si="8"/>
        <v>0</v>
      </c>
      <c r="W70" s="27"/>
      <c r="X70" s="3"/>
      <c r="Y70" s="3"/>
      <c r="Z70" s="3"/>
    </row>
    <row r="71" spans="1:26" ht="13.5" customHeight="1" x14ac:dyDescent="0.25">
      <c r="A71" s="1"/>
      <c r="B71" s="1"/>
      <c r="C71" s="3"/>
      <c r="D71" s="3"/>
      <c r="E71" s="3"/>
      <c r="F71" s="3"/>
      <c r="G71" s="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5"/>
      <c r="W71" s="3"/>
      <c r="X71" s="3"/>
      <c r="Y71" s="3"/>
      <c r="Z71" s="3"/>
    </row>
    <row r="72" spans="1:26" ht="14.25" customHeight="1" x14ac:dyDescent="0.25">
      <c r="A72" s="30" t="s">
        <v>26</v>
      </c>
      <c r="B72" s="30"/>
      <c r="C72" s="9"/>
      <c r="D72" s="9"/>
      <c r="E72" s="9"/>
      <c r="F72" s="9"/>
      <c r="G72" s="10"/>
      <c r="H72" s="9"/>
      <c r="I72" s="9"/>
      <c r="J72" s="31" t="s">
        <v>27</v>
      </c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11"/>
      <c r="W72" s="9"/>
      <c r="X72" s="3"/>
      <c r="Y72" s="3"/>
      <c r="Z72" s="3"/>
    </row>
    <row r="73" spans="1:26" ht="16.5" customHeight="1" x14ac:dyDescent="0.25">
      <c r="A73" s="8"/>
      <c r="B73" s="9" t="str">
        <f>"Danh sách gồm "&amp;COUNTA(C12:C71)&amp;" sinh viên. "</f>
        <v xml:space="preserve">Danh sách gồm 34 sinh viên. </v>
      </c>
      <c r="C73" s="9"/>
      <c r="D73" s="9"/>
      <c r="E73" s="9"/>
      <c r="F73" s="9"/>
      <c r="G73" s="10"/>
      <c r="H73" s="9"/>
      <c r="I73" s="9" t="s">
        <v>28</v>
      </c>
      <c r="J73" s="32" t="s">
        <v>29</v>
      </c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11"/>
      <c r="W73" s="9"/>
      <c r="X73" s="3"/>
      <c r="Y73" s="3"/>
      <c r="Z73" s="3"/>
    </row>
    <row r="74" spans="1:26" ht="16.5" customHeight="1" x14ac:dyDescent="0.25">
      <c r="A74" s="8"/>
      <c r="B74" s="9" t="str">
        <f>"Số dự thi là "&amp;COUNTA(J12:J71)&amp;" sinh viên. "</f>
        <v xml:space="preserve">Số dự thi là 32 sinh viên. </v>
      </c>
      <c r="C74" s="9"/>
      <c r="D74" s="9"/>
      <c r="E74" s="9"/>
      <c r="F74" s="9"/>
      <c r="G74" s="10"/>
      <c r="H74" s="9"/>
      <c r="I74" s="9" t="s">
        <v>30</v>
      </c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11"/>
      <c r="W74" s="9"/>
      <c r="X74" s="3"/>
      <c r="Y74" s="3"/>
      <c r="Z74" s="3"/>
    </row>
    <row r="75" spans="1:26" ht="16.5" customHeight="1" x14ac:dyDescent="0.25">
      <c r="A75" s="8"/>
      <c r="B75" s="9" t="str">
        <f>"Số vắng thi là  "&amp;COUNTA(C12:C71)-COUNTA(J12:J71)&amp;" sinh viên. "</f>
        <v xml:space="preserve">Số vắng thi là  2 sinh viên. </v>
      </c>
      <c r="C75" s="9"/>
      <c r="D75" s="9"/>
      <c r="E75" s="9"/>
      <c r="F75" s="9"/>
      <c r="G75" s="10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11"/>
      <c r="W75" s="9"/>
      <c r="X75" s="3"/>
      <c r="Y75" s="3"/>
      <c r="Z75" s="3"/>
    </row>
    <row r="76" spans="1:26" ht="13.5" customHeight="1" x14ac:dyDescent="0.25">
      <c r="A76" s="8"/>
      <c r="B76" s="8"/>
      <c r="C76" s="9"/>
      <c r="D76" s="9"/>
      <c r="E76" s="9"/>
      <c r="F76" s="9"/>
      <c r="G76" s="10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11"/>
      <c r="W76" s="9"/>
      <c r="X76" s="3"/>
      <c r="Y76" s="3"/>
      <c r="Z76" s="3"/>
    </row>
    <row r="77" spans="1:26" ht="14.25" customHeight="1" x14ac:dyDescent="0.25">
      <c r="A77" s="8"/>
      <c r="B77" s="8"/>
      <c r="C77" s="9"/>
      <c r="D77" s="9"/>
      <c r="E77" s="9"/>
      <c r="F77" s="9"/>
      <c r="G77" s="10"/>
      <c r="H77" s="7" t="s">
        <v>145</v>
      </c>
      <c r="I77" s="31"/>
      <c r="J77" s="33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34"/>
      <c r="W77" s="7"/>
      <c r="X77" s="9"/>
      <c r="Y77" s="9"/>
      <c r="Z77" s="9"/>
    </row>
    <row r="78" spans="1:26" ht="13.5" customHeight="1" x14ac:dyDescent="0.25">
      <c r="A78" s="8"/>
      <c r="B78" s="8"/>
      <c r="C78" s="9"/>
      <c r="D78" s="9"/>
      <c r="E78" s="9"/>
      <c r="F78" s="9"/>
      <c r="G78" s="10"/>
      <c r="H78" s="35"/>
      <c r="I78" s="32" t="s">
        <v>29</v>
      </c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6"/>
      <c r="W78" s="35"/>
      <c r="X78" s="9"/>
      <c r="Y78" s="9"/>
      <c r="Z78" s="9"/>
    </row>
    <row r="79" spans="1:26" ht="18" customHeight="1" x14ac:dyDescent="0.25">
      <c r="A79" s="8"/>
      <c r="B79" s="8"/>
      <c r="C79" s="9"/>
      <c r="D79" s="9"/>
      <c r="E79" s="9"/>
      <c r="F79" s="9"/>
      <c r="G79" s="10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11"/>
      <c r="W79" s="9"/>
      <c r="X79" s="9"/>
      <c r="Y79" s="9"/>
      <c r="Z79" s="9"/>
    </row>
    <row r="80" spans="1:26" ht="18" customHeight="1" x14ac:dyDescent="0.25">
      <c r="A80" s="8"/>
      <c r="B80" s="8"/>
      <c r="C80" s="9"/>
      <c r="D80" s="9"/>
      <c r="E80" s="9"/>
      <c r="F80" s="9"/>
      <c r="G80" s="10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11"/>
      <c r="W80" s="9"/>
      <c r="X80" s="9"/>
      <c r="Y80" s="9"/>
      <c r="Z80" s="9"/>
    </row>
    <row r="81" spans="1:26" ht="18" customHeight="1" x14ac:dyDescent="0.25">
      <c r="A81" s="8"/>
      <c r="B81" s="8"/>
      <c r="C81" s="9"/>
      <c r="D81" s="9"/>
      <c r="E81" s="9"/>
      <c r="F81" s="9"/>
      <c r="G81" s="10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11"/>
      <c r="W81" s="9"/>
      <c r="X81" s="9"/>
      <c r="Y81" s="9"/>
      <c r="Z81" s="9"/>
    </row>
    <row r="82" spans="1:26" ht="18" customHeight="1" x14ac:dyDescent="0.25">
      <c r="A82" s="8"/>
      <c r="B82" s="8"/>
      <c r="C82" s="9"/>
      <c r="D82" s="9"/>
      <c r="E82" s="9"/>
      <c r="F82" s="9"/>
      <c r="G82" s="10"/>
      <c r="H82" s="9"/>
      <c r="I82" s="33" t="s">
        <v>32</v>
      </c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11"/>
      <c r="W82" s="9"/>
      <c r="X82" s="9"/>
      <c r="Y82" s="9"/>
      <c r="Z82" s="9"/>
    </row>
    <row r="83" spans="1:26" ht="13.5" customHeight="1" x14ac:dyDescent="0.25">
      <c r="A83" s="1"/>
      <c r="B83" s="1"/>
      <c r="C83" s="3"/>
      <c r="D83" s="3"/>
      <c r="E83" s="3"/>
      <c r="F83" s="3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5"/>
      <c r="W83" s="3"/>
      <c r="X83" s="3"/>
      <c r="Y83" s="3"/>
      <c r="Z83" s="3"/>
    </row>
    <row r="84" spans="1:26" ht="13.5" customHeight="1" x14ac:dyDescent="0.25">
      <c r="A84" s="1"/>
      <c r="B84" s="1"/>
      <c r="C84" s="3"/>
      <c r="D84" s="3"/>
      <c r="E84" s="3"/>
      <c r="F84" s="3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5"/>
      <c r="W84" s="3"/>
      <c r="X84" s="3"/>
      <c r="Y84" s="3"/>
      <c r="Z84" s="3"/>
    </row>
    <row r="85" spans="1:26" ht="13.5" customHeight="1" x14ac:dyDescent="0.25">
      <c r="A85" s="1"/>
      <c r="B85" s="1"/>
      <c r="C85" s="3"/>
      <c r="D85" s="3"/>
      <c r="E85" s="3"/>
      <c r="F85" s="3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5"/>
      <c r="W85" s="3"/>
      <c r="X85" s="3"/>
      <c r="Y85" s="3"/>
      <c r="Z85" s="3"/>
    </row>
    <row r="86" spans="1:26" ht="13.5" customHeight="1" x14ac:dyDescent="0.25">
      <c r="A86" s="1"/>
      <c r="B86" s="1"/>
      <c r="C86" s="3"/>
      <c r="D86" s="3"/>
      <c r="E86" s="3"/>
      <c r="F86" s="3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5"/>
      <c r="W86" s="3"/>
      <c r="X86" s="3"/>
      <c r="Y86" s="3"/>
      <c r="Z86" s="3"/>
    </row>
    <row r="87" spans="1:26" ht="13.5" customHeight="1" x14ac:dyDescent="0.25">
      <c r="A87" s="1"/>
      <c r="B87" s="1"/>
      <c r="C87" s="3"/>
      <c r="D87" s="3"/>
      <c r="E87" s="3"/>
      <c r="F87" s="3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5"/>
      <c r="W87" s="3"/>
      <c r="X87" s="3"/>
      <c r="Y87" s="3"/>
      <c r="Z87" s="3"/>
    </row>
    <row r="88" spans="1:26" ht="13.5" customHeight="1" x14ac:dyDescent="0.25">
      <c r="A88" s="1"/>
      <c r="B88" s="1"/>
      <c r="C88" s="3"/>
      <c r="D88" s="3"/>
      <c r="E88" s="3"/>
      <c r="F88" s="3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5"/>
      <c r="W88" s="3"/>
      <c r="X88" s="3"/>
      <c r="Y88" s="3"/>
      <c r="Z88" s="3"/>
    </row>
    <row r="89" spans="1:26" ht="13.5" customHeight="1" x14ac:dyDescent="0.25">
      <c r="A89" s="1"/>
      <c r="B89" s="1"/>
      <c r="C89" s="3"/>
      <c r="D89" s="3"/>
      <c r="E89" s="3"/>
      <c r="F89" s="3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5"/>
      <c r="W89" s="3"/>
      <c r="X89" s="3"/>
      <c r="Y89" s="3"/>
      <c r="Z89" s="3"/>
    </row>
    <row r="90" spans="1:26" ht="13.5" customHeight="1" x14ac:dyDescent="0.25">
      <c r="A90" s="1"/>
      <c r="B90" s="1"/>
      <c r="C90" s="3"/>
      <c r="D90" s="3"/>
      <c r="E90" s="3"/>
      <c r="F90" s="3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5"/>
      <c r="W90" s="3"/>
      <c r="X90" s="3"/>
      <c r="Y90" s="3"/>
      <c r="Z90" s="3"/>
    </row>
    <row r="91" spans="1:26" ht="13.5" customHeight="1" x14ac:dyDescent="0.25">
      <c r="A91" s="1"/>
      <c r="B91" s="1"/>
      <c r="C91" s="3"/>
      <c r="D91" s="3"/>
      <c r="E91" s="3"/>
      <c r="F91" s="3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5"/>
      <c r="W91" s="3"/>
      <c r="X91" s="3"/>
      <c r="Y91" s="3"/>
      <c r="Z91" s="3"/>
    </row>
    <row r="92" spans="1:26" ht="13.5" customHeight="1" x14ac:dyDescent="0.25">
      <c r="A92" s="1"/>
      <c r="B92" s="1"/>
      <c r="C92" s="3"/>
      <c r="D92" s="3"/>
      <c r="E92" s="3"/>
      <c r="F92" s="3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5"/>
      <c r="W92" s="3"/>
      <c r="X92" s="3"/>
      <c r="Y92" s="3"/>
      <c r="Z92" s="3"/>
    </row>
    <row r="93" spans="1:26" ht="13.5" customHeight="1" x14ac:dyDescent="0.25">
      <c r="A93" s="1"/>
      <c r="B93" s="1"/>
      <c r="C93" s="3"/>
      <c r="D93" s="3"/>
      <c r="E93" s="3"/>
      <c r="F93" s="3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5"/>
      <c r="W93" s="3"/>
      <c r="X93" s="3"/>
      <c r="Y93" s="3"/>
      <c r="Z93" s="3"/>
    </row>
    <row r="94" spans="1:26" ht="13.5" customHeight="1" x14ac:dyDescent="0.25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25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25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25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25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25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25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25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25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25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25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25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25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25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25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25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25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25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25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25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25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25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25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25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25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25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25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25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25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25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25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25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25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25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25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25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25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25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25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25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25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25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25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25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25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25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25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25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25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25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25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25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25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25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25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25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25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25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25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25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25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25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25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25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25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25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25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25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25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25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25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25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25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25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25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25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25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25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25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25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25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25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25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25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25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25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25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25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25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25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25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25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25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25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25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25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25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25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25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25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25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25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25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25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25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25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25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25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25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25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25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25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25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25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25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25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25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25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25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25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25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25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25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25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25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25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25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25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25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25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25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25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25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25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25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25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25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25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25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25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25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25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25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25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25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25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25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25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25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25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25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25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25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25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25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25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25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25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25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25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25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25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25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25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25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25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25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25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25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25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25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25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25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25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25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25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25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25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25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25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25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25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25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25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25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25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25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25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25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25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25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25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25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25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25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25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25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25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25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25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25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25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25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25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25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25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25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25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25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25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25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25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25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25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25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25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25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25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25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25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25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25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25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25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25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25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25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25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25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25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25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25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25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25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25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25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25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25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25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25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25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25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25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25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25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25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25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25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25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25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25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25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25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25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25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25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25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25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25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25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25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25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25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25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25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25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25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25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25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25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25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25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25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25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25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25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25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25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25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25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25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25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25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25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25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25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25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25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25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25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25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25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25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25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25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25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25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25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25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25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25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25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25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25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25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25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25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25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25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25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25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25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25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25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25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25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25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25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25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25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25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25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25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25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25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25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25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25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25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25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25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25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25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25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25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25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25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25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25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25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25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25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25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25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25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25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25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25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25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25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25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25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25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25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25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25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25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25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25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25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25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25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25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25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25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25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25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25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25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25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25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25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25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25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25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25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25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25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25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25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25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25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25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25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25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25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25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25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25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25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25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25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25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25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25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25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25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25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25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25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25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25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25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25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25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25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25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25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25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25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25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25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25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25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25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25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25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25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25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25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25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25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25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25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25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25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25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25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25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25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25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25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25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25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25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25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25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25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25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25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25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25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25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25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25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25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25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25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25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25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25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25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25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25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25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25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25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25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25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25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25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25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25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25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25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25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25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25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25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25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25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25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25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25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25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25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25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25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25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25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25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25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25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25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25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25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25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25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25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25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25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25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25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25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25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25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25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25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25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25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25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25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25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25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25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25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25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25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25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25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25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25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25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25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25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25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25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25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25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25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25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25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25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25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25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25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25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25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25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25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25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25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25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25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25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25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25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25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25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25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25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25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25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25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25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25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25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25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25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25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25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25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25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25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25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25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25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25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25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25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25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25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25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25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25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25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25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25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25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25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25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25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25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25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25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25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25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25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25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25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25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25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25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25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25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25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25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25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25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25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25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25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25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25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25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25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25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25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25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25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25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25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25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25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25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25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25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25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25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25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25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25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25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25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25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25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25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25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25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25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25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25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25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25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25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25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25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25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25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25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25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25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25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25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25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25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25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25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25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25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25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25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25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25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25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25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25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25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25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25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25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25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25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25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25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25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25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25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25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25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25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25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25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25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25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25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25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25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25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25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25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25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25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25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25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25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25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25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25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25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25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25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25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25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25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25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25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25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25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25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25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25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25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25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25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25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25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25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25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25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25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25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25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25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25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25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25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25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25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25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25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25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25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25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25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25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25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25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25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25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25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25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25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25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25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25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25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25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25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25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25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25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25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25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25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25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25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25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25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25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25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25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25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25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25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25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25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25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25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25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25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25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25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25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25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25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25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25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25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25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25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25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25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25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25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25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25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25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25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25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25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25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25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25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25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25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25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25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25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25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25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25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25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25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25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25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25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25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25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25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25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25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25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25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25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25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25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25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25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25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25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25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25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25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25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25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25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25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25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25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25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25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25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25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25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25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25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25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25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25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25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25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25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25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25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25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25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25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25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25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25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25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25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25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25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25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25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25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25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25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25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25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25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25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25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25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25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25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25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25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25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25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25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25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25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25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25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25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25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25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25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25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25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25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25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25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25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25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25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25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25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25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25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25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25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25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25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25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25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25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25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25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25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25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25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25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25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25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25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25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25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25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25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25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25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25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</sheetData>
  <mergeCells count="43"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  <mergeCell ref="W9:W11"/>
    <mergeCell ref="J10:J11"/>
    <mergeCell ref="K10:L10"/>
    <mergeCell ref="M10:N10"/>
    <mergeCell ref="O10:O11"/>
    <mergeCell ref="P10:P11"/>
    <mergeCell ref="D25:E25"/>
    <mergeCell ref="D26:E26"/>
    <mergeCell ref="Q10:R10"/>
    <mergeCell ref="S10:T10"/>
    <mergeCell ref="U10:U11"/>
    <mergeCell ref="I9:I11"/>
    <mergeCell ref="J9:O9"/>
    <mergeCell ref="P9:U9"/>
    <mergeCell ref="D31:E31"/>
    <mergeCell ref="D32:E32"/>
    <mergeCell ref="D33:E33"/>
    <mergeCell ref="D34:E34"/>
    <mergeCell ref="D27:E27"/>
    <mergeCell ref="D28:E28"/>
    <mergeCell ref="D29:E29"/>
    <mergeCell ref="D30:E30"/>
    <mergeCell ref="D35:E35"/>
    <mergeCell ref="D36:E36"/>
    <mergeCell ref="D37:E37"/>
    <mergeCell ref="D38:E38"/>
    <mergeCell ref="D39:E39"/>
    <mergeCell ref="D45:E45"/>
    <mergeCell ref="D40:E40"/>
    <mergeCell ref="D41:E41"/>
    <mergeCell ref="D42:E42"/>
    <mergeCell ref="D43:E43"/>
    <mergeCell ref="D44:E44"/>
  </mergeCells>
  <conditionalFormatting sqref="C32 C25:D31 C33:D45 F25:F45">
    <cfRule type="expression" dxfId="1" priority="2" stopIfTrue="1">
      <formula>IF(MOD($A25,2)=0,TRUE,FALSE)</formula>
    </cfRule>
  </conditionalFormatting>
  <conditionalFormatting sqref="D32">
    <cfRule type="expression" dxfId="0" priority="1" stopIfTrue="1">
      <formula>IF(MOD($A32,2)=0,TRUE,FALSE)</formula>
    </cfRule>
  </conditionalFormatting>
  <pageMargins left="0.7" right="0.7" top="0.75" bottom="0.75" header="0" footer="0"/>
  <pageSetup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20T4-CNL1</vt:lpstr>
      <vt:lpstr>20T4-CNL1 (phieu GK1)</vt:lpstr>
      <vt:lpstr>20T4-CNL1 (phieu GK2)</vt:lpstr>
      <vt:lpstr>'20T4-CNL1'!Print_Area</vt:lpstr>
      <vt:lpstr>'20T4-CNL1'!Print_Titles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huy_ctn</cp:lastModifiedBy>
  <cp:lastPrinted>2022-03-20T06:28:54Z</cp:lastPrinted>
  <dcterms:created xsi:type="dcterms:W3CDTF">2011-08-09T09:36:08Z</dcterms:created>
  <dcterms:modified xsi:type="dcterms:W3CDTF">2022-03-20T11:36:10Z</dcterms:modified>
</cp:coreProperties>
</file>