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_rels/sheet1.xml.rels" ContentType="application/vnd.openxmlformats-package.relationships+xml"/>
  <Override PartName="/xl/worksheets/_rels/sheet2.xml.rels" ContentType="application/vnd.openxmlformats-package.relationships+xml"/>
  <Override PartName="/xl/worksheets/_rels/sheet3.xml.rels" ContentType="application/vnd.openxmlformats-package.relationships+xml"/>
  <Override PartName="/xl/worksheets/_rels/sheet5.xml.rels" ContentType="application/vnd.openxmlformats-package.relationships+xml"/>
  <Override PartName="/xl/worksheets/_rels/sheet6.xml.rels" ContentType="application/vnd.openxmlformats-package.relationships+xml"/>
  <Override PartName="/xl/worksheets/_rels/sheet7.xml.rels" ContentType="application/vnd.openxmlformats-package.relationships+xml"/>
  <Override PartName="/xl/worksheets/_rels/sheet8.xml.rels" ContentType="application/vnd.openxmlformats-package.relationships+xml"/>
  <Override PartName="/xl/worksheets/sheet8.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5" activeTab="5"/>
  </bookViews>
  <sheets>
    <sheet name="RL.Cá nhân" sheetId="1" state="hidden" r:id="rId2"/>
    <sheet name="19T4-CNÔ1" sheetId="2" state="hidden" r:id="rId3"/>
    <sheet name="19T4-CNÔ2" sheetId="3" state="hidden" r:id="rId4"/>
    <sheet name="00000000" sheetId="4" state="hidden" r:id="rId5"/>
    <sheet name="19T4-CNÔ3" sheetId="5" state="hidden" r:id="rId6"/>
    <sheet name="19T4-CNÔ4" sheetId="6" state="visible" r:id="rId7"/>
    <sheet name="19T4-CNÔ5" sheetId="7" state="hidden" r:id="rId8"/>
    <sheet name="MẪU" sheetId="8" state="hidden" r:id="rId9"/>
  </sheets>
  <definedNames>
    <definedName function="false" hidden="false" localSheetId="0" name="_xlnm.Print_Titles" vbProcedure="false">'RL.Cá nhân'!$7:$7</definedName>
    <definedName function="false" hidden="false" name="_Fill" vbProcedure="false">#REF!</definedName>
    <definedName function="false" hidden="false" localSheetId="0" name="_xlnm.Print_Titles" vbProcedure="false">'RL.Cá nhân'!$7:$7</definedName>
    <definedName function="false" hidden="false" localSheetId="0" name="_xlnm.Print_Titles_0" vbProcedure="false">'RL.Cá nhân'!$7:$7</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<sst xmlns="http://schemas.openxmlformats.org/spreadsheetml/2006/main" count="1162" uniqueCount="673">
  <si>
    <t xml:space="preserve">Mẫu</t>
  </si>
  <si>
    <r>
      <rPr>
        <b val="true"/>
        <sz val="13"/>
        <rFont val="Times New Roman"/>
        <family val="1"/>
        <charset val="1"/>
      </rPr>
      <t xml:space="preserve">BẢNG ĐÁNH GIÁ KẾT QUẢ RÈN LUYỆN HỌC KỲ</t>
    </r>
    <r>
      <rPr>
        <sz val="13"/>
        <rFont val="Times New Roman"/>
        <family val="1"/>
        <charset val="1"/>
      </rPr>
      <t xml:space="preserve">. . . .</t>
    </r>
    <r>
      <rPr>
        <b val="true"/>
        <sz val="13"/>
        <rFont val="Times New Roman"/>
        <family val="1"/>
        <charset val="1"/>
      </rPr>
      <t xml:space="preserve">/20</t>
    </r>
    <r>
      <rPr>
        <sz val="13"/>
        <rFont val="Times New Roman"/>
        <family val="1"/>
        <charset val="1"/>
      </rPr>
      <t xml:space="preserve">. . .</t>
    </r>
    <r>
      <rPr>
        <b val="true"/>
        <sz val="13"/>
        <rFont val="Times New Roman"/>
        <family val="1"/>
        <charset val="1"/>
      </rPr>
      <t xml:space="preserve">- 20</t>
    </r>
    <r>
      <rPr>
        <sz val="13"/>
        <rFont val="Times New Roman"/>
        <family val="1"/>
        <charset val="1"/>
      </rPr>
      <t xml:space="preserve">. . .</t>
    </r>
  </si>
  <si>
    <t xml:space="preserve">Họ và Tên: . . . . . . . . . . . . . . . . . . . . . . . . . . . . . . . . . . .</t>
  </si>
  <si>
    <t xml:space="preserve">Lớp: . . . . . . . . . . . . . . .Khoa:. . . . . . . . . . . . . . . . . . . . . . . . . . . . . . . . . . .</t>
  </si>
  <si>
    <t xml:space="preserve">S
TT</t>
  </si>
  <si>
    <t xml:space="preserve">NỘI DUNG ĐÁNH GIÁ</t>
  </si>
  <si>
    <t xml:space="preserve">ĐIỂM</t>
  </si>
  <si>
    <t xml:space="preserve">TỰ ĐÁNH
GIÁ</t>
  </si>
  <si>
    <t xml:space="preserve">GVCN
CVHT</t>
  </si>
  <si>
    <t xml:space="preserve">QUẢN LÝ
SV</t>
  </si>
  <si>
    <t xml:space="preserve">GHI CHÚ</t>
  </si>
  <si>
    <t xml:space="preserve">I</t>
  </si>
  <si>
    <r>
      <rPr>
        <b val="true"/>
        <sz val="11"/>
        <rFont val="Times New Roman"/>
        <family val="1"/>
        <charset val="1"/>
      </rPr>
      <t xml:space="preserve">Tiêu chí 1 (Điểm tối đa 30</t>
    </r>
    <r>
      <rPr>
        <b val="true"/>
        <vertAlign val="superscript"/>
        <sz val="11"/>
        <rFont val="Times New Roman"/>
        <family val="1"/>
        <charset val="1"/>
      </rPr>
      <t xml:space="preserve">đ</t>
    </r>
    <r>
      <rPr>
        <b val="true"/>
        <sz val="11"/>
        <rFont val="Times New Roman"/>
        <family val="1"/>
        <charset val="1"/>
      </rPr>
      <t xml:space="preserve">)</t>
    </r>
  </si>
  <si>
    <t xml:space="preserve">a.</t>
  </si>
  <si>
    <t xml:space="preserve">Ý thức và thái độ trong học tập</t>
  </si>
  <si>
    <r>
      <rPr>
        <sz val="10"/>
        <rFont val="Times New Roman"/>
        <family val="1"/>
        <charset val="1"/>
      </rPr>
      <t xml:space="preserve"> - Đi học chuyên cần, đúng giờ đủ điều kiện dự thi các học phần 
(</t>
    </r>
    <r>
      <rPr>
        <i val="true"/>
        <sz val="10"/>
        <rFont val="Times New Roman"/>
        <family val="1"/>
        <charset val="1"/>
      </rPr>
      <t xml:space="preserve">Một học phần không đủ điều kiện trừ 1 điểm</t>
    </r>
    <r>
      <rPr>
        <sz val="10"/>
        <rFont val="Times New Roman"/>
        <family val="1"/>
        <charset val="1"/>
      </rPr>
      <t xml:space="preserve">)</t>
    </r>
  </si>
  <si>
    <t xml:space="preserve"> - Đi học trễ 10 phút trở lên</t>
  </si>
  <si>
    <t xml:space="preserve"> -1/2lần</t>
  </si>
  <si>
    <t xml:space="preserve"> - Bỏ tiết học</t>
  </si>
  <si>
    <t xml:space="preserve"> -1/1lần</t>
  </si>
  <si>
    <t xml:space="preserve"> - Nghỉ học không phép từ 2 đến 4 ngày</t>
  </si>
  <si>
    <t xml:space="preserve"> - Nghỉ học không phép từ 5 đến 10 ngày</t>
  </si>
  <si>
    <t xml:space="preserve"> - Nghỉ học không phép từ 11 ngày trở lên</t>
  </si>
  <si>
    <t xml:space="preserve">b.</t>
  </si>
  <si>
    <r>
      <rPr>
        <sz val="10"/>
        <color rgb="FF000000"/>
        <rFont val="Times New Roman"/>
        <family val="1"/>
        <charset val="1"/>
      </rPr>
      <t xml:space="preserve">Ý thức và thái độ tham gia các hoạt động học tập, hoạt động ngoại khóa, hoạt động nghiên cứu khoa học (</t>
    </r>
    <r>
      <rPr>
        <i val="true"/>
        <sz val="10"/>
        <color rgb="FF000000"/>
        <rFont val="Times New Roman"/>
        <family val="1"/>
        <charset val="1"/>
      </rPr>
      <t xml:space="preserve">Cùng với GVCN/CVHT/GVBM, lớp, khoa...</t>
    </r>
    <r>
      <rPr>
        <sz val="10"/>
        <color rgb="FF000000"/>
        <rFont val="Times New Roman"/>
        <family val="1"/>
        <charset val="1"/>
      </rPr>
      <t xml:space="preserve">)</t>
    </r>
  </si>
  <si>
    <t xml:space="preserve"> - Tham gia câu lạc bộ học thuật, học nhóm, hội thảo, tọa đàm</t>
  </si>
  <si>
    <t xml:space="preserve"> - Tham gia hoạt động nghiên cứu khoa học, xây dựng mô hình</t>
  </si>
  <si>
    <t xml:space="preserve"> - Tham quan thực tế tại doanh nghiệp</t>
  </si>
  <si>
    <t xml:space="preserve"> 5/1lần</t>
  </si>
  <si>
    <t xml:space="preserve">c.</t>
  </si>
  <si>
    <t xml:space="preserve">Ý thức và thái độ tham gia các kỳ thi, cuộc thi</t>
  </si>
  <si>
    <t xml:space="preserve"> - Không vi phạm qui chế thi, kiểm tra</t>
  </si>
  <si>
    <t xml:space="preserve"> - Vi phạm qui chế thi, kiểm tra</t>
  </si>
  <si>
    <t xml:space="preserve">d.</t>
  </si>
  <si>
    <t xml:space="preserve">Tinh thần vượt khó, phấn đấu vươn lên trong học tập </t>
  </si>
  <si>
    <t xml:space="preserve"> - Được GVCN/CVHT và tập thể lớp công nhận có tinh thần vượt khó, phấn đấu vươn lên trong học tập</t>
  </si>
  <si>
    <t xml:space="preserve">đ.</t>
  </si>
  <si>
    <t xml:space="preserve">Kết quả học tập</t>
  </si>
  <si>
    <r>
      <rPr>
        <sz val="10"/>
        <rFont val="Times New Roman"/>
        <family val="1"/>
        <charset val="1"/>
      </rPr>
      <t xml:space="preserve"> - Điểm TBCHT đạt từ  9</t>
    </r>
    <r>
      <rPr>
        <vertAlign val="superscript"/>
        <sz val="10"/>
        <rFont val="Times New Roman"/>
        <family val="1"/>
        <charset val="1"/>
      </rPr>
      <t xml:space="preserve">đ</t>
    </r>
    <r>
      <rPr>
        <sz val="10"/>
        <rFont val="Times New Roman"/>
        <family val="1"/>
        <charset val="1"/>
      </rPr>
      <t xml:space="preserve">, 00 đến cận 10</t>
    </r>
    <r>
      <rPr>
        <vertAlign val="superscript"/>
        <sz val="10"/>
        <rFont val="Times New Roman"/>
        <family val="1"/>
        <charset val="1"/>
      </rPr>
      <t xml:space="preserve">đ</t>
    </r>
  </si>
  <si>
    <r>
      <rPr>
        <sz val="10"/>
        <rFont val="Times New Roman"/>
        <family val="1"/>
        <charset val="1"/>
      </rPr>
      <t xml:space="preserve"> - Điểm TBCHT đạt từ  8</t>
    </r>
    <r>
      <rPr>
        <vertAlign val="superscript"/>
        <sz val="10"/>
        <rFont val="Times New Roman"/>
        <family val="1"/>
        <charset val="1"/>
      </rPr>
      <t xml:space="preserve">đ</t>
    </r>
    <r>
      <rPr>
        <sz val="10"/>
        <rFont val="Times New Roman"/>
        <family val="1"/>
        <charset val="1"/>
      </rPr>
      <t xml:space="preserve">, 00 đến cận 9</t>
    </r>
    <r>
      <rPr>
        <vertAlign val="superscript"/>
        <sz val="10"/>
        <rFont val="Times New Roman"/>
        <family val="1"/>
        <charset val="1"/>
      </rPr>
      <t xml:space="preserve">đ</t>
    </r>
    <r>
      <rPr>
        <sz val="10"/>
        <rFont val="Times New Roman"/>
        <family val="1"/>
        <charset val="1"/>
      </rPr>
      <t xml:space="preserve">, 00</t>
    </r>
  </si>
  <si>
    <r>
      <rPr>
        <sz val="10"/>
        <rFont val="Times New Roman"/>
        <family val="1"/>
        <charset val="1"/>
      </rPr>
      <t xml:space="preserve"> - Điểm TBCHT đạt từ  7</t>
    </r>
    <r>
      <rPr>
        <vertAlign val="superscript"/>
        <sz val="10"/>
        <rFont val="Times New Roman"/>
        <family val="1"/>
        <charset val="1"/>
      </rPr>
      <t xml:space="preserve">đ</t>
    </r>
    <r>
      <rPr>
        <sz val="10"/>
        <rFont val="Times New Roman"/>
        <family val="1"/>
        <charset val="1"/>
      </rPr>
      <t xml:space="preserve">, 00 đến cận 8</t>
    </r>
    <r>
      <rPr>
        <vertAlign val="superscript"/>
        <sz val="10"/>
        <rFont val="Times New Roman"/>
        <family val="1"/>
        <charset val="1"/>
      </rPr>
      <t xml:space="preserve">đ</t>
    </r>
    <r>
      <rPr>
        <sz val="10"/>
        <rFont val="Times New Roman"/>
        <family val="1"/>
        <charset val="1"/>
      </rPr>
      <t xml:space="preserve">, 00</t>
    </r>
  </si>
  <si>
    <r>
      <rPr>
        <sz val="10"/>
        <rFont val="Times New Roman"/>
        <family val="1"/>
        <charset val="1"/>
      </rPr>
      <t xml:space="preserve"> - Điểm TBCHT đạt từ  6</t>
    </r>
    <r>
      <rPr>
        <vertAlign val="superscript"/>
        <sz val="10"/>
        <rFont val="Times New Roman"/>
        <family val="1"/>
        <charset val="1"/>
      </rPr>
      <t xml:space="preserve">đ</t>
    </r>
    <r>
      <rPr>
        <sz val="10"/>
        <rFont val="Times New Roman"/>
        <family val="1"/>
        <charset val="1"/>
      </rPr>
      <t xml:space="preserve">, 00 đến cận 7</t>
    </r>
    <r>
      <rPr>
        <vertAlign val="superscript"/>
        <sz val="10"/>
        <rFont val="Times New Roman"/>
        <family val="1"/>
        <charset val="1"/>
      </rPr>
      <t xml:space="preserve">đ</t>
    </r>
    <r>
      <rPr>
        <sz val="10"/>
        <rFont val="Times New Roman"/>
        <family val="1"/>
        <charset val="1"/>
      </rPr>
      <t xml:space="preserve">, 00</t>
    </r>
  </si>
  <si>
    <r>
      <rPr>
        <sz val="10"/>
        <rFont val="Times New Roman"/>
        <family val="1"/>
        <charset val="1"/>
      </rPr>
      <t xml:space="preserve"> - Điểm TBCHT đạt từ  5</t>
    </r>
    <r>
      <rPr>
        <vertAlign val="superscript"/>
        <sz val="10"/>
        <rFont val="Times New Roman"/>
        <family val="1"/>
        <charset val="1"/>
      </rPr>
      <t xml:space="preserve">đ</t>
    </r>
    <r>
      <rPr>
        <sz val="10"/>
        <rFont val="Times New Roman"/>
        <family val="1"/>
        <charset val="1"/>
      </rPr>
      <t xml:space="preserve">, 00 đến cận 6</t>
    </r>
    <r>
      <rPr>
        <vertAlign val="superscript"/>
        <sz val="10"/>
        <rFont val="Times New Roman"/>
        <family val="1"/>
        <charset val="1"/>
      </rPr>
      <t xml:space="preserve">đ</t>
    </r>
    <r>
      <rPr>
        <sz val="10"/>
        <rFont val="Times New Roman"/>
        <family val="1"/>
        <charset val="1"/>
      </rPr>
      <t xml:space="preserve">, 00</t>
    </r>
  </si>
  <si>
    <r>
      <rPr>
        <sz val="10"/>
        <rFont val="Times New Roman"/>
        <family val="1"/>
        <charset val="1"/>
      </rPr>
      <t xml:space="preserve"> - Điểm TBCHT đạt dưới 5</t>
    </r>
    <r>
      <rPr>
        <vertAlign val="superscript"/>
        <sz val="10"/>
        <rFont val="Times New Roman"/>
        <family val="1"/>
        <charset val="1"/>
      </rPr>
      <t xml:space="preserve">đ</t>
    </r>
  </si>
  <si>
    <t xml:space="preserve"> + Tổng điểm các mục: a, b, c, d, đ không vượt quá 30 điểm</t>
  </si>
  <si>
    <t xml:space="preserve">≤ 30</t>
  </si>
  <si>
    <t xml:space="preserve">II</t>
  </si>
  <si>
    <r>
      <rPr>
        <b val="true"/>
        <sz val="11"/>
        <rFont val="Times New Roman"/>
        <family val="1"/>
        <charset val="1"/>
      </rPr>
      <t xml:space="preserve">Tiêu chí 2 (Điểm tối đa 25</t>
    </r>
    <r>
      <rPr>
        <b val="true"/>
        <vertAlign val="superscript"/>
        <sz val="11"/>
        <rFont val="Times New Roman"/>
        <family val="1"/>
        <charset val="1"/>
      </rPr>
      <t xml:space="preserve">đ</t>
    </r>
    <r>
      <rPr>
        <b val="true"/>
        <sz val="11"/>
        <rFont val="Times New Roman"/>
        <family val="1"/>
        <charset val="1"/>
      </rPr>
      <t xml:space="preserve">)</t>
    </r>
  </si>
  <si>
    <t xml:space="preserve">Ý thức chấp hành các quy định của pháp luật đối với công dân, các văn bản chỉ đạo của Bộ, ngành, của cơ quan quản lý thực hiện trong Nhà trường</t>
  </si>
  <si>
    <t xml:space="preserve"> - Không vi phạm pháp luật, chủ trương của các cấp, thông báo của Nhà trường</t>
  </si>
  <si>
    <t xml:space="preserve">Ý thức chấp hành các nội quy, quy chế và các quy định khác của Nhà trường</t>
  </si>
  <si>
    <t xml:space="preserve"> - Thực hiện nghiêm túc việc kê khai thông tin cá nhân, đăng ký nội &amp; ngoại trú</t>
  </si>
  <si>
    <t xml:space="preserve"> - Tham gia đầy đủ Tuần sinh hoạt giáo dục định hướng (1 buổi +1 điểm)</t>
  </si>
  <si>
    <t xml:space="preserve"> - Tham gia đầy đủ giờ sinh hoạt chủ nhiệm lớp (vắng 1 buổi -1 điểm)</t>
  </si>
  <si>
    <t xml:space="preserve"> - Không vi phạm đồng phục, tác phong, ngôn phong (vi phạm 1 lần -1 điểm)</t>
  </si>
  <si>
    <t xml:space="preserve"> - Đeo thẻ HSSV khi vào trường (vi phạm 1 lần -1 điểm)</t>
  </si>
  <si>
    <t xml:space="preserve"> - Tham gia khám sức khỏe định kỳ</t>
  </si>
  <si>
    <t xml:space="preserve"> - Có ý thức chấp hành về giữ gìn vệ sinh, bảo vệ môi trường, bảo vệ tài sản chung (vi phạm 1 lần -2 điểm)</t>
  </si>
  <si>
    <t xml:space="preserve"> - Đóng học phí, BHYT, KTX đúng thời hạn (đóng trễ hạn -2 điểm/1tháng)</t>
  </si>
  <si>
    <t xml:space="preserve"> - Thực hiện nghiêm túc và đầy đủ trong việc lấy ý kiến phản hồi từ người học</t>
  </si>
  <si>
    <t xml:space="preserve">Điểm trừ</t>
  </si>
  <si>
    <t xml:space="preserve"> - Bị kiểm điểm</t>
  </si>
  <si>
    <t xml:space="preserve"> - Vi phạm kỷ luật ở mức khiển trách</t>
  </si>
  <si>
    <t xml:space="preserve"> - Vi phạm kỷ luật ở mức cảnh cáo</t>
  </si>
  <si>
    <t xml:space="preserve"> - Mang, tàng trữ, sử dụng thuốc lá, kể cả thuốc lá điện tử</t>
  </si>
  <si>
    <t xml:space="preserve"> - Vi phạm bảo hộ lao động 01 lần</t>
  </si>
  <si>
    <t xml:space="preserve"> - Vi phạm về vệ sinh môi trường</t>
  </si>
  <si>
    <t xml:space="preserve"> - Vi phạm Luật an toàn giao thông</t>
  </si>
  <si>
    <t xml:space="preserve"> - Vô lễ, đánh nhau</t>
  </si>
  <si>
    <t xml:space="preserve"> + Tổng điểm các mục: a, b, c không vượt quá 25 điểm</t>
  </si>
  <si>
    <t xml:space="preserve">≤ 25</t>
  </si>
  <si>
    <t xml:space="preserve">III</t>
  </si>
  <si>
    <r>
      <rPr>
        <b val="true"/>
        <sz val="11"/>
        <rFont val="Times New Roman"/>
        <family val="1"/>
        <charset val="1"/>
      </rPr>
      <t xml:space="preserve">Tiêu chí 3 (Điểm tối đa 25</t>
    </r>
    <r>
      <rPr>
        <b val="true"/>
        <vertAlign val="superscript"/>
        <sz val="11"/>
        <rFont val="Times New Roman"/>
        <family val="1"/>
        <charset val="1"/>
      </rPr>
      <t xml:space="preserve">đ</t>
    </r>
    <r>
      <rPr>
        <b val="true"/>
        <sz val="11"/>
        <rFont val="Times New Roman"/>
        <family val="1"/>
        <charset val="1"/>
      </rPr>
      <t xml:space="preserve">)</t>
    </r>
  </si>
  <si>
    <t xml:space="preserve">Ý thức và hiệu quả tham gia các hoạt động chính trị - xã hội, văn hóa, văn nghệ, thể thao, phòng, chống tội phạm, tệ nạn xã hội, bạo lực học đường</t>
  </si>
  <si>
    <t xml:space="preserve"> - Tham gia các hoạt động ngoại khóa, hỗ trợ, cổ vũ cho các hoạt động văn hóa, văn nghệ, thể thao do lớp, khoa tổ chức (1 lần/2điểm)</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</si>
  <si>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</si>
  <si>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</si>
  <si>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các buổi báo cáo chuyên đề về tình hình chính trị, thời sự, xã hội do nhà trường tổ chức. Tham gia hoạt động về nguồn, tham gia di tích lịch sử</t>
  </si>
  <si>
    <t xml:space="preserve">Ý thức tham gia các hoạt động công ích, tình nguyện, công tác xã hội</t>
  </si>
  <si>
    <t xml:space="preserve"> - Hỗ trợ các ngày hội tư vấn tuyển sinh</t>
  </si>
  <si>
    <t xml:space="preserve"> - Tham gia đội công tác xã hội</t>
  </si>
  <si>
    <t xml:space="preserve"> - Tham gia mùa hè xanh, chiến dịch tình nguyện</t>
  </si>
  <si>
    <t xml:space="preserve"> - Tham gia tiếp sức mùa thi, hỗ trợ HSSV</t>
  </si>
  <si>
    <t xml:space="preserve"> - Tham gia hiến máu nhân đạo (nếu tham gia tại địa phương phải có giấy xác nhận)</t>
  </si>
  <si>
    <t xml:space="preserve"> - Tham gia Chủ nhật xanh, lao động tình nguyện (01 buổi)</t>
  </si>
  <si>
    <t xml:space="preserve"> - Tham gia đóng góp, hỗ trợ các hoạt động tình nguyện như: giúp đồng bào bị bão lụt, xây nhà tình bạn, trung tâm khuyết tật</t>
  </si>
  <si>
    <t xml:space="preserve">Tham gia tuyên truyền, phòng chống tội phạm và các tệ nạn xã hội (TNXH) khác</t>
  </si>
  <si>
    <t xml:space="preserve"> - Tham gia các buổi tuyên truyền, phòng chống tội phạm và các TNXH khác</t>
  </si>
  <si>
    <t xml:space="preserve"> - Tham gia phòng chống tiêu cực, TNXH, giúp đỡ người bị nạn, nhặt của rơi…</t>
  </si>
  <si>
    <t xml:space="preserve"> + HSSV khuyết tật không thể tham gia các HĐ của tiêu chí 3 được tính tối đa: 15 điểm</t>
  </si>
  <si>
    <t xml:space="preserve">IV</t>
  </si>
  <si>
    <r>
      <rPr>
        <b val="true"/>
        <sz val="11"/>
        <rFont val="Times New Roman"/>
        <family val="1"/>
        <charset val="1"/>
      </rPr>
      <t xml:space="preserve">Tiêu chí 4 (Điểm tối đa 20</t>
    </r>
    <r>
      <rPr>
        <b val="true"/>
        <vertAlign val="superscript"/>
        <sz val="11"/>
        <rFont val="Times New Roman"/>
        <family val="1"/>
        <charset val="1"/>
      </rPr>
      <t xml:space="preserve">đ</t>
    </r>
    <r>
      <rPr>
        <b val="true"/>
        <sz val="11"/>
        <rFont val="Times New Roman"/>
        <family val="1"/>
        <charset val="1"/>
      </rPr>
      <t xml:space="preserve">)</t>
    </r>
  </si>
  <si>
    <t xml:space="preserve">Ý thức, tinh thần, thái độ, uy tín, kỹ năng tổ chức và hiệu quả công việc </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</si>
  <si>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</si>
  <si>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</si>
  <si>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Lớp phó; phó BT Đoàn; chi hội phó hoàn thành tốt nhiệm vụ</t>
  </si>
  <si>
    <t xml:space="preserve"> - Tổ trưởng; UV.BCH chi đoàn, Hội SV hoàn thành tốt nhiệm vụ</t>
  </si>
  <si>
    <t xml:space="preserve"> - CBL; CBĐ và trưởng, phó các đội nhóm, HSV được Nhà trường hoặc các đoàn thể khen thưởng vì có thành tích trong công tác lớp, đoàn, hội, đội, nhóm</t>
  </si>
  <si>
    <t xml:space="preserve"> - Tham gia đầy đủ các buổi tập huấn CBL, CBĐ (vắng 1 buổi -1 điểm)</t>
  </si>
  <si>
    <t xml:space="preserve"> - Cộng tác viên trường trực của Đoàn thanh niên, Hội sinh viên</t>
  </si>
  <si>
    <t xml:space="preserve"> - Tham gia các câu lạc bộ đội nhóm</t>
  </si>
  <si>
    <t xml:space="preserve"> - HSSV tham gia các hoạt động trong và ngoài trường hoàn thành tốt nhiệm vụ</t>
  </si>
  <si>
    <t xml:space="preserve"> - HSSV hỗ trợ Ban cán sự lớp, Ban chấp hành Đoàn, GVCN/CVHT hoàn thành tốt nhiệm vụ củalớp (được GVCN/CVHT xác nhận)</t>
  </si>
  <si>
    <t xml:space="preserve"> - Đạt danh hiệu Học sinh 3 rèn luyện; Sinh viên 5 tốt cấp trường</t>
  </si>
  <si>
    <t xml:space="preserve"> - HSSV là ĐV được CBCS xác nhận: ĐV đủ tư cách hoàn thành tốt nhiệm vụ</t>
  </si>
  <si>
    <t xml:space="preserve"> - HSSV là ĐV được CBCS xác nhận: ĐV đủ tư cách hoàn thành nhiệm vụ</t>
  </si>
  <si>
    <t xml:space="preserve"> - HSSV là Đoàn viên được cơ sở Đoàn xác nhận là Đoàn viên tích cực</t>
  </si>
  <si>
    <t xml:space="preserve"> - HSSV được kết nạp Đoàn</t>
  </si>
  <si>
    <t xml:space="preserve"> - HSSV được kết nạp Đảng</t>
  </si>
  <si>
    <t xml:space="preserve">Hỗ trợ và tham gia tích cực vào các HĐ chung của lớp, khoa và Nhà trường</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</si>
  <si>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</si>
  <si>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</si>
  <si>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</si>
  <si>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Trực tiếp tham gia, hỗ trợ công tác tuyển sinh của trường</t>
  </si>
  <si>
    <t xml:space="preserve">Có thành tích trong NCKH, tham gia các cuộc thi, sáng kiến CTKT được Nhà trường hoặc các cơ quan có thẩm quyền khen thưởng (BK, GK. . .)</t>
  </si>
  <si>
    <t xml:space="preserve"> - Tham gia các cuộc thi và đạt giải cấp khoa, trường</t>
  </si>
  <si>
    <t xml:space="preserve"> - Tham gia kỳ thi cấp khoa, trường nhưng không đạt giải</t>
  </si>
  <si>
    <t xml:space="preserve"> + Tổng điểm các mục: a, b, c không vượt quá 20 điểm</t>
  </si>
  <si>
    <t xml:space="preserve">≤ 20</t>
  </si>
  <si>
    <t xml:space="preserve">V</t>
  </si>
  <si>
    <r>
      <rPr>
        <b val="true"/>
        <sz val="10"/>
        <rFont val="Times New Roman"/>
        <family val="1"/>
        <charset val="1"/>
      </rPr>
      <t xml:space="preserve">Điểm thưởng vượt khung:</t>
    </r>
    <r>
      <rPr>
        <sz val="10"/>
        <rFont val="Times New Roman"/>
        <family val="1"/>
        <charset val="1"/>
      </rPr>
      <t xml:space="preserve"> Được cộng vào điểm tổng của 04 tiêu chí trên nhưng không vượt quá 100 điểm</t>
    </r>
  </si>
  <si>
    <t xml:space="preserve"> - Tham gia đội tự quản KTX được xác nhận hoàn thành tốt nhiệm vụ</t>
  </si>
  <si>
    <t xml:space="preserve"> - Tham gia đội an toàn giao thông được xác nhận hoàn thành tốt nhiệm vụ</t>
  </si>
  <si>
    <r>
      <rPr>
        <sz val="10"/>
        <color rgb="FF000000"/>
        <rFont val="Times New Roman"/>
        <family val="1"/>
        <charset val="1"/>
      </rPr>
      <t xml:space="preserve"> - Một học phần có điểm trung bình </t>
    </r>
    <r>
      <rPr>
        <sz val="10"/>
        <color rgb="FF000000"/>
        <rFont val="Calibri"/>
        <family val="2"/>
        <charset val="1"/>
      </rPr>
      <t xml:space="preserve">≥ </t>
    </r>
    <r>
      <rPr>
        <sz val="10"/>
        <color rgb="FF000000"/>
        <rFont val="Times New Roman"/>
        <family val="1"/>
        <charset val="1"/>
      </rPr>
      <t xml:space="preserve">8,0: được +2 điểm</t>
    </r>
  </si>
  <si>
    <t xml:space="preserve"> - Tham gia các cuộc thi và đạt giải cấp thành phố, toàn quốc</t>
  </si>
  <si>
    <t xml:space="preserve"> - Tham gia các cuộc thi cấp thành phố, toàn quốc nhưng không đạt giải</t>
  </si>
  <si>
    <t xml:space="preserve"> - Nhận giấy khen cấp Trường</t>
  </si>
  <si>
    <t xml:space="preserve"> - Nhận giấy khen cấp Thành phố</t>
  </si>
  <si>
    <t xml:space="preserve"> - Nhận giấy khen cấp Toàn quốc</t>
  </si>
  <si>
    <t xml:space="preserve">TỔNG ĐIỂM CÁC NỘI DUNG</t>
  </si>
  <si>
    <t xml:space="preserve">TP.Hồ Chí Minh, ngày . . .  tháng . . .  năm 20. . .</t>
  </si>
  <si>
    <t xml:space="preserve">GV.CHỦ NHIỆM - CỐ VẤN HỌC TẬP</t>
  </si>
  <si>
    <t xml:space="preserve">SINH VIÊN</t>
  </si>
  <si>
    <t xml:space="preserve">MẪU 2</t>
  </si>
  <si>
    <t xml:space="preserve">UBND THÀNH PHỐ HỒ CHÍ MINH</t>
  </si>
  <si>
    <t xml:space="preserve">CỘNG HÒA XÃ HỘI CHỦ NGHĨA VIỆT NAM</t>
  </si>
  <si>
    <t xml:space="preserve">TRƯỜNG CAO ĐẲNG LÝ TỰ TRỌNG</t>
  </si>
  <si>
    <t xml:space="preserve">Độc lập  -  Tự do  -  Hạnh phúc</t>
  </si>
  <si>
    <t xml:space="preserve">THÀNH PHỐ HỒ CHÍ MINH</t>
  </si>
  <si>
    <t xml:space="preserve">BẢNG TỔNG KẾT ĐÁNH GIÁ KẾT QUẢ RÈN LUYỆN</t>
  </si>
  <si>
    <r>
      <rPr>
        <b val="true"/>
        <sz val="14"/>
        <rFont val="Times New Roman"/>
        <family val="1"/>
        <charset val="1"/>
      </rPr>
      <t xml:space="preserve">Học kỳ: I Năm học: 2021 - 2022</t>
    </r>
    <r>
      <rPr>
        <sz val="14"/>
        <rFont val="Times New Roman"/>
        <family val="1"/>
        <charset val="1"/>
      </rPr>
      <t xml:space="preserve"> </t>
    </r>
  </si>
  <si>
    <r>
      <rPr>
        <sz val="14"/>
        <rFont val="Times New Roman"/>
        <family val="1"/>
        <charset val="1"/>
      </rPr>
      <t xml:space="preserve">Lớp:     </t>
    </r>
    <r>
      <rPr>
        <b val="true"/>
        <sz val="14"/>
        <rFont val="Times New Roman"/>
        <family val="1"/>
        <charset val="1"/>
      </rPr>
      <t xml:space="preserve">19T4-CNÔ1</t>
    </r>
    <r>
      <rPr>
        <sz val="14"/>
        <rFont val="Times New Roman"/>
        <family val="1"/>
        <charset val="1"/>
      </rPr>
      <t xml:space="preserve">          Sĩ số:   </t>
    </r>
    <r>
      <rPr>
        <b val="true"/>
        <sz val="14"/>
        <rFont val="Times New Roman"/>
        <family val="1"/>
        <charset val="1"/>
      </rPr>
      <t xml:space="preserve">43</t>
    </r>
    <r>
      <rPr>
        <sz val="14"/>
        <rFont val="Times New Roman"/>
        <family val="1"/>
        <charset val="1"/>
      </rPr>
      <t xml:space="preserve">       Khoa:   </t>
    </r>
    <r>
      <rPr>
        <b val="true"/>
        <sz val="14"/>
        <rFont val="Times New Roman"/>
        <family val="1"/>
        <charset val="1"/>
      </rPr>
      <t xml:space="preserve">ĐỘNG LỰC</t>
    </r>
    <r>
      <rPr>
        <sz val="14"/>
        <rFont val="Times New Roman"/>
        <family val="1"/>
        <charset val="1"/>
      </rPr>
      <t xml:space="preserve">                                                </t>
    </r>
  </si>
  <si>
    <t xml:space="preserve">Mã số SV</t>
  </si>
  <si>
    <t xml:space="preserve">HỌ VÀ TÊN</t>
  </si>
  <si>
    <t xml:space="preserve">CỐ VẤN HỌC TẬP</t>
  </si>
  <si>
    <t xml:space="preserve">QUẢN LÝ SV</t>
  </si>
  <si>
    <t xml:space="preserve">ĐIỂM
RL</t>
  </si>
  <si>
    <t xml:space="preserve">XẾP 
LOẠI</t>
  </si>
  <si>
    <t xml:space="preserve">19000029</t>
  </si>
  <si>
    <t xml:space="preserve">Mach</t>
  </si>
  <si>
    <t xml:space="preserve">Arafin</t>
  </si>
  <si>
    <t xml:space="preserve">19000146</t>
  </si>
  <si>
    <t xml:space="preserve">Nguyễn Mạnh</t>
  </si>
  <si>
    <t xml:space="preserve">Chinh</t>
  </si>
  <si>
    <t xml:space="preserve">19000159</t>
  </si>
  <si>
    <t xml:space="preserve">Trần Đức</t>
  </si>
  <si>
    <t xml:space="preserve">Cường</t>
  </si>
  <si>
    <t xml:space="preserve">19000080</t>
  </si>
  <si>
    <t xml:space="preserve">Vũ Quang</t>
  </si>
  <si>
    <t xml:space="preserve">19000179</t>
  </si>
  <si>
    <t xml:space="preserve">Nguyễn Huỳnh</t>
  </si>
  <si>
    <t xml:space="preserve">Đức</t>
  </si>
  <si>
    <t xml:space="preserve">19000157</t>
  </si>
  <si>
    <t xml:space="preserve">Nguyễn Hoàng Phương</t>
  </si>
  <si>
    <t xml:space="preserve">Duy</t>
  </si>
  <si>
    <t xml:space="preserve">19000193</t>
  </si>
  <si>
    <t xml:space="preserve">Huỳnh Phúc</t>
  </si>
  <si>
    <t xml:space="preserve">Hậu</t>
  </si>
  <si>
    <t xml:space="preserve">19000191</t>
  </si>
  <si>
    <t xml:space="preserve">Võ Nguyễn Quang</t>
  </si>
  <si>
    <t xml:space="preserve">Hiệp</t>
  </si>
  <si>
    <t xml:space="preserve">19000208</t>
  </si>
  <si>
    <t xml:space="preserve">Nguyễn Phúc</t>
  </si>
  <si>
    <t xml:space="preserve">Hiếu</t>
  </si>
  <si>
    <t xml:space="preserve">19000141</t>
  </si>
  <si>
    <t xml:space="preserve">Nguyễn Trung</t>
  </si>
  <si>
    <t xml:space="preserve">19000148</t>
  </si>
  <si>
    <t xml:space="preserve">Nguyễn Kim</t>
  </si>
  <si>
    <t xml:space="preserve">Hùng</t>
  </si>
  <si>
    <t xml:space="preserve">19000214</t>
  </si>
  <si>
    <t xml:space="preserve">Tạ Đỗ Quốc</t>
  </si>
  <si>
    <t xml:space="preserve">Huy</t>
  </si>
  <si>
    <t xml:space="preserve">19000196</t>
  </si>
  <si>
    <t xml:space="preserve">Hoàng</t>
  </si>
  <si>
    <t xml:space="preserve">Khang</t>
  </si>
  <si>
    <t xml:space="preserve">19000136</t>
  </si>
  <si>
    <t xml:space="preserve">Lê Minh</t>
  </si>
  <si>
    <t xml:space="preserve">19000118</t>
  </si>
  <si>
    <t xml:space="preserve">Phạm Lê Đăng</t>
  </si>
  <si>
    <t xml:space="preserve">Khoa</t>
  </si>
  <si>
    <t xml:space="preserve">19000082</t>
  </si>
  <si>
    <t xml:space="preserve">Nguyễn Cảnh</t>
  </si>
  <si>
    <t xml:space="preserve">Long</t>
  </si>
  <si>
    <t xml:space="preserve">19000010</t>
  </si>
  <si>
    <t xml:space="preserve">Trần Cao</t>
  </si>
  <si>
    <t xml:space="preserve">19000200</t>
  </si>
  <si>
    <t xml:space="preserve">Vũ Văn</t>
  </si>
  <si>
    <t xml:space="preserve">19000093</t>
  </si>
  <si>
    <t xml:space="preserve">Trần Trí</t>
  </si>
  <si>
    <t xml:space="preserve">Lực</t>
  </si>
  <si>
    <t xml:space="preserve">19000070</t>
  </si>
  <si>
    <t xml:space="preserve">Nguyễn Hùng</t>
  </si>
  <si>
    <t xml:space="preserve">Mạnh</t>
  </si>
  <si>
    <t xml:space="preserve">19000056</t>
  </si>
  <si>
    <t xml:space="preserve">Bành Nguyễn Cao</t>
  </si>
  <si>
    <t xml:space="preserve">Minh</t>
  </si>
  <si>
    <t xml:space="preserve">19000197</t>
  </si>
  <si>
    <t xml:space="preserve">Trần Bảo</t>
  </si>
  <si>
    <t xml:space="preserve">19000106</t>
  </si>
  <si>
    <t xml:space="preserve">Nguyễn Bình Phương</t>
  </si>
  <si>
    <t xml:space="preserve">Nam</t>
  </si>
  <si>
    <t xml:space="preserve">19001778</t>
  </si>
  <si>
    <t xml:space="preserve">Đàm Huỳnh Hiếu</t>
  </si>
  <si>
    <t xml:space="preserve">Nghĩa</t>
  </si>
  <si>
    <t xml:space="preserve">19000203</t>
  </si>
  <si>
    <t xml:space="preserve">Nguyễn Trần Quốc</t>
  </si>
  <si>
    <t xml:space="preserve">Pháp</t>
  </si>
  <si>
    <t xml:space="preserve">19001406</t>
  </si>
  <si>
    <t xml:space="preserve">Tô Đình</t>
  </si>
  <si>
    <t xml:space="preserve">Phát</t>
  </si>
  <si>
    <t xml:space="preserve">19000194</t>
  </si>
  <si>
    <t xml:space="preserve">Nguyễn Lê Thiên</t>
  </si>
  <si>
    <t xml:space="preserve">Phúc</t>
  </si>
  <si>
    <t xml:space="preserve">19000105</t>
  </si>
  <si>
    <t xml:space="preserve">Trần Trọng</t>
  </si>
  <si>
    <t xml:space="preserve">19000064</t>
  </si>
  <si>
    <t xml:space="preserve">Xa Đồng</t>
  </si>
  <si>
    <t xml:space="preserve">19000123</t>
  </si>
  <si>
    <t xml:space="preserve">Trần Phạm Minh</t>
  </si>
  <si>
    <t xml:space="preserve">Quân</t>
  </si>
  <si>
    <t xml:space="preserve">19001051</t>
  </si>
  <si>
    <t xml:space="preserve">Bùi Văn</t>
  </si>
  <si>
    <t xml:space="preserve">Tài</t>
  </si>
  <si>
    <t xml:space="preserve">19000167</t>
  </si>
  <si>
    <t xml:space="preserve">Trương Quang Đăng</t>
  </si>
  <si>
    <t xml:space="preserve">19000086</t>
  </si>
  <si>
    <t xml:space="preserve">Giang Lê Đức</t>
  </si>
  <si>
    <t xml:space="preserve">Tâm</t>
  </si>
  <si>
    <t xml:space="preserve">19000073</t>
  </si>
  <si>
    <t xml:space="preserve">Nguyễn Tuấn</t>
  </si>
  <si>
    <t xml:space="preserve">Thành</t>
  </si>
  <si>
    <t xml:space="preserve">19000202</t>
  </si>
  <si>
    <t xml:space="preserve">Trần Kim</t>
  </si>
  <si>
    <t xml:space="preserve">19000213</t>
  </si>
  <si>
    <t xml:space="preserve">Trần Công</t>
  </si>
  <si>
    <t xml:space="preserve">Thiệu</t>
  </si>
  <si>
    <t xml:space="preserve">19000150</t>
  </si>
  <si>
    <t xml:space="preserve">Nguyễn Lê Cường</t>
  </si>
  <si>
    <t xml:space="preserve">Thịnh</t>
  </si>
  <si>
    <t xml:space="preserve">19000031</t>
  </si>
  <si>
    <t xml:space="preserve">Huỳnh Thái</t>
  </si>
  <si>
    <t xml:space="preserve">Toàn</t>
  </si>
  <si>
    <t xml:space="preserve">19000178</t>
  </si>
  <si>
    <t xml:space="preserve">Trần Tuấn</t>
  </si>
  <si>
    <t xml:space="preserve">19000201</t>
  </si>
  <si>
    <t xml:space="preserve">Nguyễn Minh</t>
  </si>
  <si>
    <t xml:space="preserve">Trí</t>
  </si>
  <si>
    <t xml:space="preserve">19000074</t>
  </si>
  <si>
    <t xml:space="preserve">Võ Lân Đông</t>
  </si>
  <si>
    <t xml:space="preserve">Trúc</t>
  </si>
  <si>
    <t xml:space="preserve">19001362</t>
  </si>
  <si>
    <t xml:space="preserve">Nguyễn Quốc</t>
  </si>
  <si>
    <t xml:space="preserve">Việt</t>
  </si>
  <si>
    <t xml:space="preserve">19000115</t>
  </si>
  <si>
    <t xml:space="preserve">Nguyễn Hoàng Phúc</t>
  </si>
  <si>
    <t xml:space="preserve">Vinh</t>
  </si>
  <si>
    <t xml:space="preserve">TỔNG KẾT LỚP</t>
  </si>
  <si>
    <t xml:space="preserve">LOẠI</t>
  </si>
  <si>
    <t xml:space="preserve">T.SỐ</t>
  </si>
  <si>
    <t xml:space="preserve">TỶ LỆ %</t>
  </si>
  <si>
    <t xml:space="preserve">XUẤT SẮC</t>
  </si>
  <si>
    <t xml:space="preserve">TỐT</t>
  </si>
  <si>
    <t xml:space="preserve">KHÁ</t>
  </si>
  <si>
    <t xml:space="preserve">TRUNG BÌNH</t>
  </si>
  <si>
    <t xml:space="preserve">YẾU</t>
  </si>
  <si>
    <t xml:space="preserve">KHÔNG XẾP LOẠI</t>
  </si>
  <si>
    <t xml:space="preserve">TP. Hồ Chí Minh, ngày      tháng      năm 20</t>
  </si>
  <si>
    <t xml:space="preserve">PHÒNG TTGD - CTSV                QUẢN LÝ SV</t>
  </si>
  <si>
    <t xml:space="preserve">LỚP TRƯỞNG</t>
  </si>
  <si>
    <r>
      <rPr>
        <sz val="14"/>
        <rFont val="Times New Roman"/>
        <family val="1"/>
        <charset val="1"/>
      </rPr>
      <t xml:space="preserve">Lớp:     </t>
    </r>
    <r>
      <rPr>
        <b val="true"/>
        <sz val="14"/>
        <rFont val="Times New Roman"/>
        <family val="1"/>
        <charset val="1"/>
      </rPr>
      <t xml:space="preserve">19T4-CNÔ2</t>
    </r>
    <r>
      <rPr>
        <sz val="14"/>
        <rFont val="Times New Roman"/>
        <family val="1"/>
        <charset val="1"/>
      </rPr>
      <t xml:space="preserve">          Sĩ số:   38       Khoa:   </t>
    </r>
    <r>
      <rPr>
        <b val="true"/>
        <sz val="14"/>
        <rFont val="Times New Roman"/>
        <family val="1"/>
        <charset val="1"/>
      </rPr>
      <t xml:space="preserve">ĐỘNG LỰC</t>
    </r>
    <r>
      <rPr>
        <sz val="14"/>
        <rFont val="Times New Roman"/>
        <family val="1"/>
        <charset val="1"/>
      </rPr>
      <t xml:space="preserve">                                                </t>
    </r>
  </si>
  <si>
    <t xml:space="preserve">19000348</t>
  </si>
  <si>
    <t xml:space="preserve">Đặng Hoàng</t>
  </si>
  <si>
    <t xml:space="preserve">Anh</t>
  </si>
  <si>
    <t xml:space="preserve">19000305</t>
  </si>
  <si>
    <t xml:space="preserve">Phan Tuấn</t>
  </si>
  <si>
    <t xml:space="preserve">19000338</t>
  </si>
  <si>
    <t xml:space="preserve">Lê Đăng Nhất</t>
  </si>
  <si>
    <t xml:space="preserve">Đăng</t>
  </si>
  <si>
    <t xml:space="preserve">19000390</t>
  </si>
  <si>
    <t xml:space="preserve">Nguyễn Trần Tiến</t>
  </si>
  <si>
    <t xml:space="preserve">Đạt</t>
  </si>
  <si>
    <t xml:space="preserve">19000228</t>
  </si>
  <si>
    <t xml:space="preserve">Huỳnh Quốc</t>
  </si>
  <si>
    <t xml:space="preserve">Giàu</t>
  </si>
  <si>
    <t xml:space="preserve">19000284</t>
  </si>
  <si>
    <t xml:space="preserve">Huỳnh Hà Công</t>
  </si>
  <si>
    <t xml:space="preserve">19000261</t>
  </si>
  <si>
    <t xml:space="preserve">Nguyễn Phạm Phúc</t>
  </si>
  <si>
    <t xml:space="preserve">19000236</t>
  </si>
  <si>
    <t xml:space="preserve">Chang Khánh</t>
  </si>
  <si>
    <t xml:space="preserve">Hòa</t>
  </si>
  <si>
    <t xml:space="preserve">19000231</t>
  </si>
  <si>
    <t xml:space="preserve">Đồng Đình</t>
  </si>
  <si>
    <t xml:space="preserve">Huân</t>
  </si>
  <si>
    <t xml:space="preserve">19000252</t>
  </si>
  <si>
    <t xml:space="preserve">Bùi Quang</t>
  </si>
  <si>
    <t xml:space="preserve">19000297</t>
  </si>
  <si>
    <t xml:space="preserve">Nguyễn Ngọc</t>
  </si>
  <si>
    <t xml:space="preserve">19000397</t>
  </si>
  <si>
    <t xml:space="preserve">Hà Văn</t>
  </si>
  <si>
    <t xml:space="preserve">Hưng</t>
  </si>
  <si>
    <t xml:space="preserve">19000312</t>
  </si>
  <si>
    <t xml:space="preserve">Dương Nhật</t>
  </si>
  <si>
    <t xml:space="preserve">19000251</t>
  </si>
  <si>
    <t xml:space="preserve">Lê Chí</t>
  </si>
  <si>
    <t xml:space="preserve">Khải</t>
  </si>
  <si>
    <t xml:space="preserve">19000279</t>
  </si>
  <si>
    <t xml:space="preserve">Lương Hoàng</t>
  </si>
  <si>
    <t xml:space="preserve">Lộc</t>
  </si>
  <si>
    <t xml:space="preserve">19000303</t>
  </si>
  <si>
    <t xml:space="preserve">Nguyễn Duy</t>
  </si>
  <si>
    <t xml:space="preserve">19000250</t>
  </si>
  <si>
    <t xml:space="preserve">Trương Đoàn Hoàng</t>
  </si>
  <si>
    <t xml:space="preserve">19000281</t>
  </si>
  <si>
    <t xml:space="preserve">Ngô Đức</t>
  </si>
  <si>
    <t xml:space="preserve">19000391</t>
  </si>
  <si>
    <t xml:space="preserve">Nguyễn Giang</t>
  </si>
  <si>
    <t xml:space="preserve">19001553</t>
  </si>
  <si>
    <t xml:space="preserve">Nguyễn Trọng</t>
  </si>
  <si>
    <t xml:space="preserve">Nhân</t>
  </si>
  <si>
    <t xml:space="preserve">19000311</t>
  </si>
  <si>
    <t xml:space="preserve">Phạm Nguyễn Hoàng</t>
  </si>
  <si>
    <t xml:space="preserve">19000220</t>
  </si>
  <si>
    <t xml:space="preserve">Nguyễn Hoàng Minh</t>
  </si>
  <si>
    <t xml:space="preserve">Nhật</t>
  </si>
  <si>
    <t xml:space="preserve">19000387</t>
  </si>
  <si>
    <t xml:space="preserve">Châu Thanh</t>
  </si>
  <si>
    <t xml:space="preserve">Phong</t>
  </si>
  <si>
    <t xml:space="preserve">19000374</t>
  </si>
  <si>
    <t xml:space="preserve">Đỗ Vinh</t>
  </si>
  <si>
    <t xml:space="preserve">Quang</t>
  </si>
  <si>
    <t xml:space="preserve">19000217</t>
  </si>
  <si>
    <t xml:space="preserve">Quý</t>
  </si>
  <si>
    <t xml:space="preserve">19000296</t>
  </si>
  <si>
    <t xml:space="preserve">Ngô Vũ Hoàng</t>
  </si>
  <si>
    <t xml:space="preserve">Sơn</t>
  </si>
  <si>
    <t xml:space="preserve">19000096</t>
  </si>
  <si>
    <t xml:space="preserve">Trương Hữu</t>
  </si>
  <si>
    <t xml:space="preserve">Thiên</t>
  </si>
  <si>
    <t xml:space="preserve">19000302</t>
  </si>
  <si>
    <t xml:space="preserve">Kiều Mạnh</t>
  </si>
  <si>
    <t xml:space="preserve">19000230</t>
  </si>
  <si>
    <t xml:space="preserve">Phan Nguyên</t>
  </si>
  <si>
    <t xml:space="preserve">19000382</t>
  </si>
  <si>
    <t xml:space="preserve">Nguyễn Anh</t>
  </si>
  <si>
    <t xml:space="preserve">Tiến</t>
  </si>
  <si>
    <t xml:space="preserve">19000224</t>
  </si>
  <si>
    <t xml:space="preserve">Châu Mai</t>
  </si>
  <si>
    <t xml:space="preserve">19000352</t>
  </si>
  <si>
    <t xml:space="preserve">Phạm Văn</t>
  </si>
  <si>
    <t xml:space="preserve">19000353</t>
  </si>
  <si>
    <t xml:space="preserve">Hồ Văn</t>
  </si>
  <si>
    <t xml:space="preserve">Triều</t>
  </si>
  <si>
    <t xml:space="preserve">19000276</t>
  </si>
  <si>
    <t xml:space="preserve">Nguyễn Võ Tấn</t>
  </si>
  <si>
    <t xml:space="preserve">Trọng</t>
  </si>
  <si>
    <t xml:space="preserve">19000405</t>
  </si>
  <si>
    <t xml:space="preserve">Nguyễn Đoàn Nguyên</t>
  </si>
  <si>
    <t xml:space="preserve">Tuấn</t>
  </si>
  <si>
    <t xml:space="preserve">19000343</t>
  </si>
  <si>
    <t xml:space="preserve">Lềnh Tú</t>
  </si>
  <si>
    <t xml:space="preserve">Vĩ</t>
  </si>
  <si>
    <t xml:space="preserve">19000289</t>
  </si>
  <si>
    <t xml:space="preserve">Nguyễn Phi</t>
  </si>
  <si>
    <t xml:space="preserve">Vũ</t>
  </si>
  <si>
    <t xml:space="preserve">19000380</t>
  </si>
  <si>
    <t xml:space="preserve">Võ Thành</t>
  </si>
  <si>
    <t xml:space="preserve">Vỹ</t>
  </si>
  <si>
    <r>
      <rPr>
        <sz val="14"/>
        <rFont val="Times New Roman"/>
        <family val="1"/>
        <charset val="1"/>
      </rPr>
      <t xml:space="preserve">Lớp:     </t>
    </r>
    <r>
      <rPr>
        <b val="true"/>
        <sz val="14"/>
        <rFont val="Times New Roman"/>
        <family val="1"/>
        <charset val="1"/>
      </rPr>
      <t xml:space="preserve">19T4-CNÔ3</t>
    </r>
    <r>
      <rPr>
        <sz val="14"/>
        <rFont val="Times New Roman"/>
        <family val="1"/>
        <charset val="1"/>
      </rPr>
      <t xml:space="preserve">          Sĩ số:   </t>
    </r>
    <r>
      <rPr>
        <b val="true"/>
        <sz val="14"/>
        <rFont val="Times New Roman"/>
        <family val="1"/>
        <charset val="1"/>
      </rPr>
      <t xml:space="preserve">45</t>
    </r>
    <r>
      <rPr>
        <sz val="14"/>
        <rFont val="Times New Roman"/>
        <family val="1"/>
        <charset val="1"/>
      </rPr>
      <t xml:space="preserve">       Khoa:   </t>
    </r>
    <r>
      <rPr>
        <b val="true"/>
        <sz val="14"/>
        <rFont val="Times New Roman"/>
        <family val="1"/>
        <charset val="1"/>
      </rPr>
      <t xml:space="preserve">ĐỘNG LỰC</t>
    </r>
    <r>
      <rPr>
        <sz val="14"/>
        <rFont val="Times New Roman"/>
        <family val="1"/>
        <charset val="1"/>
      </rPr>
      <t xml:space="preserve">                                                </t>
    </r>
  </si>
  <si>
    <t xml:space="preserve">19000532</t>
  </si>
  <si>
    <t xml:space="preserve">Nguyễn Hoàng</t>
  </si>
  <si>
    <t xml:space="preserve">Ân</t>
  </si>
  <si>
    <t xml:space="preserve">19000614</t>
  </si>
  <si>
    <t xml:space="preserve">Dương Đức</t>
  </si>
  <si>
    <t xml:space="preserve">GV đã đề nghị tạm ngưng</t>
  </si>
  <si>
    <t xml:space="preserve">19000422</t>
  </si>
  <si>
    <t xml:space="preserve">Nguyễn Đức</t>
  </si>
  <si>
    <t xml:space="preserve">19000644</t>
  </si>
  <si>
    <t xml:space="preserve">Lại Gia</t>
  </si>
  <si>
    <t xml:space="preserve">Bảo</t>
  </si>
  <si>
    <t xml:space="preserve">19000536</t>
  </si>
  <si>
    <t xml:space="preserve">Trần Quang</t>
  </si>
  <si>
    <t xml:space="preserve">19000491</t>
  </si>
  <si>
    <t xml:space="preserve">Trương Gia</t>
  </si>
  <si>
    <t xml:space="preserve">19000419</t>
  </si>
  <si>
    <t xml:space="preserve">Bùi Ngọc Đại</t>
  </si>
  <si>
    <t xml:space="preserve">19000637</t>
  </si>
  <si>
    <t xml:space="preserve">Trần Quốc</t>
  </si>
  <si>
    <t xml:space="preserve">19000454</t>
  </si>
  <si>
    <t xml:space="preserve">Nguyễn Hữu</t>
  </si>
  <si>
    <t xml:space="preserve">19000464</t>
  </si>
  <si>
    <t xml:space="preserve">Hồ Hoàng Mạnh</t>
  </si>
  <si>
    <t xml:space="preserve">Du</t>
  </si>
  <si>
    <t xml:space="preserve">19001589</t>
  </si>
  <si>
    <t xml:space="preserve">19000429</t>
  </si>
  <si>
    <t xml:space="preserve">Bùi Lê Hùng</t>
  </si>
  <si>
    <t xml:space="preserve">Dũng</t>
  </si>
  <si>
    <t xml:space="preserve">19000468</t>
  </si>
  <si>
    <t xml:space="preserve">Hải</t>
  </si>
  <si>
    <t xml:space="preserve">19000603</t>
  </si>
  <si>
    <t xml:space="preserve">Trầm Chí</t>
  </si>
  <si>
    <t xml:space="preserve">19000586</t>
  </si>
  <si>
    <t xml:space="preserve">Phạm Minh</t>
  </si>
  <si>
    <t xml:space="preserve">19000643</t>
  </si>
  <si>
    <t xml:space="preserve">Lê Nguyễn Nhật</t>
  </si>
  <si>
    <t xml:space="preserve">Kha</t>
  </si>
  <si>
    <t xml:space="preserve">19000607</t>
  </si>
  <si>
    <t xml:space="preserve">Phan Quang</t>
  </si>
  <si>
    <t xml:space="preserve">19000433</t>
  </si>
  <si>
    <t xml:space="preserve">Nguyễn Chí</t>
  </si>
  <si>
    <t xml:space="preserve">Khanh</t>
  </si>
  <si>
    <t xml:space="preserve">19000471</t>
  </si>
  <si>
    <t xml:space="preserve">Trịnh Hữu</t>
  </si>
  <si>
    <t xml:space="preserve">Khương</t>
  </si>
  <si>
    <t xml:space="preserve">19001367</t>
  </si>
  <si>
    <t xml:space="preserve">Trần Bảo Gia</t>
  </si>
  <si>
    <t xml:space="preserve">Lâm</t>
  </si>
  <si>
    <t xml:space="preserve">19000484</t>
  </si>
  <si>
    <t xml:space="preserve">Nguyễn Bảo</t>
  </si>
  <si>
    <t xml:space="preserve">Liêm</t>
  </si>
  <si>
    <t xml:space="preserve">19000496</t>
  </si>
  <si>
    <t xml:space="preserve">Huỳnh Văn</t>
  </si>
  <si>
    <t xml:space="preserve">19000609</t>
  </si>
  <si>
    <t xml:space="preserve">19000543</t>
  </si>
  <si>
    <t xml:space="preserve">Đặng Ngọc</t>
  </si>
  <si>
    <t xml:space="preserve">19000474</t>
  </si>
  <si>
    <t xml:space="preserve">Phạm Tấn</t>
  </si>
  <si>
    <t xml:space="preserve">19000430</t>
  </si>
  <si>
    <t xml:space="preserve">Trương Bảo</t>
  </si>
  <si>
    <t xml:space="preserve">Nghi</t>
  </si>
  <si>
    <t xml:space="preserve">19002170</t>
  </si>
  <si>
    <t xml:space="preserve">Nguyễn Hiếu</t>
  </si>
  <si>
    <t xml:space="preserve">19000466</t>
  </si>
  <si>
    <t xml:space="preserve">Võ Trọng</t>
  </si>
  <si>
    <t xml:space="preserve">Nguyễn</t>
  </si>
  <si>
    <t xml:space="preserve">19001588</t>
  </si>
  <si>
    <t xml:space="preserve">19000417</t>
  </si>
  <si>
    <t xml:space="preserve">19000585</t>
  </si>
  <si>
    <t xml:space="preserve">Bùi Nguyễn Minh</t>
  </si>
  <si>
    <t xml:space="preserve">19000421</t>
  </si>
  <si>
    <t xml:space="preserve">Đỗ Phát</t>
  </si>
  <si>
    <t xml:space="preserve">19000445</t>
  </si>
  <si>
    <t xml:space="preserve">Cấn Thanh</t>
  </si>
  <si>
    <t xml:space="preserve">Thái</t>
  </si>
  <si>
    <t xml:space="preserve">19000461</t>
  </si>
  <si>
    <t xml:space="preserve">Phạm Quốc</t>
  </si>
  <si>
    <t xml:space="preserve">Thắng</t>
  </si>
  <si>
    <t xml:space="preserve">19000465</t>
  </si>
  <si>
    <t xml:space="preserve">Thái Đắc Duy</t>
  </si>
  <si>
    <t xml:space="preserve">Thanh</t>
  </si>
  <si>
    <t xml:space="preserve">19000621</t>
  </si>
  <si>
    <t xml:space="preserve">Nguyễn Hoài</t>
  </si>
  <si>
    <t xml:space="preserve">Thương</t>
  </si>
  <si>
    <t xml:space="preserve">19000589</t>
  </si>
  <si>
    <t xml:space="preserve">Đỗ Anh</t>
  </si>
  <si>
    <t xml:space="preserve">19000493</t>
  </si>
  <si>
    <t xml:space="preserve">Lìu Đăng</t>
  </si>
  <si>
    <t xml:space="preserve">19000477</t>
  </si>
  <si>
    <t xml:space="preserve">Nguyễn Trường</t>
  </si>
  <si>
    <t xml:space="preserve">19000642</t>
  </si>
  <si>
    <t xml:space="preserve">19000467</t>
  </si>
  <si>
    <t xml:space="preserve">Nguyễn Trần Anh</t>
  </si>
  <si>
    <t xml:space="preserve">19000500</t>
  </si>
  <si>
    <t xml:space="preserve">Nguyễn Nhật</t>
  </si>
  <si>
    <t xml:space="preserve">Tùng</t>
  </si>
  <si>
    <t xml:space="preserve">19000512</t>
  </si>
  <si>
    <t xml:space="preserve">Nguyễn Thanh</t>
  </si>
  <si>
    <t xml:space="preserve">19000546</t>
  </si>
  <si>
    <t xml:space="preserve">Lê Công</t>
  </si>
  <si>
    <t xml:space="preserve">19000631</t>
  </si>
  <si>
    <t xml:space="preserve">Đặng Long</t>
  </si>
  <si>
    <r>
      <rPr>
        <sz val="14"/>
        <rFont val="Times New Roman"/>
        <family val="1"/>
        <charset val="1"/>
      </rPr>
      <t xml:space="preserve">Lớp:     </t>
    </r>
    <r>
      <rPr>
        <b val="true"/>
        <sz val="14"/>
        <rFont val="Times New Roman"/>
        <family val="1"/>
        <charset val="1"/>
      </rPr>
      <t xml:space="preserve">19T4-CNÔ4</t>
    </r>
    <r>
      <rPr>
        <sz val="14"/>
        <rFont val="Times New Roman"/>
        <family val="1"/>
        <charset val="1"/>
      </rPr>
      <t xml:space="preserve">          Sĩ số:   </t>
    </r>
    <r>
      <rPr>
        <b val="true"/>
        <sz val="14"/>
        <rFont val="Times New Roman"/>
        <family val="1"/>
        <charset val="1"/>
      </rPr>
      <t xml:space="preserve">46</t>
    </r>
    <r>
      <rPr>
        <sz val="14"/>
        <rFont val="Times New Roman"/>
        <family val="1"/>
        <charset val="1"/>
      </rPr>
      <t xml:space="preserve">       Khoa:   </t>
    </r>
    <r>
      <rPr>
        <b val="true"/>
        <sz val="14"/>
        <rFont val="Times New Roman"/>
        <family val="1"/>
        <charset val="1"/>
      </rPr>
      <t xml:space="preserve">ĐỘNG LỰC</t>
    </r>
    <r>
      <rPr>
        <sz val="14"/>
        <rFont val="Times New Roman"/>
        <family val="1"/>
        <charset val="1"/>
      </rPr>
      <t xml:space="preserve">                                                </t>
    </r>
  </si>
  <si>
    <t xml:space="preserve">19000877</t>
  </si>
  <si>
    <t xml:space="preserve">Lại Khắc Thạch Thiên</t>
  </si>
  <si>
    <t xml:space="preserve">An</t>
  </si>
  <si>
    <t xml:space="preserve">19000772</t>
  </si>
  <si>
    <t xml:space="preserve">Nguyễn Tiến</t>
  </si>
  <si>
    <t xml:space="preserve">19000677</t>
  </si>
  <si>
    <t xml:space="preserve">19000705</t>
  </si>
  <si>
    <t xml:space="preserve">Ngô Đức Gia</t>
  </si>
  <si>
    <t xml:space="preserve">19000722</t>
  </si>
  <si>
    <t xml:space="preserve">Lê Thành</t>
  </si>
  <si>
    <t xml:space="preserve">Danh</t>
  </si>
  <si>
    <t xml:space="preserve">19000659</t>
  </si>
  <si>
    <t xml:space="preserve">Phạm Thành</t>
  </si>
  <si>
    <t xml:space="preserve">19000881</t>
  </si>
  <si>
    <t xml:space="preserve">Võ Hoàng</t>
  </si>
  <si>
    <t xml:space="preserve">19000760</t>
  </si>
  <si>
    <t xml:space="preserve">Lê Hoàng</t>
  </si>
  <si>
    <t xml:space="preserve">19005267</t>
  </si>
  <si>
    <t xml:space="preserve">19000780</t>
  </si>
  <si>
    <t xml:space="preserve">19001372</t>
  </si>
  <si>
    <t xml:space="preserve">Nguyễn Hoàng Quốc</t>
  </si>
  <si>
    <t xml:space="preserve">19000065</t>
  </si>
  <si>
    <t xml:space="preserve">Nguyễn Phú</t>
  </si>
  <si>
    <t xml:space="preserve">19000836</t>
  </si>
  <si>
    <t xml:space="preserve">Nguyễn Thân Thế</t>
  </si>
  <si>
    <t xml:space="preserve">19000713</t>
  </si>
  <si>
    <t xml:space="preserve">Trịnh Thế</t>
  </si>
  <si>
    <t xml:space="preserve">19000670</t>
  </si>
  <si>
    <t xml:space="preserve">Đặng Kiến</t>
  </si>
  <si>
    <t xml:space="preserve">19000727</t>
  </si>
  <si>
    <t xml:space="preserve">Trịnh Hoàng</t>
  </si>
  <si>
    <t xml:space="preserve">19000821</t>
  </si>
  <si>
    <t xml:space="preserve">Võ Hữu Toàn</t>
  </si>
  <si>
    <t xml:space="preserve">19000752</t>
  </si>
  <si>
    <t xml:space="preserve">19000707</t>
  </si>
  <si>
    <t xml:space="preserve">Dương Quang Quốc</t>
  </si>
  <si>
    <t xml:space="preserve">Khôi</t>
  </si>
  <si>
    <t xml:space="preserve">19000712</t>
  </si>
  <si>
    <t xml:space="preserve">Nguyễn Hoàng Tuấn</t>
  </si>
  <si>
    <t xml:space="preserve">Kiệt</t>
  </si>
  <si>
    <t xml:space="preserve">19001523</t>
  </si>
  <si>
    <t xml:space="preserve">Võ Hiếu</t>
  </si>
  <si>
    <t xml:space="preserve">Kỳ</t>
  </si>
  <si>
    <t xml:space="preserve">19001585</t>
  </si>
  <si>
    <t xml:space="preserve">Giang Thành</t>
  </si>
  <si>
    <t xml:space="preserve">19000658</t>
  </si>
  <si>
    <t xml:space="preserve">Hà Duy</t>
  </si>
  <si>
    <t xml:space="preserve">19000725</t>
  </si>
  <si>
    <t xml:space="preserve">Phạm Nguyễn Hưng</t>
  </si>
  <si>
    <t xml:space="preserve">19000744</t>
  </si>
  <si>
    <t xml:space="preserve">Trần Duy Quốc</t>
  </si>
  <si>
    <t xml:space="preserve">19000839</t>
  </si>
  <si>
    <t xml:space="preserve">Trần Thành</t>
  </si>
  <si>
    <t xml:space="preserve">19000716</t>
  </si>
  <si>
    <t xml:space="preserve">Nguyễn Đình</t>
  </si>
  <si>
    <t xml:space="preserve">19000693</t>
  </si>
  <si>
    <t xml:space="preserve">19000762</t>
  </si>
  <si>
    <t xml:space="preserve">Nguyễn Thành</t>
  </si>
  <si>
    <t xml:space="preserve">19000788</t>
  </si>
  <si>
    <t xml:space="preserve">Phi</t>
  </si>
  <si>
    <t xml:space="preserve">19000784</t>
  </si>
  <si>
    <t xml:space="preserve">Lê Vĩnh</t>
  </si>
  <si>
    <t xml:space="preserve">19000675</t>
  </si>
  <si>
    <t xml:space="preserve">Phạm Trọng</t>
  </si>
  <si>
    <t xml:space="preserve">19000709</t>
  </si>
  <si>
    <t xml:space="preserve">Nguyễn Vũ Anh</t>
  </si>
  <si>
    <t xml:space="preserve">19000657</t>
  </si>
  <si>
    <t xml:space="preserve">Hồ Đình</t>
  </si>
  <si>
    <t xml:space="preserve">19000816</t>
  </si>
  <si>
    <t xml:space="preserve">Bùi Văn Điền</t>
  </si>
  <si>
    <t xml:space="preserve">Sang</t>
  </si>
  <si>
    <t xml:space="preserve">19000876</t>
  </si>
  <si>
    <t xml:space="preserve">Trần Lại Thái</t>
  </si>
  <si>
    <t xml:space="preserve">19000867</t>
  </si>
  <si>
    <t xml:space="preserve">Đỗ Duy</t>
  </si>
  <si>
    <t xml:space="preserve">Tân</t>
  </si>
  <si>
    <t xml:space="preserve">19000875</t>
  </si>
  <si>
    <t xml:space="preserve">Lê Trọng</t>
  </si>
  <si>
    <t xml:space="preserve">Tấn</t>
  </si>
  <si>
    <t xml:space="preserve">19000738</t>
  </si>
  <si>
    <t xml:space="preserve">Đỗ Hữu</t>
  </si>
  <si>
    <t xml:space="preserve">19000687</t>
  </si>
  <si>
    <t xml:space="preserve">Nguyễn Hưng</t>
  </si>
  <si>
    <t xml:space="preserve">19000869</t>
  </si>
  <si>
    <t xml:space="preserve">Đoàn Minh</t>
  </si>
  <si>
    <t xml:space="preserve">Thuận</t>
  </si>
  <si>
    <t xml:space="preserve">19000663</t>
  </si>
  <si>
    <t xml:space="preserve">Đường Bá</t>
  </si>
  <si>
    <t xml:space="preserve">19005360</t>
  </si>
  <si>
    <t xml:space="preserve">Trường</t>
  </si>
  <si>
    <t xml:space="preserve">19000873</t>
  </si>
  <si>
    <t xml:space="preserve">19000719</t>
  </si>
  <si>
    <t xml:space="preserve">19000748</t>
  </si>
  <si>
    <t xml:space="preserve">Vương</t>
  </si>
  <si>
    <t xml:space="preserve">TP. Hồ Chí Minh, ngày 05  tháng  3  năm 2022</t>
  </si>
  <si>
    <t xml:space="preserve">Phan Thị Thùy Trang</t>
  </si>
  <si>
    <t xml:space="preserve">Nguyễn Cảnh Vũ</t>
  </si>
  <si>
    <r>
      <rPr>
        <sz val="14"/>
        <rFont val="Times New Roman"/>
        <family val="1"/>
        <charset val="1"/>
      </rPr>
      <t xml:space="preserve">Lớp:     </t>
    </r>
    <r>
      <rPr>
        <b val="true"/>
        <sz val="14"/>
        <rFont val="Times New Roman"/>
        <family val="1"/>
        <charset val="1"/>
      </rPr>
      <t xml:space="preserve">19T4-CNÔ5</t>
    </r>
    <r>
      <rPr>
        <sz val="14"/>
        <rFont val="Times New Roman"/>
        <family val="1"/>
        <charset val="1"/>
      </rPr>
      <t xml:space="preserve">          Sĩ số:   </t>
    </r>
    <r>
      <rPr>
        <b val="true"/>
        <sz val="14"/>
        <rFont val="Times New Roman"/>
        <family val="1"/>
        <charset val="1"/>
      </rPr>
      <t xml:space="preserve">46</t>
    </r>
    <r>
      <rPr>
        <sz val="14"/>
        <rFont val="Times New Roman"/>
        <family val="1"/>
        <charset val="1"/>
      </rPr>
      <t xml:space="preserve">       Khoa:   </t>
    </r>
    <r>
      <rPr>
        <b val="true"/>
        <sz val="14"/>
        <rFont val="Times New Roman"/>
        <family val="1"/>
        <charset val="1"/>
      </rPr>
      <t xml:space="preserve">ĐỘNG LỰC</t>
    </r>
    <r>
      <rPr>
        <sz val="14"/>
        <rFont val="Times New Roman"/>
        <family val="1"/>
        <charset val="1"/>
      </rPr>
      <t xml:space="preserve">                                                </t>
    </r>
  </si>
  <si>
    <t xml:space="preserve">19001221</t>
  </si>
  <si>
    <t xml:space="preserve">Lê Nguyễn Minh</t>
  </si>
  <si>
    <t xml:space="preserve">19000899</t>
  </si>
  <si>
    <t xml:space="preserve">Vũ Trọng</t>
  </si>
  <si>
    <t xml:space="preserve">19001107</t>
  </si>
  <si>
    <t xml:space="preserve">Lê Nhựt</t>
  </si>
  <si>
    <t xml:space="preserve">19001143</t>
  </si>
  <si>
    <t xml:space="preserve">Nguyễn Cao Quốc</t>
  </si>
  <si>
    <t xml:space="preserve">Bình</t>
  </si>
  <si>
    <t xml:space="preserve">19000988</t>
  </si>
  <si>
    <t xml:space="preserve">Chí</t>
  </si>
  <si>
    <t xml:space="preserve">19001128</t>
  </si>
  <si>
    <t xml:space="preserve">Trần Tiến</t>
  </si>
  <si>
    <t xml:space="preserve">19000950</t>
  </si>
  <si>
    <t xml:space="preserve">Chung Quốc</t>
  </si>
  <si>
    <t xml:space="preserve">Dự</t>
  </si>
  <si>
    <t xml:space="preserve">19000959</t>
  </si>
  <si>
    <t xml:space="preserve">Lê Khả</t>
  </si>
  <si>
    <t xml:space="preserve">19001150</t>
  </si>
  <si>
    <t xml:space="preserve">Lê Đình Trung</t>
  </si>
  <si>
    <t xml:space="preserve">19000946</t>
  </si>
  <si>
    <t xml:space="preserve">19001083</t>
  </si>
  <si>
    <t xml:space="preserve">19001644</t>
  </si>
  <si>
    <t xml:space="preserve">Hiền</t>
  </si>
  <si>
    <t xml:space="preserve">19001123</t>
  </si>
  <si>
    <t xml:space="preserve">19001213</t>
  </si>
  <si>
    <t xml:space="preserve">Lương Thiện</t>
  </si>
  <si>
    <t xml:space="preserve">Hữu</t>
  </si>
  <si>
    <t xml:space="preserve">19000921</t>
  </si>
  <si>
    <t xml:space="preserve">Hồ Anh</t>
  </si>
  <si>
    <t xml:space="preserve">19001216</t>
  </si>
  <si>
    <t xml:space="preserve">Lê Lâm Gia</t>
  </si>
  <si>
    <t xml:space="preserve">19005100</t>
  </si>
  <si>
    <t xml:space="preserve">Ngô Nhật Tường</t>
  </si>
  <si>
    <t xml:space="preserve">19001016</t>
  </si>
  <si>
    <t xml:space="preserve">19001191</t>
  </si>
  <si>
    <t xml:space="preserve">Nguyễn Trương Quang</t>
  </si>
  <si>
    <t xml:space="preserve">19001140</t>
  </si>
  <si>
    <t xml:space="preserve">Trần Gia</t>
  </si>
  <si>
    <t xml:space="preserve">19000114</t>
  </si>
  <si>
    <t xml:space="preserve">Salamách</t>
  </si>
  <si>
    <t xml:space="preserve">Isa</t>
  </si>
  <si>
    <t xml:space="preserve">19001259</t>
  </si>
  <si>
    <t xml:space="preserve">Đặng Đình</t>
  </si>
  <si>
    <t xml:space="preserve">19001393</t>
  </si>
  <si>
    <t xml:space="preserve">Trần Nam</t>
  </si>
  <si>
    <t xml:space="preserve">Khánh</t>
  </si>
  <si>
    <t xml:space="preserve">19001105</t>
  </si>
  <si>
    <t xml:space="preserve">Phan Đức Đăng</t>
  </si>
  <si>
    <t xml:space="preserve">19001072</t>
  </si>
  <si>
    <t xml:space="preserve">Cấn Trần Gia</t>
  </si>
  <si>
    <t xml:space="preserve">19000944</t>
  </si>
  <si>
    <t xml:space="preserve">19001258</t>
  </si>
  <si>
    <t xml:space="preserve">Nguyễn Văn</t>
  </si>
  <si>
    <t xml:space="preserve">19000962</t>
  </si>
  <si>
    <t xml:space="preserve">Lê Tiểu</t>
  </si>
  <si>
    <t xml:space="preserve">Linh</t>
  </si>
  <si>
    <t xml:space="preserve">19001109</t>
  </si>
  <si>
    <t xml:space="preserve">Nguyễn Quốc Huy</t>
  </si>
  <si>
    <t xml:space="preserve">Luân</t>
  </si>
  <si>
    <t xml:space="preserve">19001181</t>
  </si>
  <si>
    <t xml:space="preserve">Nguyễn Ngọc Hoài</t>
  </si>
  <si>
    <t xml:space="preserve">19000987</t>
  </si>
  <si>
    <t xml:space="preserve">19000907</t>
  </si>
  <si>
    <t xml:space="preserve">Nhớ</t>
  </si>
  <si>
    <t xml:space="preserve">19001004</t>
  </si>
  <si>
    <t xml:space="preserve">Trương Minh</t>
  </si>
  <si>
    <t xml:space="preserve">Nhựt</t>
  </si>
  <si>
    <t xml:space="preserve">19001280</t>
  </si>
  <si>
    <t xml:space="preserve">Trần Thịnh</t>
  </si>
  <si>
    <t xml:space="preserve">19000999</t>
  </si>
  <si>
    <t xml:space="preserve">Đồng Lê Hoàng</t>
  </si>
  <si>
    <t xml:space="preserve">19001110</t>
  </si>
  <si>
    <t xml:space="preserve">Mai Vũ Tấn</t>
  </si>
  <si>
    <t xml:space="preserve">19000943</t>
  </si>
  <si>
    <t xml:space="preserve">Trịnh Văn Hoàng</t>
  </si>
  <si>
    <t xml:space="preserve">19001203</t>
  </si>
  <si>
    <t xml:space="preserve">Võ Minh</t>
  </si>
  <si>
    <t xml:space="preserve">Thi</t>
  </si>
  <si>
    <t xml:space="preserve">19000913</t>
  </si>
  <si>
    <t xml:space="preserve">19001223</t>
  </si>
  <si>
    <t xml:space="preserve">Lê Huy</t>
  </si>
  <si>
    <t xml:space="preserve">19001690</t>
  </si>
  <si>
    <t xml:space="preserve">19001054</t>
  </si>
  <si>
    <t xml:space="preserve">Nguyễn Ngô Minh</t>
  </si>
  <si>
    <t xml:space="preserve">Trung</t>
  </si>
  <si>
    <t xml:space="preserve">19001147</t>
  </si>
  <si>
    <t xml:space="preserve">19001102</t>
  </si>
  <si>
    <t xml:space="preserve">Lý Phan Minh</t>
  </si>
  <si>
    <t xml:space="preserve">19000949</t>
  </si>
  <si>
    <t xml:space="preserve">Phạm Phú Hoàng</t>
  </si>
  <si>
    <t xml:space="preserve">19001151</t>
  </si>
  <si>
    <t xml:space="preserve">Vũ Thanh</t>
  </si>
</sst>
</file>

<file path=xl/styles.xml><?xml version="1.0" encoding="utf-8"?>
<styleSheet xmlns="http://schemas.openxmlformats.org/spreadsheetml/2006/main">
  <numFmts count="13">
    <numFmt numFmtId="164" formatCode="General"/>
    <numFmt numFmtId="165" formatCode="#,##0"/>
    <numFmt numFmtId="166" formatCode="\$#,##0\ ;&quot;($&quot;#,##0\)"/>
    <numFmt numFmtId="167" formatCode="0.00"/>
    <numFmt numFmtId="168" formatCode="[$-409]#,##0.00_);[RED]\(#,##0.00\)"/>
    <numFmt numFmtId="169" formatCode="[$-409]#,##0_);[RED]\(#,##0\)"/>
    <numFmt numFmtId="170" formatCode="0.00%"/>
    <numFmt numFmtId="171" formatCode="\\#,##0;[RED]&quot;\\-&quot;#,##0"/>
    <numFmt numFmtId="172" formatCode="\\#,##0.00;[RED]&quot;\\\\\\-&quot;#,##0.00"/>
    <numFmt numFmtId="173" formatCode="\\#,##0.00;[RED]&quot;\-&quot;#,##0.00"/>
    <numFmt numFmtId="174" formatCode="\\#,##0;[RED]&quot;\-&quot;#,##0"/>
    <numFmt numFmtId="175" formatCode="#,##0.00"/>
    <numFmt numFmtId="176" formatCode="General"/>
  </numFmts>
  <fonts count="36">
    <font>
      <sz val="11"/>
      <name val="VNI-Times"/>
      <family val="0"/>
      <charset val="1"/>
    </font>
    <font>
      <sz val="10"/>
      <name val="Arial"/>
      <family val="0"/>
    </font>
    <font>
      <sz val="10"/>
      <name val="Arial"/>
      <family val="0"/>
    </font>
    <font>
      <sz val="10"/>
      <name val="Arial"/>
      <family val="0"/>
    </font>
    <font>
      <sz val="12"/>
      <name val="뼻뮝"/>
      <family val="1"/>
      <charset val="129"/>
    </font>
    <font>
      <sz val="10"/>
      <name val="굴림체"/>
      <family val="3"/>
      <charset val="129"/>
    </font>
    <font>
      <sz val="10"/>
      <name val="Arial"/>
      <family val="2"/>
      <charset val="1"/>
    </font>
    <font>
      <sz val="11"/>
      <name val="Times New Roman"/>
      <family val="1"/>
      <charset val="1"/>
    </font>
    <font>
      <b val="true"/>
      <sz val="8"/>
      <name val="Times New Roman"/>
      <family val="1"/>
      <charset val="1"/>
    </font>
    <font>
      <b val="true"/>
      <sz val="11"/>
      <name val="Times New Roman"/>
      <family val="1"/>
      <charset val="1"/>
    </font>
    <font>
      <b val="true"/>
      <sz val="12"/>
      <name val="Times New Roman"/>
      <family val="1"/>
      <charset val="1"/>
    </font>
    <font>
      <b val="true"/>
      <sz val="13"/>
      <name val="Times New Roman"/>
      <family val="1"/>
      <charset val="1"/>
    </font>
    <font>
      <sz val="13"/>
      <name val="Times New Roman"/>
      <family val="1"/>
      <charset val="1"/>
    </font>
    <font>
      <b val="true"/>
      <sz val="18"/>
      <name val="Times New Roman"/>
      <family val="1"/>
      <charset val="1"/>
    </font>
    <font>
      <b val="true"/>
      <sz val="14"/>
      <name val="Times New Roman"/>
      <family val="1"/>
      <charset val="1"/>
    </font>
    <font>
      <b val="true"/>
      <sz val="14"/>
      <color rgb="FFFF0000"/>
      <name val="Times New Roman"/>
      <family val="1"/>
      <charset val="1"/>
    </font>
    <font>
      <b val="true"/>
      <vertAlign val="superscript"/>
      <sz val="11"/>
      <name val="Times New Roman"/>
      <family val="1"/>
      <charset val="1"/>
    </font>
    <font>
      <sz val="10"/>
      <name val="Times New Roman"/>
      <family val="1"/>
      <charset val="1"/>
    </font>
    <font>
      <i val="true"/>
      <sz val="10"/>
      <name val="Times New Roman"/>
      <family val="1"/>
      <charset val="1"/>
    </font>
    <font>
      <sz val="10"/>
      <color rgb="FF000000"/>
      <name val="Times New Roman"/>
      <family val="1"/>
      <charset val="1"/>
    </font>
    <font>
      <i val="true"/>
      <sz val="10"/>
      <color rgb="FF000000"/>
      <name val="Times New Roman"/>
      <family val="1"/>
      <charset val="1"/>
    </font>
    <font>
      <vertAlign val="superscript"/>
      <sz val="10"/>
      <name val="Times New Roman"/>
      <family val="1"/>
      <charset val="1"/>
    </font>
    <font>
      <b val="true"/>
      <sz val="10"/>
      <name val="Times New Roman"/>
      <family val="1"/>
      <charset val="1"/>
    </font>
    <font>
      <sz val="11"/>
      <name val="Calibri"/>
      <family val="2"/>
      <charset val="1"/>
    </font>
    <font>
      <sz val="11"/>
      <color rgb="FF000000"/>
      <name val="Times New Roman"/>
      <family val="1"/>
      <charset val="1"/>
    </font>
    <font>
      <sz val="10"/>
      <color rgb="FF000000"/>
      <name val="Calibri"/>
      <family val="2"/>
      <charset val="1"/>
    </font>
    <font>
      <sz val="10"/>
      <color rgb="FF000000"/>
      <name val="Times New Roman"/>
      <family val="0"/>
    </font>
    <font>
      <b val="true"/>
      <sz val="10"/>
      <color rgb="FF000000"/>
      <name val="Times New Roman"/>
      <family val="0"/>
    </font>
    <font>
      <sz val="10"/>
      <name val="Times New Roman"/>
      <family val="0"/>
    </font>
    <font>
      <b val="true"/>
      <sz val="11"/>
      <color rgb="FF000000"/>
      <name val="Times New Roman"/>
      <family val="0"/>
    </font>
    <font>
      <sz val="11"/>
      <color rgb="FF000000"/>
      <name val="Times New Roman"/>
      <family val="0"/>
    </font>
    <font>
      <sz val="11"/>
      <name val="Times New Roman"/>
      <family val="0"/>
    </font>
    <font>
      <sz val="12"/>
      <name val="Times New Roman"/>
      <family val="1"/>
      <charset val="1"/>
    </font>
    <font>
      <sz val="14"/>
      <name val="Times New Roman"/>
      <family val="1"/>
      <charset val="1"/>
    </font>
    <font>
      <sz val="6"/>
      <color rgb="FFFF0000"/>
      <name val="Times New Roman"/>
      <family val="1"/>
      <charset val="1"/>
    </font>
    <font>
      <i val="true"/>
      <sz val="12"/>
      <name val="Times New Roman"/>
      <family val="1"/>
      <charset val="1"/>
    </font>
  </fonts>
  <fills count="5">
    <fill>
      <patternFill patternType="none"/>
    </fill>
    <fill>
      <patternFill patternType="gray125"/>
    </fill>
    <fill>
      <patternFill patternType="solid">
        <fgColor rgb="FFFFFFFF"/>
        <bgColor rgb="FFFFFFCC"/>
      </patternFill>
    </fill>
    <fill>
      <patternFill patternType="solid">
        <fgColor rgb="FF8EB4E3"/>
        <bgColor rgb="FF9999FF"/>
      </patternFill>
    </fill>
    <fill>
      <patternFill patternType="solid">
        <fgColor rgb="FFB9CDE5"/>
        <bgColor rgb="FFC0C0C0"/>
      </patternFill>
    </fill>
  </fills>
  <borders count="15">
    <border diagonalUp="false" diagonalDown="false">
      <left/>
      <right/>
      <top/>
      <bottom/>
      <diagonal/>
    </border>
    <border diagonalUp="false" diagonalDown="false">
      <left/>
      <right/>
      <top/>
      <bottom style="thin"/>
      <diagonal/>
    </border>
    <border diagonalUp="false" diagonalDown="false">
      <left style="thin"/>
      <right style="thin"/>
      <top style="thin"/>
      <bottom style="thin"/>
      <diagonal/>
    </border>
    <border diagonalUp="false" diagonalDown="false">
      <left style="thin"/>
      <right style="thin"/>
      <top style="thin"/>
      <bottom/>
      <diagonal/>
    </border>
    <border diagonalUp="false" diagonalDown="false">
      <left style="thin"/>
      <right style="thin"/>
      <top/>
      <bottom style="thin"/>
      <diagonal/>
    </border>
    <border diagonalUp="false" diagonalDown="false">
      <left style="medium"/>
      <right style="thin"/>
      <top style="thin"/>
      <bottom style="thin"/>
      <diagonal/>
    </border>
    <border diagonalUp="false" diagonalDown="false">
      <left style="thin"/>
      <right style="medium"/>
      <top/>
      <bottom style="thin"/>
      <diagonal/>
    </border>
    <border diagonalUp="false" diagonalDown="false">
      <left/>
      <right/>
      <top style="thin"/>
      <bottom/>
      <diagonal/>
    </border>
    <border diagonalUp="false" diagonalDown="false">
      <left style="thin"/>
      <right style="thin">
        <color rgb="FF808080"/>
      </right>
      <top style="thin"/>
      <bottom style="thin"/>
      <diagonal/>
    </border>
    <border diagonalUp="false" diagonalDown="false">
      <left style="thin">
        <color rgb="FF808080"/>
      </left>
      <right/>
      <top style="thin"/>
      <bottom style="thin"/>
      <diagonal/>
    </border>
    <border diagonalUp="false" diagonalDown="false">
      <left/>
      <right style="thin"/>
      <top style="thin"/>
      <bottom style="thin"/>
      <diagonal/>
    </border>
    <border diagonalUp="false" diagonalDown="false">
      <left style="thin"/>
      <right style="medium"/>
      <top style="thin"/>
      <bottom style="thin"/>
      <diagonal/>
    </border>
    <border diagonalUp="false" diagonalDown="false">
      <left style="medium"/>
      <right style="thin"/>
      <top style="thin"/>
      <bottom style="medium"/>
      <diagonal/>
    </border>
    <border diagonalUp="false" diagonalDown="false">
      <left style="thin"/>
      <right style="thin"/>
      <top style="thin"/>
      <bottom style="medium"/>
      <diagonal/>
    </border>
    <border diagonalUp="false" diagonalDown="false">
      <left style="thin"/>
      <right style="medium"/>
      <top style="thin"/>
      <bottom style="medium"/>
      <diagonal/>
    </border>
  </borders>
  <cellStyleXfs count="36">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70" fontId="0" fillId="0" borderId="0" applyFont="true" applyBorder="false" applyAlignment="true" applyProtection="false">
      <alignment horizontal="general" vertical="bottom" textRotation="0" wrapText="false" indent="0" shrinkToFit="false"/>
    </xf>
    <xf numFmtId="164" fontId="4" fillId="0" borderId="0" applyFont="true" applyBorder="true" applyAlignment="true" applyProtection="true">
      <alignment horizontal="general" vertical="bottom" textRotation="0" wrapText="false" indent="0" shrinkToFit="false"/>
      <protection locked="true" hidden="false"/>
    </xf>
    <xf numFmtId="171" fontId="0" fillId="0" borderId="0" applyFont="true" applyBorder="false" applyAlignment="true" applyProtection="false">
      <alignment horizontal="general" vertical="bottom" textRotation="0" wrapText="false" indent="0" shrinkToFit="false"/>
    </xf>
    <xf numFmtId="172" fontId="0" fillId="0" borderId="0" applyFont="true" applyBorder="false" applyAlignment="true" applyProtection="false">
      <alignment horizontal="general" vertical="bottom" textRotation="0" wrapText="false" indent="0" shrinkToFit="false"/>
    </xf>
    <xf numFmtId="173" fontId="0" fillId="0" borderId="0" applyFont="true" applyBorder="false" applyAlignment="true" applyProtection="false">
      <alignment horizontal="general" vertical="bottom" textRotation="0" wrapText="false" indent="0" shrinkToFit="false"/>
    </xf>
    <xf numFmtId="174" fontId="0" fillId="0" borderId="0" applyFont="true" applyBorder="false" applyAlignment="true" applyProtection="false">
      <alignment horizontal="general" vertical="bottom" textRotation="0" wrapText="false" indent="0" shrinkToFit="false"/>
    </xf>
    <xf numFmtId="164" fontId="5" fillId="0" borderId="0" applyFont="true" applyBorder="true" applyAlignment="true" applyProtection="true">
      <alignment horizontal="general" vertical="bottom"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cellStyleXfs>
  <cellXfs count="147">
    <xf numFmtId="164" fontId="0" fillId="0" borderId="0" xfId="0" applyFont="false" applyBorder="false" applyAlignment="false" applyProtection="false">
      <alignment horizontal="general" vertical="bottom" textRotation="0" wrapText="false" indent="0" shrinkToFit="false"/>
      <protection locked="true" hidden="false"/>
    </xf>
    <xf numFmtId="164" fontId="7" fillId="0" borderId="0" xfId="0" applyFont="true" applyBorder="false" applyAlignment="true" applyProtection="false">
      <alignment horizontal="center" vertical="bottom"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right" vertical="bottom" textRotation="0" wrapText="false" indent="0" shrinkToFit="false"/>
      <protection locked="true" hidden="false"/>
    </xf>
    <xf numFmtId="164" fontId="7" fillId="0" borderId="0" xfId="0" applyFont="true" applyBorder="true" applyAlignment="true" applyProtection="false">
      <alignment horizontal="center" vertical="bottom" textRotation="0" wrapText="false" indent="0" shrinkToFit="false"/>
      <protection locked="true" hidden="false"/>
    </xf>
    <xf numFmtId="164" fontId="9" fillId="0" borderId="0" xfId="0" applyFont="true" applyBorder="true" applyAlignment="true" applyProtection="false">
      <alignment horizontal="center" vertical="bottom" textRotation="0" wrapText="false" indent="0" shrinkToFit="false"/>
      <protection locked="true" hidden="false"/>
    </xf>
    <xf numFmtId="164" fontId="7" fillId="0" borderId="0" xfId="0" applyFont="true" applyBorder="false" applyAlignment="true" applyProtection="false">
      <alignment horizontal="general" vertical="bottom" textRotation="0" wrapText="false" indent="0" shrinkToFit="false"/>
      <protection locked="true" hidden="false"/>
    </xf>
    <xf numFmtId="164" fontId="10" fillId="0" borderId="0" xfId="0" applyFont="true" applyBorder="true" applyAlignment="true" applyProtection="false">
      <alignment horizontal="center" vertical="bottom" textRotation="0" wrapText="false" indent="0" shrinkToFit="false"/>
      <protection locked="true" hidden="false"/>
    </xf>
    <xf numFmtId="164" fontId="11" fillId="0" borderId="0" xfId="0" applyFont="true" applyBorder="true" applyAlignment="true" applyProtection="false">
      <alignment horizontal="center" vertical="bottom" textRotation="0" wrapText="false" indent="0" shrinkToFit="false"/>
      <protection locked="true" hidden="false"/>
    </xf>
    <xf numFmtId="164" fontId="13" fillId="0" borderId="0" xfId="0" applyFont="true" applyBorder="false" applyAlignment="true" applyProtection="false">
      <alignment horizontal="general" vertical="bottom" textRotation="0" wrapText="false" indent="0" shrinkToFit="false"/>
      <protection locked="true" hidden="false"/>
    </xf>
    <xf numFmtId="164" fontId="14" fillId="0" borderId="0" xfId="0" applyFont="true" applyBorder="false" applyAlignment="true" applyProtection="false">
      <alignment horizontal="center" vertical="bottom" textRotation="0" wrapText="true" indent="0" shrinkToFit="false"/>
      <protection locked="true" hidden="false"/>
    </xf>
    <xf numFmtId="164" fontId="7" fillId="0" borderId="0" xfId="0" applyFont="true" applyBorder="true" applyAlignment="true" applyProtection="false">
      <alignment horizontal="left" vertical="bottom" textRotation="0" wrapText="false" indent="0" shrinkToFit="false"/>
      <protection locked="true" hidden="false"/>
    </xf>
    <xf numFmtId="164" fontId="15" fillId="2" borderId="0" xfId="0" applyFont="true" applyBorder="false" applyAlignment="true" applyProtection="false">
      <alignment horizontal="center" vertical="bottom" textRotation="0" wrapText="true" indent="0" shrinkToFit="false"/>
      <protection locked="true" hidden="false"/>
    </xf>
    <xf numFmtId="164" fontId="14" fillId="0" borderId="0" xfId="0" applyFont="true" applyBorder="false" applyAlignment="true" applyProtection="false">
      <alignment horizontal="general" vertical="bottom" textRotation="0" wrapText="true" indent="0" shrinkToFit="false"/>
      <protection locked="true" hidden="false"/>
    </xf>
    <xf numFmtId="164" fontId="7" fillId="0" borderId="0" xfId="0" applyFont="true" applyBorder="false" applyAlignment="true" applyProtection="false">
      <alignment horizontal="general" vertical="bottom" textRotation="0" wrapText="true" indent="0" shrinkToFit="false"/>
      <protection locked="true" hidden="false"/>
    </xf>
    <xf numFmtId="164" fontId="7" fillId="0" borderId="0" xfId="0" applyFont="true" applyBorder="false" applyAlignment="true" applyProtection="false">
      <alignment horizontal="center" vertical="bottom" textRotation="0" wrapText="true" indent="0" shrinkToFit="false"/>
      <protection locked="true" hidden="false"/>
    </xf>
    <xf numFmtId="164" fontId="7" fillId="0" borderId="1" xfId="0" applyFont="true" applyBorder="true" applyAlignment="true" applyProtection="false">
      <alignment horizontal="left" vertical="bottom" textRotation="0" wrapText="false" indent="0" shrinkToFit="false"/>
      <protection locked="true" hidden="false"/>
    </xf>
    <xf numFmtId="164" fontId="10" fillId="0" borderId="0" xfId="0" applyFont="true" applyBorder="false" applyAlignment="true" applyProtection="false">
      <alignment horizontal="center" vertical="bottom" textRotation="0" wrapText="true" indent="0" shrinkToFit="false"/>
      <protection locked="true" hidden="false"/>
    </xf>
    <xf numFmtId="164" fontId="10" fillId="0" borderId="0" xfId="0" applyFont="true" applyBorder="false" applyAlignment="true" applyProtection="false">
      <alignment horizontal="general" vertical="bottom" textRotation="0" wrapText="true" indent="0" shrinkToFit="false"/>
      <protection locked="true" hidden="false"/>
    </xf>
    <xf numFmtId="164" fontId="8" fillId="0" borderId="2" xfId="0" applyFont="true" applyBorder="true" applyAlignment="true" applyProtection="false">
      <alignment horizontal="center" vertical="center" textRotation="0" wrapText="true" indent="0" shrinkToFit="false"/>
      <protection locked="true" hidden="false"/>
    </xf>
    <xf numFmtId="164" fontId="8" fillId="0" borderId="2" xfId="0" applyFont="true" applyBorder="true" applyAlignment="true" applyProtection="false">
      <alignment horizontal="center" vertical="center" textRotation="0" wrapText="false" indent="0" shrinkToFit="false"/>
      <protection locked="true" hidden="false"/>
    </xf>
    <xf numFmtId="164" fontId="7" fillId="0" borderId="0" xfId="0" applyFont="true" applyBorder="false" applyAlignment="true" applyProtection="false">
      <alignment horizontal="general" vertical="center" textRotation="0" wrapText="false" indent="0" shrinkToFit="false"/>
      <protection locked="true" hidden="false"/>
    </xf>
    <xf numFmtId="164" fontId="9" fillId="0" borderId="2" xfId="0" applyFont="true" applyBorder="true" applyAlignment="true" applyProtection="false">
      <alignment horizontal="center" vertical="center" textRotation="0" wrapText="false" indent="0" shrinkToFit="false"/>
      <protection locked="true" hidden="false"/>
    </xf>
    <xf numFmtId="164" fontId="9" fillId="0" borderId="2" xfId="0" applyFont="true" applyBorder="true" applyAlignment="true" applyProtection="false">
      <alignment horizontal="left" vertical="center" textRotation="0" wrapText="false" indent="0" shrinkToFit="false"/>
      <protection locked="true" hidden="false"/>
    </xf>
    <xf numFmtId="164" fontId="7" fillId="0" borderId="2" xfId="0" applyFont="true" applyBorder="true" applyAlignment="true" applyProtection="false">
      <alignment horizontal="center" vertical="center" textRotation="0" wrapText="false" indent="0" shrinkToFit="false"/>
      <protection locked="true" hidden="false"/>
    </xf>
    <xf numFmtId="164" fontId="7" fillId="0" borderId="2" xfId="0" applyFont="true" applyBorder="true" applyAlignment="true" applyProtection="false">
      <alignment horizontal="general" vertical="center" textRotation="0" wrapText="false" indent="0" shrinkToFit="false"/>
      <protection locked="true" hidden="false"/>
    </xf>
    <xf numFmtId="164" fontId="7" fillId="0" borderId="2" xfId="0" applyFont="true" applyBorder="true" applyAlignment="true" applyProtection="false">
      <alignment horizontal="right" vertical="center" textRotation="0" wrapText="false" indent="0" shrinkToFit="false"/>
      <protection locked="true" hidden="false"/>
    </xf>
    <xf numFmtId="164" fontId="17" fillId="0" borderId="2" xfId="0" applyFont="true" applyBorder="true" applyAlignment="true" applyProtection="false">
      <alignment horizontal="left" vertical="center" textRotation="0" wrapText="false" indent="0" shrinkToFit="false"/>
      <protection locked="true" hidden="false"/>
    </xf>
    <xf numFmtId="164" fontId="17" fillId="0" borderId="2" xfId="0" applyFont="true" applyBorder="true" applyAlignment="true" applyProtection="false">
      <alignment horizontal="left" vertical="center" textRotation="0" wrapText="true" indent="0" shrinkToFit="false"/>
      <protection locked="true" hidden="false"/>
    </xf>
    <xf numFmtId="164" fontId="7" fillId="2" borderId="2" xfId="0" applyFont="true" applyBorder="true" applyAlignment="true" applyProtection="false">
      <alignment horizontal="center" vertical="center" textRotation="0" wrapText="false" indent="0" shrinkToFit="false"/>
      <protection locked="true" hidden="false"/>
    </xf>
    <xf numFmtId="164" fontId="17" fillId="2" borderId="2" xfId="0" applyFont="true" applyBorder="true" applyAlignment="true" applyProtection="false">
      <alignment horizontal="left" vertical="center" textRotation="0" wrapText="false" indent="0" shrinkToFit="false"/>
      <protection locked="true" hidden="false"/>
    </xf>
    <xf numFmtId="164" fontId="19" fillId="0" borderId="2" xfId="0" applyFont="true" applyBorder="true" applyAlignment="true" applyProtection="false">
      <alignment horizontal="left" vertical="center" textRotation="0" wrapText="true" indent="0" shrinkToFit="false"/>
      <protection locked="true" hidden="false"/>
    </xf>
    <xf numFmtId="164" fontId="22" fillId="0" borderId="2" xfId="0" applyFont="true" applyBorder="true" applyAlignment="true" applyProtection="false">
      <alignment horizontal="left" vertical="center" textRotation="0" wrapText="false" indent="0" shrinkToFit="false"/>
      <protection locked="true" hidden="false"/>
    </xf>
    <xf numFmtId="164" fontId="23" fillId="0" borderId="2" xfId="0" applyFont="true" applyBorder="true" applyAlignment="true" applyProtection="false">
      <alignment horizontal="center" vertical="center" textRotation="0" wrapText="false" indent="0" shrinkToFit="false"/>
      <protection locked="true" hidden="false"/>
    </xf>
    <xf numFmtId="164" fontId="19" fillId="2" borderId="2" xfId="0" applyFont="true" applyBorder="true" applyAlignment="true" applyProtection="false">
      <alignment horizontal="left" vertical="center" textRotation="0" wrapText="true" indent="0" shrinkToFit="false"/>
      <protection locked="true" hidden="false"/>
    </xf>
    <xf numFmtId="164" fontId="17" fillId="2" borderId="2" xfId="0" applyFont="true" applyBorder="true" applyAlignment="true" applyProtection="false">
      <alignment horizontal="left" vertical="center" textRotation="0" wrapText="true" indent="0" shrinkToFit="false"/>
      <protection locked="true" hidden="false"/>
    </xf>
    <xf numFmtId="164" fontId="19" fillId="0" borderId="2" xfId="0" applyFont="true" applyBorder="true" applyAlignment="true" applyProtection="false">
      <alignment horizontal="left" vertical="center" textRotation="0" wrapText="false" indent="0" shrinkToFit="false"/>
      <protection locked="true" hidden="false"/>
    </xf>
    <xf numFmtId="164" fontId="19" fillId="2" borderId="2" xfId="0" applyFont="true" applyBorder="true" applyAlignment="true" applyProtection="false">
      <alignment horizontal="left" vertical="center" textRotation="0" wrapText="false" indent="0" shrinkToFit="false"/>
      <protection locked="true" hidden="false"/>
    </xf>
    <xf numFmtId="164" fontId="24" fillId="2" borderId="2" xfId="0" applyFont="true" applyBorder="true" applyAlignment="true" applyProtection="false">
      <alignment horizontal="center" vertical="center" textRotation="0" wrapText="false" indent="0" shrinkToFit="false"/>
      <protection locked="true" hidden="false"/>
    </xf>
    <xf numFmtId="164" fontId="19" fillId="0" borderId="0" xfId="0" applyFont="true" applyBorder="false" applyAlignment="true" applyProtection="false">
      <alignment horizontal="general" vertical="bottom" textRotation="0" wrapText="true" indent="0" shrinkToFit="false"/>
      <protection locked="true" hidden="false"/>
    </xf>
    <xf numFmtId="164" fontId="7" fillId="0" borderId="3" xfId="0" applyFont="true" applyBorder="true" applyAlignment="true" applyProtection="false">
      <alignment horizontal="right" vertical="center" textRotation="0" wrapText="false" indent="0" shrinkToFit="false"/>
      <protection locked="true" hidden="false"/>
    </xf>
    <xf numFmtId="164" fontId="22" fillId="2" borderId="2" xfId="0" applyFont="true" applyBorder="true" applyAlignment="true" applyProtection="false">
      <alignment horizontal="left" vertical="center" textRotation="0" wrapText="false" indent="0" shrinkToFit="false"/>
      <protection locked="true" hidden="false"/>
    </xf>
    <xf numFmtId="164" fontId="9" fillId="2" borderId="3" xfId="0" applyFont="true" applyBorder="true" applyAlignment="true" applyProtection="false">
      <alignment horizontal="center" vertical="center" textRotation="0" wrapText="false" indent="0" shrinkToFit="false"/>
      <protection locked="true" hidden="false"/>
    </xf>
    <xf numFmtId="164" fontId="22" fillId="2" borderId="2" xfId="0" applyFont="true" applyBorder="true" applyAlignment="true" applyProtection="false">
      <alignment horizontal="left" vertical="center" textRotation="0" wrapText="true" indent="0" shrinkToFit="false"/>
      <protection locked="true" hidden="false"/>
    </xf>
    <xf numFmtId="164" fontId="9" fillId="2" borderId="2" xfId="0" applyFont="true" applyBorder="true" applyAlignment="true" applyProtection="false">
      <alignment horizontal="center" vertical="center" textRotation="0" wrapText="false" indent="0" shrinkToFit="false"/>
      <protection locked="true" hidden="false"/>
    </xf>
    <xf numFmtId="164" fontId="22" fillId="0" borderId="2" xfId="0" applyFont="true" applyBorder="true" applyAlignment="true" applyProtection="false">
      <alignment horizontal="center" vertical="center" textRotation="0" wrapText="false" indent="0" shrinkToFit="false"/>
      <protection locked="true" hidden="false"/>
    </xf>
    <xf numFmtId="164" fontId="17" fillId="0" borderId="0" xfId="0" applyFont="true" applyBorder="false" applyAlignment="false" applyProtection="false">
      <alignment horizontal="general" vertical="bottom" textRotation="0" wrapText="false" indent="0" shrinkToFit="false"/>
      <protection locked="true" hidden="false"/>
    </xf>
    <xf numFmtId="164" fontId="18" fillId="0" borderId="0" xfId="0" applyFont="true" applyBorder="true" applyAlignment="true" applyProtection="false">
      <alignment horizontal="center" vertical="bottom" textRotation="0" wrapText="false" indent="0" shrinkToFit="false"/>
      <protection locked="true" hidden="false"/>
    </xf>
    <xf numFmtId="164" fontId="22" fillId="0" borderId="0" xfId="0" applyFont="true" applyBorder="false" applyAlignment="true" applyProtection="false">
      <alignment horizontal="center" vertical="bottom" textRotation="0" wrapText="false" indent="0" shrinkToFit="false"/>
      <protection locked="true" hidden="false"/>
    </xf>
    <xf numFmtId="164" fontId="22" fillId="0" borderId="0" xfId="0" applyFont="true" applyBorder="true" applyAlignment="true" applyProtection="false">
      <alignment horizontal="center" vertical="bottom" textRotation="0" wrapText="false" indent="0" shrinkToFit="false"/>
      <protection locked="true" hidden="false"/>
    </xf>
    <xf numFmtId="164" fontId="7" fillId="0" borderId="0"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true" applyAlignment="true" applyProtection="false">
      <alignment horizontal="right" vertical="bottom" textRotation="0" wrapText="false" indent="0" shrinkToFit="false"/>
      <protection locked="true" hidden="false"/>
    </xf>
    <xf numFmtId="164" fontId="32" fillId="0" borderId="0" xfId="0" applyFont="true" applyBorder="true" applyAlignment="true" applyProtection="false">
      <alignment horizontal="center" vertical="bottom" textRotation="0" wrapText="false" indent="0" shrinkToFit="false"/>
      <protection locked="true" hidden="false"/>
    </xf>
    <xf numFmtId="164" fontId="14" fillId="0" borderId="0" xfId="0" applyFont="true" applyBorder="true" applyAlignment="true" applyProtection="false">
      <alignment horizontal="center" vertical="bottom" textRotation="0" wrapText="false" indent="0" shrinkToFit="false"/>
      <protection locked="true" hidden="false"/>
    </xf>
    <xf numFmtId="164" fontId="33" fillId="0" borderId="0" xfId="0" applyFont="true" applyBorder="false" applyAlignment="true" applyProtection="false">
      <alignment horizontal="general" vertical="bottom" textRotation="0" wrapText="true" indent="0" shrinkToFit="false"/>
      <protection locked="true" hidden="false"/>
    </xf>
    <xf numFmtId="164" fontId="33" fillId="0" borderId="0" xfId="0" applyFont="true" applyBorder="true" applyAlignment="true" applyProtection="false">
      <alignment horizontal="center" vertical="bottom" textRotation="0" wrapText="false" indent="0" shrinkToFit="false"/>
      <protection locked="true" hidden="false"/>
    </xf>
    <xf numFmtId="164" fontId="9" fillId="0" borderId="2" xfId="0" applyFont="true" applyBorder="true" applyAlignment="true" applyProtection="false">
      <alignment horizontal="center" vertical="center" textRotation="0" wrapText="true" indent="0" shrinkToFit="false"/>
      <protection locked="true" hidden="false"/>
    </xf>
    <xf numFmtId="164" fontId="22" fillId="0" borderId="2" xfId="0" applyFont="true" applyBorder="true" applyAlignment="true" applyProtection="false">
      <alignment horizontal="center" vertical="center" textRotation="0" wrapText="true" indent="0" shrinkToFit="false"/>
      <protection locked="true" hidden="false"/>
    </xf>
    <xf numFmtId="164" fontId="24" fillId="0" borderId="2" xfId="0" applyFont="true" applyBorder="true" applyAlignment="true" applyProtection="false">
      <alignment horizontal="center" vertical="center" textRotation="0" wrapText="false" indent="0" shrinkToFit="false"/>
      <protection locked="true" hidden="false"/>
    </xf>
    <xf numFmtId="164" fontId="24" fillId="0" borderId="2" xfId="0" applyFont="true" applyBorder="true" applyAlignment="true" applyProtection="false">
      <alignment horizontal="general" vertical="center" textRotation="0" wrapText="false" indent="0" shrinkToFit="false"/>
      <protection locked="true" hidden="false"/>
    </xf>
    <xf numFmtId="175" fontId="19" fillId="2" borderId="2" xfId="0" applyFont="true" applyBorder="true" applyAlignment="true" applyProtection="false">
      <alignment horizontal="center" vertical="center" textRotation="0" wrapText="false" indent="0" shrinkToFit="false"/>
      <protection locked="true" hidden="false"/>
    </xf>
    <xf numFmtId="164" fontId="7" fillId="0" borderId="2" xfId="0" applyFont="true" applyBorder="true" applyAlignment="true" applyProtection="true">
      <alignment horizontal="center" vertical="center" textRotation="0" wrapText="false" indent="0" shrinkToFit="false"/>
      <protection locked="true" hidden="false"/>
    </xf>
    <xf numFmtId="164" fontId="34" fillId="2" borderId="4" xfId="0" applyFont="true" applyBorder="true" applyAlignment="true" applyProtection="false">
      <alignment horizontal="left" vertical="center" textRotation="0" wrapText="false" indent="0" shrinkToFit="false"/>
      <protection locked="true" hidden="false"/>
    </xf>
    <xf numFmtId="164" fontId="10" fillId="0" borderId="1" xfId="0" applyFont="true" applyBorder="true" applyAlignment="true" applyProtection="false">
      <alignment horizontal="center" vertical="bottom" textRotation="0" wrapText="false" indent="0" shrinkToFit="false"/>
      <protection locked="true" hidden="false"/>
    </xf>
    <xf numFmtId="164" fontId="10" fillId="0" borderId="5" xfId="0" applyFont="true" applyBorder="true" applyAlignment="true" applyProtection="false">
      <alignment horizontal="center" vertical="center" textRotation="0" wrapText="false" indent="0" shrinkToFit="false"/>
      <protection locked="true" hidden="false"/>
    </xf>
    <xf numFmtId="164" fontId="22" fillId="0" borderId="4" xfId="0" applyFont="true" applyBorder="true" applyAlignment="true" applyProtection="false">
      <alignment horizontal="center" vertical="bottom" textRotation="0" wrapText="false" indent="0" shrinkToFit="false"/>
      <protection locked="true" hidden="false"/>
    </xf>
    <xf numFmtId="164" fontId="10" fillId="0" borderId="6" xfId="0" applyFont="true" applyBorder="true" applyAlignment="true" applyProtection="false">
      <alignment horizontal="center" vertical="center" textRotation="0" wrapText="false" indent="0" shrinkToFit="false"/>
      <protection locked="true" hidden="false"/>
    </xf>
    <xf numFmtId="167" fontId="24" fillId="0" borderId="2" xfId="0" applyFont="true" applyBorder="true" applyAlignment="true" applyProtection="false">
      <alignment horizontal="right" vertical="center" textRotation="0" wrapText="false" indent="0" shrinkToFit="false"/>
      <protection locked="true" hidden="false"/>
    </xf>
    <xf numFmtId="164" fontId="7" fillId="0" borderId="2" xfId="0" applyFont="true" applyBorder="true" applyAlignment="false" applyProtection="false">
      <alignment horizontal="general" vertical="bottom" textRotation="0" wrapText="false" indent="0" shrinkToFit="false"/>
      <protection locked="true" hidden="false"/>
    </xf>
    <xf numFmtId="167" fontId="24" fillId="0" borderId="0" xfId="0" applyFont="true" applyBorder="true" applyAlignment="true" applyProtection="false">
      <alignment horizontal="right" vertical="bottom" textRotation="0" wrapText="false" indent="0" shrinkToFit="false"/>
      <protection locked="true" hidden="false"/>
    </xf>
    <xf numFmtId="164" fontId="35" fillId="0" borderId="0" xfId="0" applyFont="true" applyBorder="true" applyAlignment="true" applyProtection="false">
      <alignment horizontal="center" vertical="bottom" textRotation="0" wrapText="false" indent="0" shrinkToFit="false"/>
      <protection locked="true" hidden="false"/>
    </xf>
    <xf numFmtId="164" fontId="9" fillId="0" borderId="0" xfId="0" applyFont="true" applyBorder="false" applyAlignment="true" applyProtection="false">
      <alignment horizontal="general" vertical="bottom" textRotation="0" wrapText="false" indent="0" shrinkToFit="false"/>
      <protection locked="true" hidden="false"/>
    </xf>
    <xf numFmtId="164" fontId="7" fillId="0" borderId="0" xfId="0" applyFont="true" applyBorder="false" applyAlignment="false" applyProtection="true">
      <alignment horizontal="general" vertical="bottom" textRotation="0" wrapText="false" indent="0" shrinkToFit="false"/>
      <protection locked="false" hidden="false"/>
    </xf>
    <xf numFmtId="164" fontId="7" fillId="0" borderId="0" xfId="0" applyFont="true" applyBorder="true" applyAlignment="false" applyProtection="true">
      <alignment horizontal="general" vertical="bottom" textRotation="0" wrapText="false" indent="0" shrinkToFit="false"/>
      <protection locked="false" hidden="false"/>
    </xf>
    <xf numFmtId="164" fontId="8" fillId="0" borderId="0" xfId="0" applyFont="true" applyBorder="true" applyAlignment="true" applyProtection="true">
      <alignment horizontal="right" vertical="bottom" textRotation="0" wrapText="false" indent="0" shrinkToFit="false"/>
      <protection locked="false" hidden="false"/>
    </xf>
    <xf numFmtId="164" fontId="32" fillId="0" borderId="0" xfId="0" applyFont="true" applyBorder="true" applyAlignment="true" applyProtection="true">
      <alignment horizontal="center" vertical="bottom" textRotation="0" wrapText="false" indent="0" shrinkToFit="false"/>
      <protection locked="false" hidden="false"/>
    </xf>
    <xf numFmtId="164" fontId="10" fillId="0" borderId="0" xfId="0" applyFont="true" applyBorder="true" applyAlignment="true" applyProtection="true">
      <alignment horizontal="center" vertical="bottom" textRotation="0" wrapText="false" indent="0" shrinkToFit="false"/>
      <protection locked="false" hidden="false"/>
    </xf>
    <xf numFmtId="164" fontId="7" fillId="0" borderId="0" xfId="0" applyFont="true" applyBorder="false" applyAlignment="true" applyProtection="true">
      <alignment horizontal="general" vertical="bottom" textRotation="0" wrapText="false" indent="0" shrinkToFit="false"/>
      <protection locked="false" hidden="false"/>
    </xf>
    <xf numFmtId="164" fontId="11" fillId="0" borderId="0" xfId="0" applyFont="true" applyBorder="true" applyAlignment="true" applyProtection="true">
      <alignment horizontal="center" vertical="bottom" textRotation="0" wrapText="false" indent="0" shrinkToFit="false"/>
      <protection locked="false" hidden="false"/>
    </xf>
    <xf numFmtId="164" fontId="9" fillId="0" borderId="0" xfId="0" applyFont="true" applyBorder="true" applyAlignment="true" applyProtection="true">
      <alignment horizontal="center" vertical="bottom" textRotation="0" wrapText="false" indent="0" shrinkToFit="false"/>
      <protection locked="false" hidden="false"/>
    </xf>
    <xf numFmtId="164" fontId="14" fillId="0" borderId="0" xfId="0" applyFont="true" applyBorder="true" applyAlignment="true" applyProtection="true">
      <alignment horizontal="center" vertical="bottom" textRotation="0" wrapText="false" indent="0" shrinkToFit="false"/>
      <protection locked="false" hidden="false"/>
    </xf>
    <xf numFmtId="164" fontId="13" fillId="0" borderId="0" xfId="0" applyFont="true" applyBorder="false" applyAlignment="true" applyProtection="true">
      <alignment horizontal="general" vertical="bottom" textRotation="0" wrapText="false" indent="0" shrinkToFit="false"/>
      <protection locked="false" hidden="false"/>
    </xf>
    <xf numFmtId="164" fontId="33" fillId="0" borderId="0" xfId="0" applyFont="true" applyBorder="false" applyAlignment="true" applyProtection="true">
      <alignment horizontal="general" vertical="bottom" textRotation="0" wrapText="true" indent="0" shrinkToFit="false"/>
      <protection locked="false" hidden="false"/>
    </xf>
    <xf numFmtId="164" fontId="7" fillId="0" borderId="0" xfId="0" applyFont="true" applyBorder="false" applyAlignment="true" applyProtection="true">
      <alignment horizontal="general" vertical="bottom" textRotation="0" wrapText="true" indent="0" shrinkToFit="false"/>
      <protection locked="false" hidden="false"/>
    </xf>
    <xf numFmtId="164" fontId="33" fillId="0" borderId="0" xfId="0" applyFont="true" applyBorder="true" applyAlignment="true" applyProtection="true">
      <alignment horizontal="center" vertical="bottom" textRotation="0" wrapText="false" indent="0" shrinkToFit="false"/>
      <protection locked="false" hidden="false"/>
    </xf>
    <xf numFmtId="164" fontId="14" fillId="0" borderId="0" xfId="0" applyFont="true" applyBorder="false" applyAlignment="true" applyProtection="true">
      <alignment horizontal="general" vertical="bottom" textRotation="0" wrapText="true" indent="0" shrinkToFit="false"/>
      <protection locked="false" hidden="false"/>
    </xf>
    <xf numFmtId="164" fontId="9" fillId="0" borderId="2" xfId="0" applyFont="true" applyBorder="true" applyAlignment="true" applyProtection="true">
      <alignment horizontal="center" vertical="center" textRotation="0" wrapText="true" indent="0" shrinkToFit="false"/>
      <protection locked="false" hidden="false"/>
    </xf>
    <xf numFmtId="164" fontId="9" fillId="0" borderId="2" xfId="0" applyFont="true" applyBorder="true" applyAlignment="true" applyProtection="true">
      <alignment horizontal="center" vertical="center" textRotation="0" wrapText="false" indent="0" shrinkToFit="false"/>
      <protection locked="false" hidden="false"/>
    </xf>
    <xf numFmtId="164" fontId="22" fillId="0" borderId="2" xfId="0" applyFont="true" applyBorder="true" applyAlignment="true" applyProtection="true">
      <alignment horizontal="center" vertical="center" textRotation="0" wrapText="false" indent="0" shrinkToFit="false"/>
      <protection locked="false" hidden="false"/>
    </xf>
    <xf numFmtId="164" fontId="7" fillId="0" borderId="0" xfId="0" applyFont="true" applyBorder="false" applyAlignment="true" applyProtection="true">
      <alignment horizontal="general" vertical="center" textRotation="0" wrapText="false" indent="0" shrinkToFit="false"/>
      <protection locked="false" hidden="false"/>
    </xf>
    <xf numFmtId="164" fontId="22" fillId="0" borderId="2" xfId="0" applyFont="true" applyBorder="true" applyAlignment="true" applyProtection="true">
      <alignment horizontal="center" vertical="center" textRotation="0" wrapText="true" indent="0" shrinkToFit="false"/>
      <protection locked="false" hidden="false"/>
    </xf>
    <xf numFmtId="164" fontId="7" fillId="0" borderId="2" xfId="0" applyFont="true" applyBorder="true" applyAlignment="true" applyProtection="true">
      <alignment horizontal="center" vertical="center" textRotation="0" wrapText="false" indent="0" shrinkToFit="false"/>
      <protection locked="false" hidden="false"/>
    </xf>
    <xf numFmtId="164" fontId="24" fillId="0" borderId="2" xfId="0" applyFont="true" applyBorder="true" applyAlignment="true" applyProtection="true">
      <alignment horizontal="center" vertical="center" textRotation="0" wrapText="false" indent="0" shrinkToFit="false"/>
      <protection locked="false" hidden="false"/>
    </xf>
    <xf numFmtId="164" fontId="24" fillId="0" borderId="2" xfId="0" applyFont="true" applyBorder="true" applyAlignment="true" applyProtection="true">
      <alignment horizontal="general" vertical="center" textRotation="0" wrapText="false" indent="0" shrinkToFit="false"/>
      <protection locked="false" hidden="false"/>
    </xf>
    <xf numFmtId="175" fontId="19" fillId="2" borderId="2" xfId="0" applyFont="true" applyBorder="true" applyAlignment="true" applyProtection="true">
      <alignment horizontal="center" vertical="center" textRotation="0" wrapText="false" indent="0" shrinkToFit="false"/>
      <protection locked="false" hidden="false"/>
    </xf>
    <xf numFmtId="164" fontId="34" fillId="2" borderId="4" xfId="0" applyFont="true" applyBorder="true" applyAlignment="true" applyProtection="true">
      <alignment horizontal="left" vertical="center" textRotation="0" wrapText="false" indent="0" shrinkToFit="false"/>
      <protection locked="false" hidden="false"/>
    </xf>
    <xf numFmtId="164" fontId="7" fillId="0" borderId="2" xfId="0" applyFont="true" applyBorder="true" applyAlignment="true" applyProtection="true">
      <alignment horizontal="general" vertical="center" textRotation="0" wrapText="false" indent="0" shrinkToFit="false"/>
      <protection locked="false" hidden="false"/>
    </xf>
    <xf numFmtId="164" fontId="7" fillId="0" borderId="0" xfId="0" applyFont="true" applyBorder="true" applyAlignment="true" applyProtection="true">
      <alignment horizontal="center" vertical="center" textRotation="0" wrapText="false" indent="0" shrinkToFit="false"/>
      <protection locked="false" hidden="false"/>
    </xf>
    <xf numFmtId="164" fontId="24" fillId="0" borderId="0" xfId="0" applyFont="true" applyBorder="true" applyAlignment="true" applyProtection="true">
      <alignment horizontal="center" vertical="center" textRotation="0" wrapText="false" indent="0" shrinkToFit="false"/>
      <protection locked="false" hidden="false"/>
    </xf>
    <xf numFmtId="164" fontId="24" fillId="0" borderId="7" xfId="0" applyFont="true" applyBorder="true" applyAlignment="true" applyProtection="true">
      <alignment horizontal="general" vertical="center" textRotation="0" wrapText="false" indent="0" shrinkToFit="false"/>
      <protection locked="false" hidden="false"/>
    </xf>
    <xf numFmtId="164" fontId="7" fillId="0" borderId="7" xfId="0" applyFont="true" applyBorder="true" applyAlignment="true" applyProtection="true">
      <alignment horizontal="center" vertical="center" textRotation="0" wrapText="false" indent="0" shrinkToFit="false"/>
      <protection locked="false" hidden="false"/>
    </xf>
    <xf numFmtId="175" fontId="19" fillId="2" borderId="7" xfId="0" applyFont="true" applyBorder="true" applyAlignment="true" applyProtection="true">
      <alignment horizontal="center" vertical="center" textRotation="0" wrapText="false" indent="0" shrinkToFit="false"/>
      <protection locked="false" hidden="false"/>
    </xf>
    <xf numFmtId="164" fontId="7" fillId="0" borderId="7" xfId="0" applyFont="true" applyBorder="true" applyAlignment="true" applyProtection="true">
      <alignment horizontal="general" vertical="center" textRotation="0" wrapText="false" indent="0" shrinkToFit="false"/>
      <protection locked="false" hidden="false"/>
    </xf>
    <xf numFmtId="164" fontId="24" fillId="0" borderId="1" xfId="0" applyFont="true" applyBorder="true" applyAlignment="true" applyProtection="true">
      <alignment horizontal="general" vertical="center" textRotation="0" wrapText="false" indent="0" shrinkToFit="false"/>
      <protection locked="false" hidden="false"/>
    </xf>
    <xf numFmtId="164" fontId="7" fillId="0" borderId="1" xfId="0" applyFont="true" applyBorder="true" applyAlignment="true" applyProtection="true">
      <alignment horizontal="center" vertical="center" textRotation="0" wrapText="false" indent="0" shrinkToFit="false"/>
      <protection locked="false" hidden="false"/>
    </xf>
    <xf numFmtId="175" fontId="19" fillId="2" borderId="1" xfId="0" applyFont="true" applyBorder="true" applyAlignment="true" applyProtection="true">
      <alignment horizontal="center" vertical="center" textRotation="0" wrapText="false" indent="0" shrinkToFit="false"/>
      <protection locked="false" hidden="false"/>
    </xf>
    <xf numFmtId="164" fontId="7" fillId="0" borderId="1" xfId="0" applyFont="true" applyBorder="true" applyAlignment="true" applyProtection="true">
      <alignment horizontal="general" vertical="center" textRotation="0" wrapText="false" indent="0" shrinkToFit="false"/>
      <protection locked="false" hidden="false"/>
    </xf>
    <xf numFmtId="164" fontId="10" fillId="0" borderId="1" xfId="0" applyFont="true" applyBorder="true" applyAlignment="true" applyProtection="true">
      <alignment horizontal="center" vertical="bottom" textRotation="0" wrapText="false" indent="0" shrinkToFit="false"/>
      <protection locked="false" hidden="false"/>
    </xf>
    <xf numFmtId="164" fontId="10" fillId="0" borderId="2" xfId="0" applyFont="true" applyBorder="true" applyAlignment="true" applyProtection="true">
      <alignment horizontal="center" vertical="center" textRotation="0" wrapText="false" indent="0" shrinkToFit="false"/>
      <protection locked="false" hidden="false"/>
    </xf>
    <xf numFmtId="164" fontId="22" fillId="0" borderId="2" xfId="0" applyFont="true" applyBorder="true" applyAlignment="true" applyProtection="true">
      <alignment horizontal="center" vertical="bottom" textRotation="0" wrapText="false" indent="0" shrinkToFit="false"/>
      <protection locked="false" hidden="false"/>
    </xf>
    <xf numFmtId="167" fontId="24" fillId="0" borderId="2" xfId="0" applyFont="true" applyBorder="true" applyAlignment="true" applyProtection="true">
      <alignment horizontal="right" vertical="center" textRotation="0" wrapText="false" indent="0" shrinkToFit="false"/>
      <protection locked="false" hidden="false"/>
    </xf>
    <xf numFmtId="164" fontId="7" fillId="0" borderId="2" xfId="0" applyFont="true" applyBorder="true" applyAlignment="false" applyProtection="true">
      <alignment horizontal="general" vertical="bottom" textRotation="0" wrapText="false" indent="0" shrinkToFit="false"/>
      <protection locked="false" hidden="false"/>
    </xf>
    <xf numFmtId="164" fontId="22" fillId="0" borderId="0" xfId="0" applyFont="true" applyBorder="false" applyAlignment="true" applyProtection="true">
      <alignment horizontal="center" vertical="bottom" textRotation="0" wrapText="false" indent="0" shrinkToFit="false"/>
      <protection locked="false" hidden="false"/>
    </xf>
    <xf numFmtId="167" fontId="24" fillId="0" borderId="0" xfId="0" applyFont="true" applyBorder="true" applyAlignment="true" applyProtection="true">
      <alignment horizontal="right" vertical="bottom" textRotation="0" wrapText="false" indent="0" shrinkToFit="false"/>
      <protection locked="false" hidden="false"/>
    </xf>
    <xf numFmtId="164" fontId="35" fillId="0" borderId="0" xfId="0" applyFont="true" applyBorder="true" applyAlignment="true" applyProtection="true">
      <alignment horizontal="center" vertical="bottom" textRotation="0" wrapText="false" indent="0" shrinkToFit="false"/>
      <protection locked="false" hidden="false"/>
    </xf>
    <xf numFmtId="164" fontId="9" fillId="0" borderId="0" xfId="0" applyFont="true" applyBorder="false" applyAlignment="true" applyProtection="true">
      <alignment horizontal="general" vertical="bottom" textRotation="0" wrapText="false" indent="0" shrinkToFit="false"/>
      <protection locked="false" hidden="false"/>
    </xf>
    <xf numFmtId="164" fontId="6" fillId="0" borderId="0" xfId="35"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false" applyProtection="true">
      <alignment horizontal="general" vertical="bottom" textRotation="0" wrapText="false" indent="0" shrinkToFit="false"/>
      <protection locked="false" hidden="false"/>
    </xf>
    <xf numFmtId="164" fontId="7" fillId="2" borderId="4" xfId="0" applyFont="true" applyBorder="true" applyAlignment="true" applyProtection="true">
      <alignment horizontal="left" vertical="center" textRotation="0" wrapText="false" indent="0" shrinkToFit="false"/>
      <protection locked="false" hidden="false"/>
    </xf>
    <xf numFmtId="164" fontId="7" fillId="3" borderId="2" xfId="0" applyFont="true" applyBorder="true" applyAlignment="true" applyProtection="true">
      <alignment horizontal="center" vertical="center" textRotation="0" wrapText="false" indent="0" shrinkToFit="false"/>
      <protection locked="false" hidden="false"/>
    </xf>
    <xf numFmtId="164" fontId="24" fillId="3" borderId="2" xfId="0" applyFont="true" applyBorder="true" applyAlignment="true" applyProtection="true">
      <alignment horizontal="center" vertical="center" textRotation="0" wrapText="false" indent="0" shrinkToFit="false"/>
      <protection locked="false" hidden="false"/>
    </xf>
    <xf numFmtId="164" fontId="24" fillId="3" borderId="2" xfId="0" applyFont="true" applyBorder="true" applyAlignment="true" applyProtection="true">
      <alignment horizontal="general" vertical="center" textRotation="0" wrapText="false" indent="0" shrinkToFit="false"/>
      <protection locked="false" hidden="false"/>
    </xf>
    <xf numFmtId="175" fontId="19" fillId="3" borderId="2" xfId="0" applyFont="true" applyBorder="true" applyAlignment="true" applyProtection="true">
      <alignment horizontal="center" vertical="center" textRotation="0" wrapText="false" indent="0" shrinkToFit="false"/>
      <protection locked="false" hidden="false"/>
    </xf>
    <xf numFmtId="164" fontId="7" fillId="3" borderId="2" xfId="0" applyFont="true" applyBorder="true" applyAlignment="true" applyProtection="true">
      <alignment horizontal="center" vertical="center" textRotation="0" wrapText="false" indent="0" shrinkToFit="false"/>
      <protection locked="true" hidden="false"/>
    </xf>
    <xf numFmtId="164" fontId="34" fillId="3" borderId="4" xfId="0" applyFont="true" applyBorder="true" applyAlignment="true" applyProtection="true">
      <alignment horizontal="left" vertical="center" textRotation="0" wrapText="false" indent="0" shrinkToFit="false"/>
      <protection locked="false" hidden="false"/>
    </xf>
    <xf numFmtId="164" fontId="7" fillId="3" borderId="0" xfId="0" applyFont="true" applyBorder="false" applyAlignment="true" applyProtection="true">
      <alignment horizontal="general" vertical="center" textRotation="0" wrapText="false" indent="0" shrinkToFit="false"/>
      <protection locked="false" hidden="false"/>
    </xf>
    <xf numFmtId="164" fontId="7" fillId="3" borderId="2" xfId="0" applyFont="true" applyBorder="true" applyAlignment="true" applyProtection="true">
      <alignment horizontal="general" vertical="center" textRotation="0" wrapText="false" indent="0" shrinkToFit="false"/>
      <protection locked="false" hidden="false"/>
    </xf>
    <xf numFmtId="164" fontId="10" fillId="0" borderId="5" xfId="0" applyFont="true" applyBorder="true" applyAlignment="true" applyProtection="true">
      <alignment horizontal="center" vertical="center" textRotation="0" wrapText="false" indent="0" shrinkToFit="false"/>
      <protection locked="false" hidden="false"/>
    </xf>
    <xf numFmtId="164" fontId="22" fillId="0" borderId="4" xfId="0" applyFont="true" applyBorder="true" applyAlignment="true" applyProtection="true">
      <alignment horizontal="center" vertical="bottom" textRotation="0" wrapText="false" indent="0" shrinkToFit="false"/>
      <protection locked="false" hidden="false"/>
    </xf>
    <xf numFmtId="164" fontId="10" fillId="0" borderId="6" xfId="0" applyFont="true" applyBorder="true" applyAlignment="true" applyProtection="true">
      <alignment horizontal="center" vertical="center" textRotation="0" wrapText="false" indent="0" shrinkToFit="false"/>
      <protection locked="false" hidden="false"/>
    </xf>
    <xf numFmtId="164" fontId="7" fillId="4" borderId="2" xfId="0" applyFont="true" applyBorder="true" applyAlignment="true" applyProtection="true">
      <alignment horizontal="center" vertical="center" textRotation="0" wrapText="false" indent="0" shrinkToFit="false"/>
      <protection locked="false" hidden="false"/>
    </xf>
    <xf numFmtId="164" fontId="24" fillId="4" borderId="2" xfId="0" applyFont="true" applyBorder="true" applyAlignment="true" applyProtection="true">
      <alignment horizontal="center" vertical="center" textRotation="0" wrapText="false" indent="0" shrinkToFit="false"/>
      <protection locked="false" hidden="false"/>
    </xf>
    <xf numFmtId="164" fontId="24" fillId="4" borderId="2" xfId="0" applyFont="true" applyBorder="true" applyAlignment="true" applyProtection="true">
      <alignment horizontal="general" vertical="center" textRotation="0" wrapText="false" indent="0" shrinkToFit="false"/>
      <protection locked="false" hidden="false"/>
    </xf>
    <xf numFmtId="175" fontId="19" fillId="4" borderId="2" xfId="0" applyFont="true" applyBorder="true" applyAlignment="true" applyProtection="true">
      <alignment horizontal="center" vertical="center" textRotation="0" wrapText="false" indent="0" shrinkToFit="false"/>
      <protection locked="false" hidden="false"/>
    </xf>
    <xf numFmtId="164" fontId="7" fillId="4" borderId="2" xfId="0" applyFont="true" applyBorder="true" applyAlignment="true" applyProtection="true">
      <alignment horizontal="center" vertical="center" textRotation="0" wrapText="false" indent="0" shrinkToFit="false"/>
      <protection locked="true" hidden="false"/>
    </xf>
    <xf numFmtId="164" fontId="7" fillId="4" borderId="2" xfId="0" applyFont="true" applyBorder="true" applyAlignment="true" applyProtection="true">
      <alignment horizontal="general" vertical="center" textRotation="0" wrapText="false" indent="0" shrinkToFit="false"/>
      <protection locked="false" hidden="false"/>
    </xf>
    <xf numFmtId="164" fontId="7" fillId="4" borderId="0" xfId="0" applyFont="true" applyBorder="false" applyAlignment="true" applyProtection="true">
      <alignment horizontal="general" vertical="center" textRotation="0" wrapText="false" indent="0" shrinkToFit="false"/>
      <protection locked="false" hidden="false"/>
    </xf>
    <xf numFmtId="164" fontId="34" fillId="4" borderId="4" xfId="0" applyFont="true" applyBorder="true" applyAlignment="true" applyProtection="true">
      <alignment horizontal="left" vertical="center" textRotation="0" wrapText="false" indent="0" shrinkToFit="false"/>
      <protection locked="false" hidden="false"/>
    </xf>
    <xf numFmtId="164" fontId="24" fillId="0" borderId="8" xfId="0" applyFont="true" applyBorder="true" applyAlignment="true" applyProtection="false">
      <alignment horizontal="center" vertical="center" textRotation="0" wrapText="true" indent="0" shrinkToFit="false"/>
      <protection locked="true" hidden="false"/>
    </xf>
    <xf numFmtId="164" fontId="24" fillId="0" borderId="9" xfId="0" applyFont="true" applyBorder="true" applyAlignment="true" applyProtection="false">
      <alignment horizontal="general" vertical="center" textRotation="0" wrapText="true" indent="0" shrinkToFit="false"/>
      <protection locked="true" hidden="false"/>
    </xf>
    <xf numFmtId="164" fontId="24" fillId="0" borderId="10" xfId="0" applyFont="true" applyBorder="true" applyAlignment="true" applyProtection="false">
      <alignment horizontal="general" vertical="center" textRotation="0" wrapText="true" indent="0" shrinkToFit="false"/>
      <protection locked="true" hidden="false"/>
    </xf>
    <xf numFmtId="164" fontId="9" fillId="0" borderId="5" xfId="0" applyFont="true" applyBorder="true" applyAlignment="true" applyProtection="false">
      <alignment horizontal="center" vertical="center" textRotation="0" wrapText="false" indent="0" shrinkToFit="false"/>
      <protection locked="true" hidden="false"/>
    </xf>
    <xf numFmtId="164" fontId="7" fillId="0" borderId="11" xfId="0" applyFont="true" applyBorder="true" applyAlignment="false" applyProtection="false">
      <alignment horizontal="general" vertical="bottom" textRotation="0" wrapText="false" indent="0" shrinkToFit="false"/>
      <protection locked="true" hidden="false"/>
    </xf>
    <xf numFmtId="164" fontId="9" fillId="0" borderId="12" xfId="0" applyFont="true" applyBorder="true" applyAlignment="true" applyProtection="false">
      <alignment horizontal="center" vertical="center" textRotation="0" wrapText="false" indent="0" shrinkToFit="false"/>
      <protection locked="true" hidden="false"/>
    </xf>
    <xf numFmtId="176" fontId="24" fillId="0" borderId="13" xfId="0" applyFont="true" applyBorder="true" applyAlignment="true" applyProtection="false">
      <alignment horizontal="center" vertical="center" textRotation="0" wrapText="false" indent="0" shrinkToFit="false"/>
      <protection locked="true" hidden="false"/>
    </xf>
    <xf numFmtId="167" fontId="24" fillId="0" borderId="13" xfId="0" applyFont="true" applyBorder="true" applyAlignment="true" applyProtection="false">
      <alignment horizontal="right" vertical="center" textRotation="0" wrapText="false" indent="0" shrinkToFit="false"/>
      <protection locked="true" hidden="false"/>
    </xf>
    <xf numFmtId="164" fontId="7" fillId="0" borderId="14" xfId="0" applyFont="true" applyBorder="true" applyAlignment="false" applyProtection="false">
      <alignment horizontal="general" vertical="bottom" textRotation="0" wrapText="false" indent="0" shrinkToFit="false"/>
      <protection locked="true" hidden="false"/>
    </xf>
  </cellXfs>
  <cellStyles count="22">
    <cellStyle name="Normal" xfId="0" builtinId="0"/>
    <cellStyle name="Comma" xfId="15" builtinId="3"/>
    <cellStyle name="Comma [0]" xfId="16" builtinId="6"/>
    <cellStyle name="Currency" xfId="17" builtinId="4"/>
    <cellStyle name="Currency [0]" xfId="18" builtinId="7"/>
    <cellStyle name="Percent" xfId="19" builtinId="5"/>
    <cellStyle name="Comma0" xfId="20"/>
    <cellStyle name="Currency0" xfId="21"/>
    <cellStyle name="Date" xfId="22"/>
    <cellStyle name="Fixed" xfId="23"/>
    <cellStyle name="똿뗦먛귟 [0.00]_PRODUCT DETAIL Q1" xfId="24"/>
    <cellStyle name="똿뗦먛귟_PRODUCT DETAIL Q1" xfId="25"/>
    <cellStyle name="믅됞 [0.00]_PRODUCT DETAIL Q1" xfId="26"/>
    <cellStyle name="믅됞_PRODUCT DETAIL Q1" xfId="27"/>
    <cellStyle name="백분율_HOBONG" xfId="28"/>
    <cellStyle name="뷭?_BOOKSHIP" xfId="29"/>
    <cellStyle name="콤마 [0]_1202" xfId="30"/>
    <cellStyle name="콤마_1202" xfId="31"/>
    <cellStyle name="통화 [0]_1202" xfId="32"/>
    <cellStyle name="통화_1202" xfId="33"/>
    <cellStyle name="표준_(정보부문)월별인원계획" xfId="34"/>
    <cellStyle name="표준_kc-elec system check list" xfId="35"/>
  </cellStyles>
  <dxfs count="12">
    <dxf>
      <fill>
        <patternFill>
          <bgColor rgb="FFCCFFFF"/>
        </patternFill>
      </fill>
    </dxf>
    <dxf>
      <fill>
        <patternFill>
          <bgColor rgb="FFFF8080"/>
        </patternFill>
      </fill>
    </dxf>
    <dxf>
      <fill>
        <patternFill>
          <bgColor rgb="FFCCFFFF"/>
        </patternFill>
      </fill>
    </dxf>
    <dxf>
      <fill>
        <patternFill>
          <bgColor rgb="FFFF8080"/>
        </patternFill>
      </fill>
    </dxf>
    <dxf>
      <fill>
        <patternFill>
          <bgColor rgb="FFCCFFFF"/>
        </patternFill>
      </fill>
    </dxf>
    <dxf>
      <fill>
        <patternFill>
          <bgColor rgb="FFFF8080"/>
        </patternFill>
      </fill>
    </dxf>
    <dxf>
      <fill>
        <patternFill>
          <bgColor rgb="FFCCFFFF"/>
        </patternFill>
      </fill>
    </dxf>
    <dxf>
      <fill>
        <patternFill>
          <bgColor rgb="FFFF8080"/>
        </patternFill>
      </fill>
    </dxf>
    <dxf>
      <fill>
        <patternFill>
          <bgColor rgb="FFCCFFFF"/>
        </patternFill>
      </fill>
    </dxf>
    <dxf>
      <fill>
        <patternFill>
          <bgColor rgb="FFFF8080"/>
        </patternFill>
      </fill>
    </dxf>
    <dxf>
      <fill>
        <patternFill>
          <bgColor rgb="FFCCFFFF"/>
        </patternFill>
      </fill>
    </dxf>
    <dxf>
      <fill>
        <patternFill>
          <bgColor rgb="FFFF8080"/>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B9CDE5"/>
      <rgbColor rgb="FF000080"/>
      <rgbColor rgb="FFFF00FF"/>
      <rgbColor rgb="FFFFFF00"/>
      <rgbColor rgb="FF00FFFF"/>
      <rgbColor rgb="FF800080"/>
      <rgbColor rgb="FF800000"/>
      <rgbColor rgb="FF008080"/>
      <rgbColor rgb="FF0000FF"/>
      <rgbColor rgb="FF00CCFF"/>
      <rgbColor rgb="FFCCFFFF"/>
      <rgbColor rgb="FFCCFFCC"/>
      <rgbColor rgb="FFFFFF99"/>
      <rgbColor rgb="FF8EB4E3"/>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1</xdr:col>
      <xdr:colOff>47520</xdr:colOff>
      <xdr:row>0</xdr:row>
      <xdr:rowOff>50760</xdr:rowOff>
    </xdr:from>
    <xdr:to>
      <xdr:col>1</xdr:col>
      <xdr:colOff>2983680</xdr:colOff>
      <xdr:row>2</xdr:row>
      <xdr:rowOff>69120</xdr:rowOff>
    </xdr:to>
    <xdr:sp>
      <xdr:nvSpPr>
        <xdr:cNvPr id="0" name="CustomShape 1"/>
        <xdr:cNvSpPr/>
      </xdr:nvSpPr>
      <xdr:spPr>
        <a:xfrm>
          <a:off x="327960" y="50760"/>
          <a:ext cx="2936160" cy="399240"/>
        </a:xfrm>
        <a:prstGeom prst="rect">
          <a:avLst/>
        </a:prstGeom>
        <a:noFill/>
        <a:ln>
          <a:noFill/>
        </a:ln>
      </xdr:spPr>
      <xdr:style>
        <a:lnRef idx="0"/>
        <a:fillRef idx="0"/>
        <a:effectRef idx="0"/>
        <a:fontRef idx="minor"/>
      </xdr:style>
      <xdr:txBody>
        <a:bodyPr lIns="27360" rIns="27360" tIns="23040" bIns="0">
          <a:noAutofit/>
        </a:bodyPr>
        <a:p>
          <a:pPr algn="ctr">
            <a:lnSpc>
              <a:spcPct val="100000"/>
            </a:lnSpc>
          </a:pPr>
          <a:r>
            <a:rPr b="0" lang="en-US" sz="1000" spc="-1" strike="noStrike">
              <a:solidFill>
                <a:srgbClr val="000000"/>
              </a:solidFill>
              <a:latin typeface="Times New Roman"/>
            </a:rPr>
            <a:t>UBND THÀNH PHỐ HỒ CHÍ MINH</a:t>
          </a:r>
          <a:endParaRPr b="0" lang="en-US" sz="1000" spc="-1" strike="noStrike">
            <a:latin typeface="Times New Roman"/>
          </a:endParaRPr>
        </a:p>
        <a:p>
          <a:pPr algn="ctr">
            <a:lnSpc>
              <a:spcPct val="100000"/>
            </a:lnSpc>
          </a:pPr>
          <a:r>
            <a:rPr b="1" lang="en-US" sz="1000" spc="-1" strike="noStrike">
              <a:solidFill>
                <a:srgbClr val="000000"/>
              </a:solidFill>
              <a:latin typeface="Times New Roman"/>
            </a:rPr>
            <a:t>TRƯỜNG CAO ĐẲNG LÝ TỰ TRỌNG TP.HCM</a:t>
          </a:r>
          <a:endParaRPr b="0" lang="en-US" sz="1000" spc="-1" strike="noStrike">
            <a:latin typeface="Times New Roman"/>
          </a:endParaRPr>
        </a:p>
        <a:p>
          <a:pPr algn="ctr">
            <a:lnSpc>
              <a:spcPct val="100000"/>
            </a:lnSpc>
          </a:pPr>
          <a:endParaRPr b="0" lang="en-US" sz="1000" spc="-1" strike="noStrike">
            <a:latin typeface="Times New Roman"/>
          </a:endParaRPr>
        </a:p>
        <a:p>
          <a:pPr algn="ctr">
            <a:lnSpc>
              <a:spcPct val="100000"/>
            </a:lnSpc>
          </a:pPr>
          <a:endParaRPr b="0" lang="en-US" sz="1000" spc="-1" strike="noStrike">
            <a:latin typeface="Times New Roman"/>
          </a:endParaRPr>
        </a:p>
        <a:p>
          <a:pPr algn="ctr">
            <a:lnSpc>
              <a:spcPct val="100000"/>
            </a:lnSpc>
          </a:pPr>
          <a:endParaRPr b="0" lang="en-US" sz="1000" spc="-1" strike="noStrike">
            <a:latin typeface="Times New Roman"/>
          </a:endParaRPr>
        </a:p>
      </xdr:txBody>
    </xdr:sp>
    <xdr:clientData/>
  </xdr:twoCellAnchor>
  <xdr:twoCellAnchor editAs="twoCell">
    <xdr:from>
      <xdr:col>1</xdr:col>
      <xdr:colOff>3666960</xdr:colOff>
      <xdr:row>0</xdr:row>
      <xdr:rowOff>38160</xdr:rowOff>
    </xdr:from>
    <xdr:to>
      <xdr:col>6</xdr:col>
      <xdr:colOff>768960</xdr:colOff>
      <xdr:row>2</xdr:row>
      <xdr:rowOff>75600</xdr:rowOff>
    </xdr:to>
    <xdr:sp>
      <xdr:nvSpPr>
        <xdr:cNvPr id="1" name="CustomShape 1"/>
        <xdr:cNvSpPr/>
      </xdr:nvSpPr>
      <xdr:spPr>
        <a:xfrm>
          <a:off x="3947400" y="38160"/>
          <a:ext cx="4153680" cy="418320"/>
        </a:xfrm>
        <a:prstGeom prst="rect">
          <a:avLst/>
        </a:prstGeom>
        <a:noFill/>
        <a:ln>
          <a:noFill/>
        </a:ln>
      </xdr:spPr>
      <xdr:style>
        <a:lnRef idx="0"/>
        <a:fillRef idx="0"/>
        <a:effectRef idx="0"/>
        <a:fontRef idx="minor"/>
      </xdr:style>
      <xdr:txBody>
        <a:bodyPr lIns="27360" rIns="27360" tIns="27360" bIns="0">
          <a:noAutofit/>
        </a:bodyPr>
        <a:p>
          <a:pPr algn="ctr">
            <a:lnSpc>
              <a:spcPct val="100000"/>
            </a:lnSpc>
          </a:pPr>
          <a:r>
            <a:rPr b="1" lang="en-US" sz="1000" spc="-1" strike="noStrike">
              <a:solidFill>
                <a:srgbClr val="000000"/>
              </a:solidFill>
              <a:latin typeface="Times New Roman"/>
            </a:rPr>
            <a:t>CỘNG HÒA XÃ HỘI CHỦ NGHĨA VIỆT NAM</a:t>
          </a:r>
          <a:endParaRPr b="0" lang="en-US" sz="1000" spc="-1" strike="noStrike">
            <a:latin typeface="Times New Roman"/>
          </a:endParaRPr>
        </a:p>
        <a:p>
          <a:pPr algn="ctr">
            <a:lnSpc>
              <a:spcPct val="100000"/>
            </a:lnSpc>
          </a:pPr>
          <a:r>
            <a:rPr b="1" lang="en-US" sz="1100" spc="-1" strike="noStrike">
              <a:solidFill>
                <a:srgbClr val="000000"/>
              </a:solidFill>
              <a:latin typeface="Times New Roman"/>
            </a:rPr>
            <a:t>Độc lập </a:t>
          </a:r>
          <a:r>
            <a:rPr b="0" lang="en-US" sz="1100" spc="-1" strike="noStrike">
              <a:solidFill>
                <a:srgbClr val="000000"/>
              </a:solidFill>
              <a:latin typeface="Times New Roman"/>
            </a:rPr>
            <a:t>-</a:t>
          </a:r>
          <a:r>
            <a:rPr b="1" lang="en-US" sz="1100" spc="-1" strike="noStrike">
              <a:solidFill>
                <a:srgbClr val="000000"/>
              </a:solidFill>
              <a:latin typeface="Times New Roman"/>
            </a:rPr>
            <a:t> Tự do </a:t>
          </a:r>
          <a:r>
            <a:rPr b="0" lang="en-US" sz="1100" spc="-1" strike="noStrike">
              <a:solidFill>
                <a:srgbClr val="000000"/>
              </a:solidFill>
              <a:latin typeface="Times New Roman"/>
            </a:rPr>
            <a:t>-</a:t>
          </a:r>
          <a:r>
            <a:rPr b="1" lang="en-US" sz="1100" spc="-1" strike="noStrike">
              <a:solidFill>
                <a:srgbClr val="000000"/>
              </a:solidFill>
              <a:latin typeface="Times New Roman"/>
            </a:rPr>
            <a:t> Hạnh phúc</a:t>
          </a:r>
          <a:endParaRPr b="0" lang="en-US" sz="1100" spc="-1" strike="noStrike">
            <a:latin typeface="Times New Roman"/>
          </a:endParaRPr>
        </a:p>
        <a:p>
          <a:pPr algn="ctr">
            <a:lnSpc>
              <a:spcPct val="100000"/>
            </a:lnSpc>
          </a:pPr>
          <a:endParaRPr b="0" lang="en-US" sz="1100" spc="-1" strike="noStrike">
            <a:latin typeface="Times New Roman"/>
          </a:endParaRPr>
        </a:p>
        <a:p>
          <a:pPr algn="ctr">
            <a:lnSpc>
              <a:spcPct val="100000"/>
            </a:lnSpc>
          </a:pPr>
          <a:endParaRPr b="0" lang="en-US" sz="1100" spc="-1" strike="noStrike">
            <a:latin typeface="Times New Roman"/>
          </a:endParaRPr>
        </a:p>
        <a:p>
          <a:pPr algn="ctr">
            <a:lnSpc>
              <a:spcPct val="100000"/>
            </a:lnSpc>
          </a:pPr>
          <a:endParaRPr b="0" lang="en-US" sz="1100" spc="-1" strike="noStrike">
            <a:latin typeface="Times New Roman"/>
          </a:endParaRPr>
        </a:p>
      </xdr:txBody>
    </xdr:sp>
    <xdr:clientData/>
  </xdr:twoCellAnchor>
  <xdr:twoCellAnchor editAs="twoCell">
    <xdr:from>
      <xdr:col>1</xdr:col>
      <xdr:colOff>933120</xdr:colOff>
      <xdr:row>2</xdr:row>
      <xdr:rowOff>37800</xdr:rowOff>
    </xdr:from>
    <xdr:to>
      <xdr:col>1</xdr:col>
      <xdr:colOff>2209680</xdr:colOff>
      <xdr:row>2</xdr:row>
      <xdr:rowOff>37800</xdr:rowOff>
    </xdr:to>
    <xdr:sp>
      <xdr:nvSpPr>
        <xdr:cNvPr id="2" name="Line 1"/>
        <xdr:cNvSpPr/>
      </xdr:nvSpPr>
      <xdr:spPr>
        <a:xfrm>
          <a:off x="1213560" y="418680"/>
          <a:ext cx="1276560" cy="0"/>
        </a:xfrm>
        <a:prstGeom prst="line">
          <a:avLst/>
        </a:prstGeom>
        <a:ln w="9360">
          <a:solidFill>
            <a:srgbClr val="000000"/>
          </a:solidFill>
          <a:round/>
        </a:ln>
      </xdr:spPr>
      <xdr:style>
        <a:lnRef idx="0"/>
        <a:fillRef idx="0"/>
        <a:effectRef idx="0"/>
        <a:fontRef idx="minor"/>
      </xdr:style>
    </xdr:sp>
    <xdr:clientData/>
  </xdr:twoCellAnchor>
  <xdr:twoCellAnchor editAs="twoCell">
    <xdr:from>
      <xdr:col>2</xdr:col>
      <xdr:colOff>95040</xdr:colOff>
      <xdr:row>1</xdr:row>
      <xdr:rowOff>182520</xdr:rowOff>
    </xdr:from>
    <xdr:to>
      <xdr:col>5</xdr:col>
      <xdr:colOff>145440</xdr:colOff>
      <xdr:row>1</xdr:row>
      <xdr:rowOff>182520</xdr:rowOff>
    </xdr:to>
    <xdr:sp>
      <xdr:nvSpPr>
        <xdr:cNvPr id="3" name="Line 1"/>
        <xdr:cNvSpPr/>
      </xdr:nvSpPr>
      <xdr:spPr>
        <a:xfrm>
          <a:off x="5222520" y="372960"/>
          <a:ext cx="1665000" cy="0"/>
        </a:xfrm>
        <a:prstGeom prst="line">
          <a:avLst/>
        </a:prstGeom>
        <a:ln w="9360">
          <a:solidFill>
            <a:srgbClr val="000000"/>
          </a:solidFill>
          <a:round/>
        </a:ln>
      </xdr:spPr>
      <xdr:style>
        <a:lnRef idx="0"/>
        <a:fillRef idx="0"/>
        <a:effectRef idx="0"/>
        <a:fontRef idx="minor"/>
      </xdr:style>
    </xdr:sp>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twoCell">
    <xdr:from>
      <xdr:col>2</xdr:col>
      <xdr:colOff>9360</xdr:colOff>
      <xdr:row>4</xdr:row>
      <xdr:rowOff>56880</xdr:rowOff>
    </xdr:from>
    <xdr:to>
      <xdr:col>2</xdr:col>
      <xdr:colOff>923760</xdr:colOff>
      <xdr:row>4</xdr:row>
      <xdr:rowOff>56880</xdr:rowOff>
    </xdr:to>
    <xdr:sp>
      <xdr:nvSpPr>
        <xdr:cNvPr id="4" name="Line 1"/>
        <xdr:cNvSpPr/>
      </xdr:nvSpPr>
      <xdr:spPr>
        <a:xfrm>
          <a:off x="1227600" y="898560"/>
          <a:ext cx="914400" cy="0"/>
        </a:xfrm>
        <a:prstGeom prst="line">
          <a:avLst/>
        </a:prstGeom>
        <a:ln w="9360">
          <a:solidFill>
            <a:srgbClr val="000000"/>
          </a:solidFill>
          <a:round/>
        </a:ln>
      </xdr:spPr>
      <xdr:style>
        <a:lnRef idx="0"/>
        <a:fillRef idx="0"/>
        <a:effectRef idx="0"/>
        <a:fontRef idx="minor"/>
      </xdr:style>
    </xdr:sp>
    <xdr:clientData/>
  </xdr:twoCellAnchor>
  <xdr:twoCellAnchor editAs="twoCell">
    <xdr:from>
      <xdr:col>5</xdr:col>
      <xdr:colOff>514080</xdr:colOff>
      <xdr:row>2</xdr:row>
      <xdr:rowOff>199800</xdr:rowOff>
    </xdr:from>
    <xdr:to>
      <xdr:col>8</xdr:col>
      <xdr:colOff>439920</xdr:colOff>
      <xdr:row>2</xdr:row>
      <xdr:rowOff>199800</xdr:rowOff>
    </xdr:to>
    <xdr:sp>
      <xdr:nvSpPr>
        <xdr:cNvPr id="5" name="Line 1"/>
        <xdr:cNvSpPr/>
      </xdr:nvSpPr>
      <xdr:spPr>
        <a:xfrm>
          <a:off x="4546800" y="607320"/>
          <a:ext cx="2043000" cy="0"/>
        </a:xfrm>
        <a:prstGeom prst="line">
          <a:avLst/>
        </a:prstGeom>
        <a:ln w="9360">
          <a:solidFill>
            <a:srgbClr val="000000"/>
          </a:solidFill>
          <a:round/>
        </a:ln>
      </xdr:spPr>
      <xdr:style>
        <a:lnRef idx="0"/>
        <a:fillRef idx="0"/>
        <a:effectRef idx="0"/>
        <a:fontRef idx="minor"/>
      </xdr:style>
    </xdr:sp>
    <xdr:clientData/>
  </xdr:twoCellAnchor>
</xdr:wsDr>
</file>

<file path=xl/drawings/drawing3.xml><?xml version="1.0" encoding="utf-8"?>
<xdr:wsDr xmlns:xdr="http://schemas.openxmlformats.org/drawingml/2006/spreadsheetDrawing" xmlns:a="http://schemas.openxmlformats.org/drawingml/2006/main" xmlns:r="http://schemas.openxmlformats.org/officeDocument/2006/relationships">
  <xdr:twoCellAnchor editAs="twoCell">
    <xdr:from>
      <xdr:col>2</xdr:col>
      <xdr:colOff>9360</xdr:colOff>
      <xdr:row>4</xdr:row>
      <xdr:rowOff>56880</xdr:rowOff>
    </xdr:from>
    <xdr:to>
      <xdr:col>2</xdr:col>
      <xdr:colOff>923760</xdr:colOff>
      <xdr:row>4</xdr:row>
      <xdr:rowOff>56880</xdr:rowOff>
    </xdr:to>
    <xdr:sp>
      <xdr:nvSpPr>
        <xdr:cNvPr id="6" name="Line 1"/>
        <xdr:cNvSpPr/>
      </xdr:nvSpPr>
      <xdr:spPr>
        <a:xfrm>
          <a:off x="1227600" y="898560"/>
          <a:ext cx="914400" cy="0"/>
        </a:xfrm>
        <a:prstGeom prst="line">
          <a:avLst/>
        </a:prstGeom>
        <a:ln w="9360">
          <a:solidFill>
            <a:srgbClr val="000000"/>
          </a:solidFill>
          <a:round/>
        </a:ln>
      </xdr:spPr>
      <xdr:style>
        <a:lnRef idx="0"/>
        <a:fillRef idx="0"/>
        <a:effectRef idx="0"/>
        <a:fontRef idx="minor"/>
      </xdr:style>
    </xdr:sp>
    <xdr:clientData/>
  </xdr:twoCellAnchor>
  <xdr:twoCellAnchor editAs="twoCell">
    <xdr:from>
      <xdr:col>5</xdr:col>
      <xdr:colOff>514080</xdr:colOff>
      <xdr:row>2</xdr:row>
      <xdr:rowOff>199800</xdr:rowOff>
    </xdr:from>
    <xdr:to>
      <xdr:col>8</xdr:col>
      <xdr:colOff>439920</xdr:colOff>
      <xdr:row>2</xdr:row>
      <xdr:rowOff>199800</xdr:rowOff>
    </xdr:to>
    <xdr:sp>
      <xdr:nvSpPr>
        <xdr:cNvPr id="7" name="Line 1"/>
        <xdr:cNvSpPr/>
      </xdr:nvSpPr>
      <xdr:spPr>
        <a:xfrm>
          <a:off x="4546800" y="607320"/>
          <a:ext cx="2043000" cy="0"/>
        </a:xfrm>
        <a:prstGeom prst="line">
          <a:avLst/>
        </a:prstGeom>
        <a:ln w="9360">
          <a:solidFill>
            <a:srgbClr val="000000"/>
          </a:solidFill>
          <a:round/>
        </a:ln>
      </xdr:spPr>
      <xdr:style>
        <a:lnRef idx="0"/>
        <a:fillRef idx="0"/>
        <a:effectRef idx="0"/>
        <a:fontRef idx="minor"/>
      </xdr:style>
    </xdr:sp>
    <xdr:clientData/>
  </xdr:twoCellAnchor>
</xdr:wsDr>
</file>

<file path=xl/drawings/drawing4.xml><?xml version="1.0" encoding="utf-8"?>
<xdr:wsDr xmlns:xdr="http://schemas.openxmlformats.org/drawingml/2006/spreadsheetDrawing" xmlns:a="http://schemas.openxmlformats.org/drawingml/2006/main" xmlns:r="http://schemas.openxmlformats.org/officeDocument/2006/relationships">
  <xdr:twoCellAnchor editAs="twoCell">
    <xdr:from>
      <xdr:col>2</xdr:col>
      <xdr:colOff>9360</xdr:colOff>
      <xdr:row>4</xdr:row>
      <xdr:rowOff>56880</xdr:rowOff>
    </xdr:from>
    <xdr:to>
      <xdr:col>2</xdr:col>
      <xdr:colOff>923760</xdr:colOff>
      <xdr:row>4</xdr:row>
      <xdr:rowOff>56880</xdr:rowOff>
    </xdr:to>
    <xdr:sp>
      <xdr:nvSpPr>
        <xdr:cNvPr id="8" name="Line 1"/>
        <xdr:cNvSpPr/>
      </xdr:nvSpPr>
      <xdr:spPr>
        <a:xfrm>
          <a:off x="1227600" y="898560"/>
          <a:ext cx="914400" cy="0"/>
        </a:xfrm>
        <a:prstGeom prst="line">
          <a:avLst/>
        </a:prstGeom>
        <a:ln w="9360">
          <a:solidFill>
            <a:srgbClr val="000000"/>
          </a:solidFill>
          <a:round/>
        </a:ln>
      </xdr:spPr>
      <xdr:style>
        <a:lnRef idx="0"/>
        <a:fillRef idx="0"/>
        <a:effectRef idx="0"/>
        <a:fontRef idx="minor"/>
      </xdr:style>
    </xdr:sp>
    <xdr:clientData/>
  </xdr:twoCellAnchor>
  <xdr:twoCellAnchor editAs="twoCell">
    <xdr:from>
      <xdr:col>5</xdr:col>
      <xdr:colOff>514080</xdr:colOff>
      <xdr:row>2</xdr:row>
      <xdr:rowOff>199800</xdr:rowOff>
    </xdr:from>
    <xdr:to>
      <xdr:col>8</xdr:col>
      <xdr:colOff>439920</xdr:colOff>
      <xdr:row>2</xdr:row>
      <xdr:rowOff>199800</xdr:rowOff>
    </xdr:to>
    <xdr:sp>
      <xdr:nvSpPr>
        <xdr:cNvPr id="9" name="Line 1"/>
        <xdr:cNvSpPr/>
      </xdr:nvSpPr>
      <xdr:spPr>
        <a:xfrm>
          <a:off x="4546800" y="607320"/>
          <a:ext cx="2043000" cy="0"/>
        </a:xfrm>
        <a:prstGeom prst="line">
          <a:avLst/>
        </a:prstGeom>
        <a:ln w="9360">
          <a:solidFill>
            <a:srgbClr val="000000"/>
          </a:solidFill>
          <a:round/>
        </a:ln>
      </xdr:spPr>
      <xdr:style>
        <a:lnRef idx="0"/>
        <a:fillRef idx="0"/>
        <a:effectRef idx="0"/>
        <a:fontRef idx="minor"/>
      </xdr:style>
    </xdr:sp>
    <xdr:clientData/>
  </xdr:twoCellAnchor>
</xdr:wsDr>
</file>

<file path=xl/drawings/drawing5.xml><?xml version="1.0" encoding="utf-8"?>
<xdr:wsDr xmlns:xdr="http://schemas.openxmlformats.org/drawingml/2006/spreadsheetDrawing" xmlns:a="http://schemas.openxmlformats.org/drawingml/2006/main" xmlns:r="http://schemas.openxmlformats.org/officeDocument/2006/relationships">
  <xdr:twoCellAnchor editAs="twoCell">
    <xdr:from>
      <xdr:col>2</xdr:col>
      <xdr:colOff>10440</xdr:colOff>
      <xdr:row>4</xdr:row>
      <xdr:rowOff>60840</xdr:rowOff>
    </xdr:from>
    <xdr:to>
      <xdr:col>2</xdr:col>
      <xdr:colOff>924840</xdr:colOff>
      <xdr:row>4</xdr:row>
      <xdr:rowOff>60840</xdr:rowOff>
    </xdr:to>
    <xdr:sp>
      <xdr:nvSpPr>
        <xdr:cNvPr id="10" name="Line 1"/>
        <xdr:cNvSpPr/>
      </xdr:nvSpPr>
      <xdr:spPr>
        <a:xfrm>
          <a:off x="1137240" y="902520"/>
          <a:ext cx="914400" cy="0"/>
        </a:xfrm>
        <a:prstGeom prst="line">
          <a:avLst/>
        </a:prstGeom>
        <a:ln w="9360">
          <a:solidFill>
            <a:srgbClr val="000000"/>
          </a:solidFill>
          <a:round/>
        </a:ln>
      </xdr:spPr>
      <xdr:style>
        <a:lnRef idx="0"/>
        <a:fillRef idx="0"/>
        <a:effectRef idx="0"/>
        <a:fontRef idx="minor"/>
      </xdr:style>
    </xdr:sp>
    <xdr:clientData/>
  </xdr:twoCellAnchor>
  <xdr:twoCellAnchor editAs="twoCell">
    <xdr:from>
      <xdr:col>5</xdr:col>
      <xdr:colOff>517680</xdr:colOff>
      <xdr:row>2</xdr:row>
      <xdr:rowOff>199800</xdr:rowOff>
    </xdr:from>
    <xdr:to>
      <xdr:col>8</xdr:col>
      <xdr:colOff>440280</xdr:colOff>
      <xdr:row>2</xdr:row>
      <xdr:rowOff>199800</xdr:rowOff>
    </xdr:to>
    <xdr:sp>
      <xdr:nvSpPr>
        <xdr:cNvPr id="11" name="Line 1"/>
        <xdr:cNvSpPr/>
      </xdr:nvSpPr>
      <xdr:spPr>
        <a:xfrm>
          <a:off x="4121640" y="607320"/>
          <a:ext cx="1904400" cy="0"/>
        </a:xfrm>
        <a:prstGeom prst="line">
          <a:avLst/>
        </a:prstGeom>
        <a:ln w="9360">
          <a:solidFill>
            <a:srgbClr val="000000"/>
          </a:solidFill>
          <a:round/>
        </a:ln>
      </xdr:spPr>
      <xdr:style>
        <a:lnRef idx="0"/>
        <a:fillRef idx="0"/>
        <a:effectRef idx="0"/>
        <a:fontRef idx="minor"/>
      </xdr:style>
    </xdr:sp>
    <xdr:clientData/>
  </xdr:twoCellAnchor>
</xdr:wsDr>
</file>

<file path=xl/drawings/drawing6.xml><?xml version="1.0" encoding="utf-8"?>
<xdr:wsDr xmlns:xdr="http://schemas.openxmlformats.org/drawingml/2006/spreadsheetDrawing" xmlns:a="http://schemas.openxmlformats.org/drawingml/2006/main" xmlns:r="http://schemas.openxmlformats.org/officeDocument/2006/relationships">
  <xdr:twoCellAnchor editAs="twoCell">
    <xdr:from>
      <xdr:col>2</xdr:col>
      <xdr:colOff>9360</xdr:colOff>
      <xdr:row>4</xdr:row>
      <xdr:rowOff>56880</xdr:rowOff>
    </xdr:from>
    <xdr:to>
      <xdr:col>2</xdr:col>
      <xdr:colOff>923760</xdr:colOff>
      <xdr:row>4</xdr:row>
      <xdr:rowOff>56880</xdr:rowOff>
    </xdr:to>
    <xdr:sp>
      <xdr:nvSpPr>
        <xdr:cNvPr id="12" name="Line 1"/>
        <xdr:cNvSpPr/>
      </xdr:nvSpPr>
      <xdr:spPr>
        <a:xfrm>
          <a:off x="1227600" y="898560"/>
          <a:ext cx="914400" cy="0"/>
        </a:xfrm>
        <a:prstGeom prst="line">
          <a:avLst/>
        </a:prstGeom>
        <a:ln w="9360">
          <a:solidFill>
            <a:srgbClr val="000000"/>
          </a:solidFill>
          <a:round/>
        </a:ln>
      </xdr:spPr>
      <xdr:style>
        <a:lnRef idx="0"/>
        <a:fillRef idx="0"/>
        <a:effectRef idx="0"/>
        <a:fontRef idx="minor"/>
      </xdr:style>
    </xdr:sp>
    <xdr:clientData/>
  </xdr:twoCellAnchor>
  <xdr:twoCellAnchor editAs="twoCell">
    <xdr:from>
      <xdr:col>5</xdr:col>
      <xdr:colOff>514080</xdr:colOff>
      <xdr:row>2</xdr:row>
      <xdr:rowOff>199800</xdr:rowOff>
    </xdr:from>
    <xdr:to>
      <xdr:col>8</xdr:col>
      <xdr:colOff>439920</xdr:colOff>
      <xdr:row>2</xdr:row>
      <xdr:rowOff>199800</xdr:rowOff>
    </xdr:to>
    <xdr:sp>
      <xdr:nvSpPr>
        <xdr:cNvPr id="13" name="Line 1"/>
        <xdr:cNvSpPr/>
      </xdr:nvSpPr>
      <xdr:spPr>
        <a:xfrm>
          <a:off x="4546800" y="607320"/>
          <a:ext cx="2043000" cy="0"/>
        </a:xfrm>
        <a:prstGeom prst="line">
          <a:avLst/>
        </a:prstGeom>
        <a:ln w="9360">
          <a:solidFill>
            <a:srgbClr val="000000"/>
          </a:solidFill>
          <a:round/>
        </a:ln>
      </xdr:spPr>
      <xdr:style>
        <a:lnRef idx="0"/>
        <a:fillRef idx="0"/>
        <a:effectRef idx="0"/>
        <a:fontRef idx="minor"/>
      </xdr:style>
    </xdr:sp>
    <xdr:clientData/>
  </xdr:twoCellAnchor>
</xdr:wsDr>
</file>

<file path=xl/drawings/drawing7.xml><?xml version="1.0" encoding="utf-8"?>
<xdr:wsDr xmlns:xdr="http://schemas.openxmlformats.org/drawingml/2006/spreadsheetDrawing" xmlns:a="http://schemas.openxmlformats.org/drawingml/2006/main" xmlns:r="http://schemas.openxmlformats.org/officeDocument/2006/relationships">
  <xdr:twoCellAnchor editAs="twoCell">
    <xdr:from>
      <xdr:col>2</xdr:col>
      <xdr:colOff>9360</xdr:colOff>
      <xdr:row>4</xdr:row>
      <xdr:rowOff>56880</xdr:rowOff>
    </xdr:from>
    <xdr:to>
      <xdr:col>2</xdr:col>
      <xdr:colOff>923760</xdr:colOff>
      <xdr:row>4</xdr:row>
      <xdr:rowOff>56880</xdr:rowOff>
    </xdr:to>
    <xdr:sp>
      <xdr:nvSpPr>
        <xdr:cNvPr id="14" name="Line 1"/>
        <xdr:cNvSpPr/>
      </xdr:nvSpPr>
      <xdr:spPr>
        <a:xfrm>
          <a:off x="1227600" y="898560"/>
          <a:ext cx="914400" cy="0"/>
        </a:xfrm>
        <a:prstGeom prst="line">
          <a:avLst/>
        </a:prstGeom>
        <a:ln w="9360">
          <a:solidFill>
            <a:srgbClr val="000000"/>
          </a:solidFill>
          <a:round/>
        </a:ln>
      </xdr:spPr>
      <xdr:style>
        <a:lnRef idx="0"/>
        <a:fillRef idx="0"/>
        <a:effectRef idx="0"/>
        <a:fontRef idx="minor"/>
      </xdr:style>
    </xdr:sp>
    <xdr:clientData/>
  </xdr:twoCellAnchor>
  <xdr:twoCellAnchor editAs="twoCell">
    <xdr:from>
      <xdr:col>5</xdr:col>
      <xdr:colOff>514080</xdr:colOff>
      <xdr:row>2</xdr:row>
      <xdr:rowOff>199800</xdr:rowOff>
    </xdr:from>
    <xdr:to>
      <xdr:col>8</xdr:col>
      <xdr:colOff>439920</xdr:colOff>
      <xdr:row>2</xdr:row>
      <xdr:rowOff>199800</xdr:rowOff>
    </xdr:to>
    <xdr:sp>
      <xdr:nvSpPr>
        <xdr:cNvPr id="15" name="Line 1"/>
        <xdr:cNvSpPr/>
      </xdr:nvSpPr>
      <xdr:spPr>
        <a:xfrm>
          <a:off x="4546800" y="607320"/>
          <a:ext cx="2043000" cy="0"/>
        </a:xfrm>
        <a:prstGeom prst="line">
          <a:avLst/>
        </a:prstGeom>
        <a:ln w="9360">
          <a:solidFill>
            <a:srgbClr val="000000"/>
          </a:solidFill>
          <a:round/>
        </a:ln>
      </xdr:spPr>
      <xdr:style>
        <a:lnRef idx="0"/>
        <a:fillRef idx="0"/>
        <a:effectRef idx="0"/>
        <a:fontRef idx="minor"/>
      </xdr:style>
    </xdr:sp>
    <xdr:clientData/>
  </xdr:twoCellAnchor>
</xdr:wsDr>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_rels/sheet2.xml.rels><?xml version="1.0" encoding="UTF-8"?>
<Relationships xmlns="http://schemas.openxmlformats.org/package/2006/relationships"><Relationship Id="rId1" Type="http://schemas.openxmlformats.org/officeDocument/2006/relationships/drawing" Target="../drawings/drawing2.xml"/>
</Relationships>
</file>

<file path=xl/worksheets/_rels/sheet3.xml.rels><?xml version="1.0" encoding="UTF-8"?>
<Relationships xmlns="http://schemas.openxmlformats.org/package/2006/relationships"><Relationship Id="rId1" Type="http://schemas.openxmlformats.org/officeDocument/2006/relationships/drawing" Target="../drawings/drawing3.xml"/>
</Relationships>
</file>

<file path=xl/worksheets/_rels/sheet5.xml.rels><?xml version="1.0" encoding="UTF-8"?>
<Relationships xmlns="http://schemas.openxmlformats.org/package/2006/relationships"><Relationship Id="rId1" Type="http://schemas.openxmlformats.org/officeDocument/2006/relationships/drawing" Target="../drawings/drawing4.xml"/>
</Relationships>
</file>

<file path=xl/worksheets/_rels/sheet6.xml.rels><?xml version="1.0" encoding="UTF-8"?>
<Relationships xmlns="http://schemas.openxmlformats.org/package/2006/relationships"><Relationship Id="rId1" Type="http://schemas.openxmlformats.org/officeDocument/2006/relationships/drawing" Target="../drawings/drawing5.xml"/>
</Relationships>
</file>

<file path=xl/worksheets/_rels/sheet7.xml.rels><?xml version="1.0" encoding="UTF-8"?>
<Relationships xmlns="http://schemas.openxmlformats.org/package/2006/relationships"><Relationship Id="rId1" Type="http://schemas.openxmlformats.org/officeDocument/2006/relationships/drawing" Target="../drawings/drawing6.xml"/>
</Relationships>
</file>

<file path=xl/worksheets/_rels/sheet8.xml.rels><?xml version="1.0" encoding="UTF-8"?>
<Relationships xmlns="http://schemas.openxmlformats.org/package/2006/relationships"><Relationship Id="rId1" Type="http://schemas.openxmlformats.org/officeDocument/2006/relationships/drawing" Target="../drawings/drawing7.xml"/>
</Relationships>
</file>

<file path=xl/worksheets/sheet1.xml><?xml version="1.0" encoding="utf-8"?>
<worksheet xmlns="http://schemas.openxmlformats.org/spreadsheetml/2006/main" xmlns:r="http://schemas.openxmlformats.org/officeDocument/2006/relationships">
  <sheetPr filterMode="false">
    <tabColor rgb="FF00FFFF"/>
    <pageSetUpPr fitToPage="false"/>
  </sheetPr>
  <dimension ref="A1:T120"/>
  <sheetViews>
    <sheetView showFormulas="false" showGridLines="true" showRowColHeaders="true" showZeros="true" rightToLeft="false" tabSelected="false" showOutlineSymbols="true" defaultGridColor="true" view="normal" topLeftCell="A1" colorId="64" zoomScale="90" zoomScaleNormal="90" zoomScalePageLayoutView="100" workbookViewId="0">
      <selection pane="topLeft" activeCell="D9" activeCellId="0" sqref="D9"/>
    </sheetView>
  </sheetViews>
  <sheetFormatPr defaultRowHeight="15" zeroHeight="false" outlineLevelRow="0" outlineLevelCol="0"/>
  <cols>
    <col collapsed="false" customWidth="true" hidden="false" outlineLevel="0" max="1" min="1" style="1" width="3.63"/>
    <col collapsed="false" customWidth="true" hidden="false" outlineLevel="0" max="2" min="2" style="2" width="62.62"/>
    <col collapsed="false" customWidth="true" hidden="false" outlineLevel="0" max="3" min="3" style="2" width="6.62"/>
    <col collapsed="false" customWidth="true" hidden="false" outlineLevel="0" max="4" min="4" style="1" width="7.62"/>
    <col collapsed="false" customWidth="true" hidden="false" outlineLevel="0" max="5" min="5" style="2" width="6.62"/>
    <col collapsed="false" customWidth="true" hidden="false" outlineLevel="0" max="6" min="6" style="2" width="7.62"/>
    <col collapsed="false" customWidth="true" hidden="false" outlineLevel="0" max="7" min="7" style="2" width="12.63"/>
    <col collapsed="false" customWidth="true" hidden="false" outlineLevel="0" max="1025" min="8" style="2" width="9"/>
  </cols>
  <sheetData>
    <row r="1" customFormat="false" ht="15" hidden="false" customHeight="true" outlineLevel="0" collapsed="false">
      <c r="A1" s="1" t="s">
        <v>0</v>
      </c>
      <c r="G1" s="3"/>
    </row>
    <row r="2" customFormat="false" ht="15" hidden="false" customHeight="true" outlineLevel="0" collapsed="false">
      <c r="A2" s="4"/>
      <c r="B2" s="4"/>
      <c r="C2" s="5"/>
      <c r="D2" s="5"/>
      <c r="E2" s="5"/>
      <c r="F2" s="5"/>
      <c r="G2" s="5"/>
      <c r="H2" s="6"/>
      <c r="I2" s="6"/>
      <c r="J2" s="6"/>
      <c r="K2" s="6"/>
      <c r="L2" s="6"/>
      <c r="M2" s="6"/>
      <c r="N2" s="6"/>
      <c r="O2" s="6"/>
      <c r="P2" s="6"/>
      <c r="Q2" s="6"/>
      <c r="R2" s="6"/>
      <c r="S2" s="6"/>
      <c r="T2" s="6"/>
    </row>
    <row r="3" customFormat="false" ht="9.95" hidden="false" customHeight="true" outlineLevel="0" collapsed="false">
      <c r="A3" s="5"/>
      <c r="B3" s="5"/>
      <c r="C3" s="7"/>
      <c r="D3" s="7"/>
      <c r="E3" s="7"/>
      <c r="F3" s="7"/>
      <c r="G3" s="7"/>
      <c r="H3" s="6"/>
      <c r="I3" s="6"/>
      <c r="J3" s="6"/>
      <c r="K3" s="6"/>
      <c r="L3" s="6"/>
      <c r="M3" s="6"/>
      <c r="N3" s="6"/>
      <c r="O3" s="6"/>
      <c r="P3" s="6"/>
      <c r="Q3" s="6"/>
      <c r="R3" s="6"/>
      <c r="S3" s="6"/>
      <c r="T3" s="6"/>
    </row>
    <row r="4" customFormat="false" ht="21.95" hidden="false" customHeight="true" outlineLevel="0" collapsed="false">
      <c r="A4" s="8" t="s">
        <v>1</v>
      </c>
      <c r="B4" s="8"/>
      <c r="C4" s="8"/>
      <c r="D4" s="8"/>
      <c r="E4" s="8"/>
      <c r="F4" s="8"/>
      <c r="G4" s="8"/>
      <c r="H4" s="9"/>
      <c r="I4" s="9"/>
      <c r="J4" s="9"/>
      <c r="K4" s="9"/>
      <c r="L4" s="9"/>
      <c r="M4" s="9"/>
      <c r="N4" s="9"/>
      <c r="O4" s="9"/>
      <c r="P4" s="9"/>
      <c r="Q4" s="9"/>
      <c r="R4" s="9"/>
      <c r="S4" s="9"/>
      <c r="T4" s="9"/>
    </row>
    <row r="5" s="14" customFormat="true" ht="15" hidden="false" customHeight="true" outlineLevel="0" collapsed="false">
      <c r="A5" s="10"/>
      <c r="B5" s="11" t="s">
        <v>2</v>
      </c>
      <c r="C5" s="11"/>
      <c r="D5" s="10"/>
      <c r="E5" s="10"/>
      <c r="F5" s="10"/>
      <c r="G5" s="12"/>
      <c r="H5" s="13"/>
      <c r="I5" s="13"/>
      <c r="J5" s="13"/>
      <c r="K5" s="13"/>
      <c r="L5" s="13"/>
      <c r="M5" s="13"/>
      <c r="N5" s="13"/>
      <c r="O5" s="13"/>
      <c r="P5" s="13"/>
      <c r="Q5" s="13"/>
      <c r="R5" s="13"/>
      <c r="S5" s="13"/>
      <c r="T5" s="13"/>
    </row>
    <row r="6" s="14" customFormat="true" ht="15" hidden="false" customHeight="true" outlineLevel="0" collapsed="false">
      <c r="A6" s="15"/>
      <c r="B6" s="16" t="s">
        <v>3</v>
      </c>
      <c r="C6" s="16"/>
      <c r="D6" s="17"/>
      <c r="E6" s="18"/>
      <c r="F6" s="18"/>
      <c r="G6" s="18"/>
      <c r="H6" s="13"/>
      <c r="I6" s="13"/>
      <c r="J6" s="13"/>
      <c r="K6" s="13"/>
      <c r="L6" s="13"/>
      <c r="M6" s="13"/>
      <c r="N6" s="13"/>
      <c r="O6" s="13"/>
      <c r="P6" s="13"/>
      <c r="Q6" s="13"/>
      <c r="R6" s="13"/>
      <c r="S6" s="13"/>
      <c r="T6" s="13"/>
    </row>
    <row r="7" s="21" customFormat="true" ht="24.95" hidden="false" customHeight="true" outlineLevel="0" collapsed="false">
      <c r="A7" s="19" t="s">
        <v>4</v>
      </c>
      <c r="B7" s="20" t="s">
        <v>5</v>
      </c>
      <c r="C7" s="20" t="s">
        <v>6</v>
      </c>
      <c r="D7" s="19" t="s">
        <v>7</v>
      </c>
      <c r="E7" s="19" t="s">
        <v>8</v>
      </c>
      <c r="F7" s="19" t="s">
        <v>9</v>
      </c>
      <c r="G7" s="20" t="s">
        <v>10</v>
      </c>
    </row>
    <row r="8" s="21" customFormat="true" ht="15" hidden="false" customHeight="true" outlineLevel="0" collapsed="false">
      <c r="A8" s="22" t="s">
        <v>11</v>
      </c>
      <c r="B8" s="23" t="s">
        <v>12</v>
      </c>
      <c r="C8" s="24"/>
      <c r="D8" s="22" t="n">
        <f aca="false">SUM(D9,D16,D20,D23,D25)</f>
        <v>0</v>
      </c>
      <c r="E8" s="22" t="n">
        <f aca="false">SUM(E9,E16,E20,E23,E25)</f>
        <v>0</v>
      </c>
      <c r="F8" s="22" t="n">
        <f aca="false">SUM(F9,F16,F20,F23,F25)</f>
        <v>0</v>
      </c>
      <c r="G8" s="25"/>
    </row>
    <row r="9" s="21" customFormat="true" ht="14.1" hidden="false" customHeight="true" outlineLevel="0" collapsed="false">
      <c r="A9" s="26" t="s">
        <v>13</v>
      </c>
      <c r="B9" s="27" t="s">
        <v>14</v>
      </c>
      <c r="C9" s="24"/>
      <c r="D9" s="24"/>
      <c r="E9" s="25"/>
      <c r="F9" s="25"/>
      <c r="G9" s="25"/>
    </row>
    <row r="10" s="21" customFormat="true" ht="24.95" hidden="false" customHeight="true" outlineLevel="0" collapsed="false">
      <c r="A10" s="24"/>
      <c r="B10" s="28" t="s">
        <v>15</v>
      </c>
      <c r="C10" s="29" t="n">
        <v>10</v>
      </c>
      <c r="D10" s="24"/>
      <c r="E10" s="25"/>
      <c r="F10" s="25"/>
      <c r="G10" s="25"/>
    </row>
    <row r="11" s="21" customFormat="true" ht="14.1" hidden="false" customHeight="true" outlineLevel="0" collapsed="false">
      <c r="A11" s="24"/>
      <c r="B11" s="30" t="s">
        <v>16</v>
      </c>
      <c r="C11" s="29" t="s">
        <v>17</v>
      </c>
      <c r="D11" s="24"/>
      <c r="E11" s="25"/>
      <c r="F11" s="25"/>
      <c r="G11" s="25"/>
    </row>
    <row r="12" s="21" customFormat="true" ht="14.1" hidden="false" customHeight="true" outlineLevel="0" collapsed="false">
      <c r="A12" s="24"/>
      <c r="B12" s="30" t="s">
        <v>18</v>
      </c>
      <c r="C12" s="29" t="s">
        <v>19</v>
      </c>
      <c r="D12" s="24"/>
      <c r="E12" s="25"/>
      <c r="F12" s="25"/>
      <c r="G12" s="25"/>
    </row>
    <row r="13" s="21" customFormat="true" ht="14.1" hidden="false" customHeight="true" outlineLevel="0" collapsed="false">
      <c r="A13" s="24"/>
      <c r="B13" s="30" t="s">
        <v>20</v>
      </c>
      <c r="C13" s="29" t="n">
        <v>-2</v>
      </c>
      <c r="D13" s="24"/>
      <c r="E13" s="25"/>
      <c r="F13" s="25"/>
      <c r="G13" s="25"/>
    </row>
    <row r="14" s="21" customFormat="true" ht="14.1" hidden="false" customHeight="true" outlineLevel="0" collapsed="false">
      <c r="A14" s="24"/>
      <c r="B14" s="27" t="s">
        <v>21</v>
      </c>
      <c r="C14" s="24" t="n">
        <v>-3</v>
      </c>
      <c r="D14" s="24"/>
      <c r="E14" s="25"/>
      <c r="F14" s="25"/>
      <c r="G14" s="25"/>
    </row>
    <row r="15" s="21" customFormat="true" ht="14.1" hidden="false" customHeight="true" outlineLevel="0" collapsed="false">
      <c r="A15" s="24"/>
      <c r="B15" s="27" t="s">
        <v>22</v>
      </c>
      <c r="C15" s="24" t="n">
        <v>-5</v>
      </c>
      <c r="D15" s="24"/>
      <c r="E15" s="25"/>
      <c r="F15" s="25"/>
      <c r="G15" s="25"/>
    </row>
    <row r="16" s="21" customFormat="true" ht="24.95" hidden="false" customHeight="true" outlineLevel="0" collapsed="false">
      <c r="A16" s="26" t="s">
        <v>23</v>
      </c>
      <c r="B16" s="31" t="s">
        <v>24</v>
      </c>
      <c r="C16" s="24"/>
      <c r="D16" s="24"/>
      <c r="E16" s="25"/>
      <c r="F16" s="25"/>
      <c r="G16" s="25"/>
    </row>
    <row r="17" s="21" customFormat="true" ht="14.1" hidden="false" customHeight="true" outlineLevel="0" collapsed="false">
      <c r="A17" s="24"/>
      <c r="B17" s="31" t="s">
        <v>25</v>
      </c>
      <c r="C17" s="29" t="n">
        <v>5</v>
      </c>
      <c r="D17" s="24"/>
      <c r="E17" s="25"/>
      <c r="F17" s="25"/>
      <c r="G17" s="25"/>
    </row>
    <row r="18" s="21" customFormat="true" ht="14.1" hidden="false" customHeight="true" outlineLevel="0" collapsed="false">
      <c r="A18" s="24"/>
      <c r="B18" s="31" t="s">
        <v>26</v>
      </c>
      <c r="C18" s="29" t="n">
        <v>5</v>
      </c>
      <c r="D18" s="24"/>
      <c r="E18" s="25"/>
      <c r="F18" s="25"/>
      <c r="G18" s="25"/>
    </row>
    <row r="19" s="21" customFormat="true" ht="14.1" hidden="false" customHeight="true" outlineLevel="0" collapsed="false">
      <c r="A19" s="24"/>
      <c r="B19" s="28" t="s">
        <v>27</v>
      </c>
      <c r="C19" s="29" t="s">
        <v>28</v>
      </c>
      <c r="D19" s="24"/>
      <c r="E19" s="25"/>
      <c r="F19" s="25"/>
      <c r="G19" s="25"/>
    </row>
    <row r="20" s="21" customFormat="true" ht="14.1" hidden="false" customHeight="true" outlineLevel="0" collapsed="false">
      <c r="A20" s="26" t="s">
        <v>29</v>
      </c>
      <c r="B20" s="28" t="s">
        <v>30</v>
      </c>
      <c r="C20" s="29"/>
      <c r="D20" s="24"/>
      <c r="E20" s="25"/>
      <c r="F20" s="25"/>
      <c r="G20" s="25"/>
    </row>
    <row r="21" s="21" customFormat="true" ht="14.1" hidden="false" customHeight="true" outlineLevel="0" collapsed="false">
      <c r="A21" s="24"/>
      <c r="B21" s="28" t="s">
        <v>31</v>
      </c>
      <c r="C21" s="29" t="n">
        <v>5</v>
      </c>
      <c r="D21" s="24"/>
      <c r="E21" s="25"/>
      <c r="F21" s="25"/>
      <c r="G21" s="25"/>
    </row>
    <row r="22" s="21" customFormat="true" ht="14.1" hidden="false" customHeight="true" outlineLevel="0" collapsed="false">
      <c r="A22" s="24"/>
      <c r="B22" s="28" t="s">
        <v>32</v>
      </c>
      <c r="C22" s="29" t="n">
        <v>-5</v>
      </c>
      <c r="D22" s="24"/>
      <c r="E22" s="25"/>
      <c r="F22" s="25"/>
      <c r="G22" s="25"/>
    </row>
    <row r="23" s="21" customFormat="true" ht="14.1" hidden="false" customHeight="true" outlineLevel="0" collapsed="false">
      <c r="A23" s="26" t="s">
        <v>33</v>
      </c>
      <c r="B23" s="28" t="s">
        <v>34</v>
      </c>
      <c r="C23" s="24"/>
      <c r="D23" s="24"/>
      <c r="E23" s="25"/>
      <c r="F23" s="25"/>
      <c r="G23" s="25"/>
    </row>
    <row r="24" s="21" customFormat="true" ht="25.5" hidden="false" customHeight="false" outlineLevel="0" collapsed="false">
      <c r="A24" s="26"/>
      <c r="B24" s="28" t="s">
        <v>35</v>
      </c>
      <c r="C24" s="24" t="n">
        <v>5</v>
      </c>
      <c r="D24" s="24"/>
      <c r="E24" s="25"/>
      <c r="F24" s="25"/>
      <c r="G24" s="25"/>
    </row>
    <row r="25" s="21" customFormat="true" ht="14.1" hidden="false" customHeight="true" outlineLevel="0" collapsed="false">
      <c r="A25" s="26" t="s">
        <v>36</v>
      </c>
      <c r="B25" s="27" t="s">
        <v>37</v>
      </c>
      <c r="C25" s="24"/>
      <c r="D25" s="24"/>
      <c r="E25" s="25"/>
      <c r="F25" s="25"/>
      <c r="G25" s="25"/>
    </row>
    <row r="26" s="21" customFormat="true" ht="14.1" hidden="false" customHeight="true" outlineLevel="0" collapsed="false">
      <c r="A26" s="24"/>
      <c r="B26" s="27" t="s">
        <v>38</v>
      </c>
      <c r="C26" s="24" t="n">
        <v>10</v>
      </c>
      <c r="D26" s="24"/>
      <c r="E26" s="25"/>
      <c r="F26" s="25"/>
      <c r="G26" s="25"/>
    </row>
    <row r="27" s="21" customFormat="true" ht="14.1" hidden="false" customHeight="true" outlineLevel="0" collapsed="false">
      <c r="A27" s="24"/>
      <c r="B27" s="27" t="s">
        <v>39</v>
      </c>
      <c r="C27" s="24" t="n">
        <v>9</v>
      </c>
      <c r="D27" s="24"/>
      <c r="E27" s="25"/>
      <c r="F27" s="25"/>
      <c r="G27" s="25"/>
    </row>
    <row r="28" s="21" customFormat="true" ht="14.1" hidden="false" customHeight="true" outlineLevel="0" collapsed="false">
      <c r="A28" s="24"/>
      <c r="B28" s="27" t="s">
        <v>40</v>
      </c>
      <c r="C28" s="24" t="n">
        <v>8</v>
      </c>
      <c r="D28" s="24"/>
      <c r="E28" s="25"/>
      <c r="F28" s="25"/>
      <c r="G28" s="25"/>
    </row>
    <row r="29" s="21" customFormat="true" ht="14.1" hidden="false" customHeight="true" outlineLevel="0" collapsed="false">
      <c r="A29" s="24"/>
      <c r="B29" s="27" t="s">
        <v>41</v>
      </c>
      <c r="C29" s="24" t="n">
        <v>7</v>
      </c>
      <c r="D29" s="24"/>
      <c r="E29" s="25"/>
      <c r="F29" s="25"/>
      <c r="G29" s="25"/>
    </row>
    <row r="30" s="21" customFormat="true" ht="14.1" hidden="false" customHeight="true" outlineLevel="0" collapsed="false">
      <c r="A30" s="24"/>
      <c r="B30" s="27" t="s">
        <v>42</v>
      </c>
      <c r="C30" s="24" t="n">
        <v>6</v>
      </c>
      <c r="D30" s="24"/>
      <c r="E30" s="25"/>
      <c r="F30" s="25"/>
      <c r="G30" s="25"/>
    </row>
    <row r="31" s="21" customFormat="true" ht="14.1" hidden="false" customHeight="true" outlineLevel="0" collapsed="false">
      <c r="A31" s="24"/>
      <c r="B31" s="27" t="s">
        <v>43</v>
      </c>
      <c r="C31" s="24" t="n">
        <v>5</v>
      </c>
      <c r="D31" s="24"/>
      <c r="E31" s="25"/>
      <c r="F31" s="25"/>
      <c r="G31" s="25"/>
    </row>
    <row r="32" s="21" customFormat="true" ht="14.1" hidden="false" customHeight="true" outlineLevel="0" collapsed="false">
      <c r="A32" s="26"/>
      <c r="B32" s="32" t="s">
        <v>44</v>
      </c>
      <c r="C32" s="24"/>
      <c r="D32" s="33" t="s">
        <v>45</v>
      </c>
      <c r="E32" s="25"/>
      <c r="F32" s="25"/>
      <c r="G32" s="25"/>
    </row>
    <row r="33" s="21" customFormat="true" ht="14.1" hidden="false" customHeight="true" outlineLevel="0" collapsed="false">
      <c r="A33" s="22" t="s">
        <v>46</v>
      </c>
      <c r="B33" s="23" t="s">
        <v>47</v>
      </c>
      <c r="C33" s="24"/>
      <c r="D33" s="22" t="n">
        <f aca="false">SUM(D34,D36,D46)</f>
        <v>0</v>
      </c>
      <c r="E33" s="25"/>
      <c r="F33" s="25"/>
      <c r="G33" s="25"/>
    </row>
    <row r="34" s="21" customFormat="true" ht="25.5" hidden="false" customHeight="false" outlineLevel="0" collapsed="false">
      <c r="A34" s="26" t="s">
        <v>13</v>
      </c>
      <c r="B34" s="28" t="s">
        <v>48</v>
      </c>
      <c r="C34" s="24"/>
      <c r="D34" s="24" t="n">
        <f aca="false">D35</f>
        <v>0</v>
      </c>
      <c r="E34" s="25"/>
      <c r="F34" s="25"/>
      <c r="G34" s="25"/>
    </row>
    <row r="35" s="21" customFormat="true" ht="14.1" hidden="false" customHeight="true" outlineLevel="0" collapsed="false">
      <c r="A35" s="26"/>
      <c r="B35" s="27" t="s">
        <v>49</v>
      </c>
      <c r="C35" s="24" t="n">
        <v>5</v>
      </c>
      <c r="D35" s="24"/>
      <c r="E35" s="25"/>
      <c r="F35" s="25"/>
      <c r="G35" s="25"/>
    </row>
    <row r="36" s="21" customFormat="true" ht="14.1" hidden="false" customHeight="true" outlineLevel="0" collapsed="false">
      <c r="A36" s="26" t="s">
        <v>23</v>
      </c>
      <c r="B36" s="27" t="s">
        <v>50</v>
      </c>
      <c r="C36" s="24"/>
      <c r="D36" s="24"/>
      <c r="E36" s="25"/>
      <c r="F36" s="25"/>
      <c r="G36" s="25"/>
    </row>
    <row r="37" s="21" customFormat="true" ht="14.1" hidden="false" customHeight="true" outlineLevel="0" collapsed="false">
      <c r="A37" s="24"/>
      <c r="B37" s="30" t="s">
        <v>51</v>
      </c>
      <c r="C37" s="29" t="n">
        <v>5</v>
      </c>
      <c r="D37" s="24"/>
      <c r="E37" s="25"/>
      <c r="F37" s="25"/>
      <c r="G37" s="25"/>
    </row>
    <row r="38" s="21" customFormat="true" ht="14.1" hidden="false" customHeight="true" outlineLevel="0" collapsed="false">
      <c r="A38" s="24"/>
      <c r="B38" s="34" t="s">
        <v>52</v>
      </c>
      <c r="C38" s="29" t="n">
        <v>5</v>
      </c>
      <c r="D38" s="24"/>
      <c r="E38" s="25"/>
      <c r="F38" s="25"/>
      <c r="G38" s="25"/>
    </row>
    <row r="39" s="21" customFormat="true" ht="14.1" hidden="false" customHeight="true" outlineLevel="0" collapsed="false">
      <c r="A39" s="24"/>
      <c r="B39" s="30" t="s">
        <v>53</v>
      </c>
      <c r="C39" s="29" t="n">
        <v>5</v>
      </c>
      <c r="D39" s="24"/>
      <c r="E39" s="25"/>
      <c r="F39" s="25"/>
      <c r="G39" s="25"/>
    </row>
    <row r="40" s="21" customFormat="true" ht="14.1" hidden="false" customHeight="true" outlineLevel="0" collapsed="false">
      <c r="A40" s="24"/>
      <c r="B40" s="30" t="s">
        <v>54</v>
      </c>
      <c r="C40" s="29" t="n">
        <v>5</v>
      </c>
      <c r="D40" s="24"/>
      <c r="E40" s="25"/>
      <c r="F40" s="25"/>
      <c r="G40" s="25"/>
    </row>
    <row r="41" s="21" customFormat="true" ht="14.1" hidden="false" customHeight="true" outlineLevel="0" collapsed="false">
      <c r="A41" s="24"/>
      <c r="B41" s="30" t="s">
        <v>55</v>
      </c>
      <c r="C41" s="29" t="n">
        <v>5</v>
      </c>
      <c r="D41" s="24"/>
      <c r="E41" s="25"/>
      <c r="F41" s="25"/>
      <c r="G41" s="25"/>
    </row>
    <row r="42" s="21" customFormat="true" ht="14.1" hidden="false" customHeight="true" outlineLevel="0" collapsed="false">
      <c r="A42" s="24"/>
      <c r="B42" s="30" t="s">
        <v>56</v>
      </c>
      <c r="C42" s="29" t="n">
        <v>5</v>
      </c>
      <c r="D42" s="24"/>
      <c r="E42" s="25"/>
      <c r="F42" s="25"/>
      <c r="G42" s="25"/>
    </row>
    <row r="43" s="21" customFormat="true" ht="25.5" hidden="false" customHeight="false" outlineLevel="0" collapsed="false">
      <c r="A43" s="24"/>
      <c r="B43" s="35" t="s">
        <v>57</v>
      </c>
      <c r="C43" s="29" t="n">
        <v>5</v>
      </c>
      <c r="D43" s="24"/>
      <c r="E43" s="25"/>
      <c r="F43" s="25"/>
      <c r="G43" s="25"/>
    </row>
    <row r="44" s="21" customFormat="true" ht="14.1" hidden="false" customHeight="true" outlineLevel="0" collapsed="false">
      <c r="A44" s="24"/>
      <c r="B44" s="36" t="s">
        <v>58</v>
      </c>
      <c r="C44" s="24" t="n">
        <v>5</v>
      </c>
      <c r="D44" s="24"/>
      <c r="E44" s="25"/>
      <c r="F44" s="25"/>
      <c r="G44" s="25"/>
    </row>
    <row r="45" s="21" customFormat="true" ht="14.1" hidden="false" customHeight="true" outlineLevel="0" collapsed="false">
      <c r="A45" s="24"/>
      <c r="B45" s="27" t="s">
        <v>59</v>
      </c>
      <c r="C45" s="24" t="n">
        <v>5</v>
      </c>
      <c r="D45" s="24"/>
      <c r="E45" s="25"/>
      <c r="F45" s="25"/>
      <c r="G45" s="25"/>
    </row>
    <row r="46" s="21" customFormat="true" ht="14.1" hidden="false" customHeight="true" outlineLevel="0" collapsed="false">
      <c r="A46" s="26" t="s">
        <v>29</v>
      </c>
      <c r="B46" s="27" t="s">
        <v>60</v>
      </c>
      <c r="C46" s="24"/>
      <c r="D46" s="24"/>
      <c r="E46" s="25"/>
      <c r="F46" s="25"/>
      <c r="G46" s="25"/>
    </row>
    <row r="47" s="21" customFormat="true" ht="14.1" hidden="false" customHeight="true" outlineLevel="0" collapsed="false">
      <c r="A47" s="24"/>
      <c r="B47" s="37" t="s">
        <v>61</v>
      </c>
      <c r="C47" s="38" t="n">
        <v>-1</v>
      </c>
      <c r="D47" s="24"/>
      <c r="E47" s="25"/>
      <c r="F47" s="25"/>
      <c r="G47" s="25"/>
    </row>
    <row r="48" s="21" customFormat="true" ht="14.1" hidden="false" customHeight="true" outlineLevel="0" collapsed="false">
      <c r="A48" s="24"/>
      <c r="B48" s="27" t="s">
        <v>62</v>
      </c>
      <c r="C48" s="24" t="n">
        <v>-2</v>
      </c>
      <c r="D48" s="24"/>
      <c r="E48" s="25"/>
      <c r="F48" s="25"/>
      <c r="G48" s="25"/>
    </row>
    <row r="49" s="21" customFormat="true" ht="14.1" hidden="false" customHeight="true" outlineLevel="0" collapsed="false">
      <c r="A49" s="24"/>
      <c r="B49" s="27" t="s">
        <v>63</v>
      </c>
      <c r="C49" s="24" t="n">
        <v>-5</v>
      </c>
      <c r="D49" s="24"/>
      <c r="E49" s="25"/>
      <c r="F49" s="25"/>
      <c r="G49" s="25"/>
    </row>
    <row r="50" s="21" customFormat="true" ht="14.1" hidden="false" customHeight="true" outlineLevel="0" collapsed="false">
      <c r="A50" s="24"/>
      <c r="B50" s="37" t="s">
        <v>64</v>
      </c>
      <c r="C50" s="24" t="n">
        <v>-5</v>
      </c>
      <c r="D50" s="24"/>
      <c r="E50" s="25"/>
      <c r="F50" s="25"/>
      <c r="G50" s="25"/>
    </row>
    <row r="51" s="21" customFormat="true" ht="14.1" hidden="false" customHeight="true" outlineLevel="0" collapsed="false">
      <c r="A51" s="24"/>
      <c r="B51" s="27" t="s">
        <v>65</v>
      </c>
      <c r="C51" s="24" t="n">
        <v>-5</v>
      </c>
      <c r="D51" s="24"/>
      <c r="E51" s="25"/>
      <c r="F51" s="25"/>
      <c r="G51" s="25"/>
    </row>
    <row r="52" s="21" customFormat="true" ht="14.1" hidden="false" customHeight="true" outlineLevel="0" collapsed="false">
      <c r="A52" s="24"/>
      <c r="B52" s="27" t="s">
        <v>66</v>
      </c>
      <c r="C52" s="24" t="n">
        <v>-2</v>
      </c>
      <c r="D52" s="24"/>
      <c r="E52" s="25"/>
      <c r="F52" s="25"/>
      <c r="G52" s="25"/>
    </row>
    <row r="53" s="21" customFormat="true" ht="14.1" hidden="false" customHeight="true" outlineLevel="0" collapsed="false">
      <c r="A53" s="24"/>
      <c r="B53" s="27" t="s">
        <v>67</v>
      </c>
      <c r="C53" s="24" t="n">
        <v>-10</v>
      </c>
      <c r="D53" s="24"/>
      <c r="E53" s="25"/>
      <c r="F53" s="25"/>
      <c r="G53" s="25"/>
    </row>
    <row r="54" s="21" customFormat="true" ht="14.1" hidden="false" customHeight="true" outlineLevel="0" collapsed="false">
      <c r="A54" s="24"/>
      <c r="B54" s="27" t="s">
        <v>68</v>
      </c>
      <c r="C54" s="24" t="n">
        <v>-5</v>
      </c>
      <c r="D54" s="24"/>
      <c r="E54" s="25"/>
      <c r="F54" s="25"/>
      <c r="G54" s="25"/>
    </row>
    <row r="55" s="21" customFormat="true" ht="14.1" hidden="false" customHeight="true" outlineLevel="0" collapsed="false">
      <c r="A55" s="26"/>
      <c r="B55" s="32" t="s">
        <v>69</v>
      </c>
      <c r="C55" s="24"/>
      <c r="D55" s="33" t="s">
        <v>70</v>
      </c>
      <c r="E55" s="25"/>
      <c r="F55" s="25"/>
      <c r="G55" s="25"/>
    </row>
    <row r="56" s="21" customFormat="true" ht="14.1" hidden="false" customHeight="true" outlineLevel="0" collapsed="false">
      <c r="A56" s="22" t="s">
        <v>71</v>
      </c>
      <c r="B56" s="23" t="s">
        <v>72</v>
      </c>
      <c r="C56" s="24"/>
      <c r="D56" s="22" t="n">
        <f aca="false">SUM(D57,D62,D70)</f>
        <v>0</v>
      </c>
      <c r="E56" s="25"/>
      <c r="F56" s="25"/>
      <c r="G56" s="25"/>
    </row>
    <row r="57" s="21" customFormat="true" ht="24.95" hidden="false" customHeight="true" outlineLevel="0" collapsed="false">
      <c r="A57" s="26" t="s">
        <v>13</v>
      </c>
      <c r="B57" s="28" t="s">
        <v>73</v>
      </c>
      <c r="C57" s="24"/>
      <c r="D57" s="24" t="n">
        <f aca="false">SUM(D58:D61)</f>
        <v>0</v>
      </c>
      <c r="E57" s="25"/>
      <c r="F57" s="25"/>
      <c r="G57" s="25"/>
    </row>
    <row r="58" s="21" customFormat="true" ht="24.95" hidden="false" customHeight="true" outlineLevel="0" collapsed="false">
      <c r="A58" s="24"/>
      <c r="B58" s="31" t="s">
        <v>74</v>
      </c>
      <c r="C58" s="24" t="n">
        <v>4</v>
      </c>
      <c r="D58" s="24"/>
      <c r="E58" s="25"/>
      <c r="F58" s="25"/>
      <c r="G58" s="25"/>
    </row>
    <row r="59" s="21" customFormat="true" ht="24.95" hidden="false" customHeight="true" outlineLevel="0" collapsed="false">
      <c r="A59" s="24"/>
      <c r="B59" s="31" t="s">
        <v>75</v>
      </c>
      <c r="C59" s="24" t="n">
        <v>5</v>
      </c>
      <c r="D59" s="24"/>
      <c r="E59" s="25"/>
      <c r="F59" s="25"/>
      <c r="G59" s="25"/>
    </row>
    <row r="60" s="21" customFormat="true" ht="24.95" hidden="false" customHeight="true" outlineLevel="0" collapsed="false">
      <c r="A60" s="24"/>
      <c r="B60" s="31" t="s">
        <v>76</v>
      </c>
      <c r="C60" s="24" t="n">
        <v>10</v>
      </c>
      <c r="D60" s="24"/>
      <c r="E60" s="25"/>
      <c r="F60" s="25"/>
      <c r="G60" s="25"/>
    </row>
    <row r="61" s="21" customFormat="true" ht="24.95" hidden="false" customHeight="true" outlineLevel="0" collapsed="false">
      <c r="A61" s="24"/>
      <c r="B61" s="28" t="s">
        <v>77</v>
      </c>
      <c r="C61" s="24" t="n">
        <v>5</v>
      </c>
      <c r="D61" s="24"/>
      <c r="E61" s="25"/>
      <c r="F61" s="25"/>
      <c r="G61" s="25"/>
    </row>
    <row r="62" s="21" customFormat="true" ht="14.1" hidden="false" customHeight="true" outlineLevel="0" collapsed="false">
      <c r="A62" s="26" t="s">
        <v>23</v>
      </c>
      <c r="B62" s="27" t="s">
        <v>78</v>
      </c>
      <c r="C62" s="24"/>
      <c r="D62" s="24"/>
      <c r="E62" s="25"/>
      <c r="F62" s="25"/>
      <c r="G62" s="25"/>
    </row>
    <row r="63" s="21" customFormat="true" ht="14.1" hidden="false" customHeight="true" outlineLevel="0" collapsed="false">
      <c r="A63" s="24"/>
      <c r="B63" s="37" t="s">
        <v>79</v>
      </c>
      <c r="C63" s="38" t="n">
        <v>5</v>
      </c>
      <c r="D63" s="24"/>
      <c r="E63" s="25"/>
      <c r="F63" s="25"/>
      <c r="G63" s="25"/>
    </row>
    <row r="64" s="21" customFormat="true" ht="14.1" hidden="false" customHeight="true" outlineLevel="0" collapsed="false">
      <c r="A64" s="24"/>
      <c r="B64" s="30" t="s">
        <v>80</v>
      </c>
      <c r="C64" s="29" t="n">
        <v>5</v>
      </c>
      <c r="D64" s="24"/>
      <c r="E64" s="25"/>
      <c r="F64" s="25"/>
      <c r="G64" s="25"/>
    </row>
    <row r="65" s="21" customFormat="true" ht="14.1" hidden="false" customHeight="true" outlineLevel="0" collapsed="false">
      <c r="A65" s="24"/>
      <c r="B65" s="27" t="s">
        <v>81</v>
      </c>
      <c r="C65" s="24" t="n">
        <v>5</v>
      </c>
      <c r="D65" s="24"/>
      <c r="E65" s="25"/>
      <c r="F65" s="25"/>
      <c r="G65" s="25"/>
    </row>
    <row r="66" s="21" customFormat="true" ht="14.1" hidden="false" customHeight="true" outlineLevel="0" collapsed="false">
      <c r="A66" s="24"/>
      <c r="B66" s="36" t="s">
        <v>82</v>
      </c>
      <c r="C66" s="24" t="n">
        <v>5</v>
      </c>
      <c r="D66" s="24"/>
      <c r="E66" s="25"/>
      <c r="F66" s="25"/>
      <c r="G66" s="25"/>
    </row>
    <row r="67" s="21" customFormat="true" ht="14.1" hidden="false" customHeight="true" outlineLevel="0" collapsed="false">
      <c r="A67" s="24"/>
      <c r="B67" s="36" t="s">
        <v>83</v>
      </c>
      <c r="C67" s="24" t="n">
        <v>5</v>
      </c>
      <c r="D67" s="24"/>
      <c r="E67" s="25"/>
      <c r="F67" s="25"/>
      <c r="G67" s="25"/>
    </row>
    <row r="68" s="21" customFormat="true" ht="14.1" hidden="false" customHeight="true" outlineLevel="0" collapsed="false">
      <c r="A68" s="24"/>
      <c r="B68" s="27" t="s">
        <v>84</v>
      </c>
      <c r="C68" s="38" t="n">
        <v>5</v>
      </c>
      <c r="D68" s="24"/>
      <c r="E68" s="25"/>
      <c r="F68" s="25"/>
      <c r="G68" s="25"/>
    </row>
    <row r="69" s="21" customFormat="true" ht="25.5" hidden="false" customHeight="false" outlineLevel="0" collapsed="false">
      <c r="A69" s="24"/>
      <c r="B69" s="28" t="s">
        <v>85</v>
      </c>
      <c r="C69" s="38" t="n">
        <v>5</v>
      </c>
      <c r="D69" s="24"/>
      <c r="E69" s="25"/>
      <c r="F69" s="25"/>
      <c r="G69" s="25"/>
    </row>
    <row r="70" s="21" customFormat="true" ht="14.1" hidden="false" customHeight="true" outlineLevel="0" collapsed="false">
      <c r="A70" s="26" t="s">
        <v>29</v>
      </c>
      <c r="B70" s="36" t="s">
        <v>86</v>
      </c>
      <c r="C70" s="24"/>
      <c r="D70" s="24"/>
      <c r="E70" s="25"/>
      <c r="F70" s="25"/>
      <c r="G70" s="25"/>
    </row>
    <row r="71" s="21" customFormat="true" ht="14.1" hidden="false" customHeight="true" outlineLevel="0" collapsed="false">
      <c r="A71" s="26"/>
      <c r="B71" s="37" t="s">
        <v>87</v>
      </c>
      <c r="C71" s="38" t="n">
        <v>3</v>
      </c>
      <c r="D71" s="24"/>
      <c r="E71" s="25"/>
      <c r="F71" s="25"/>
      <c r="G71" s="25"/>
    </row>
    <row r="72" s="21" customFormat="true" ht="14.1" hidden="false" customHeight="true" outlineLevel="0" collapsed="false">
      <c r="A72" s="26"/>
      <c r="B72" s="27" t="s">
        <v>88</v>
      </c>
      <c r="C72" s="38" t="n">
        <v>5</v>
      </c>
      <c r="D72" s="24"/>
      <c r="E72" s="25"/>
      <c r="F72" s="25"/>
      <c r="G72" s="25"/>
    </row>
    <row r="73" s="21" customFormat="true" ht="14.1" hidden="false" customHeight="true" outlineLevel="0" collapsed="false">
      <c r="A73" s="26"/>
      <c r="B73" s="32" t="s">
        <v>69</v>
      </c>
      <c r="C73" s="24"/>
      <c r="D73" s="33" t="s">
        <v>70</v>
      </c>
      <c r="E73" s="25"/>
      <c r="F73" s="25"/>
      <c r="G73" s="25"/>
    </row>
    <row r="74" s="21" customFormat="true" ht="14.1" hidden="false" customHeight="true" outlineLevel="0" collapsed="false">
      <c r="A74" s="26"/>
      <c r="B74" s="32" t="s">
        <v>89</v>
      </c>
      <c r="C74" s="24"/>
      <c r="D74" s="24"/>
      <c r="E74" s="25"/>
      <c r="F74" s="25"/>
      <c r="G74" s="25"/>
    </row>
    <row r="75" s="21" customFormat="true" ht="14.1" hidden="false" customHeight="true" outlineLevel="0" collapsed="false">
      <c r="A75" s="22" t="s">
        <v>90</v>
      </c>
      <c r="B75" s="23" t="s">
        <v>91</v>
      </c>
      <c r="C75" s="24"/>
      <c r="D75" s="22" t="n">
        <f aca="false">SUM(D76,D93,D98)</f>
        <v>0</v>
      </c>
      <c r="E75" s="25"/>
      <c r="F75" s="25"/>
      <c r="G75" s="25"/>
    </row>
    <row r="76" s="21" customFormat="true" ht="14.1" hidden="false" customHeight="true" outlineLevel="0" collapsed="false">
      <c r="A76" s="26" t="s">
        <v>13</v>
      </c>
      <c r="B76" s="28" t="s">
        <v>92</v>
      </c>
      <c r="C76" s="24"/>
      <c r="D76" s="24" t="n">
        <f aca="false">SUM(D77:D92)</f>
        <v>0</v>
      </c>
      <c r="E76" s="25"/>
      <c r="F76" s="25"/>
      <c r="G76" s="25"/>
    </row>
    <row r="77" s="21" customFormat="true" ht="24.95" hidden="false" customHeight="true" outlineLevel="0" collapsed="false">
      <c r="A77" s="24"/>
      <c r="B77" s="31" t="s">
        <v>93</v>
      </c>
      <c r="C77" s="24" t="n">
        <v>10</v>
      </c>
      <c r="D77" s="24"/>
      <c r="E77" s="25"/>
      <c r="F77" s="25"/>
      <c r="G77" s="25"/>
    </row>
    <row r="78" s="21" customFormat="true" ht="24.95" hidden="false" customHeight="true" outlineLevel="0" collapsed="false">
      <c r="A78" s="24"/>
      <c r="B78" s="31" t="s">
        <v>94</v>
      </c>
      <c r="C78" s="24" t="n">
        <v>8</v>
      </c>
      <c r="D78" s="24"/>
      <c r="E78" s="25"/>
      <c r="F78" s="25"/>
      <c r="G78" s="25"/>
    </row>
    <row r="79" s="21" customFormat="true" ht="14.1" hidden="false" customHeight="true" outlineLevel="0" collapsed="false">
      <c r="A79" s="24"/>
      <c r="B79" s="27" t="s">
        <v>95</v>
      </c>
      <c r="C79" s="24" t="n">
        <v>6</v>
      </c>
      <c r="D79" s="24"/>
      <c r="E79" s="25"/>
      <c r="F79" s="25"/>
      <c r="G79" s="25"/>
    </row>
    <row r="80" s="21" customFormat="true" ht="14.1" hidden="false" customHeight="true" outlineLevel="0" collapsed="false">
      <c r="A80" s="24"/>
      <c r="B80" s="27" t="s">
        <v>96</v>
      </c>
      <c r="C80" s="24" t="n">
        <v>4</v>
      </c>
      <c r="D80" s="24"/>
      <c r="E80" s="25"/>
      <c r="F80" s="25"/>
      <c r="G80" s="25"/>
    </row>
    <row r="81" s="21" customFormat="true" ht="24.95" hidden="false" customHeight="true" outlineLevel="0" collapsed="false">
      <c r="A81" s="24"/>
      <c r="B81" s="28" t="s">
        <v>97</v>
      </c>
      <c r="C81" s="24" t="n">
        <v>5</v>
      </c>
      <c r="D81" s="24"/>
      <c r="E81" s="25"/>
      <c r="F81" s="25"/>
      <c r="G81" s="25"/>
    </row>
    <row r="82" s="21" customFormat="true" ht="14.1" hidden="false" customHeight="true" outlineLevel="0" collapsed="false">
      <c r="A82" s="24"/>
      <c r="B82" s="35" t="s">
        <v>98</v>
      </c>
      <c r="C82" s="29" t="n">
        <v>5</v>
      </c>
      <c r="D82" s="24"/>
      <c r="E82" s="25"/>
      <c r="F82" s="25"/>
      <c r="G82" s="25"/>
    </row>
    <row r="83" s="21" customFormat="true" ht="14.1" hidden="false" customHeight="true" outlineLevel="0" collapsed="false">
      <c r="A83" s="24"/>
      <c r="B83" s="35" t="s">
        <v>99</v>
      </c>
      <c r="C83" s="29" t="n">
        <v>10</v>
      </c>
      <c r="D83" s="24"/>
      <c r="E83" s="25"/>
      <c r="F83" s="25"/>
      <c r="G83" s="25"/>
    </row>
    <row r="84" s="21" customFormat="true" ht="14.1" hidden="false" customHeight="true" outlineLevel="0" collapsed="false">
      <c r="A84" s="24"/>
      <c r="B84" s="30" t="s">
        <v>100</v>
      </c>
      <c r="C84" s="29" t="n">
        <v>5</v>
      </c>
      <c r="D84" s="24"/>
      <c r="E84" s="25"/>
      <c r="F84" s="25"/>
      <c r="G84" s="25"/>
    </row>
    <row r="85" s="21" customFormat="true" ht="14.1" hidden="false" customHeight="true" outlineLevel="0" collapsed="false">
      <c r="A85" s="24"/>
      <c r="B85" s="30" t="s">
        <v>101</v>
      </c>
      <c r="C85" s="29" t="n">
        <v>5</v>
      </c>
      <c r="D85" s="24"/>
      <c r="E85" s="25"/>
      <c r="F85" s="25"/>
      <c r="G85" s="25"/>
    </row>
    <row r="86" s="21" customFormat="true" ht="25.5" hidden="false" customHeight="false" outlineLevel="0" collapsed="false">
      <c r="A86" s="24"/>
      <c r="B86" s="39" t="s">
        <v>102</v>
      </c>
      <c r="C86" s="29" t="n">
        <v>5</v>
      </c>
      <c r="D86" s="24"/>
      <c r="E86" s="25"/>
      <c r="F86" s="25"/>
      <c r="G86" s="25"/>
    </row>
    <row r="87" s="21" customFormat="true" ht="14.1" hidden="false" customHeight="true" outlineLevel="0" collapsed="false">
      <c r="A87" s="24"/>
      <c r="B87" s="30" t="s">
        <v>103</v>
      </c>
      <c r="C87" s="29" t="n">
        <v>5</v>
      </c>
      <c r="D87" s="24"/>
      <c r="E87" s="25"/>
      <c r="F87" s="25"/>
      <c r="G87" s="25"/>
    </row>
    <row r="88" s="21" customFormat="true" ht="14.1" hidden="false" customHeight="true" outlineLevel="0" collapsed="false">
      <c r="A88" s="24"/>
      <c r="B88" s="35" t="s">
        <v>104</v>
      </c>
      <c r="C88" s="29" t="n">
        <v>5</v>
      </c>
      <c r="D88" s="24"/>
      <c r="E88" s="25"/>
      <c r="F88" s="25"/>
      <c r="G88" s="25"/>
    </row>
    <row r="89" s="21" customFormat="true" ht="14.1" hidden="false" customHeight="true" outlineLevel="0" collapsed="false">
      <c r="A89" s="24"/>
      <c r="B89" s="35" t="s">
        <v>105</v>
      </c>
      <c r="C89" s="29" t="n">
        <v>3</v>
      </c>
      <c r="D89" s="24"/>
      <c r="E89" s="25"/>
      <c r="F89" s="25"/>
      <c r="G89" s="25"/>
    </row>
    <row r="90" s="21" customFormat="true" ht="14.1" hidden="false" customHeight="true" outlineLevel="0" collapsed="false">
      <c r="A90" s="24"/>
      <c r="B90" s="35" t="s">
        <v>106</v>
      </c>
      <c r="C90" s="29" t="n">
        <v>5</v>
      </c>
      <c r="D90" s="24"/>
      <c r="E90" s="25"/>
      <c r="F90" s="25"/>
      <c r="G90" s="25"/>
    </row>
    <row r="91" s="21" customFormat="true" ht="14.1" hidden="false" customHeight="true" outlineLevel="0" collapsed="false">
      <c r="A91" s="24"/>
      <c r="B91" s="35" t="s">
        <v>107</v>
      </c>
      <c r="C91" s="29" t="n">
        <v>3</v>
      </c>
      <c r="D91" s="24"/>
      <c r="E91" s="25"/>
      <c r="F91" s="25"/>
      <c r="G91" s="25"/>
    </row>
    <row r="92" s="21" customFormat="true" ht="14.1" hidden="false" customHeight="true" outlineLevel="0" collapsed="false">
      <c r="A92" s="24"/>
      <c r="B92" s="35" t="s">
        <v>108</v>
      </c>
      <c r="C92" s="29" t="n">
        <v>5</v>
      </c>
      <c r="D92" s="24"/>
      <c r="E92" s="25"/>
      <c r="F92" s="25"/>
      <c r="G92" s="25"/>
    </row>
    <row r="93" s="21" customFormat="true" ht="14.1" hidden="false" customHeight="true" outlineLevel="0" collapsed="false">
      <c r="A93" s="26" t="s">
        <v>23</v>
      </c>
      <c r="B93" s="30" t="s">
        <v>109</v>
      </c>
      <c r="C93" s="29"/>
      <c r="D93" s="24" t="n">
        <f aca="false">SUM(D94:D97)</f>
        <v>0</v>
      </c>
      <c r="E93" s="25"/>
      <c r="F93" s="25"/>
      <c r="G93" s="25"/>
    </row>
    <row r="94" s="21" customFormat="true" ht="14.1" hidden="false" customHeight="true" outlineLevel="0" collapsed="false">
      <c r="A94" s="24"/>
      <c r="B94" s="37" t="s">
        <v>110</v>
      </c>
      <c r="C94" s="29" t="n">
        <v>5</v>
      </c>
      <c r="D94" s="24"/>
      <c r="E94" s="25"/>
      <c r="F94" s="25"/>
      <c r="G94" s="25"/>
    </row>
    <row r="95" s="21" customFormat="true" ht="14.1" hidden="false" customHeight="true" outlineLevel="0" collapsed="false">
      <c r="A95" s="24"/>
      <c r="B95" s="37" t="s">
        <v>111</v>
      </c>
      <c r="C95" s="29" t="n">
        <v>5</v>
      </c>
      <c r="D95" s="24"/>
      <c r="E95" s="25"/>
      <c r="F95" s="25"/>
      <c r="G95" s="25"/>
    </row>
    <row r="96" s="21" customFormat="true" ht="14.1" hidden="false" customHeight="true" outlineLevel="0" collapsed="false">
      <c r="A96" s="24"/>
      <c r="B96" s="37" t="s">
        <v>112</v>
      </c>
      <c r="C96" s="29" t="n">
        <v>10</v>
      </c>
      <c r="D96" s="24"/>
      <c r="E96" s="25"/>
      <c r="F96" s="25"/>
      <c r="G96" s="25"/>
    </row>
    <row r="97" s="21" customFormat="true" ht="14.1" hidden="false" customHeight="true" outlineLevel="0" collapsed="false">
      <c r="A97" s="24"/>
      <c r="B97" s="37" t="s">
        <v>113</v>
      </c>
      <c r="C97" s="38" t="n">
        <v>5</v>
      </c>
      <c r="D97" s="24"/>
      <c r="E97" s="25"/>
      <c r="F97" s="25"/>
      <c r="G97" s="25"/>
    </row>
    <row r="98" s="21" customFormat="true" ht="24.95" hidden="false" customHeight="true" outlineLevel="0" collapsed="false">
      <c r="A98" s="26" t="s">
        <v>29</v>
      </c>
      <c r="B98" s="35" t="s">
        <v>114</v>
      </c>
      <c r="C98" s="29"/>
      <c r="D98" s="24" t="n">
        <f aca="false">SUM(D99:D100)</f>
        <v>0</v>
      </c>
      <c r="E98" s="25"/>
      <c r="F98" s="25"/>
      <c r="G98" s="25"/>
    </row>
    <row r="99" s="21" customFormat="true" ht="14.1" hidden="false" customHeight="true" outlineLevel="0" collapsed="false">
      <c r="A99" s="24"/>
      <c r="B99" s="37" t="s">
        <v>115</v>
      </c>
      <c r="C99" s="29" t="n">
        <v>5</v>
      </c>
      <c r="D99" s="24"/>
      <c r="E99" s="25"/>
      <c r="F99" s="25"/>
      <c r="G99" s="25"/>
    </row>
    <row r="100" s="21" customFormat="true" ht="14.1" hidden="false" customHeight="true" outlineLevel="0" collapsed="false">
      <c r="A100" s="24"/>
      <c r="B100" s="37" t="s">
        <v>116</v>
      </c>
      <c r="C100" s="29" t="n">
        <v>2</v>
      </c>
      <c r="D100" s="24"/>
      <c r="E100" s="25"/>
      <c r="F100" s="25"/>
      <c r="G100" s="25"/>
    </row>
    <row r="101" s="21" customFormat="true" ht="14.1" hidden="false" customHeight="true" outlineLevel="0" collapsed="false">
      <c r="A101" s="40"/>
      <c r="B101" s="41" t="s">
        <v>117</v>
      </c>
      <c r="C101" s="29"/>
      <c r="D101" s="33" t="s">
        <v>118</v>
      </c>
      <c r="E101" s="25"/>
      <c r="F101" s="25"/>
      <c r="G101" s="25"/>
    </row>
    <row r="102" s="21" customFormat="true" ht="25.5" hidden="false" customHeight="false" outlineLevel="0" collapsed="false">
      <c r="A102" s="42" t="s">
        <v>119</v>
      </c>
      <c r="B102" s="43" t="s">
        <v>120</v>
      </c>
      <c r="C102" s="29"/>
      <c r="D102" s="22" t="n">
        <f aca="false">SUM(D103:D110)</f>
        <v>0</v>
      </c>
      <c r="E102" s="25"/>
      <c r="F102" s="25"/>
      <c r="G102" s="25"/>
    </row>
    <row r="103" s="21" customFormat="true" ht="14.1" hidden="false" customHeight="true" outlineLevel="0" collapsed="false">
      <c r="A103" s="44"/>
      <c r="B103" s="36" t="s">
        <v>121</v>
      </c>
      <c r="C103" s="29" t="n">
        <v>20</v>
      </c>
      <c r="D103" s="24"/>
      <c r="E103" s="25"/>
      <c r="F103" s="25"/>
      <c r="G103" s="25"/>
    </row>
    <row r="104" s="21" customFormat="true" ht="14.1" hidden="false" customHeight="true" outlineLevel="0" collapsed="false">
      <c r="A104" s="44"/>
      <c r="B104" s="36" t="s">
        <v>122</v>
      </c>
      <c r="C104" s="29" t="n">
        <v>10</v>
      </c>
      <c r="D104" s="24"/>
      <c r="E104" s="25"/>
      <c r="F104" s="25"/>
      <c r="G104" s="25"/>
    </row>
    <row r="105" s="21" customFormat="true" ht="14.1" hidden="false" customHeight="true" outlineLevel="0" collapsed="false">
      <c r="A105" s="44"/>
      <c r="B105" s="37" t="s">
        <v>123</v>
      </c>
      <c r="C105" s="38" t="n">
        <v>10</v>
      </c>
      <c r="D105" s="24"/>
      <c r="E105" s="25"/>
      <c r="F105" s="25"/>
      <c r="G105" s="25"/>
    </row>
    <row r="106" s="21" customFormat="true" ht="14.1" hidden="false" customHeight="true" outlineLevel="0" collapsed="false">
      <c r="A106" s="44"/>
      <c r="B106" s="37" t="s">
        <v>124</v>
      </c>
      <c r="C106" s="38" t="n">
        <v>10</v>
      </c>
      <c r="D106" s="24"/>
      <c r="E106" s="25"/>
      <c r="F106" s="25"/>
      <c r="G106" s="25"/>
    </row>
    <row r="107" s="21" customFormat="true" ht="14.1" hidden="false" customHeight="true" outlineLevel="0" collapsed="false">
      <c r="A107" s="44"/>
      <c r="B107" s="37" t="s">
        <v>125</v>
      </c>
      <c r="C107" s="38" t="n">
        <v>5</v>
      </c>
      <c r="D107" s="24"/>
      <c r="E107" s="25"/>
      <c r="F107" s="25"/>
      <c r="G107" s="25"/>
    </row>
    <row r="108" s="21" customFormat="true" ht="14.1" hidden="false" customHeight="true" outlineLevel="0" collapsed="false">
      <c r="A108" s="44"/>
      <c r="B108" s="37" t="s">
        <v>126</v>
      </c>
      <c r="C108" s="38" t="n">
        <v>5</v>
      </c>
      <c r="D108" s="24"/>
      <c r="E108" s="25"/>
      <c r="F108" s="25"/>
      <c r="G108" s="25"/>
    </row>
    <row r="109" s="21" customFormat="true" ht="14.1" hidden="false" customHeight="true" outlineLevel="0" collapsed="false">
      <c r="A109" s="44"/>
      <c r="B109" s="37" t="s">
        <v>127</v>
      </c>
      <c r="C109" s="38" t="n">
        <v>10</v>
      </c>
      <c r="D109" s="24"/>
      <c r="E109" s="25"/>
      <c r="F109" s="25"/>
      <c r="G109" s="25"/>
    </row>
    <row r="110" s="21" customFormat="true" ht="14.1" hidden="false" customHeight="true" outlineLevel="0" collapsed="false">
      <c r="A110" s="44"/>
      <c r="B110" s="37" t="s">
        <v>128</v>
      </c>
      <c r="C110" s="38" t="n">
        <v>15</v>
      </c>
      <c r="D110" s="24"/>
      <c r="E110" s="25"/>
      <c r="F110" s="25"/>
      <c r="G110" s="25"/>
    </row>
    <row r="111" s="21" customFormat="true" ht="18" hidden="false" customHeight="true" outlineLevel="0" collapsed="false">
      <c r="A111" s="24"/>
      <c r="B111" s="45" t="s">
        <v>129</v>
      </c>
      <c r="C111" s="25"/>
      <c r="D111" s="24"/>
      <c r="E111" s="25"/>
      <c r="F111" s="25"/>
      <c r="G111" s="25"/>
    </row>
    <row r="112" customFormat="false" ht="5.1" hidden="false" customHeight="true" outlineLevel="0" collapsed="false"/>
    <row r="113" customFormat="false" ht="15" hidden="false" customHeight="true" outlineLevel="0" collapsed="false">
      <c r="B113" s="46"/>
      <c r="C113" s="47" t="s">
        <v>130</v>
      </c>
      <c r="D113" s="47"/>
      <c r="E113" s="47"/>
      <c r="F113" s="47"/>
      <c r="G113" s="47"/>
    </row>
    <row r="114" customFormat="false" ht="15" hidden="false" customHeight="true" outlineLevel="0" collapsed="false">
      <c r="B114" s="48" t="s">
        <v>131</v>
      </c>
      <c r="C114" s="49" t="s">
        <v>132</v>
      </c>
      <c r="D114" s="49"/>
      <c r="E114" s="49"/>
      <c r="F114" s="49"/>
      <c r="G114" s="49"/>
    </row>
    <row r="115" customFormat="false" ht="15" hidden="false" customHeight="true" outlineLevel="0" collapsed="false"/>
    <row r="116" customFormat="false" ht="15" hidden="false" customHeight="true" outlineLevel="0" collapsed="false"/>
    <row r="117" customFormat="false" ht="20.1" hidden="false" customHeight="true" outlineLevel="0" collapsed="false"/>
    <row r="118" customFormat="false" ht="20.1" hidden="false" customHeight="true" outlineLevel="0" collapsed="false">
      <c r="A118" s="2" t="n">
        <v>1</v>
      </c>
    </row>
    <row r="119" customFormat="false" ht="20.1" hidden="false" customHeight="true" outlineLevel="0" collapsed="false">
      <c r="A119" s="2"/>
    </row>
    <row r="120" customFormat="false" ht="20.1" hidden="false" customHeight="true" outlineLevel="0" collapsed="false">
      <c r="A120" s="2"/>
    </row>
  </sheetData>
  <mergeCells count="22">
    <mergeCell ref="A2:B2"/>
    <mergeCell ref="C2:G2"/>
    <mergeCell ref="A3:B3"/>
    <mergeCell ref="C3:G3"/>
    <mergeCell ref="A4:G4"/>
    <mergeCell ref="B5:C5"/>
    <mergeCell ref="B6:C6"/>
    <mergeCell ref="A10:A15"/>
    <mergeCell ref="A17:A19"/>
    <mergeCell ref="A21:A22"/>
    <mergeCell ref="A26:A31"/>
    <mergeCell ref="A37:A45"/>
    <mergeCell ref="A47:A54"/>
    <mergeCell ref="A58:A59"/>
    <mergeCell ref="A60:A61"/>
    <mergeCell ref="A63:A69"/>
    <mergeCell ref="A77:A92"/>
    <mergeCell ref="A94:A97"/>
    <mergeCell ref="A99:A100"/>
    <mergeCell ref="A103:A110"/>
    <mergeCell ref="C113:G113"/>
    <mergeCell ref="C114:G114"/>
  </mergeCells>
  <printOptions headings="false" gridLines="false" gridLinesSet="true" horizontalCentered="false" verticalCentered="false"/>
  <pageMargins left="0.6" right="0.25" top="0.25" bottom="0.25" header="0.511805555555555" footer="0.511805555555555"/>
  <pageSetup paperSize="9" scale="86"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2.xml><?xml version="1.0" encoding="utf-8"?>
<worksheet xmlns="http://schemas.openxmlformats.org/spreadsheetml/2006/main" xmlns:r="http://schemas.openxmlformats.org/officeDocument/2006/relationships">
  <sheetPr filterMode="false">
    <pageSetUpPr fitToPage="false"/>
  </sheetPr>
  <dimension ref="A1:T66"/>
  <sheetViews>
    <sheetView showFormulas="false" showGridLines="true" showRowColHeaders="true" showZeros="true" rightToLeft="false" tabSelected="false" showOutlineSymbols="true" defaultGridColor="true" view="normal" topLeftCell="A5" colorId="64" zoomScale="100" zoomScaleNormal="100" zoomScalePageLayoutView="100" workbookViewId="0">
      <selection pane="topLeft" activeCell="D9" activeCellId="0" sqref="D9"/>
    </sheetView>
  </sheetViews>
  <sheetFormatPr defaultRowHeight="15" zeroHeight="false" outlineLevelRow="0" outlineLevelCol="0"/>
  <cols>
    <col collapsed="false" customWidth="true" hidden="false" outlineLevel="0" max="1" min="1" style="2" width="5.13"/>
    <col collapsed="false" customWidth="true" hidden="false" outlineLevel="0" max="2" min="2" style="2" width="10.61"/>
    <col collapsed="false" customWidth="true" hidden="false" outlineLevel="0" max="3" min="3" style="2" width="20.62"/>
    <col collapsed="false" customWidth="true" hidden="false" outlineLevel="0" max="4" min="4" style="2" width="7.62"/>
    <col collapsed="false" customWidth="true" hidden="false" outlineLevel="0" max="5" min="5" style="2" width="8.12"/>
    <col collapsed="false" customWidth="true" hidden="false" outlineLevel="0" max="6" min="6" style="2" width="9.61"/>
    <col collapsed="false" customWidth="true" hidden="false" outlineLevel="0" max="7" min="7" style="2" width="8.12"/>
    <col collapsed="false" customWidth="true" hidden="false" outlineLevel="0" max="8" min="8" style="2" width="9.61"/>
    <col collapsed="false" customWidth="true" hidden="false" outlineLevel="0" max="9" min="9" style="2" width="20.62"/>
    <col collapsed="false" customWidth="true" hidden="false" outlineLevel="0" max="1025" min="10" style="2" width="9"/>
  </cols>
  <sheetData>
    <row r="1" customFormat="false" ht="15" hidden="false" customHeight="true" outlineLevel="0" collapsed="false">
      <c r="A1" s="50"/>
      <c r="B1" s="50"/>
      <c r="C1" s="50"/>
      <c r="D1" s="50"/>
      <c r="E1" s="50"/>
      <c r="F1" s="50"/>
      <c r="G1" s="50"/>
      <c r="H1" s="50"/>
      <c r="I1" s="51" t="s">
        <v>133</v>
      </c>
    </row>
    <row r="2" customFormat="false" ht="17.1" hidden="false" customHeight="true" outlineLevel="0" collapsed="false">
      <c r="A2" s="52" t="s">
        <v>134</v>
      </c>
      <c r="B2" s="52"/>
      <c r="C2" s="52"/>
      <c r="D2" s="52"/>
      <c r="E2" s="7" t="s">
        <v>135</v>
      </c>
      <c r="F2" s="7"/>
      <c r="G2" s="7"/>
      <c r="H2" s="7"/>
      <c r="I2" s="7"/>
      <c r="J2" s="6"/>
      <c r="K2" s="6"/>
      <c r="L2" s="6"/>
      <c r="M2" s="6"/>
      <c r="N2" s="6"/>
      <c r="O2" s="6"/>
      <c r="P2" s="6"/>
      <c r="Q2" s="6"/>
      <c r="R2" s="6"/>
      <c r="S2" s="6"/>
      <c r="T2" s="6"/>
    </row>
    <row r="3" customFormat="false" ht="17.1" hidden="false" customHeight="true" outlineLevel="0" collapsed="false">
      <c r="A3" s="7" t="s">
        <v>136</v>
      </c>
      <c r="B3" s="7"/>
      <c r="C3" s="7"/>
      <c r="D3" s="7"/>
      <c r="E3" s="8" t="s">
        <v>137</v>
      </c>
      <c r="F3" s="8"/>
      <c r="G3" s="8"/>
      <c r="H3" s="8"/>
      <c r="I3" s="8"/>
      <c r="J3" s="6"/>
      <c r="K3" s="6"/>
      <c r="L3" s="6"/>
      <c r="M3" s="6"/>
      <c r="N3" s="6"/>
      <c r="O3" s="6"/>
      <c r="P3" s="6"/>
      <c r="Q3" s="6"/>
      <c r="R3" s="6"/>
      <c r="S3" s="6"/>
      <c r="T3" s="6"/>
    </row>
    <row r="4" customFormat="false" ht="17.1" hidden="false" customHeight="true" outlineLevel="0" collapsed="false">
      <c r="A4" s="7" t="s">
        <v>138</v>
      </c>
      <c r="B4" s="7"/>
      <c r="C4" s="7"/>
      <c r="D4" s="7"/>
      <c r="E4" s="5"/>
      <c r="F4" s="5"/>
      <c r="G4" s="5"/>
      <c r="H4" s="5"/>
      <c r="I4" s="5"/>
      <c r="J4" s="6"/>
      <c r="K4" s="6"/>
      <c r="L4" s="6"/>
      <c r="M4" s="6"/>
      <c r="N4" s="6"/>
      <c r="O4" s="6"/>
      <c r="P4" s="6"/>
      <c r="Q4" s="6"/>
      <c r="R4" s="6"/>
      <c r="S4" s="6"/>
      <c r="T4" s="6"/>
    </row>
    <row r="5" customFormat="false" ht="12" hidden="false" customHeight="true" outlineLevel="0" collapsed="false">
      <c r="A5" s="52"/>
      <c r="B5" s="52"/>
      <c r="C5" s="52"/>
      <c r="D5" s="52"/>
      <c r="E5" s="6"/>
      <c r="J5" s="6"/>
      <c r="K5" s="6"/>
      <c r="L5" s="6"/>
      <c r="M5" s="6"/>
      <c r="N5" s="6"/>
      <c r="O5" s="6"/>
      <c r="P5" s="6"/>
      <c r="Q5" s="6"/>
      <c r="R5" s="6"/>
      <c r="S5" s="6"/>
      <c r="T5" s="6"/>
    </row>
    <row r="6" customFormat="false" ht="24.95" hidden="false" customHeight="true" outlineLevel="0" collapsed="false">
      <c r="A6" s="53" t="s">
        <v>139</v>
      </c>
      <c r="B6" s="53"/>
      <c r="C6" s="53"/>
      <c r="D6" s="53"/>
      <c r="E6" s="53"/>
      <c r="F6" s="53"/>
      <c r="G6" s="53"/>
      <c r="H6" s="53"/>
      <c r="I6" s="53"/>
      <c r="J6" s="9"/>
      <c r="K6" s="9"/>
      <c r="L6" s="9"/>
      <c r="M6" s="9"/>
      <c r="N6" s="9"/>
      <c r="O6" s="9"/>
      <c r="P6" s="9"/>
      <c r="Q6" s="9"/>
      <c r="R6" s="9"/>
      <c r="S6" s="9"/>
      <c r="T6" s="9"/>
    </row>
    <row r="7" s="14" customFormat="true" ht="20.1" hidden="false" customHeight="true" outlineLevel="0" collapsed="false">
      <c r="A7" s="53" t="s">
        <v>140</v>
      </c>
      <c r="B7" s="53"/>
      <c r="C7" s="53"/>
      <c r="D7" s="53"/>
      <c r="E7" s="53"/>
      <c r="F7" s="53"/>
      <c r="G7" s="53"/>
      <c r="H7" s="53"/>
      <c r="I7" s="53"/>
      <c r="J7" s="54"/>
      <c r="K7" s="54"/>
      <c r="L7" s="54"/>
      <c r="M7" s="54"/>
      <c r="N7" s="54"/>
      <c r="O7" s="54"/>
      <c r="P7" s="54"/>
      <c r="Q7" s="54"/>
      <c r="R7" s="54"/>
      <c r="S7" s="54"/>
      <c r="T7" s="54"/>
    </row>
    <row r="8" s="14" customFormat="true" ht="18" hidden="false" customHeight="true" outlineLevel="0" collapsed="false">
      <c r="A8" s="55" t="s">
        <v>141</v>
      </c>
      <c r="B8" s="55"/>
      <c r="C8" s="55"/>
      <c r="D8" s="55"/>
      <c r="E8" s="55"/>
      <c r="F8" s="55"/>
      <c r="G8" s="55"/>
      <c r="H8" s="55"/>
      <c r="I8" s="55"/>
      <c r="J8" s="13"/>
      <c r="K8" s="13"/>
      <c r="L8" s="13"/>
      <c r="M8" s="13"/>
      <c r="N8" s="13"/>
      <c r="O8" s="13"/>
      <c r="P8" s="13"/>
      <c r="Q8" s="13"/>
      <c r="R8" s="13"/>
      <c r="S8" s="13"/>
      <c r="T8" s="13"/>
    </row>
    <row r="9" s="14" customFormat="true" ht="12" hidden="false" customHeight="true" outlineLevel="0" collapsed="false">
      <c r="A9" s="55"/>
      <c r="B9" s="55"/>
      <c r="C9" s="55"/>
      <c r="D9" s="55"/>
      <c r="E9" s="55"/>
      <c r="F9" s="55"/>
      <c r="G9" s="55"/>
      <c r="H9" s="55"/>
      <c r="I9" s="55"/>
      <c r="J9" s="13"/>
      <c r="K9" s="13"/>
      <c r="L9" s="13"/>
      <c r="M9" s="13"/>
      <c r="N9" s="13"/>
      <c r="O9" s="13"/>
      <c r="P9" s="13"/>
      <c r="Q9" s="13"/>
      <c r="R9" s="13"/>
      <c r="S9" s="13"/>
      <c r="T9" s="13"/>
    </row>
    <row r="10" s="21" customFormat="true" ht="18" hidden="false" customHeight="true" outlineLevel="0" collapsed="false">
      <c r="A10" s="56" t="s">
        <v>4</v>
      </c>
      <c r="B10" s="56" t="s">
        <v>142</v>
      </c>
      <c r="C10" s="22" t="s">
        <v>143</v>
      </c>
      <c r="D10" s="22"/>
      <c r="E10" s="45" t="s">
        <v>144</v>
      </c>
      <c r="F10" s="45"/>
      <c r="G10" s="45" t="s">
        <v>145</v>
      </c>
      <c r="H10" s="45"/>
      <c r="I10" s="22" t="s">
        <v>10</v>
      </c>
    </row>
    <row r="11" s="21" customFormat="true" ht="30" hidden="false" customHeight="true" outlineLevel="0" collapsed="false">
      <c r="A11" s="56"/>
      <c r="B11" s="56"/>
      <c r="C11" s="22"/>
      <c r="D11" s="22"/>
      <c r="E11" s="57" t="s">
        <v>146</v>
      </c>
      <c r="F11" s="57" t="s">
        <v>147</v>
      </c>
      <c r="G11" s="57" t="s">
        <v>146</v>
      </c>
      <c r="H11" s="57" t="s">
        <v>147</v>
      </c>
      <c r="I11" s="22"/>
    </row>
    <row r="12" s="21" customFormat="true" ht="17.45" hidden="false" customHeight="true" outlineLevel="0" collapsed="false">
      <c r="A12" s="24" t="n">
        <v>1</v>
      </c>
      <c r="B12" s="58" t="s">
        <v>148</v>
      </c>
      <c r="C12" s="59" t="s">
        <v>149</v>
      </c>
      <c r="D12" s="59" t="s">
        <v>150</v>
      </c>
      <c r="E12" s="24"/>
      <c r="F12" s="60" t="str">
        <f aca="false">IF(AND(E12&gt;=90),"Xuất sắc",IF(AND(E12&gt;=80),"Tốt",IF(AND(E12&gt;=70),"Khá",IF(AND(E12&gt;=60),"TB",IF(AND(E12&gt;=50),"TB",IF(AND(E12&lt;50),IF(AND(E12&gt;0),"Yếu",IF(AND(E12=0),"Không XL"," "))))))))</f>
        <v>Không XL</v>
      </c>
      <c r="G12" s="61" t="n">
        <v>12</v>
      </c>
      <c r="H12" s="60" t="str">
        <f aca="false">IF(AND(G12&gt;=90),"Xuất sắc",IF(AND(G12&gt;=80),"Tốt",IF(AND(G12&gt;=70),"Khá",IF(AND(G12&gt;=60),"TB",IF(AND(G12&gt;=50),"TB",IF(AND(G12&lt;50),IF(AND(G12&gt;0),"Yếu",IF(AND(G12=0),"Không XL"," "))))))))</f>
        <v>Yếu</v>
      </c>
      <c r="I12" s="62"/>
    </row>
    <row r="13" s="21" customFormat="true" ht="17.45" hidden="false" customHeight="true" outlineLevel="0" collapsed="false">
      <c r="A13" s="24" t="n">
        <v>2</v>
      </c>
      <c r="B13" s="58" t="s">
        <v>151</v>
      </c>
      <c r="C13" s="59" t="s">
        <v>152</v>
      </c>
      <c r="D13" s="59" t="s">
        <v>153</v>
      </c>
      <c r="E13" s="24"/>
      <c r="F13" s="60" t="str">
        <f aca="false">IF(AND(E13&gt;=90),"Xuất sắc",IF(AND(E13&gt;=80),"Tốt",IF(AND(E13&gt;=70),"Khá",IF(AND(E13&gt;=60),"TB",IF(AND(E13&gt;=50),"TB",IF(AND(E13&lt;50),IF(AND(E13&gt;0),"Yếu",IF(AND(E13=0),"Không XL"," "))))))))</f>
        <v>Không XL</v>
      </c>
      <c r="G13" s="24"/>
      <c r="H13" s="60" t="str">
        <f aca="false">IF(AND(G13&gt;=90),"Xuất sắc",IF(AND(G13&gt;=80),"Tốt",IF(AND(G13&gt;=70),"Khá",IF(AND(G13&gt;=60),"TB",IF(AND(G13&gt;=50),"TB",IF(AND(G13&lt;50),IF(AND(G13&gt;0),"Yếu",IF(AND(G13=0),"Không XL"," "))))))))</f>
        <v>Không XL</v>
      </c>
      <c r="I13" s="62"/>
    </row>
    <row r="14" s="21" customFormat="true" ht="17.45" hidden="false" customHeight="true" outlineLevel="0" collapsed="false">
      <c r="A14" s="24" t="n">
        <v>3</v>
      </c>
      <c r="B14" s="58" t="s">
        <v>154</v>
      </c>
      <c r="C14" s="59" t="s">
        <v>155</v>
      </c>
      <c r="D14" s="59" t="s">
        <v>156</v>
      </c>
      <c r="E14" s="24"/>
      <c r="F14" s="60" t="str">
        <f aca="false">IF(AND(E14&gt;=90),"Xuất sắc",IF(AND(E14&gt;=80),"Tốt",IF(AND(E14&gt;=70),"Khá",IF(AND(E14&gt;=60),"TB",IF(AND(E14&gt;=50),"TB",IF(AND(E14&lt;50),IF(AND(E14&gt;0),"Yếu",IF(AND(E14=0),"Không XL"," "))))))))</f>
        <v>Không XL</v>
      </c>
      <c r="G14" s="24"/>
      <c r="H14" s="60" t="str">
        <f aca="false">IF(AND(G14&gt;=90),"Xuất sắc",IF(AND(G14&gt;=80),"Tốt",IF(AND(G14&gt;=70),"Khá",IF(AND(G14&gt;=60),"TB",IF(AND(G14&gt;=50),"TB",IF(AND(G14&lt;50),IF(AND(G14&gt;0),"Yếu",IF(AND(G14=0),"Không XL"," "))))))))</f>
        <v>Không XL</v>
      </c>
      <c r="I14" s="62"/>
    </row>
    <row r="15" s="21" customFormat="true" ht="17.45" hidden="false" customHeight="true" outlineLevel="0" collapsed="false">
      <c r="A15" s="24" t="n">
        <v>4</v>
      </c>
      <c r="B15" s="58" t="s">
        <v>157</v>
      </c>
      <c r="C15" s="59" t="s">
        <v>158</v>
      </c>
      <c r="D15" s="59" t="s">
        <v>156</v>
      </c>
      <c r="E15" s="24"/>
      <c r="F15" s="60" t="str">
        <f aca="false">IF(AND(E15&gt;=90),"Xuất sắc",IF(AND(E15&gt;=80),"Tốt",IF(AND(E15&gt;=70),"Khá",IF(AND(E15&gt;=60),"TB",IF(AND(E15&gt;=50),"TB",IF(AND(E15&lt;50),IF(AND(E15&gt;0),"Yếu",IF(AND(E15=0),"Không XL"," "))))))))</f>
        <v>Không XL</v>
      </c>
      <c r="G15" s="24"/>
      <c r="H15" s="60" t="str">
        <f aca="false">IF(AND(G15&gt;=90),"Xuất sắc",IF(AND(G15&gt;=80),"Tốt",IF(AND(G15&gt;=70),"Khá",IF(AND(G15&gt;=60),"TB",IF(AND(G15&gt;=50),"TB",IF(AND(G15&lt;50),IF(AND(G15&gt;0),"Yếu",IF(AND(G15=0),"Không XL"," "))))))))</f>
        <v>Không XL</v>
      </c>
      <c r="I15" s="25"/>
    </row>
    <row r="16" s="21" customFormat="true" ht="17.45" hidden="false" customHeight="true" outlineLevel="0" collapsed="false">
      <c r="A16" s="24" t="n">
        <v>5</v>
      </c>
      <c r="B16" s="58" t="s">
        <v>159</v>
      </c>
      <c r="C16" s="59" t="s">
        <v>160</v>
      </c>
      <c r="D16" s="59" t="s">
        <v>161</v>
      </c>
      <c r="E16" s="24"/>
      <c r="F16" s="60" t="str">
        <f aca="false">IF(AND(E16&gt;=90),"Xuất sắc",IF(AND(E16&gt;=80),"Tốt",IF(AND(E16&gt;=70),"Khá",IF(AND(E16&gt;=60),"TB",IF(AND(E16&gt;=50),"TB",IF(AND(E16&lt;50),IF(AND(E16&gt;0),"Yếu",IF(AND(E16=0),"Không XL"," "))))))))</f>
        <v>Không XL</v>
      </c>
      <c r="G16" s="24"/>
      <c r="H16" s="60" t="str">
        <f aca="false">IF(AND(G16&gt;=90),"Xuất sắc",IF(AND(G16&gt;=80),"Tốt",IF(AND(G16&gt;=70),"Khá",IF(AND(G16&gt;=60),"TB",IF(AND(G16&gt;=50),"TB",IF(AND(G16&lt;50),IF(AND(G16&gt;0),"Yếu",IF(AND(G16=0),"Không XL"," "))))))))</f>
        <v>Không XL</v>
      </c>
      <c r="I16" s="25"/>
    </row>
    <row r="17" s="21" customFormat="true" ht="15" hidden="false" customHeight="false" outlineLevel="0" collapsed="false">
      <c r="A17" s="24" t="n">
        <v>6</v>
      </c>
      <c r="B17" s="58" t="s">
        <v>162</v>
      </c>
      <c r="C17" s="59" t="s">
        <v>163</v>
      </c>
      <c r="D17" s="59" t="s">
        <v>164</v>
      </c>
      <c r="E17" s="24"/>
      <c r="F17" s="60" t="str">
        <f aca="false">IF(AND(E17&gt;=90),"Xuất sắc",IF(AND(E17&gt;=80),"Tốt",IF(AND(E17&gt;=70),"Khá",IF(AND(E17&gt;=60),"TB",IF(AND(E17&gt;=50),"TB",IF(AND(E17&lt;50),IF(AND(E17&gt;0),"Yếu",IF(AND(E17=0),"Không XL"," "))))))))</f>
        <v>Không XL</v>
      </c>
      <c r="G17" s="24"/>
      <c r="H17" s="60" t="str">
        <f aca="false">IF(AND(G17&gt;=90),"Xuất sắc",IF(AND(G17&gt;=80),"Tốt",IF(AND(G17&gt;=70),"Khá",IF(AND(G17&gt;=60),"TB",IF(AND(G17&gt;=50),"TB",IF(AND(G17&lt;50),IF(AND(G17&gt;0),"Yếu",IF(AND(G17=0),"Không XL"," "))))))))</f>
        <v>Không XL</v>
      </c>
      <c r="I17" s="25"/>
    </row>
    <row r="18" s="21" customFormat="true" ht="15" hidden="false" customHeight="false" outlineLevel="0" collapsed="false">
      <c r="A18" s="24" t="n">
        <v>7</v>
      </c>
      <c r="B18" s="58" t="s">
        <v>165</v>
      </c>
      <c r="C18" s="59" t="s">
        <v>166</v>
      </c>
      <c r="D18" s="59" t="s">
        <v>167</v>
      </c>
      <c r="E18" s="24"/>
      <c r="F18" s="60" t="str">
        <f aca="false">IF(AND(E18&gt;=90),"Xuất sắc",IF(AND(E18&gt;=80),"Tốt",IF(AND(E18&gt;=70),"Khá",IF(AND(E18&gt;=60),"TB",IF(AND(E18&gt;=50),"TB",IF(AND(E18&lt;50),IF(AND(E18&gt;0),"Yếu",IF(AND(E18=0),"Không XL"," "))))))))</f>
        <v>Không XL</v>
      </c>
      <c r="G18" s="24"/>
      <c r="H18" s="60" t="str">
        <f aca="false">IF(AND(G18&gt;=90),"Xuất sắc",IF(AND(G18&gt;=80),"Tốt",IF(AND(G18&gt;=70),"Khá",IF(AND(G18&gt;=60),"TB",IF(AND(G18&gt;=50),"TB",IF(AND(G18&lt;50),IF(AND(G18&gt;0),"Yếu",IF(AND(G18=0),"Không XL"," "))))))))</f>
        <v>Không XL</v>
      </c>
      <c r="I18" s="25"/>
    </row>
    <row r="19" s="21" customFormat="true" ht="15" hidden="false" customHeight="false" outlineLevel="0" collapsed="false">
      <c r="A19" s="24" t="n">
        <v>8</v>
      </c>
      <c r="B19" s="58" t="s">
        <v>168</v>
      </c>
      <c r="C19" s="59" t="s">
        <v>169</v>
      </c>
      <c r="D19" s="59" t="s">
        <v>170</v>
      </c>
      <c r="E19" s="24"/>
      <c r="F19" s="60" t="str">
        <f aca="false">IF(AND(E19&gt;=90),"Xuất sắc",IF(AND(E19&gt;=80),"Tốt",IF(AND(E19&gt;=70),"Khá",IF(AND(E19&gt;=60),"TB",IF(AND(E19&gt;=50),"TB",IF(AND(E19&lt;50),IF(AND(E19&gt;0),"Yếu",IF(AND(E19=0),"Không XL"," "))))))))</f>
        <v>Không XL</v>
      </c>
      <c r="G19" s="24"/>
      <c r="H19" s="60" t="str">
        <f aca="false">IF(AND(G19&gt;=90),"Xuất sắc",IF(AND(G19&gt;=80),"Tốt",IF(AND(G19&gt;=70),"Khá",IF(AND(G19&gt;=60),"TB",IF(AND(G19&gt;=50),"TB",IF(AND(G19&lt;50),IF(AND(G19&gt;0),"Yếu",IF(AND(G19=0),"Không XL"," "))))))))</f>
        <v>Không XL</v>
      </c>
      <c r="I19" s="25"/>
    </row>
    <row r="20" s="21" customFormat="true" ht="15" hidden="false" customHeight="false" outlineLevel="0" collapsed="false">
      <c r="A20" s="24" t="n">
        <v>9</v>
      </c>
      <c r="B20" s="58" t="s">
        <v>171</v>
      </c>
      <c r="C20" s="59" t="s">
        <v>172</v>
      </c>
      <c r="D20" s="59" t="s">
        <v>173</v>
      </c>
      <c r="E20" s="24"/>
      <c r="F20" s="60" t="str">
        <f aca="false">IF(AND(E20&gt;=90),"Xuất sắc",IF(AND(E20&gt;=80),"Tốt",IF(AND(E20&gt;=70),"Khá",IF(AND(E20&gt;=60),"TB",IF(AND(E20&gt;=50),"TB",IF(AND(E20&lt;50),IF(AND(E20&gt;0),"Yếu",IF(AND(E20=0),"Không XL"," "))))))))</f>
        <v>Không XL</v>
      </c>
      <c r="G20" s="24"/>
      <c r="H20" s="60" t="str">
        <f aca="false">IF(AND(G20&gt;=90),"Xuất sắc",IF(AND(G20&gt;=80),"Tốt",IF(AND(G20&gt;=70),"Khá",IF(AND(G20&gt;=60),"TB",IF(AND(G20&gt;=50),"TB",IF(AND(G20&lt;50),IF(AND(G20&gt;0),"Yếu",IF(AND(G20=0),"Không XL"," "))))))))</f>
        <v>Không XL</v>
      </c>
      <c r="I20" s="62"/>
    </row>
    <row r="21" s="21" customFormat="true" ht="15" hidden="false" customHeight="false" outlineLevel="0" collapsed="false">
      <c r="A21" s="24" t="n">
        <v>10</v>
      </c>
      <c r="B21" s="58" t="s">
        <v>174</v>
      </c>
      <c r="C21" s="59" t="s">
        <v>175</v>
      </c>
      <c r="D21" s="59" t="s">
        <v>173</v>
      </c>
      <c r="E21" s="24"/>
      <c r="F21" s="60" t="str">
        <f aca="false">IF(AND(E21&gt;=90),"Xuất sắc",IF(AND(E21&gt;=80),"Tốt",IF(AND(E21&gt;=70),"Khá",IF(AND(E21&gt;=60),"TB",IF(AND(E21&gt;=50),"TB",IF(AND(E21&lt;50),IF(AND(E21&gt;0),"Yếu",IF(AND(E21=0),"Không XL"," "))))))))</f>
        <v>Không XL</v>
      </c>
      <c r="G21" s="24"/>
      <c r="H21" s="60" t="str">
        <f aca="false">IF(AND(G21&gt;=90),"Xuất sắc",IF(AND(G21&gt;=80),"Tốt",IF(AND(G21&gt;=70),"Khá",IF(AND(G21&gt;=60),"TB",IF(AND(G21&gt;=50),"TB",IF(AND(G21&lt;50),IF(AND(G21&gt;0),"Yếu",IF(AND(G21=0),"Không XL"," "))))))))</f>
        <v>Không XL</v>
      </c>
      <c r="I21" s="62"/>
    </row>
    <row r="22" s="21" customFormat="true" ht="15" hidden="false" customHeight="false" outlineLevel="0" collapsed="false">
      <c r="A22" s="24" t="n">
        <v>11</v>
      </c>
      <c r="B22" s="58" t="s">
        <v>176</v>
      </c>
      <c r="C22" s="59" t="s">
        <v>177</v>
      </c>
      <c r="D22" s="59" t="s">
        <v>178</v>
      </c>
      <c r="E22" s="24"/>
      <c r="F22" s="60" t="str">
        <f aca="false">IF(AND(E22&gt;=90),"Xuất sắc",IF(AND(E22&gt;=80),"Tốt",IF(AND(E22&gt;=70),"Khá",IF(AND(E22&gt;=60),"TB",IF(AND(E22&gt;=50),"TB",IF(AND(E22&lt;50),IF(AND(E22&gt;0),"Yếu",IF(AND(E22=0),"Không XL"," "))))))))</f>
        <v>Không XL</v>
      </c>
      <c r="G22" s="24"/>
      <c r="H22" s="60" t="str">
        <f aca="false">IF(AND(G22&gt;=90),"Xuất sắc",IF(AND(G22&gt;=80),"Tốt",IF(AND(G22&gt;=70),"Khá",IF(AND(G22&gt;=60),"TB",IF(AND(G22&gt;=50),"TB",IF(AND(G22&lt;50),IF(AND(G22&gt;0),"Yếu",IF(AND(G22=0),"Không XL"," "))))))))</f>
        <v>Không XL</v>
      </c>
      <c r="I22" s="62"/>
    </row>
    <row r="23" s="21" customFormat="true" ht="15" hidden="false" customHeight="false" outlineLevel="0" collapsed="false">
      <c r="A23" s="24" t="n">
        <v>12</v>
      </c>
      <c r="B23" s="58" t="s">
        <v>179</v>
      </c>
      <c r="C23" s="59" t="s">
        <v>180</v>
      </c>
      <c r="D23" s="59" t="s">
        <v>181</v>
      </c>
      <c r="E23" s="24"/>
      <c r="F23" s="60" t="str">
        <f aca="false">IF(AND(E23&gt;=90),"Xuất sắc",IF(AND(E23&gt;=80),"Tốt",IF(AND(E23&gt;=70),"Khá",IF(AND(E23&gt;=60),"TB",IF(AND(E23&gt;=50),"TB",IF(AND(E23&lt;50),IF(AND(E23&gt;0),"Yếu",IF(AND(E23=0),"Không XL"," "))))))))</f>
        <v>Không XL</v>
      </c>
      <c r="G23" s="24"/>
      <c r="H23" s="60" t="str">
        <f aca="false">IF(AND(G23&gt;=90),"Xuất sắc",IF(AND(G23&gt;=80),"Tốt",IF(AND(G23&gt;=70),"Khá",IF(AND(G23&gt;=60),"TB",IF(AND(G23&gt;=50),"TB",IF(AND(G23&lt;50),IF(AND(G23&gt;0),"Yếu",IF(AND(G23=0),"Không XL"," "))))))))</f>
        <v>Không XL</v>
      </c>
      <c r="I23" s="25"/>
    </row>
    <row r="24" s="21" customFormat="true" ht="15" hidden="false" customHeight="false" outlineLevel="0" collapsed="false">
      <c r="A24" s="24" t="n">
        <v>13</v>
      </c>
      <c r="B24" s="58" t="s">
        <v>182</v>
      </c>
      <c r="C24" s="59" t="s">
        <v>183</v>
      </c>
      <c r="D24" s="59" t="s">
        <v>184</v>
      </c>
      <c r="E24" s="24"/>
      <c r="F24" s="60" t="str">
        <f aca="false">IF(AND(E24&gt;=90),"Xuất sắc",IF(AND(E24&gt;=80),"Tốt",IF(AND(E24&gt;=70),"Khá",IF(AND(E24&gt;=60),"TB",IF(AND(E24&gt;=50),"TB",IF(AND(E24&lt;50),IF(AND(E24&gt;0),"Yếu",IF(AND(E24=0),"Không XL"," "))))))))</f>
        <v>Không XL</v>
      </c>
      <c r="G24" s="24"/>
      <c r="H24" s="60" t="str">
        <f aca="false">IF(AND(G24&gt;=90),"Xuất sắc",IF(AND(G24&gt;=80),"Tốt",IF(AND(G24&gt;=70),"Khá",IF(AND(G24&gt;=60),"TB",IF(AND(G24&gt;=50),"TB",IF(AND(G24&lt;50),IF(AND(G24&gt;0),"Yếu",IF(AND(G24=0),"Không XL"," "))))))))</f>
        <v>Không XL</v>
      </c>
      <c r="I24" s="25"/>
    </row>
    <row r="25" s="21" customFormat="true" ht="15" hidden="false" customHeight="false" outlineLevel="0" collapsed="false">
      <c r="A25" s="24" t="n">
        <v>14</v>
      </c>
      <c r="B25" s="58" t="s">
        <v>185</v>
      </c>
      <c r="C25" s="59" t="s">
        <v>186</v>
      </c>
      <c r="D25" s="59" t="s">
        <v>184</v>
      </c>
      <c r="E25" s="24"/>
      <c r="F25" s="60" t="str">
        <f aca="false">IF(AND(E25&gt;=90),"Xuất sắc",IF(AND(E25&gt;=80),"Tốt",IF(AND(E25&gt;=70),"Khá",IF(AND(E25&gt;=60),"TB",IF(AND(E25&gt;=50),"TB",IF(AND(E25&lt;50),IF(AND(E25&gt;0),"Yếu",IF(AND(E25=0),"Không XL"," "))))))))</f>
        <v>Không XL</v>
      </c>
      <c r="G25" s="24"/>
      <c r="H25" s="60" t="str">
        <f aca="false">IF(AND(G25&gt;=90),"Xuất sắc",IF(AND(G25&gt;=80),"Tốt",IF(AND(G25&gt;=70),"Khá",IF(AND(G25&gt;=60),"TB",IF(AND(G25&gt;=50),"TB",IF(AND(G25&lt;50),IF(AND(G25&gt;0),"Yếu",IF(AND(G25=0),"Không XL"," "))))))))</f>
        <v>Không XL</v>
      </c>
      <c r="I25" s="25"/>
    </row>
    <row r="26" s="21" customFormat="true" ht="15" hidden="false" customHeight="false" outlineLevel="0" collapsed="false">
      <c r="A26" s="24" t="n">
        <v>15</v>
      </c>
      <c r="B26" s="58" t="s">
        <v>187</v>
      </c>
      <c r="C26" s="59" t="s">
        <v>188</v>
      </c>
      <c r="D26" s="59" t="s">
        <v>189</v>
      </c>
      <c r="E26" s="24"/>
      <c r="F26" s="60" t="str">
        <f aca="false">IF(AND(E26&gt;=90),"Xuất sắc",IF(AND(E26&gt;=80),"Tốt",IF(AND(E26&gt;=70),"Khá",IF(AND(E26&gt;=60),"TB",IF(AND(E26&gt;=50),"TB",IF(AND(E26&lt;50),IF(AND(E26&gt;0),"Yếu",IF(AND(E26=0),"Không XL"," "))))))))</f>
        <v>Không XL</v>
      </c>
      <c r="G26" s="24"/>
      <c r="H26" s="60" t="str">
        <f aca="false">IF(AND(G26&gt;=90),"Xuất sắc",IF(AND(G26&gt;=80),"Tốt",IF(AND(G26&gt;=70),"Khá",IF(AND(G26&gt;=60),"TB",IF(AND(G26&gt;=50),"TB",IF(AND(G26&lt;50),IF(AND(G26&gt;0),"Yếu",IF(AND(G26=0),"Không XL"," "))))))))</f>
        <v>Không XL</v>
      </c>
      <c r="I26" s="25"/>
    </row>
    <row r="27" s="21" customFormat="true" ht="15" hidden="false" customHeight="false" outlineLevel="0" collapsed="false">
      <c r="A27" s="24" t="n">
        <v>16</v>
      </c>
      <c r="B27" s="58" t="s">
        <v>190</v>
      </c>
      <c r="C27" s="59" t="s">
        <v>191</v>
      </c>
      <c r="D27" s="59" t="s">
        <v>192</v>
      </c>
      <c r="E27" s="24"/>
      <c r="F27" s="60" t="str">
        <f aca="false">IF(AND(E27&gt;=90),"Xuất sắc",IF(AND(E27&gt;=80),"Tốt",IF(AND(E27&gt;=70),"Khá",IF(AND(E27&gt;=60),"TB",IF(AND(E27&gt;=50),"TB",IF(AND(E27&lt;50),IF(AND(E27&gt;0),"Yếu",IF(AND(E27=0),"Không XL"," "))))))))</f>
        <v>Không XL</v>
      </c>
      <c r="G27" s="24"/>
      <c r="H27" s="60" t="str">
        <f aca="false">IF(AND(G27&gt;=90),"Xuất sắc",IF(AND(G27&gt;=80),"Tốt",IF(AND(G27&gt;=70),"Khá",IF(AND(G27&gt;=60),"TB",IF(AND(G27&gt;=50),"TB",IF(AND(G27&lt;50),IF(AND(G27&gt;0),"Yếu",IF(AND(G27=0),"Không XL"," "))))))))</f>
        <v>Không XL</v>
      </c>
      <c r="I27" s="25"/>
    </row>
    <row r="28" s="21" customFormat="true" ht="15" hidden="false" customHeight="false" outlineLevel="0" collapsed="false">
      <c r="A28" s="24" t="n">
        <v>17</v>
      </c>
      <c r="B28" s="58" t="s">
        <v>193</v>
      </c>
      <c r="C28" s="59" t="s">
        <v>194</v>
      </c>
      <c r="D28" s="59" t="s">
        <v>192</v>
      </c>
      <c r="E28" s="24"/>
      <c r="F28" s="60" t="str">
        <f aca="false">IF(AND(E28&gt;=90),"Xuất sắc",IF(AND(E28&gt;=80),"Tốt",IF(AND(E28&gt;=70),"Khá",IF(AND(E28&gt;=60),"TB",IF(AND(E28&gt;=50),"TB",IF(AND(E28&lt;50),IF(AND(E28&gt;0),"Yếu",IF(AND(E28=0),"Không XL"," "))))))))</f>
        <v>Không XL</v>
      </c>
      <c r="G28" s="24"/>
      <c r="H28" s="60" t="str">
        <f aca="false">IF(AND(G28&gt;=90),"Xuất sắc",IF(AND(G28&gt;=80),"Tốt",IF(AND(G28&gt;=70),"Khá",IF(AND(G28&gt;=60),"TB",IF(AND(G28&gt;=50),"TB",IF(AND(G28&lt;50),IF(AND(G28&gt;0),"Yếu",IF(AND(G28=0),"Không XL"," "))))))))</f>
        <v>Không XL</v>
      </c>
      <c r="I28" s="25"/>
    </row>
    <row r="29" s="21" customFormat="true" ht="15" hidden="false" customHeight="false" outlineLevel="0" collapsed="false">
      <c r="A29" s="24" t="n">
        <v>18</v>
      </c>
      <c r="B29" s="58" t="s">
        <v>195</v>
      </c>
      <c r="C29" s="59" t="s">
        <v>196</v>
      </c>
      <c r="D29" s="59" t="s">
        <v>192</v>
      </c>
      <c r="E29" s="24"/>
      <c r="F29" s="60" t="str">
        <f aca="false">IF(AND(E29&gt;=90),"Xuất sắc",IF(AND(E29&gt;=80),"Tốt",IF(AND(E29&gt;=70),"Khá",IF(AND(E29&gt;=60),"TB",IF(AND(E29&gt;=50),"TB",IF(AND(E29&lt;50),IF(AND(E29&gt;0),"Yếu",IF(AND(E29=0),"Không XL"," "))))))))</f>
        <v>Không XL</v>
      </c>
      <c r="G29" s="24"/>
      <c r="H29" s="60" t="str">
        <f aca="false">IF(AND(G29&gt;=90),"Xuất sắc",IF(AND(G29&gt;=80),"Tốt",IF(AND(G29&gt;=70),"Khá",IF(AND(G29&gt;=60),"TB",IF(AND(G29&gt;=50),"TB",IF(AND(G29&lt;50),IF(AND(G29&gt;0),"Yếu",IF(AND(G29=0),"Không XL"," "))))))))</f>
        <v>Không XL</v>
      </c>
      <c r="I29" s="25"/>
    </row>
    <row r="30" s="21" customFormat="true" ht="15" hidden="false" customHeight="false" outlineLevel="0" collapsed="false">
      <c r="A30" s="24" t="n">
        <v>19</v>
      </c>
      <c r="B30" s="58" t="s">
        <v>197</v>
      </c>
      <c r="C30" s="59" t="s">
        <v>198</v>
      </c>
      <c r="D30" s="59" t="s">
        <v>199</v>
      </c>
      <c r="E30" s="24"/>
      <c r="F30" s="60" t="str">
        <f aca="false">IF(AND(E30&gt;=90),"Xuất sắc",IF(AND(E30&gt;=80),"Tốt",IF(AND(E30&gt;=70),"Khá",IF(AND(E30&gt;=60),"TB",IF(AND(E30&gt;=50),"TB",IF(AND(E30&lt;50),IF(AND(E30&gt;0),"Yếu",IF(AND(E30=0),"Không XL"," "))))))))</f>
        <v>Không XL</v>
      </c>
      <c r="G30" s="24"/>
      <c r="H30" s="60" t="str">
        <f aca="false">IF(AND(G30&gt;=90),"Xuất sắc",IF(AND(G30&gt;=80),"Tốt",IF(AND(G30&gt;=70),"Khá",IF(AND(G30&gt;=60),"TB",IF(AND(G30&gt;=50),"TB",IF(AND(G30&lt;50),IF(AND(G30&gt;0),"Yếu",IF(AND(G30=0),"Không XL"," "))))))))</f>
        <v>Không XL</v>
      </c>
      <c r="I30" s="25"/>
    </row>
    <row r="31" s="21" customFormat="true" ht="15" hidden="false" customHeight="false" outlineLevel="0" collapsed="false">
      <c r="A31" s="24" t="n">
        <v>20</v>
      </c>
      <c r="B31" s="58" t="s">
        <v>200</v>
      </c>
      <c r="C31" s="59" t="s">
        <v>201</v>
      </c>
      <c r="D31" s="59" t="s">
        <v>202</v>
      </c>
      <c r="E31" s="24"/>
      <c r="F31" s="60" t="str">
        <f aca="false">IF(AND(E31&gt;=90),"Xuất sắc",IF(AND(E31&gt;=80),"Tốt",IF(AND(E31&gt;=70),"Khá",IF(AND(E31&gt;=60),"TB",IF(AND(E31&gt;=50),"TB",IF(AND(E31&lt;50),IF(AND(E31&gt;0),"Yếu",IF(AND(E31=0),"Không XL"," "))))))))</f>
        <v>Không XL</v>
      </c>
      <c r="G31" s="24"/>
      <c r="H31" s="60" t="str">
        <f aca="false">IF(AND(G31&gt;=90),"Xuất sắc",IF(AND(G31&gt;=80),"Tốt",IF(AND(G31&gt;=70),"Khá",IF(AND(G31&gt;=60),"TB",IF(AND(G31&gt;=50),"TB",IF(AND(G31&lt;50),IF(AND(G31&gt;0),"Yếu",IF(AND(G31=0),"Không XL"," "))))))))</f>
        <v>Không XL</v>
      </c>
      <c r="I31" s="62"/>
    </row>
    <row r="32" s="21" customFormat="true" ht="15" hidden="false" customHeight="false" outlineLevel="0" collapsed="false">
      <c r="A32" s="24" t="n">
        <v>21</v>
      </c>
      <c r="B32" s="58" t="s">
        <v>203</v>
      </c>
      <c r="C32" s="59" t="s">
        <v>204</v>
      </c>
      <c r="D32" s="59" t="s">
        <v>205</v>
      </c>
      <c r="E32" s="24"/>
      <c r="F32" s="60" t="str">
        <f aca="false">IF(AND(E32&gt;=90),"Xuất sắc",IF(AND(E32&gt;=80),"Tốt",IF(AND(E32&gt;=70),"Khá",IF(AND(E32&gt;=60),"TB",IF(AND(E32&gt;=50),"TB",IF(AND(E32&lt;50),IF(AND(E32&gt;0),"Yếu",IF(AND(E32=0),"Không XL"," "))))))))</f>
        <v>Không XL</v>
      </c>
      <c r="G32" s="24"/>
      <c r="H32" s="60" t="str">
        <f aca="false">IF(AND(G32&gt;=90),"Xuất sắc",IF(AND(G32&gt;=80),"Tốt",IF(AND(G32&gt;=70),"Khá",IF(AND(G32&gt;=60),"TB",IF(AND(G32&gt;=50),"TB",IF(AND(G32&lt;50),IF(AND(G32&gt;0),"Yếu",IF(AND(G32=0),"Không XL"," "))))))))</f>
        <v>Không XL</v>
      </c>
      <c r="I32" s="25"/>
    </row>
    <row r="33" s="21" customFormat="true" ht="15" hidden="false" customHeight="false" outlineLevel="0" collapsed="false">
      <c r="A33" s="24" t="n">
        <v>22</v>
      </c>
      <c r="B33" s="58" t="s">
        <v>206</v>
      </c>
      <c r="C33" s="59" t="s">
        <v>207</v>
      </c>
      <c r="D33" s="59" t="s">
        <v>205</v>
      </c>
      <c r="E33" s="24"/>
      <c r="F33" s="60" t="str">
        <f aca="false">IF(AND(E33&gt;=90),"Xuất sắc",IF(AND(E33&gt;=80),"Tốt",IF(AND(E33&gt;=70),"Khá",IF(AND(E33&gt;=60),"TB",IF(AND(E33&gt;=50),"TB",IF(AND(E33&lt;50),IF(AND(E33&gt;0),"Yếu",IF(AND(E33=0),"Không XL"," "))))))))</f>
        <v>Không XL</v>
      </c>
      <c r="G33" s="24"/>
      <c r="H33" s="60" t="str">
        <f aca="false">IF(AND(G33&gt;=90),"Xuất sắc",IF(AND(G33&gt;=80),"Tốt",IF(AND(G33&gt;=70),"Khá",IF(AND(G33&gt;=60),"TB",IF(AND(G33&gt;=50),"TB",IF(AND(G33&lt;50),IF(AND(G33&gt;0),"Yếu",IF(AND(G33=0),"Không XL"," "))))))))</f>
        <v>Không XL</v>
      </c>
      <c r="I33" s="25"/>
    </row>
    <row r="34" s="21" customFormat="true" ht="15" hidden="false" customHeight="false" outlineLevel="0" collapsed="false">
      <c r="A34" s="24" t="n">
        <v>23</v>
      </c>
      <c r="B34" s="58" t="s">
        <v>208</v>
      </c>
      <c r="C34" s="59" t="s">
        <v>209</v>
      </c>
      <c r="D34" s="59" t="s">
        <v>210</v>
      </c>
      <c r="E34" s="24"/>
      <c r="F34" s="60" t="str">
        <f aca="false">IF(AND(E34&gt;=90),"Xuất sắc",IF(AND(E34&gt;=80),"Tốt",IF(AND(E34&gt;=70),"Khá",IF(AND(E34&gt;=60),"TB",IF(AND(E34&gt;=50),"TB",IF(AND(E34&lt;50),IF(AND(E34&gt;0),"Yếu",IF(AND(E34=0),"Không XL"," "))))))))</f>
        <v>Không XL</v>
      </c>
      <c r="G34" s="24"/>
      <c r="H34" s="60" t="str">
        <f aca="false">IF(AND(G34&gt;=90),"Xuất sắc",IF(AND(G34&gt;=80),"Tốt",IF(AND(G34&gt;=70),"Khá",IF(AND(G34&gt;=60),"TB",IF(AND(G34&gt;=50),"TB",IF(AND(G34&lt;50),IF(AND(G34&gt;0),"Yếu",IF(AND(G34=0),"Không XL"," "))))))))</f>
        <v>Không XL</v>
      </c>
      <c r="I34" s="25"/>
    </row>
    <row r="35" s="21" customFormat="true" ht="15" hidden="false" customHeight="false" outlineLevel="0" collapsed="false">
      <c r="A35" s="24" t="n">
        <v>24</v>
      </c>
      <c r="B35" s="58" t="s">
        <v>211</v>
      </c>
      <c r="C35" s="59" t="s">
        <v>212</v>
      </c>
      <c r="D35" s="59" t="s">
        <v>213</v>
      </c>
      <c r="E35" s="24"/>
      <c r="F35" s="60" t="str">
        <f aca="false">IF(AND(E35&gt;=90),"Xuất sắc",IF(AND(E35&gt;=80),"Tốt",IF(AND(E35&gt;=70),"Khá",IF(AND(E35&gt;=60),"TB",IF(AND(E35&gt;=50),"TB",IF(AND(E35&lt;50),IF(AND(E35&gt;0),"Yếu",IF(AND(E35=0),"Không XL"," "))))))))</f>
        <v>Không XL</v>
      </c>
      <c r="G35" s="24"/>
      <c r="H35" s="60" t="str">
        <f aca="false">IF(AND(G35&gt;=90),"Xuất sắc",IF(AND(G35&gt;=80),"Tốt",IF(AND(G35&gt;=70),"Khá",IF(AND(G35&gt;=60),"TB",IF(AND(G35&gt;=50),"TB",IF(AND(G35&lt;50),IF(AND(G35&gt;0),"Yếu",IF(AND(G35=0),"Không XL"," "))))))))</f>
        <v>Không XL</v>
      </c>
      <c r="I35" s="25"/>
    </row>
    <row r="36" s="21" customFormat="true" ht="15" hidden="false" customHeight="false" outlineLevel="0" collapsed="false">
      <c r="A36" s="24" t="n">
        <v>25</v>
      </c>
      <c r="B36" s="58" t="s">
        <v>214</v>
      </c>
      <c r="C36" s="59" t="s">
        <v>215</v>
      </c>
      <c r="D36" s="59" t="s">
        <v>216</v>
      </c>
      <c r="E36" s="24"/>
      <c r="F36" s="60" t="str">
        <f aca="false">IF(AND(E36&gt;=90),"Xuất sắc",IF(AND(E36&gt;=80),"Tốt",IF(AND(E36&gt;=70),"Khá",IF(AND(E36&gt;=60),"TB",IF(AND(E36&gt;=50),"TB",IF(AND(E36&lt;50),IF(AND(E36&gt;0),"Yếu",IF(AND(E36=0),"Không XL"," "))))))))</f>
        <v>Không XL</v>
      </c>
      <c r="G36" s="24"/>
      <c r="H36" s="60" t="str">
        <f aca="false">IF(AND(G36&gt;=90),"Xuất sắc",IF(AND(G36&gt;=80),"Tốt",IF(AND(G36&gt;=70),"Khá",IF(AND(G36&gt;=60),"TB",IF(AND(G36&gt;=50),"TB",IF(AND(G36&lt;50),IF(AND(G36&gt;0),"Yếu",IF(AND(G36=0),"Không XL"," "))))))))</f>
        <v>Không XL</v>
      </c>
      <c r="I36" s="25"/>
    </row>
    <row r="37" s="21" customFormat="true" ht="15" hidden="false" customHeight="false" outlineLevel="0" collapsed="false">
      <c r="A37" s="24" t="n">
        <v>26</v>
      </c>
      <c r="B37" s="58" t="s">
        <v>217</v>
      </c>
      <c r="C37" s="59" t="s">
        <v>218</v>
      </c>
      <c r="D37" s="59" t="s">
        <v>219</v>
      </c>
      <c r="E37" s="24"/>
      <c r="F37" s="60" t="str">
        <f aca="false">IF(AND(E37&gt;=90),"Xuất sắc",IF(AND(E37&gt;=80),"Tốt",IF(AND(E37&gt;=70),"Khá",IF(AND(E37&gt;=60),"TB",IF(AND(E37&gt;=50),"TB",IF(AND(E37&lt;50),IF(AND(E37&gt;0),"Yếu",IF(AND(E37=0),"Không XL"," "))))))))</f>
        <v>Không XL</v>
      </c>
      <c r="G37" s="24"/>
      <c r="H37" s="60" t="str">
        <f aca="false">IF(AND(G37&gt;=90),"Xuất sắc",IF(AND(G37&gt;=80),"Tốt",IF(AND(G37&gt;=70),"Khá",IF(AND(G37&gt;=60),"TB",IF(AND(G37&gt;=50),"TB",IF(AND(G37&lt;50),IF(AND(G37&gt;0),"Yếu",IF(AND(G37=0),"Không XL"," "))))))))</f>
        <v>Không XL</v>
      </c>
      <c r="I37" s="25"/>
    </row>
    <row r="38" s="21" customFormat="true" ht="15" hidden="false" customHeight="false" outlineLevel="0" collapsed="false">
      <c r="A38" s="24" t="n">
        <v>27</v>
      </c>
      <c r="B38" s="58" t="s">
        <v>220</v>
      </c>
      <c r="C38" s="59" t="s">
        <v>221</v>
      </c>
      <c r="D38" s="59" t="s">
        <v>222</v>
      </c>
      <c r="E38" s="24"/>
      <c r="F38" s="60" t="str">
        <f aca="false">IF(AND(E38&gt;=90),"Xuất sắc",IF(AND(E38&gt;=80),"Tốt",IF(AND(E38&gt;=70),"Khá",IF(AND(E38&gt;=60),"TB",IF(AND(E38&gt;=50),"TB",IF(AND(E38&lt;50),IF(AND(E38&gt;0),"Yếu",IF(AND(E38=0),"Không XL"," "))))))))</f>
        <v>Không XL</v>
      </c>
      <c r="G38" s="24"/>
      <c r="H38" s="60" t="str">
        <f aca="false">IF(AND(G38&gt;=90),"Xuất sắc",IF(AND(G38&gt;=80),"Tốt",IF(AND(G38&gt;=70),"Khá",IF(AND(G38&gt;=60),"TB",IF(AND(G38&gt;=50),"TB",IF(AND(G38&lt;50),IF(AND(G38&gt;0),"Yếu",IF(AND(G38=0),"Không XL"," "))))))))</f>
        <v>Không XL</v>
      </c>
      <c r="I38" s="62"/>
    </row>
    <row r="39" s="21" customFormat="true" ht="15" hidden="false" customHeight="false" outlineLevel="0" collapsed="false">
      <c r="A39" s="24" t="n">
        <v>28</v>
      </c>
      <c r="B39" s="58" t="s">
        <v>223</v>
      </c>
      <c r="C39" s="59" t="s">
        <v>224</v>
      </c>
      <c r="D39" s="59" t="s">
        <v>222</v>
      </c>
      <c r="E39" s="24"/>
      <c r="F39" s="60" t="str">
        <f aca="false">IF(AND(E39&gt;=90),"Xuất sắc",IF(AND(E39&gt;=80),"Tốt",IF(AND(E39&gt;=70),"Khá",IF(AND(E39&gt;=60),"TB",IF(AND(E39&gt;=50),"TB",IF(AND(E39&lt;50),IF(AND(E39&gt;0),"Yếu",IF(AND(E39=0),"Không XL"," "))))))))</f>
        <v>Không XL</v>
      </c>
      <c r="G39" s="24"/>
      <c r="H39" s="60" t="str">
        <f aca="false">IF(AND(G39&gt;=90),"Xuất sắc",IF(AND(G39&gt;=80),"Tốt",IF(AND(G39&gt;=70),"Khá",IF(AND(G39&gt;=60),"TB",IF(AND(G39&gt;=50),"TB",IF(AND(G39&lt;50),IF(AND(G39&gt;0),"Yếu",IF(AND(G39=0),"Không XL"," "))))))))</f>
        <v>Không XL</v>
      </c>
      <c r="I39" s="25"/>
    </row>
    <row r="40" s="21" customFormat="true" ht="15" hidden="false" customHeight="false" outlineLevel="0" collapsed="false">
      <c r="A40" s="24" t="n">
        <v>29</v>
      </c>
      <c r="B40" s="58" t="s">
        <v>225</v>
      </c>
      <c r="C40" s="59" t="s">
        <v>226</v>
      </c>
      <c r="D40" s="59" t="s">
        <v>222</v>
      </c>
      <c r="E40" s="24"/>
      <c r="F40" s="60" t="str">
        <f aca="false">IF(AND(E40&gt;=90),"Xuất sắc",IF(AND(E40&gt;=80),"Tốt",IF(AND(E40&gt;=70),"Khá",IF(AND(E40&gt;=60),"TB",IF(AND(E40&gt;=50),"TB",IF(AND(E40&lt;50),IF(AND(E40&gt;0),"Yếu",IF(AND(E40=0),"Không XL"," "))))))))</f>
        <v>Không XL</v>
      </c>
      <c r="G40" s="24"/>
      <c r="H40" s="60" t="str">
        <f aca="false">IF(AND(G40&gt;=90),"Xuất sắc",IF(AND(G40&gt;=80),"Tốt",IF(AND(G40&gt;=70),"Khá",IF(AND(G40&gt;=60),"TB",IF(AND(G40&gt;=50),"TB",IF(AND(G40&lt;50),IF(AND(G40&gt;0),"Yếu",IF(AND(G40=0),"Không XL"," "))))))))</f>
        <v>Không XL</v>
      </c>
      <c r="I40" s="62"/>
    </row>
    <row r="41" s="21" customFormat="true" ht="15" hidden="false" customHeight="false" outlineLevel="0" collapsed="false">
      <c r="A41" s="24" t="n">
        <v>30</v>
      </c>
      <c r="B41" s="58" t="s">
        <v>227</v>
      </c>
      <c r="C41" s="59" t="s">
        <v>228</v>
      </c>
      <c r="D41" s="59" t="s">
        <v>229</v>
      </c>
      <c r="E41" s="24"/>
      <c r="F41" s="60" t="str">
        <f aca="false">IF(AND(E41&gt;=90),"Xuất sắc",IF(AND(E41&gt;=80),"Tốt",IF(AND(E41&gt;=70),"Khá",IF(AND(E41&gt;=60),"TB",IF(AND(E41&gt;=50),"TB",IF(AND(E41&lt;50),IF(AND(E41&gt;0),"Yếu",IF(AND(E41=0),"Không XL"," "))))))))</f>
        <v>Không XL</v>
      </c>
      <c r="G41" s="24"/>
      <c r="H41" s="60" t="str">
        <f aca="false">IF(AND(G41&gt;=90),"Xuất sắc",IF(AND(G41&gt;=80),"Tốt",IF(AND(G41&gt;=70),"Khá",IF(AND(G41&gt;=60),"TB",IF(AND(G41&gt;=50),"TB",IF(AND(G41&lt;50),IF(AND(G41&gt;0),"Yếu",IF(AND(G41=0),"Không XL"," "))))))))</f>
        <v>Không XL</v>
      </c>
      <c r="I41" s="62"/>
    </row>
    <row r="42" s="21" customFormat="true" ht="15" hidden="false" customHeight="false" outlineLevel="0" collapsed="false">
      <c r="A42" s="24" t="n">
        <v>31</v>
      </c>
      <c r="B42" s="58" t="s">
        <v>230</v>
      </c>
      <c r="C42" s="59" t="s">
        <v>231</v>
      </c>
      <c r="D42" s="59" t="s">
        <v>232</v>
      </c>
      <c r="E42" s="24"/>
      <c r="F42" s="60" t="str">
        <f aca="false">IF(AND(E42&gt;=90),"Xuất sắc",IF(AND(E42&gt;=80),"Tốt",IF(AND(E42&gt;=70),"Khá",IF(AND(E42&gt;=60),"TB",IF(AND(E42&gt;=50),"TB",IF(AND(E42&lt;50),IF(AND(E42&gt;0),"Yếu",IF(AND(E42=0),"Không XL"," "))))))))</f>
        <v>Không XL</v>
      </c>
      <c r="G42" s="24"/>
      <c r="H42" s="60" t="str">
        <f aca="false">IF(AND(G42&gt;=90),"Xuất sắc",IF(AND(G42&gt;=80),"Tốt",IF(AND(G42&gt;=70),"Khá",IF(AND(G42&gt;=60),"TB",IF(AND(G42&gt;=50),"TB",IF(AND(G42&lt;50),IF(AND(G42&gt;0),"Yếu",IF(AND(G42=0),"Không XL"," "))))))))</f>
        <v>Không XL</v>
      </c>
      <c r="I42" s="62"/>
    </row>
    <row r="43" s="21" customFormat="true" ht="15" hidden="false" customHeight="false" outlineLevel="0" collapsed="false">
      <c r="A43" s="24" t="n">
        <v>32</v>
      </c>
      <c r="B43" s="58" t="s">
        <v>233</v>
      </c>
      <c r="C43" s="59" t="s">
        <v>234</v>
      </c>
      <c r="D43" s="59" t="s">
        <v>232</v>
      </c>
      <c r="E43" s="24"/>
      <c r="F43" s="60" t="str">
        <f aca="false">IF(AND(E43&gt;=90),"Xuất sắc",IF(AND(E43&gt;=80),"Tốt",IF(AND(E43&gt;=70),"Khá",IF(AND(E43&gt;=60),"TB",IF(AND(E43&gt;=50),"TB",IF(AND(E43&lt;50),IF(AND(E43&gt;0),"Yếu",IF(AND(E43=0),"Không XL"," "))))))))</f>
        <v>Không XL</v>
      </c>
      <c r="G43" s="24"/>
      <c r="H43" s="60" t="str">
        <f aca="false">IF(AND(G43&gt;=90),"Xuất sắc",IF(AND(G43&gt;=80),"Tốt",IF(AND(G43&gt;=70),"Khá",IF(AND(G43&gt;=60),"TB",IF(AND(G43&gt;=50),"TB",IF(AND(G43&lt;50),IF(AND(G43&gt;0),"Yếu",IF(AND(G43=0),"Không XL"," "))))))))</f>
        <v>Không XL</v>
      </c>
      <c r="I43" s="25"/>
    </row>
    <row r="44" s="21" customFormat="true" ht="15" hidden="false" customHeight="false" outlineLevel="0" collapsed="false">
      <c r="A44" s="24" t="n">
        <v>33</v>
      </c>
      <c r="B44" s="58" t="s">
        <v>235</v>
      </c>
      <c r="C44" s="59" t="s">
        <v>236</v>
      </c>
      <c r="D44" s="59" t="s">
        <v>237</v>
      </c>
      <c r="E44" s="24"/>
      <c r="F44" s="60" t="str">
        <f aca="false">IF(AND(E44&gt;=90),"Xuất sắc",IF(AND(E44&gt;=80),"Tốt",IF(AND(E44&gt;=70),"Khá",IF(AND(E44&gt;=60),"TB",IF(AND(E44&gt;=50),"TB",IF(AND(E44&lt;50),IF(AND(E44&gt;0),"Yếu",IF(AND(E44=0),"Không XL"," "))))))))</f>
        <v>Không XL</v>
      </c>
      <c r="G44" s="24"/>
      <c r="H44" s="60" t="str">
        <f aca="false">IF(AND(G44&gt;=90),"Xuất sắc",IF(AND(G44&gt;=80),"Tốt",IF(AND(G44&gt;=70),"Khá",IF(AND(G44&gt;=60),"TB",IF(AND(G44&gt;=50),"TB",IF(AND(G44&lt;50),IF(AND(G44&gt;0),"Yếu",IF(AND(G44=0),"Không XL"," "))))))))</f>
        <v>Không XL</v>
      </c>
      <c r="I44" s="25"/>
    </row>
    <row r="45" s="21" customFormat="true" ht="15" hidden="false" customHeight="false" outlineLevel="0" collapsed="false">
      <c r="A45" s="24" t="n">
        <v>34</v>
      </c>
      <c r="B45" s="58" t="s">
        <v>238</v>
      </c>
      <c r="C45" s="59" t="s">
        <v>239</v>
      </c>
      <c r="D45" s="59" t="s">
        <v>240</v>
      </c>
      <c r="E45" s="24"/>
      <c r="F45" s="60" t="str">
        <f aca="false">IF(AND(E45&gt;=90),"Xuất sắc",IF(AND(E45&gt;=80),"Tốt",IF(AND(E45&gt;=70),"Khá",IF(AND(E45&gt;=60),"TB",IF(AND(E45&gt;=50),"TB",IF(AND(E45&lt;50),IF(AND(E45&gt;0),"Yếu",IF(AND(E45=0),"Không XL"," "))))))))</f>
        <v>Không XL</v>
      </c>
      <c r="G45" s="24"/>
      <c r="H45" s="60" t="str">
        <f aca="false">IF(AND(G45&gt;=90),"Xuất sắc",IF(AND(G45&gt;=80),"Tốt",IF(AND(G45&gt;=70),"Khá",IF(AND(G45&gt;=60),"TB",IF(AND(G45&gt;=50),"TB",IF(AND(G45&lt;50),IF(AND(G45&gt;0),"Yếu",IF(AND(G45=0),"Không XL"," "))))))))</f>
        <v>Không XL</v>
      </c>
      <c r="I45" s="25"/>
    </row>
    <row r="46" s="21" customFormat="true" ht="15" hidden="false" customHeight="false" outlineLevel="0" collapsed="false">
      <c r="A46" s="24" t="n">
        <v>35</v>
      </c>
      <c r="B46" s="58" t="s">
        <v>241</v>
      </c>
      <c r="C46" s="59" t="s">
        <v>242</v>
      </c>
      <c r="D46" s="59" t="s">
        <v>240</v>
      </c>
      <c r="E46" s="24"/>
      <c r="F46" s="60" t="str">
        <f aca="false">IF(AND(E46&gt;=90),"Xuất sắc",IF(AND(E46&gt;=80),"Tốt",IF(AND(E46&gt;=70),"Khá",IF(AND(E46&gt;=60),"TB",IF(AND(E46&gt;=50),"TB",IF(AND(E46&lt;50),IF(AND(E46&gt;0),"Yếu",IF(AND(E46=0),"Không XL"," "))))))))</f>
        <v>Không XL</v>
      </c>
      <c r="G46" s="24"/>
      <c r="H46" s="60" t="str">
        <f aca="false">IF(AND(G46&gt;=90),"Xuất sắc",IF(AND(G46&gt;=80),"Tốt",IF(AND(G46&gt;=70),"Khá",IF(AND(G46&gt;=60),"TB",IF(AND(G46&gt;=50),"TB",IF(AND(G46&lt;50),IF(AND(G46&gt;0),"Yếu",IF(AND(G46=0),"Không XL"," "))))))))</f>
        <v>Không XL</v>
      </c>
      <c r="I46" s="25"/>
    </row>
    <row r="47" s="21" customFormat="true" ht="15" hidden="false" customHeight="false" outlineLevel="0" collapsed="false">
      <c r="A47" s="24" t="n">
        <v>36</v>
      </c>
      <c r="B47" s="58" t="s">
        <v>243</v>
      </c>
      <c r="C47" s="59" t="s">
        <v>244</v>
      </c>
      <c r="D47" s="59" t="s">
        <v>245</v>
      </c>
      <c r="E47" s="24"/>
      <c r="F47" s="60" t="str">
        <f aca="false">IF(AND(E47&gt;=90),"Xuất sắc",IF(AND(E47&gt;=80),"Tốt",IF(AND(E47&gt;=70),"Khá",IF(AND(E47&gt;=60),"TB",IF(AND(E47&gt;=50),"TB",IF(AND(E47&lt;50),IF(AND(E47&gt;0),"Yếu",IF(AND(E47=0),"Không XL"," "))))))))</f>
        <v>Không XL</v>
      </c>
      <c r="G47" s="24"/>
      <c r="H47" s="60" t="str">
        <f aca="false">IF(AND(G47&gt;=90),"Xuất sắc",IF(AND(G47&gt;=80),"Tốt",IF(AND(G47&gt;=70),"Khá",IF(AND(G47&gt;=60),"TB",IF(AND(G47&gt;=50),"TB",IF(AND(G47&lt;50),IF(AND(G47&gt;0),"Yếu",IF(AND(G47=0),"Không XL"," "))))))))</f>
        <v>Không XL</v>
      </c>
      <c r="I47" s="25"/>
    </row>
    <row r="48" s="21" customFormat="true" ht="15" hidden="false" customHeight="false" outlineLevel="0" collapsed="false">
      <c r="A48" s="24" t="n">
        <v>37</v>
      </c>
      <c r="B48" s="58" t="s">
        <v>246</v>
      </c>
      <c r="C48" s="59" t="s">
        <v>247</v>
      </c>
      <c r="D48" s="59" t="s">
        <v>248</v>
      </c>
      <c r="E48" s="24"/>
      <c r="F48" s="60" t="str">
        <f aca="false">IF(AND(E48&gt;=90),"Xuất sắc",IF(AND(E48&gt;=80),"Tốt",IF(AND(E48&gt;=70),"Khá",IF(AND(E48&gt;=60),"TB",IF(AND(E48&gt;=50),"TB",IF(AND(E48&lt;50),IF(AND(E48&gt;0),"Yếu",IF(AND(E48=0),"Không XL"," "))))))))</f>
        <v>Không XL</v>
      </c>
      <c r="G48" s="24"/>
      <c r="H48" s="60" t="str">
        <f aca="false">IF(AND(G48&gt;=90),"Xuất sắc",IF(AND(G48&gt;=80),"Tốt",IF(AND(G48&gt;=70),"Khá",IF(AND(G48&gt;=60),"TB",IF(AND(G48&gt;=50),"TB",IF(AND(G48&lt;50),IF(AND(G48&gt;0),"Yếu",IF(AND(G48=0),"Không XL"," "))))))))</f>
        <v>Không XL</v>
      </c>
      <c r="I48" s="25"/>
    </row>
    <row r="49" s="21" customFormat="true" ht="15" hidden="false" customHeight="false" outlineLevel="0" collapsed="false">
      <c r="A49" s="24" t="n">
        <v>38</v>
      </c>
      <c r="B49" s="58" t="s">
        <v>249</v>
      </c>
      <c r="C49" s="59" t="s">
        <v>250</v>
      </c>
      <c r="D49" s="59" t="s">
        <v>251</v>
      </c>
      <c r="E49" s="24"/>
      <c r="F49" s="60" t="str">
        <f aca="false">IF(AND(E49&gt;=90),"Xuất sắc",IF(AND(E49&gt;=80),"Tốt",IF(AND(E49&gt;=70),"Khá",IF(AND(E49&gt;=60),"TB",IF(AND(E49&gt;=50),"TB",IF(AND(E49&lt;50),IF(AND(E49&gt;0),"Yếu",IF(AND(E49=0),"Không XL"," "))))))))</f>
        <v>Không XL</v>
      </c>
      <c r="G49" s="24"/>
      <c r="H49" s="60" t="str">
        <f aca="false">IF(AND(G49&gt;=90),"Xuất sắc",IF(AND(G49&gt;=80),"Tốt",IF(AND(G49&gt;=70),"Khá",IF(AND(G49&gt;=60),"TB",IF(AND(G49&gt;=50),"TB",IF(AND(G49&lt;50),IF(AND(G49&gt;0),"Yếu",IF(AND(G49=0),"Không XL"," "))))))))</f>
        <v>Không XL</v>
      </c>
      <c r="I49" s="25"/>
    </row>
    <row r="50" s="21" customFormat="true" ht="15" hidden="false" customHeight="false" outlineLevel="0" collapsed="false">
      <c r="A50" s="24" t="n">
        <v>39</v>
      </c>
      <c r="B50" s="58" t="s">
        <v>252</v>
      </c>
      <c r="C50" s="59" t="s">
        <v>253</v>
      </c>
      <c r="D50" s="59" t="s">
        <v>251</v>
      </c>
      <c r="E50" s="24"/>
      <c r="F50" s="60" t="str">
        <f aca="false">IF(AND(E50&gt;=90),"Xuất sắc",IF(AND(E50&gt;=80),"Tốt",IF(AND(E50&gt;=70),"Khá",IF(AND(E50&gt;=60),"TB",IF(AND(E50&gt;=50),"TB",IF(AND(E50&lt;50),IF(AND(E50&gt;0),"Yếu",IF(AND(E50=0),"Không XL"," "))))))))</f>
        <v>Không XL</v>
      </c>
      <c r="G50" s="24"/>
      <c r="H50" s="60" t="str">
        <f aca="false">IF(AND(G50&gt;=90),"Xuất sắc",IF(AND(G50&gt;=80),"Tốt",IF(AND(G50&gt;=70),"Khá",IF(AND(G50&gt;=60),"TB",IF(AND(G50&gt;=50),"TB",IF(AND(G50&lt;50),IF(AND(G50&gt;0),"Yếu",IF(AND(G50=0),"Không XL"," "))))))))</f>
        <v>Không XL</v>
      </c>
      <c r="I50" s="25"/>
    </row>
    <row r="51" s="21" customFormat="true" ht="15" hidden="false" customHeight="false" outlineLevel="0" collapsed="false">
      <c r="A51" s="24" t="n">
        <v>40</v>
      </c>
      <c r="B51" s="58" t="s">
        <v>254</v>
      </c>
      <c r="C51" s="59" t="s">
        <v>255</v>
      </c>
      <c r="D51" s="59" t="s">
        <v>256</v>
      </c>
      <c r="E51" s="24"/>
      <c r="F51" s="60" t="str">
        <f aca="false">IF(AND(E51&gt;=90),"Xuất sắc",IF(AND(E51&gt;=80),"Tốt",IF(AND(E51&gt;=70),"Khá",IF(AND(E51&gt;=60),"TB",IF(AND(E51&gt;=50),"TB",IF(AND(E51&lt;50),IF(AND(E51&gt;0),"Yếu",IF(AND(E51=0),"Không XL"," "))))))))</f>
        <v>Không XL</v>
      </c>
      <c r="G51" s="24"/>
      <c r="H51" s="60" t="str">
        <f aca="false">IF(AND(G51&gt;=90),"Xuất sắc",IF(AND(G51&gt;=80),"Tốt",IF(AND(G51&gt;=70),"Khá",IF(AND(G51&gt;=60),"TB",IF(AND(G51&gt;=50),"TB",IF(AND(G51&lt;50),IF(AND(G51&gt;0),"Yếu",IF(AND(G51=0),"Không XL"," "))))))))</f>
        <v>Không XL</v>
      </c>
      <c r="I51" s="62"/>
    </row>
    <row r="52" s="21" customFormat="true" ht="15" hidden="false" customHeight="false" outlineLevel="0" collapsed="false">
      <c r="A52" s="24" t="n">
        <v>41</v>
      </c>
      <c r="B52" s="58" t="s">
        <v>257</v>
      </c>
      <c r="C52" s="59" t="s">
        <v>258</v>
      </c>
      <c r="D52" s="59" t="s">
        <v>259</v>
      </c>
      <c r="E52" s="24"/>
      <c r="F52" s="60" t="str">
        <f aca="false">IF(AND(E52&gt;=90),"Xuất sắc",IF(AND(E52&gt;=80),"Tốt",IF(AND(E52&gt;=70),"Khá",IF(AND(E52&gt;=60),"TB",IF(AND(E52&gt;=50),"TB",IF(AND(E52&lt;50),IF(AND(E52&gt;0),"Yếu",IF(AND(E52=0),"Không XL"," "))))))))</f>
        <v>Không XL</v>
      </c>
      <c r="G52" s="24"/>
      <c r="H52" s="60" t="str">
        <f aca="false">IF(AND(G52&gt;=90),"Xuất sắc",IF(AND(G52&gt;=80),"Tốt",IF(AND(G52&gt;=70),"Khá",IF(AND(G52&gt;=60),"TB",IF(AND(G52&gt;=50),"TB",IF(AND(G52&lt;50),IF(AND(G52&gt;0),"Yếu",IF(AND(G52=0),"Không XL"," "))))))))</f>
        <v>Không XL</v>
      </c>
      <c r="I52" s="25"/>
    </row>
    <row r="53" s="21" customFormat="true" ht="15" hidden="false" customHeight="false" outlineLevel="0" collapsed="false">
      <c r="A53" s="24" t="n">
        <v>42</v>
      </c>
      <c r="B53" s="58" t="s">
        <v>260</v>
      </c>
      <c r="C53" s="59" t="s">
        <v>261</v>
      </c>
      <c r="D53" s="59" t="s">
        <v>262</v>
      </c>
      <c r="E53" s="24"/>
      <c r="F53" s="60" t="str">
        <f aca="false">IF(AND(E53&gt;=90),"Xuất sắc",IF(AND(E53&gt;=80),"Tốt",IF(AND(E53&gt;=70),"Khá",IF(AND(E53&gt;=60),"TB",IF(AND(E53&gt;=50),"TB",IF(AND(E53&lt;50),IF(AND(E53&gt;0),"Yếu",IF(AND(E53=0),"Không XL"," "))))))))</f>
        <v>Không XL</v>
      </c>
      <c r="G53" s="24"/>
      <c r="H53" s="60" t="str">
        <f aca="false">IF(AND(G53&gt;=90),"Xuất sắc",IF(AND(G53&gt;=80),"Tốt",IF(AND(G53&gt;=70),"Khá",IF(AND(G53&gt;=60),"TB",IF(AND(G53&gt;=50),"TB",IF(AND(G53&lt;50),IF(AND(G53&gt;0),"Yếu",IF(AND(G53=0),"Không XL"," "))))))))</f>
        <v>Không XL</v>
      </c>
      <c r="I53" s="25"/>
    </row>
    <row r="54" s="21" customFormat="true" ht="15" hidden="false" customHeight="false" outlineLevel="0" collapsed="false">
      <c r="A54" s="24" t="n">
        <v>43</v>
      </c>
      <c r="B54" s="58" t="s">
        <v>263</v>
      </c>
      <c r="C54" s="59" t="s">
        <v>264</v>
      </c>
      <c r="D54" s="59" t="s">
        <v>265</v>
      </c>
      <c r="E54" s="24"/>
      <c r="F54" s="60" t="str">
        <f aca="false">IF(AND(E54&gt;=90),"Xuất sắc",IF(AND(E54&gt;=80),"Tốt",IF(AND(E54&gt;=70),"Khá",IF(AND(E54&gt;=60),"TB",IF(AND(E54&gt;=50),"TB",IF(AND(E54&lt;50),IF(AND(E54&gt;0),"Yếu",IF(AND(E54=0),"Không XL"," "))))))))</f>
        <v>Không XL</v>
      </c>
      <c r="G54" s="24"/>
      <c r="H54" s="60" t="str">
        <f aca="false">IF(AND(G54&gt;=90),"Xuất sắc",IF(AND(G54&gt;=80),"Tốt",IF(AND(G54&gt;=70),"Khá",IF(AND(G54&gt;=60),"TB",IF(AND(G54&gt;=50),"TB",IF(AND(G54&lt;50),IF(AND(G54&gt;0),"Yếu",IF(AND(G54=0),"Không XL"," "))))))))</f>
        <v>Không XL</v>
      </c>
      <c r="I54" s="25"/>
    </row>
    <row r="55" customFormat="false" ht="15.75" hidden="false" customHeight="false" outlineLevel="0" collapsed="false">
      <c r="A55" s="50"/>
      <c r="B55" s="50"/>
      <c r="C55" s="63" t="s">
        <v>266</v>
      </c>
      <c r="D55" s="63"/>
      <c r="E55" s="63"/>
      <c r="F55" s="63"/>
      <c r="G55" s="63"/>
      <c r="H55" s="63"/>
      <c r="I55" s="63"/>
    </row>
    <row r="56" customFormat="false" ht="15" hidden="false" customHeight="false" outlineLevel="0" collapsed="false">
      <c r="C56" s="64" t="s">
        <v>267</v>
      </c>
      <c r="D56" s="64"/>
      <c r="E56" s="65" t="s">
        <v>144</v>
      </c>
      <c r="F56" s="65"/>
      <c r="G56" s="65" t="s">
        <v>145</v>
      </c>
      <c r="H56" s="65"/>
      <c r="I56" s="66" t="s">
        <v>10</v>
      </c>
    </row>
    <row r="57" s="21" customFormat="true" ht="15" hidden="false" customHeight="false" outlineLevel="0" collapsed="false">
      <c r="C57" s="64"/>
      <c r="D57" s="64"/>
      <c r="E57" s="57" t="s">
        <v>268</v>
      </c>
      <c r="F57" s="45" t="s">
        <v>269</v>
      </c>
      <c r="G57" s="57" t="s">
        <v>268</v>
      </c>
      <c r="H57" s="45" t="s">
        <v>269</v>
      </c>
      <c r="I57" s="66"/>
    </row>
    <row r="58" customFormat="false" ht="15" hidden="false" customHeight="false" outlineLevel="0" collapsed="false">
      <c r="C58" s="22" t="s">
        <v>270</v>
      </c>
      <c r="D58" s="22"/>
      <c r="E58" s="58" t="n">
        <f aca="false">COUNTIF(F12:F54,"Xuất sắc")</f>
        <v>0</v>
      </c>
      <c r="F58" s="67" t="n">
        <f aca="false">E58*100/$A$54</f>
        <v>0</v>
      </c>
      <c r="G58" s="58" t="n">
        <f aca="false">COUNTIF(H12:H54,"Xuất sắc")</f>
        <v>0</v>
      </c>
      <c r="H58" s="67" t="n">
        <f aca="false">G58*100/$A$54</f>
        <v>0</v>
      </c>
      <c r="I58" s="68"/>
    </row>
    <row r="59" customFormat="false" ht="15" hidden="false" customHeight="false" outlineLevel="0" collapsed="false">
      <c r="C59" s="22" t="s">
        <v>271</v>
      </c>
      <c r="D59" s="22"/>
      <c r="E59" s="58" t="n">
        <f aca="false">COUNTIF(F12:F54,"Tốt")</f>
        <v>0</v>
      </c>
      <c r="F59" s="67" t="n">
        <f aca="false">E59*100/$A$54</f>
        <v>0</v>
      </c>
      <c r="G59" s="58" t="n">
        <f aca="false">COUNTIF(H12:H54,"Tốt")</f>
        <v>0</v>
      </c>
      <c r="H59" s="67" t="n">
        <f aca="false">G59*100/$A$54</f>
        <v>0</v>
      </c>
      <c r="I59" s="68"/>
    </row>
    <row r="60" customFormat="false" ht="15" hidden="false" customHeight="false" outlineLevel="0" collapsed="false">
      <c r="C60" s="22" t="s">
        <v>272</v>
      </c>
      <c r="D60" s="22"/>
      <c r="E60" s="58" t="n">
        <f aca="false">COUNTIF(F12:F54,"Khá")</f>
        <v>0</v>
      </c>
      <c r="F60" s="67" t="n">
        <f aca="false">E60*100/$A$54</f>
        <v>0</v>
      </c>
      <c r="G60" s="58" t="n">
        <f aca="false">COUNTIF(H12:H54,"Khá")</f>
        <v>0</v>
      </c>
      <c r="H60" s="67" t="n">
        <f aca="false">G60*100/$A$54</f>
        <v>0</v>
      </c>
      <c r="I60" s="68"/>
    </row>
    <row r="61" customFormat="false" ht="15" hidden="false" customHeight="false" outlineLevel="0" collapsed="false">
      <c r="C61" s="22" t="s">
        <v>273</v>
      </c>
      <c r="D61" s="22"/>
      <c r="E61" s="58" t="n">
        <f aca="false">COUNTIF(F12:F54,"TB")</f>
        <v>0</v>
      </c>
      <c r="F61" s="67" t="n">
        <f aca="false">E61*100/$A$54</f>
        <v>0</v>
      </c>
      <c r="G61" s="58" t="n">
        <f aca="false">COUNTIF(H12:H54,"TB")</f>
        <v>0</v>
      </c>
      <c r="H61" s="67" t="n">
        <f aca="false">G61*100/$A$54</f>
        <v>0</v>
      </c>
      <c r="I61" s="68"/>
    </row>
    <row r="62" customFormat="false" ht="15" hidden="false" customHeight="false" outlineLevel="0" collapsed="false">
      <c r="C62" s="22" t="s">
        <v>274</v>
      </c>
      <c r="D62" s="22"/>
      <c r="E62" s="58" t="n">
        <f aca="false">COUNTIF(F12:F54,"Yếu")</f>
        <v>0</v>
      </c>
      <c r="F62" s="67" t="n">
        <f aca="false">E62*100/$A$54</f>
        <v>0</v>
      </c>
      <c r="G62" s="58" t="n">
        <f aca="false">COUNTIF(H12:H54,"Yếu")</f>
        <v>1</v>
      </c>
      <c r="H62" s="67" t="n">
        <f aca="false">G62*100/$A$54</f>
        <v>2.32558139534884</v>
      </c>
      <c r="I62" s="68"/>
    </row>
    <row r="63" customFormat="false" ht="15" hidden="false" customHeight="false" outlineLevel="0" collapsed="false">
      <c r="C63" s="22" t="s">
        <v>275</v>
      </c>
      <c r="D63" s="22"/>
      <c r="E63" s="58" t="n">
        <f aca="false">COUNTIF(F12:F54,"Không XL")</f>
        <v>43</v>
      </c>
      <c r="F63" s="67" t="n">
        <f aca="false">E63*100/$A$54</f>
        <v>100</v>
      </c>
      <c r="G63" s="58" t="n">
        <f aca="false">COUNTIF(H12:H54,"Không XL")</f>
        <v>42</v>
      </c>
      <c r="H63" s="67" t="n">
        <f aca="false">G63*100/$A$54</f>
        <v>97.6744186046512</v>
      </c>
      <c r="I63" s="68"/>
    </row>
    <row r="64" customFormat="false" ht="15" hidden="false" customHeight="false" outlineLevel="0" collapsed="false">
      <c r="C64" s="48"/>
      <c r="D64" s="48"/>
      <c r="F64" s="69"/>
    </row>
    <row r="65" customFormat="false" ht="15.75" hidden="false" customHeight="false" outlineLevel="0" collapsed="false">
      <c r="E65" s="70" t="s">
        <v>276</v>
      </c>
      <c r="F65" s="70"/>
      <c r="G65" s="70"/>
      <c r="H65" s="70"/>
      <c r="I65" s="70"/>
    </row>
    <row r="66" customFormat="false" ht="15" hidden="false" customHeight="false" outlineLevel="0" collapsed="false">
      <c r="A66" s="5" t="s">
        <v>277</v>
      </c>
      <c r="B66" s="5"/>
      <c r="C66" s="5"/>
      <c r="D66" s="5"/>
      <c r="E66" s="5"/>
      <c r="F66" s="5" t="s">
        <v>144</v>
      </c>
      <c r="G66" s="5"/>
      <c r="H66" s="5"/>
      <c r="I66" s="71" t="s">
        <v>278</v>
      </c>
      <c r="J66" s="71"/>
    </row>
  </sheetData>
  <mergeCells count="30">
    <mergeCell ref="A2:D2"/>
    <mergeCell ref="E2:I2"/>
    <mergeCell ref="A3:D3"/>
    <mergeCell ref="E3:I3"/>
    <mergeCell ref="A4:D4"/>
    <mergeCell ref="E4:I4"/>
    <mergeCell ref="A5:D5"/>
    <mergeCell ref="A6:I6"/>
    <mergeCell ref="A7:I7"/>
    <mergeCell ref="A8:I8"/>
    <mergeCell ref="A10:A11"/>
    <mergeCell ref="B10:B11"/>
    <mergeCell ref="C10:D11"/>
    <mergeCell ref="E10:F10"/>
    <mergeCell ref="G10:H10"/>
    <mergeCell ref="I10:I11"/>
    <mergeCell ref="C55:I55"/>
    <mergeCell ref="C56:D57"/>
    <mergeCell ref="E56:F56"/>
    <mergeCell ref="G56:H56"/>
    <mergeCell ref="I56:I57"/>
    <mergeCell ref="C58:D58"/>
    <mergeCell ref="C59:D59"/>
    <mergeCell ref="C60:D60"/>
    <mergeCell ref="C61:D61"/>
    <mergeCell ref="C62:D62"/>
    <mergeCell ref="C63:D63"/>
    <mergeCell ref="E65:I65"/>
    <mergeCell ref="A66:E66"/>
    <mergeCell ref="F66:H66"/>
  </mergeCells>
  <conditionalFormatting sqref="F12:F54 H12:H54">
    <cfRule type="cellIs" priority="2" operator="equal" aboveAverage="0" equalAverage="0" bottom="0" percent="0" rank="0" text="" dxfId="0">
      <formula>"SVG"</formula>
    </cfRule>
    <cfRule type="cellIs" priority="3" operator="equal" aboveAverage="0" equalAverage="0" bottom="0" percent="0" rank="0" text="" dxfId="1">
      <formula>"SVXS"</formula>
    </cfRule>
  </conditionalFormatting>
  <printOptions headings="false" gridLines="false" gridLinesSet="true" horizontalCentered="false" verticalCentered="false"/>
  <pageMargins left="0.7" right="0.7" top="0.75" bottom="0.75" header="0.511805555555555" footer="0.511805555555555"/>
  <pageSetup paperSize="1" scale="83"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3.xml><?xml version="1.0" encoding="utf-8"?>
<worksheet xmlns="http://schemas.openxmlformats.org/spreadsheetml/2006/main" xmlns:r="http://schemas.openxmlformats.org/officeDocument/2006/relationships">
  <sheetPr filterMode="false">
    <pageSetUpPr fitToPage="false"/>
  </sheetPr>
  <dimension ref="A1:T67"/>
  <sheetViews>
    <sheetView showFormulas="false" showGridLines="true" showRowColHeaders="true" showZeros="true" rightToLeft="false" tabSelected="false" showOutlineSymbols="true" defaultGridColor="true" view="normal" topLeftCell="A38" colorId="64" zoomScale="100" zoomScaleNormal="100" zoomScalePageLayoutView="100" workbookViewId="0">
      <selection pane="topLeft" activeCell="D9" activeCellId="0" sqref="D9"/>
    </sheetView>
  </sheetViews>
  <sheetFormatPr defaultRowHeight="15" zeroHeight="false" outlineLevelRow="0" outlineLevelCol="0"/>
  <cols>
    <col collapsed="false" customWidth="true" hidden="false" outlineLevel="0" max="1" min="1" style="72" width="5.13"/>
    <col collapsed="false" customWidth="true" hidden="false" outlineLevel="0" max="2" min="2" style="72" width="10.61"/>
    <col collapsed="false" customWidth="true" hidden="false" outlineLevel="0" max="3" min="3" style="72" width="20.62"/>
    <col collapsed="false" customWidth="true" hidden="false" outlineLevel="0" max="4" min="4" style="72" width="7.62"/>
    <col collapsed="false" customWidth="true" hidden="false" outlineLevel="0" max="5" min="5" style="72" width="8.12"/>
    <col collapsed="false" customWidth="true" hidden="false" outlineLevel="0" max="6" min="6" style="72" width="9.61"/>
    <col collapsed="false" customWidth="true" hidden="false" outlineLevel="0" max="7" min="7" style="72" width="8.12"/>
    <col collapsed="false" customWidth="true" hidden="false" outlineLevel="0" max="8" min="8" style="72" width="9.61"/>
    <col collapsed="false" customWidth="true" hidden="false" outlineLevel="0" max="9" min="9" style="72" width="20.62"/>
    <col collapsed="false" customWidth="true" hidden="false" outlineLevel="0" max="1025" min="10" style="72" width="9"/>
  </cols>
  <sheetData>
    <row r="1" customFormat="false" ht="15" hidden="false" customHeight="true" outlineLevel="0" collapsed="false">
      <c r="A1" s="73"/>
      <c r="B1" s="73"/>
      <c r="C1" s="73"/>
      <c r="D1" s="73"/>
      <c r="E1" s="73"/>
      <c r="F1" s="73"/>
      <c r="G1" s="73"/>
      <c r="H1" s="73"/>
      <c r="I1" s="74" t="s">
        <v>133</v>
      </c>
    </row>
    <row r="2" customFormat="false" ht="17.1" hidden="false" customHeight="true" outlineLevel="0" collapsed="false">
      <c r="A2" s="75" t="s">
        <v>134</v>
      </c>
      <c r="B2" s="75"/>
      <c r="C2" s="75"/>
      <c r="D2" s="75"/>
      <c r="E2" s="76" t="s">
        <v>135</v>
      </c>
      <c r="F2" s="76"/>
      <c r="G2" s="76"/>
      <c r="H2" s="76"/>
      <c r="I2" s="76"/>
      <c r="J2" s="77"/>
      <c r="K2" s="77"/>
      <c r="L2" s="77"/>
      <c r="M2" s="77"/>
      <c r="N2" s="77"/>
      <c r="O2" s="77"/>
      <c r="P2" s="77"/>
      <c r="Q2" s="77"/>
      <c r="R2" s="77"/>
      <c r="S2" s="77"/>
      <c r="T2" s="77"/>
    </row>
    <row r="3" customFormat="false" ht="17.1" hidden="false" customHeight="true" outlineLevel="0" collapsed="false">
      <c r="A3" s="76" t="s">
        <v>136</v>
      </c>
      <c r="B3" s="76"/>
      <c r="C3" s="76"/>
      <c r="D3" s="76"/>
      <c r="E3" s="78" t="s">
        <v>137</v>
      </c>
      <c r="F3" s="78"/>
      <c r="G3" s="78"/>
      <c r="H3" s="78"/>
      <c r="I3" s="78"/>
      <c r="J3" s="77"/>
      <c r="K3" s="77"/>
      <c r="L3" s="77"/>
      <c r="M3" s="77"/>
      <c r="N3" s="77"/>
      <c r="O3" s="77"/>
      <c r="P3" s="77"/>
      <c r="Q3" s="77"/>
      <c r="R3" s="77"/>
      <c r="S3" s="77"/>
      <c r="T3" s="77"/>
    </row>
    <row r="4" customFormat="false" ht="17.1" hidden="false" customHeight="true" outlineLevel="0" collapsed="false">
      <c r="A4" s="76" t="s">
        <v>138</v>
      </c>
      <c r="B4" s="76"/>
      <c r="C4" s="76"/>
      <c r="D4" s="76"/>
      <c r="E4" s="79"/>
      <c r="F4" s="79"/>
      <c r="G4" s="79"/>
      <c r="H4" s="79"/>
      <c r="I4" s="79"/>
      <c r="J4" s="77"/>
      <c r="K4" s="77"/>
      <c r="L4" s="77"/>
      <c r="M4" s="77"/>
      <c r="N4" s="77"/>
      <c r="O4" s="77"/>
      <c r="P4" s="77"/>
      <c r="Q4" s="77"/>
      <c r="R4" s="77"/>
      <c r="S4" s="77"/>
      <c r="T4" s="77"/>
    </row>
    <row r="5" customFormat="false" ht="12" hidden="false" customHeight="true" outlineLevel="0" collapsed="false">
      <c r="A5" s="75"/>
      <c r="B5" s="75"/>
      <c r="C5" s="75"/>
      <c r="D5" s="75"/>
      <c r="E5" s="77"/>
      <c r="J5" s="77"/>
      <c r="K5" s="77"/>
      <c r="L5" s="77"/>
      <c r="M5" s="77"/>
      <c r="N5" s="77"/>
      <c r="O5" s="77"/>
      <c r="P5" s="77"/>
      <c r="Q5" s="77"/>
      <c r="R5" s="77"/>
      <c r="S5" s="77"/>
      <c r="T5" s="77"/>
    </row>
    <row r="6" customFormat="false" ht="24.95" hidden="false" customHeight="true" outlineLevel="0" collapsed="false">
      <c r="A6" s="80" t="s">
        <v>139</v>
      </c>
      <c r="B6" s="80"/>
      <c r="C6" s="80"/>
      <c r="D6" s="80"/>
      <c r="E6" s="80"/>
      <c r="F6" s="80"/>
      <c r="G6" s="80"/>
      <c r="H6" s="80"/>
      <c r="I6" s="80"/>
      <c r="J6" s="81"/>
      <c r="K6" s="81"/>
      <c r="L6" s="81"/>
      <c r="M6" s="81"/>
      <c r="N6" s="81"/>
      <c r="O6" s="81"/>
      <c r="P6" s="81"/>
      <c r="Q6" s="81"/>
      <c r="R6" s="81"/>
      <c r="S6" s="81"/>
      <c r="T6" s="81"/>
    </row>
    <row r="7" s="83" customFormat="true" ht="20.1" hidden="false" customHeight="true" outlineLevel="0" collapsed="false">
      <c r="A7" s="80" t="s">
        <v>140</v>
      </c>
      <c r="B7" s="80"/>
      <c r="C7" s="80"/>
      <c r="D7" s="80"/>
      <c r="E7" s="80"/>
      <c r="F7" s="80"/>
      <c r="G7" s="80"/>
      <c r="H7" s="80"/>
      <c r="I7" s="80"/>
      <c r="J7" s="82"/>
      <c r="K7" s="82"/>
      <c r="L7" s="82"/>
      <c r="M7" s="82"/>
      <c r="N7" s="82"/>
      <c r="O7" s="82"/>
      <c r="P7" s="82"/>
      <c r="Q7" s="82"/>
      <c r="R7" s="82"/>
      <c r="S7" s="82"/>
      <c r="T7" s="82"/>
    </row>
    <row r="8" s="83" customFormat="true" ht="18" hidden="false" customHeight="true" outlineLevel="0" collapsed="false">
      <c r="A8" s="84" t="s">
        <v>279</v>
      </c>
      <c r="B8" s="84"/>
      <c r="C8" s="84"/>
      <c r="D8" s="84"/>
      <c r="E8" s="84"/>
      <c r="F8" s="84"/>
      <c r="G8" s="84"/>
      <c r="H8" s="84"/>
      <c r="I8" s="84"/>
      <c r="J8" s="85"/>
      <c r="K8" s="85"/>
      <c r="L8" s="85"/>
      <c r="M8" s="85"/>
      <c r="N8" s="85"/>
      <c r="O8" s="85"/>
      <c r="P8" s="85"/>
      <c r="Q8" s="85"/>
      <c r="R8" s="85"/>
      <c r="S8" s="85"/>
      <c r="T8" s="85"/>
    </row>
    <row r="9" s="83" customFormat="true" ht="12" hidden="false" customHeight="true" outlineLevel="0" collapsed="false">
      <c r="A9" s="84"/>
      <c r="B9" s="84"/>
      <c r="C9" s="84"/>
      <c r="D9" s="84"/>
      <c r="E9" s="84"/>
      <c r="F9" s="84"/>
      <c r="G9" s="84"/>
      <c r="H9" s="84"/>
      <c r="I9" s="84"/>
      <c r="J9" s="85"/>
      <c r="K9" s="85"/>
      <c r="L9" s="85"/>
      <c r="M9" s="85"/>
      <c r="N9" s="85"/>
      <c r="O9" s="85"/>
      <c r="P9" s="85"/>
      <c r="Q9" s="85"/>
      <c r="R9" s="85"/>
      <c r="S9" s="85"/>
      <c r="T9" s="85"/>
    </row>
    <row r="10" s="89" customFormat="true" ht="18" hidden="false" customHeight="true" outlineLevel="0" collapsed="false">
      <c r="A10" s="86" t="s">
        <v>4</v>
      </c>
      <c r="B10" s="86" t="s">
        <v>142</v>
      </c>
      <c r="C10" s="87" t="s">
        <v>143</v>
      </c>
      <c r="D10" s="87"/>
      <c r="E10" s="88" t="s">
        <v>144</v>
      </c>
      <c r="F10" s="88"/>
      <c r="G10" s="88" t="s">
        <v>145</v>
      </c>
      <c r="H10" s="88"/>
      <c r="I10" s="87" t="s">
        <v>10</v>
      </c>
    </row>
    <row r="11" s="89" customFormat="true" ht="30" hidden="false" customHeight="true" outlineLevel="0" collapsed="false">
      <c r="A11" s="86"/>
      <c r="B11" s="86"/>
      <c r="C11" s="87"/>
      <c r="D11" s="87"/>
      <c r="E11" s="90" t="s">
        <v>146</v>
      </c>
      <c r="F11" s="90" t="s">
        <v>147</v>
      </c>
      <c r="G11" s="90" t="s">
        <v>146</v>
      </c>
      <c r="H11" s="90" t="s">
        <v>147</v>
      </c>
      <c r="I11" s="87"/>
    </row>
    <row r="12" s="89" customFormat="true" ht="17.45" hidden="false" customHeight="true" outlineLevel="0" collapsed="false">
      <c r="A12" s="91" t="n">
        <v>1</v>
      </c>
      <c r="B12" s="92" t="s">
        <v>280</v>
      </c>
      <c r="C12" s="93" t="s">
        <v>281</v>
      </c>
      <c r="D12" s="93" t="s">
        <v>282</v>
      </c>
      <c r="E12" s="91"/>
      <c r="F12" s="94" t="str">
        <f aca="false">IF(AND(E12&gt;=90),"Xuất sắc",IF(AND(E12&gt;=80),"Tốt",IF(AND(E12&gt;=70),"Khá",IF(AND(E12&gt;=60),"TB",IF(AND(E12&gt;=50),"TB",IF(AND(E12&lt;50),IF(AND(E12&gt;0),"Yếu",IF(AND(E12=0),"Không XL"," "))))))))</f>
        <v>Không XL</v>
      </c>
      <c r="G12" s="61" t="n">
        <v>68</v>
      </c>
      <c r="H12" s="94" t="str">
        <f aca="false">IF(AND(G12&gt;=90),"Xuất sắc",IF(AND(G12&gt;=80),"Tốt",IF(AND(G12&gt;=70),"Khá",IF(AND(G12&gt;=60),"TB",IF(AND(G12&gt;=50),"TB",IF(AND(G12&lt;50),IF(AND(G12&gt;0),"Yếu",IF(AND(G12=0),"Không XL"," "))))))))</f>
        <v>TB</v>
      </c>
      <c r="I12" s="95"/>
    </row>
    <row r="13" s="89" customFormat="true" ht="17.45" hidden="false" customHeight="true" outlineLevel="0" collapsed="false">
      <c r="A13" s="91" t="n">
        <v>2</v>
      </c>
      <c r="B13" s="92" t="s">
        <v>283</v>
      </c>
      <c r="C13" s="93" t="s">
        <v>284</v>
      </c>
      <c r="D13" s="93" t="s">
        <v>282</v>
      </c>
      <c r="E13" s="91"/>
      <c r="F13" s="94" t="str">
        <f aca="false">IF(AND(E13&gt;=90),"Xuất sắc",IF(AND(E13&gt;=80),"Tốt",IF(AND(E13&gt;=70),"Khá",IF(AND(E13&gt;=60),"TB",IF(AND(E13&gt;=50),"TB",IF(AND(E13&lt;50),IF(AND(E13&gt;0),"Yếu",IF(AND(E13=0),"Không XL"," "))))))))</f>
        <v>Không XL</v>
      </c>
      <c r="G13" s="61" t="n">
        <v>63</v>
      </c>
      <c r="H13" s="94" t="str">
        <f aca="false">IF(AND(G13&gt;=90),"Xuất sắc",IF(AND(G13&gt;=80),"Tốt",IF(AND(G13&gt;=70),"Khá",IF(AND(G13&gt;=60),"TB",IF(AND(G13&gt;=50),"TB",IF(AND(G13&lt;50),IF(AND(G13&gt;0),"Yếu",IF(AND(G13=0),"Không XL"," "))))))))</f>
        <v>TB</v>
      </c>
      <c r="I13" s="95"/>
    </row>
    <row r="14" s="89" customFormat="true" ht="17.45" hidden="false" customHeight="true" outlineLevel="0" collapsed="false">
      <c r="A14" s="91" t="n">
        <v>3</v>
      </c>
      <c r="B14" s="92" t="s">
        <v>285</v>
      </c>
      <c r="C14" s="93" t="s">
        <v>286</v>
      </c>
      <c r="D14" s="93" t="s">
        <v>287</v>
      </c>
      <c r="E14" s="91"/>
      <c r="F14" s="94" t="str">
        <f aca="false">IF(AND(E14&gt;=90),"Xuất sắc",IF(AND(E14&gt;=80),"Tốt",IF(AND(E14&gt;=70),"Khá",IF(AND(E14&gt;=60),"TB",IF(AND(E14&gt;=50),"TB",IF(AND(E14&lt;50),IF(AND(E14&gt;0),"Yếu",IF(AND(E14=0),"Không XL"," "))))))))</f>
        <v>Không XL</v>
      </c>
      <c r="G14" s="61" t="n">
        <v>90</v>
      </c>
      <c r="H14" s="94" t="str">
        <f aca="false">IF(AND(G14&gt;=90),"Xuất sắc",IF(AND(G14&gt;=80),"Tốt",IF(AND(G14&gt;=70),"Khá",IF(AND(G14&gt;=60),"TB",IF(AND(G14&gt;=50),"TB",IF(AND(G14&lt;50),IF(AND(G14&gt;0),"Yếu",IF(AND(G14=0),"Không XL"," "))))))))</f>
        <v>Xuất sắc</v>
      </c>
      <c r="I14" s="95"/>
    </row>
    <row r="15" s="89" customFormat="true" ht="17.45" hidden="false" customHeight="true" outlineLevel="0" collapsed="false">
      <c r="A15" s="91" t="n">
        <v>4</v>
      </c>
      <c r="B15" s="92" t="s">
        <v>288</v>
      </c>
      <c r="C15" s="93" t="s">
        <v>289</v>
      </c>
      <c r="D15" s="93" t="s">
        <v>290</v>
      </c>
      <c r="E15" s="91"/>
      <c r="F15" s="94" t="str">
        <f aca="false">IF(AND(E15&gt;=90),"Xuất sắc",IF(AND(E15&gt;=80),"Tốt",IF(AND(E15&gt;=70),"Khá",IF(AND(E15&gt;=60),"TB",IF(AND(E15&gt;=50),"TB",IF(AND(E15&lt;50),IF(AND(E15&gt;0),"Yếu",IF(AND(E15=0),"Không XL"," "))))))))</f>
        <v>Không XL</v>
      </c>
      <c r="G15" s="61" t="n">
        <v>82</v>
      </c>
      <c r="H15" s="94" t="str">
        <f aca="false">IF(AND(G15&gt;=90),"Xuất sắc",IF(AND(G15&gt;=80),"Tốt",IF(AND(G15&gt;=70),"Khá",IF(AND(G15&gt;=60),"TB",IF(AND(G15&gt;=50),"TB",IF(AND(G15&lt;50),IF(AND(G15&gt;0),"Yếu",IF(AND(G15=0),"Không XL"," "))))))))</f>
        <v>Tốt</v>
      </c>
      <c r="I15" s="96"/>
    </row>
    <row r="16" s="89" customFormat="true" ht="17.45" hidden="false" customHeight="true" outlineLevel="0" collapsed="false">
      <c r="A16" s="91" t="n">
        <v>5</v>
      </c>
      <c r="B16" s="92" t="s">
        <v>291</v>
      </c>
      <c r="C16" s="93" t="s">
        <v>292</v>
      </c>
      <c r="D16" s="93" t="s">
        <v>293</v>
      </c>
      <c r="E16" s="91"/>
      <c r="F16" s="94" t="str">
        <f aca="false">IF(AND(E16&gt;=90),"Xuất sắc",IF(AND(E16&gt;=80),"Tốt",IF(AND(E16&gt;=70),"Khá",IF(AND(E16&gt;=60),"TB",IF(AND(E16&gt;=50),"TB",IF(AND(E16&lt;50),IF(AND(E16&gt;0),"Yếu",IF(AND(E16=0),"Không XL"," "))))))))</f>
        <v>Không XL</v>
      </c>
      <c r="G16" s="61" t="n">
        <v>83</v>
      </c>
      <c r="H16" s="94" t="str">
        <f aca="false">IF(AND(G16&gt;=90),"Xuất sắc",IF(AND(G16&gt;=80),"Tốt",IF(AND(G16&gt;=70),"Khá",IF(AND(G16&gt;=60),"TB",IF(AND(G16&gt;=50),"TB",IF(AND(G16&lt;50),IF(AND(G16&gt;0),"Yếu",IF(AND(G16=0),"Không XL"," "))))))))</f>
        <v>Tốt</v>
      </c>
      <c r="I16" s="96"/>
    </row>
    <row r="17" s="89" customFormat="true" ht="17.45" hidden="false" customHeight="true" outlineLevel="0" collapsed="false">
      <c r="A17" s="91" t="n">
        <v>6</v>
      </c>
      <c r="B17" s="92" t="s">
        <v>294</v>
      </c>
      <c r="C17" s="93" t="s">
        <v>295</v>
      </c>
      <c r="D17" s="93" t="s">
        <v>173</v>
      </c>
      <c r="E17" s="91"/>
      <c r="F17" s="94" t="str">
        <f aca="false">IF(AND(E17&gt;=90),"Xuất sắc",IF(AND(E17&gt;=80),"Tốt",IF(AND(E17&gt;=70),"Khá",IF(AND(E17&gt;=60),"TB",IF(AND(E17&gt;=50),"TB",IF(AND(E17&lt;50),IF(AND(E17&gt;0),"Yếu",IF(AND(E17=0),"Không XL"," "))))))))</f>
        <v>Không XL</v>
      </c>
      <c r="G17" s="61" t="n">
        <v>63</v>
      </c>
      <c r="H17" s="94" t="str">
        <f aca="false">IF(AND(G17&gt;=90),"Xuất sắc",IF(AND(G17&gt;=80),"Tốt",IF(AND(G17&gt;=70),"Khá",IF(AND(G17&gt;=60),"TB",IF(AND(G17&gt;=50),"TB",IF(AND(G17&lt;50),IF(AND(G17&gt;0),"Yếu",IF(AND(G17=0),"Không XL"," "))))))))</f>
        <v>TB</v>
      </c>
      <c r="I17" s="96"/>
    </row>
    <row r="18" s="89" customFormat="true" ht="17.45" hidden="false" customHeight="true" outlineLevel="0" collapsed="false">
      <c r="A18" s="91" t="n">
        <v>7</v>
      </c>
      <c r="B18" s="92" t="s">
        <v>296</v>
      </c>
      <c r="C18" s="93" t="s">
        <v>297</v>
      </c>
      <c r="D18" s="93" t="s">
        <v>173</v>
      </c>
      <c r="E18" s="91"/>
      <c r="F18" s="94" t="str">
        <f aca="false">IF(AND(E18&gt;=90),"Xuất sắc",IF(AND(E18&gt;=80),"Tốt",IF(AND(E18&gt;=70),"Khá",IF(AND(E18&gt;=60),"TB",IF(AND(E18&gt;=50),"TB",IF(AND(E18&lt;50),IF(AND(E18&gt;0),"Yếu",IF(AND(E18=0),"Không XL"," "))))))))</f>
        <v>Không XL</v>
      </c>
      <c r="G18" s="61" t="n">
        <v>71</v>
      </c>
      <c r="H18" s="94" t="str">
        <f aca="false">IF(AND(G18&gt;=90),"Xuất sắc",IF(AND(G18&gt;=80),"Tốt",IF(AND(G18&gt;=70),"Khá",IF(AND(G18&gt;=60),"TB",IF(AND(G18&gt;=50),"TB",IF(AND(G18&lt;50),IF(AND(G18&gt;0),"Yếu",IF(AND(G18=0),"Không XL"," "))))))))</f>
        <v>Khá</v>
      </c>
      <c r="I18" s="96"/>
    </row>
    <row r="19" s="89" customFormat="true" ht="17.45" hidden="false" customHeight="true" outlineLevel="0" collapsed="false">
      <c r="A19" s="91" t="n">
        <v>8</v>
      </c>
      <c r="B19" s="92" t="s">
        <v>298</v>
      </c>
      <c r="C19" s="93" t="s">
        <v>299</v>
      </c>
      <c r="D19" s="93" t="s">
        <v>300</v>
      </c>
      <c r="E19" s="91"/>
      <c r="F19" s="94" t="str">
        <f aca="false">IF(AND(E19&gt;=90),"Xuất sắc",IF(AND(E19&gt;=80),"Tốt",IF(AND(E19&gt;=70),"Khá",IF(AND(E19&gt;=60),"TB",IF(AND(E19&gt;=50),"TB",IF(AND(E19&lt;50),IF(AND(E19&gt;0),"Yếu",IF(AND(E19=0),"Không XL"," "))))))))</f>
        <v>Không XL</v>
      </c>
      <c r="G19" s="61" t="n">
        <v>77</v>
      </c>
      <c r="H19" s="94" t="str">
        <f aca="false">IF(AND(G19&gt;=90),"Xuất sắc",IF(AND(G19&gt;=80),"Tốt",IF(AND(G19&gt;=70),"Khá",IF(AND(G19&gt;=60),"TB",IF(AND(G19&gt;=50),"TB",IF(AND(G19&lt;50),IF(AND(G19&gt;0),"Yếu",IF(AND(G19=0),"Không XL"," "))))))))</f>
        <v>Khá</v>
      </c>
      <c r="I19" s="96"/>
    </row>
    <row r="20" s="89" customFormat="true" ht="17.45" hidden="false" customHeight="true" outlineLevel="0" collapsed="false">
      <c r="A20" s="91" t="n">
        <v>9</v>
      </c>
      <c r="B20" s="92" t="s">
        <v>301</v>
      </c>
      <c r="C20" s="93" t="s">
        <v>302</v>
      </c>
      <c r="D20" s="93" t="s">
        <v>303</v>
      </c>
      <c r="E20" s="91"/>
      <c r="F20" s="94" t="str">
        <f aca="false">IF(AND(E20&gt;=90),"Xuất sắc",IF(AND(E20&gt;=80),"Tốt",IF(AND(E20&gt;=70),"Khá",IF(AND(E20&gt;=60),"TB",IF(AND(E20&gt;=50),"TB",IF(AND(E20&lt;50),IF(AND(E20&gt;0),"Yếu",IF(AND(E20=0),"Không XL"," "))))))))</f>
        <v>Không XL</v>
      </c>
      <c r="G20" s="61" t="n">
        <v>75</v>
      </c>
      <c r="H20" s="94" t="str">
        <f aca="false">IF(AND(G20&gt;=90),"Xuất sắc",IF(AND(G20&gt;=80),"Tốt",IF(AND(G20&gt;=70),"Khá",IF(AND(G20&gt;=60),"TB",IF(AND(G20&gt;=50),"TB",IF(AND(G20&lt;50),IF(AND(G20&gt;0),"Yếu",IF(AND(G20=0),"Không XL"," "))))))))</f>
        <v>Khá</v>
      </c>
      <c r="I20" s="95"/>
    </row>
    <row r="21" s="89" customFormat="true" ht="17.45" hidden="false" customHeight="true" outlineLevel="0" collapsed="false">
      <c r="A21" s="91" t="n">
        <v>10</v>
      </c>
      <c r="B21" s="92" t="s">
        <v>304</v>
      </c>
      <c r="C21" s="93" t="s">
        <v>305</v>
      </c>
      <c r="D21" s="93" t="s">
        <v>178</v>
      </c>
      <c r="E21" s="91"/>
      <c r="F21" s="94" t="str">
        <f aca="false">IF(AND(E21&gt;=90),"Xuất sắc",IF(AND(E21&gt;=80),"Tốt",IF(AND(E21&gt;=70),"Khá",IF(AND(E21&gt;=60),"TB",IF(AND(E21&gt;=50),"TB",IF(AND(E21&lt;50),IF(AND(E21&gt;0),"Yếu",IF(AND(E21=0),"Không XL"," "))))))))</f>
        <v>Không XL</v>
      </c>
      <c r="G21" s="61" t="n">
        <v>71</v>
      </c>
      <c r="H21" s="94" t="str">
        <f aca="false">IF(AND(G21&gt;=90),"Xuất sắc",IF(AND(G21&gt;=80),"Tốt",IF(AND(G21&gt;=70),"Khá",IF(AND(G21&gt;=60),"TB",IF(AND(G21&gt;=50),"TB",IF(AND(G21&lt;50),IF(AND(G21&gt;0),"Yếu",IF(AND(G21=0),"Không XL"," "))))))))</f>
        <v>Khá</v>
      </c>
      <c r="I21" s="95"/>
    </row>
    <row r="22" s="89" customFormat="true" ht="17.45" hidden="false" customHeight="true" outlineLevel="0" collapsed="false">
      <c r="A22" s="91" t="n">
        <v>11</v>
      </c>
      <c r="B22" s="92" t="s">
        <v>306</v>
      </c>
      <c r="C22" s="93" t="s">
        <v>307</v>
      </c>
      <c r="D22" s="93" t="s">
        <v>178</v>
      </c>
      <c r="E22" s="91"/>
      <c r="F22" s="94" t="str">
        <f aca="false">IF(AND(E22&gt;=90),"Xuất sắc",IF(AND(E22&gt;=80),"Tốt",IF(AND(E22&gt;=70),"Khá",IF(AND(E22&gt;=60),"TB",IF(AND(E22&gt;=50),"TB",IF(AND(E22&lt;50),IF(AND(E22&gt;0),"Yếu",IF(AND(E22=0),"Không XL"," "))))))))</f>
        <v>Không XL</v>
      </c>
      <c r="G22" s="61" t="n">
        <v>62</v>
      </c>
      <c r="H22" s="94" t="str">
        <f aca="false">IF(AND(G22&gt;=90),"Xuất sắc",IF(AND(G22&gt;=80),"Tốt",IF(AND(G22&gt;=70),"Khá",IF(AND(G22&gt;=60),"TB",IF(AND(G22&gt;=50),"TB",IF(AND(G22&lt;50),IF(AND(G22&gt;0),"Yếu",IF(AND(G22=0),"Không XL"," "))))))))</f>
        <v>TB</v>
      </c>
      <c r="I22" s="95"/>
    </row>
    <row r="23" s="89" customFormat="true" ht="17.45" hidden="false" customHeight="true" outlineLevel="0" collapsed="false">
      <c r="A23" s="91" t="n">
        <v>12</v>
      </c>
      <c r="B23" s="92" t="s">
        <v>308</v>
      </c>
      <c r="C23" s="93" t="s">
        <v>309</v>
      </c>
      <c r="D23" s="93" t="s">
        <v>310</v>
      </c>
      <c r="E23" s="91"/>
      <c r="F23" s="94" t="str">
        <f aca="false">IF(AND(E23&gt;=90),"Xuất sắc",IF(AND(E23&gt;=80),"Tốt",IF(AND(E23&gt;=70),"Khá",IF(AND(E23&gt;=60),"TB",IF(AND(E23&gt;=50),"TB",IF(AND(E23&lt;50),IF(AND(E23&gt;0),"Yếu",IF(AND(E23=0),"Không XL"," "))))))))</f>
        <v>Không XL</v>
      </c>
      <c r="G23" s="61" t="n">
        <v>77</v>
      </c>
      <c r="H23" s="94" t="str">
        <f aca="false">IF(AND(G23&gt;=90),"Xuất sắc",IF(AND(G23&gt;=80),"Tốt",IF(AND(G23&gt;=70),"Khá",IF(AND(G23&gt;=60),"TB",IF(AND(G23&gt;=50),"TB",IF(AND(G23&lt;50),IF(AND(G23&gt;0),"Yếu",IF(AND(G23=0),"Không XL"," "))))))))</f>
        <v>Khá</v>
      </c>
      <c r="I23" s="96"/>
    </row>
    <row r="24" s="89" customFormat="true" ht="17.45" hidden="false" customHeight="true" outlineLevel="0" collapsed="false">
      <c r="A24" s="91" t="n">
        <v>13</v>
      </c>
      <c r="B24" s="92" t="s">
        <v>311</v>
      </c>
      <c r="C24" s="93" t="s">
        <v>312</v>
      </c>
      <c r="D24" s="93" t="s">
        <v>181</v>
      </c>
      <c r="E24" s="91"/>
      <c r="F24" s="94" t="str">
        <f aca="false">IF(AND(E24&gt;=90),"Xuất sắc",IF(AND(E24&gt;=80),"Tốt",IF(AND(E24&gt;=70),"Khá",IF(AND(E24&gt;=60),"TB",IF(AND(E24&gt;=50),"TB",IF(AND(E24&lt;50),IF(AND(E24&gt;0),"Yếu",IF(AND(E24=0),"Không XL"," "))))))))</f>
        <v>Không XL</v>
      </c>
      <c r="G24" s="61" t="n">
        <v>69</v>
      </c>
      <c r="H24" s="94" t="str">
        <f aca="false">IF(AND(G24&gt;=90),"Xuất sắc",IF(AND(G24&gt;=80),"Tốt",IF(AND(G24&gt;=70),"Khá",IF(AND(G24&gt;=60),"TB",IF(AND(G24&gt;=50),"TB",IF(AND(G24&lt;50),IF(AND(G24&gt;0),"Yếu",IF(AND(G24=0),"Không XL"," "))))))))</f>
        <v>TB</v>
      </c>
      <c r="I24" s="96"/>
    </row>
    <row r="25" s="89" customFormat="true" ht="17.45" hidden="false" customHeight="true" outlineLevel="0" collapsed="false">
      <c r="A25" s="91" t="n">
        <v>14</v>
      </c>
      <c r="B25" s="92" t="s">
        <v>313</v>
      </c>
      <c r="C25" s="93" t="s">
        <v>314</v>
      </c>
      <c r="D25" s="93" t="s">
        <v>315</v>
      </c>
      <c r="E25" s="91"/>
      <c r="F25" s="94" t="str">
        <f aca="false">IF(AND(E25&gt;=90),"Xuất sắc",IF(AND(E25&gt;=80),"Tốt",IF(AND(E25&gt;=70),"Khá",IF(AND(E25&gt;=60),"TB",IF(AND(E25&gt;=50),"TB",IF(AND(E25&lt;50),IF(AND(E25&gt;0),"Yếu",IF(AND(E25=0),"Không XL"," "))))))))</f>
        <v>Không XL</v>
      </c>
      <c r="G25" s="61" t="n">
        <v>74</v>
      </c>
      <c r="H25" s="94" t="str">
        <f aca="false">IF(AND(G25&gt;=90),"Xuất sắc",IF(AND(G25&gt;=80),"Tốt",IF(AND(G25&gt;=70),"Khá",IF(AND(G25&gt;=60),"TB",IF(AND(G25&gt;=50),"TB",IF(AND(G25&lt;50),IF(AND(G25&gt;0),"Yếu",IF(AND(G25=0),"Không XL"," "))))))))</f>
        <v>Khá</v>
      </c>
      <c r="I25" s="96"/>
    </row>
    <row r="26" s="89" customFormat="true" ht="17.45" hidden="false" customHeight="true" outlineLevel="0" collapsed="false">
      <c r="A26" s="91" t="n">
        <v>15</v>
      </c>
      <c r="B26" s="92" t="s">
        <v>316</v>
      </c>
      <c r="C26" s="93" t="s">
        <v>317</v>
      </c>
      <c r="D26" s="93" t="s">
        <v>318</v>
      </c>
      <c r="E26" s="91"/>
      <c r="F26" s="94" t="str">
        <f aca="false">IF(AND(E26&gt;=90),"Xuất sắc",IF(AND(E26&gt;=80),"Tốt",IF(AND(E26&gt;=70),"Khá",IF(AND(E26&gt;=60),"TB",IF(AND(E26&gt;=50),"TB",IF(AND(E26&lt;50),IF(AND(E26&gt;0),"Yếu",IF(AND(E26=0),"Không XL"," "))))))))</f>
        <v>Không XL</v>
      </c>
      <c r="G26" s="61" t="n">
        <v>56</v>
      </c>
      <c r="H26" s="94" t="str">
        <f aca="false">IF(AND(G26&gt;=90),"Xuất sắc",IF(AND(G26&gt;=80),"Tốt",IF(AND(G26&gt;=70),"Khá",IF(AND(G26&gt;=60),"TB",IF(AND(G26&gt;=50),"TB",IF(AND(G26&lt;50),IF(AND(G26&gt;0),"Yếu",IF(AND(G26=0),"Không XL"," "))))))))</f>
        <v>TB</v>
      </c>
      <c r="I26" s="96"/>
    </row>
    <row r="27" s="89" customFormat="true" ht="17.45" hidden="false" customHeight="true" outlineLevel="0" collapsed="false">
      <c r="A27" s="91" t="n">
        <v>16</v>
      </c>
      <c r="B27" s="92" t="s">
        <v>319</v>
      </c>
      <c r="C27" s="93" t="s">
        <v>320</v>
      </c>
      <c r="D27" s="93" t="s">
        <v>192</v>
      </c>
      <c r="E27" s="91"/>
      <c r="F27" s="94" t="str">
        <f aca="false">IF(AND(E27&gt;=90),"Xuất sắc",IF(AND(E27&gt;=80),"Tốt",IF(AND(E27&gt;=70),"Khá",IF(AND(E27&gt;=60),"TB",IF(AND(E27&gt;=50),"TB",IF(AND(E27&lt;50),IF(AND(E27&gt;0),"Yếu",IF(AND(E27=0),"Không XL"," "))))))))</f>
        <v>Không XL</v>
      </c>
      <c r="G27" s="61" t="n">
        <v>64</v>
      </c>
      <c r="H27" s="94" t="str">
        <f aca="false">IF(AND(G27&gt;=90),"Xuất sắc",IF(AND(G27&gt;=80),"Tốt",IF(AND(G27&gt;=70),"Khá",IF(AND(G27&gt;=60),"TB",IF(AND(G27&gt;=50),"TB",IF(AND(G27&lt;50),IF(AND(G27&gt;0),"Yếu",IF(AND(G27=0),"Không XL"," "))))))))</f>
        <v>TB</v>
      </c>
      <c r="I27" s="96"/>
    </row>
    <row r="28" s="89" customFormat="true" ht="17.45" hidden="false" customHeight="true" outlineLevel="0" collapsed="false">
      <c r="A28" s="91" t="n">
        <v>17</v>
      </c>
      <c r="B28" s="92" t="s">
        <v>321</v>
      </c>
      <c r="C28" s="93" t="s">
        <v>322</v>
      </c>
      <c r="D28" s="93" t="s">
        <v>192</v>
      </c>
      <c r="E28" s="91"/>
      <c r="F28" s="94" t="str">
        <f aca="false">IF(AND(E28&gt;=90),"Xuất sắc",IF(AND(E28&gt;=80),"Tốt",IF(AND(E28&gt;=70),"Khá",IF(AND(E28&gt;=60),"TB",IF(AND(E28&gt;=50),"TB",IF(AND(E28&lt;50),IF(AND(E28&gt;0),"Yếu",IF(AND(E28=0),"Không XL"," "))))))))</f>
        <v>Không XL</v>
      </c>
      <c r="G28" s="61" t="n">
        <v>62</v>
      </c>
      <c r="H28" s="94" t="str">
        <f aca="false">IF(AND(G28&gt;=90),"Xuất sắc",IF(AND(G28&gt;=80),"Tốt",IF(AND(G28&gt;=70),"Khá",IF(AND(G28&gt;=60),"TB",IF(AND(G28&gt;=50),"TB",IF(AND(G28&lt;50),IF(AND(G28&gt;0),"Yếu",IF(AND(G28=0),"Không XL"," "))))))))</f>
        <v>TB</v>
      </c>
      <c r="I28" s="96"/>
    </row>
    <row r="29" s="89" customFormat="true" ht="17.45" hidden="false" customHeight="true" outlineLevel="0" collapsed="false">
      <c r="A29" s="91" t="n">
        <v>18</v>
      </c>
      <c r="B29" s="92" t="s">
        <v>323</v>
      </c>
      <c r="C29" s="93" t="s">
        <v>324</v>
      </c>
      <c r="D29" s="93" t="s">
        <v>210</v>
      </c>
      <c r="E29" s="91"/>
      <c r="F29" s="94" t="str">
        <f aca="false">IF(AND(E29&gt;=90),"Xuất sắc",IF(AND(E29&gt;=80),"Tốt",IF(AND(E29&gt;=70),"Khá",IF(AND(E29&gt;=60),"TB",IF(AND(E29&gt;=50),"TB",IF(AND(E29&lt;50),IF(AND(E29&gt;0),"Yếu",IF(AND(E29=0),"Không XL"," "))))))))</f>
        <v>Không XL</v>
      </c>
      <c r="G29" s="61" t="n">
        <v>51</v>
      </c>
      <c r="H29" s="94" t="str">
        <f aca="false">IF(AND(G29&gt;=90),"Xuất sắc",IF(AND(G29&gt;=80),"Tốt",IF(AND(G29&gt;=70),"Khá",IF(AND(G29&gt;=60),"TB",IF(AND(G29&gt;=50),"TB",IF(AND(G29&lt;50),IF(AND(G29&gt;0),"Yếu",IF(AND(G29=0),"Không XL"," "))))))))</f>
        <v>TB</v>
      </c>
      <c r="I29" s="96"/>
    </row>
    <row r="30" s="89" customFormat="true" ht="17.45" hidden="false" customHeight="true" outlineLevel="0" collapsed="false">
      <c r="A30" s="91" t="n">
        <v>19</v>
      </c>
      <c r="B30" s="92" t="s">
        <v>325</v>
      </c>
      <c r="C30" s="93" t="s">
        <v>326</v>
      </c>
      <c r="D30" s="93" t="s">
        <v>210</v>
      </c>
      <c r="E30" s="91"/>
      <c r="F30" s="94" t="str">
        <f aca="false">IF(AND(E30&gt;=90),"Xuất sắc",IF(AND(E30&gt;=80),"Tốt",IF(AND(E30&gt;=70),"Khá",IF(AND(E30&gt;=60),"TB",IF(AND(E30&gt;=50),"TB",IF(AND(E30&lt;50),IF(AND(E30&gt;0),"Yếu",IF(AND(E30=0),"Không XL"," "))))))))</f>
        <v>Không XL</v>
      </c>
      <c r="G30" s="61" t="n">
        <v>67</v>
      </c>
      <c r="H30" s="94" t="str">
        <f aca="false">IF(AND(G30&gt;=90),"Xuất sắc",IF(AND(G30&gt;=80),"Tốt",IF(AND(G30&gt;=70),"Khá",IF(AND(G30&gt;=60),"TB",IF(AND(G30&gt;=50),"TB",IF(AND(G30&lt;50),IF(AND(G30&gt;0),"Yếu",IF(AND(G30=0),"Không XL"," "))))))))</f>
        <v>TB</v>
      </c>
      <c r="I30" s="96"/>
    </row>
    <row r="31" s="89" customFormat="true" ht="17.45" hidden="false" customHeight="true" outlineLevel="0" collapsed="false">
      <c r="A31" s="91" t="n">
        <v>20</v>
      </c>
      <c r="B31" s="92" t="s">
        <v>327</v>
      </c>
      <c r="C31" s="93" t="s">
        <v>328</v>
      </c>
      <c r="D31" s="93" t="s">
        <v>329</v>
      </c>
      <c r="E31" s="91"/>
      <c r="F31" s="94" t="str">
        <f aca="false">IF(AND(E31&gt;=90),"Xuất sắc",IF(AND(E31&gt;=80),"Tốt",IF(AND(E31&gt;=70),"Khá",IF(AND(E31&gt;=60),"TB",IF(AND(E31&gt;=50),"TB",IF(AND(E31&lt;50),IF(AND(E31&gt;0),"Yếu",IF(AND(E31=0),"Không XL"," "))))))))</f>
        <v>Không XL</v>
      </c>
      <c r="G31" s="61" t="n">
        <v>67</v>
      </c>
      <c r="H31" s="94" t="str">
        <f aca="false">IF(AND(G31&gt;=90),"Xuất sắc",IF(AND(G31&gt;=80),"Tốt",IF(AND(G31&gt;=70),"Khá",IF(AND(G31&gt;=60),"TB",IF(AND(G31&gt;=50),"TB",IF(AND(G31&lt;50),IF(AND(G31&gt;0),"Yếu",IF(AND(G31=0),"Không XL"," "))))))))</f>
        <v>TB</v>
      </c>
      <c r="I31" s="95"/>
    </row>
    <row r="32" s="89" customFormat="true" ht="17.45" hidden="false" customHeight="true" outlineLevel="0" collapsed="false">
      <c r="A32" s="91" t="n">
        <v>21</v>
      </c>
      <c r="B32" s="92" t="s">
        <v>330</v>
      </c>
      <c r="C32" s="93" t="s">
        <v>331</v>
      </c>
      <c r="D32" s="93" t="s">
        <v>329</v>
      </c>
      <c r="E32" s="91"/>
      <c r="F32" s="94" t="str">
        <f aca="false">IF(AND(E32&gt;=90),"Xuất sắc",IF(AND(E32&gt;=80),"Tốt",IF(AND(E32&gt;=70),"Khá",IF(AND(E32&gt;=60),"TB",IF(AND(E32&gt;=50),"TB",IF(AND(E32&lt;50),IF(AND(E32&gt;0),"Yếu",IF(AND(E32=0),"Không XL"," "))))))))</f>
        <v>Không XL</v>
      </c>
      <c r="G32" s="61" t="n">
        <v>71</v>
      </c>
      <c r="H32" s="94" t="str">
        <f aca="false">IF(AND(G32&gt;=90),"Xuất sắc",IF(AND(G32&gt;=80),"Tốt",IF(AND(G32&gt;=70),"Khá",IF(AND(G32&gt;=60),"TB",IF(AND(G32&gt;=50),"TB",IF(AND(G32&lt;50),IF(AND(G32&gt;0),"Yếu",IF(AND(G32=0),"Không XL"," "))))))))</f>
        <v>Khá</v>
      </c>
      <c r="I32" s="96"/>
    </row>
    <row r="33" s="89" customFormat="true" ht="17.45" hidden="false" customHeight="true" outlineLevel="0" collapsed="false">
      <c r="A33" s="91" t="n">
        <v>22</v>
      </c>
      <c r="B33" s="92" t="s">
        <v>332</v>
      </c>
      <c r="C33" s="93" t="s">
        <v>333</v>
      </c>
      <c r="D33" s="93" t="s">
        <v>334</v>
      </c>
      <c r="E33" s="91"/>
      <c r="F33" s="94" t="str">
        <f aca="false">IF(AND(E33&gt;=90),"Xuất sắc",IF(AND(E33&gt;=80),"Tốt",IF(AND(E33&gt;=70),"Khá",IF(AND(E33&gt;=60),"TB",IF(AND(E33&gt;=50),"TB",IF(AND(E33&lt;50),IF(AND(E33&gt;0),"Yếu",IF(AND(E33=0),"Không XL"," "))))))))</f>
        <v>Không XL</v>
      </c>
      <c r="G33" s="61" t="n">
        <v>76</v>
      </c>
      <c r="H33" s="94" t="str">
        <f aca="false">IF(AND(G33&gt;=90),"Xuất sắc",IF(AND(G33&gt;=80),"Tốt",IF(AND(G33&gt;=70),"Khá",IF(AND(G33&gt;=60),"TB",IF(AND(G33&gt;=50),"TB",IF(AND(G33&lt;50),IF(AND(G33&gt;0),"Yếu",IF(AND(G33=0),"Không XL"," "))))))))</f>
        <v>Khá</v>
      </c>
      <c r="I33" s="96"/>
    </row>
    <row r="34" s="89" customFormat="true" ht="17.45" hidden="false" customHeight="true" outlineLevel="0" collapsed="false">
      <c r="A34" s="91" t="n">
        <v>23</v>
      </c>
      <c r="B34" s="92" t="s">
        <v>335</v>
      </c>
      <c r="C34" s="93" t="s">
        <v>336</v>
      </c>
      <c r="D34" s="93" t="s">
        <v>337</v>
      </c>
      <c r="E34" s="91"/>
      <c r="F34" s="94" t="str">
        <f aca="false">IF(AND(E34&gt;=90),"Xuất sắc",IF(AND(E34&gt;=80),"Tốt",IF(AND(E34&gt;=70),"Khá",IF(AND(E34&gt;=60),"TB",IF(AND(E34&gt;=50),"TB",IF(AND(E34&lt;50),IF(AND(E34&gt;0),"Yếu",IF(AND(E34=0),"Không XL"," "))))))))</f>
        <v>Không XL</v>
      </c>
      <c r="G34" s="61" t="n">
        <v>72</v>
      </c>
      <c r="H34" s="94" t="str">
        <f aca="false">IF(AND(G34&gt;=90),"Xuất sắc",IF(AND(G34&gt;=80),"Tốt",IF(AND(G34&gt;=70),"Khá",IF(AND(G34&gt;=60),"TB",IF(AND(G34&gt;=50),"TB",IF(AND(G34&lt;50),IF(AND(G34&gt;0),"Yếu",IF(AND(G34=0),"Không XL"," "))))))))</f>
        <v>Khá</v>
      </c>
      <c r="I34" s="96"/>
    </row>
    <row r="35" s="89" customFormat="true" ht="17.45" hidden="false" customHeight="true" outlineLevel="0" collapsed="false">
      <c r="A35" s="91" t="n">
        <v>24</v>
      </c>
      <c r="B35" s="92" t="s">
        <v>338</v>
      </c>
      <c r="C35" s="93" t="s">
        <v>339</v>
      </c>
      <c r="D35" s="93" t="s">
        <v>340</v>
      </c>
      <c r="E35" s="91"/>
      <c r="F35" s="94" t="str">
        <f aca="false">IF(AND(E35&gt;=90),"Xuất sắc",IF(AND(E35&gt;=80),"Tốt",IF(AND(E35&gt;=70),"Khá",IF(AND(E35&gt;=60),"TB",IF(AND(E35&gt;=50),"TB",IF(AND(E35&lt;50),IF(AND(E35&gt;0),"Yếu",IF(AND(E35=0),"Không XL"," "))))))))</f>
        <v>Không XL</v>
      </c>
      <c r="G35" s="61" t="n">
        <v>62</v>
      </c>
      <c r="H35" s="94" t="str">
        <f aca="false">IF(AND(G35&gt;=90),"Xuất sắc",IF(AND(G35&gt;=80),"Tốt",IF(AND(G35&gt;=70),"Khá",IF(AND(G35&gt;=60),"TB",IF(AND(G35&gt;=50),"TB",IF(AND(G35&lt;50),IF(AND(G35&gt;0),"Yếu",IF(AND(G35=0),"Không XL"," "))))))))</f>
        <v>TB</v>
      </c>
      <c r="I35" s="96"/>
    </row>
    <row r="36" s="89" customFormat="true" ht="17.45" hidden="false" customHeight="true" outlineLevel="0" collapsed="false">
      <c r="A36" s="91" t="n">
        <v>25</v>
      </c>
      <c r="B36" s="92" t="s">
        <v>341</v>
      </c>
      <c r="C36" s="93" t="s">
        <v>186</v>
      </c>
      <c r="D36" s="93" t="s">
        <v>342</v>
      </c>
      <c r="E36" s="91"/>
      <c r="F36" s="94" t="str">
        <f aca="false">IF(AND(E36&gt;=90),"Xuất sắc",IF(AND(E36&gt;=80),"Tốt",IF(AND(E36&gt;=70),"Khá",IF(AND(E36&gt;=60),"TB",IF(AND(E36&gt;=50),"TB",IF(AND(E36&lt;50),IF(AND(E36&gt;0),"Yếu",IF(AND(E36=0),"Không XL"," "))))))))</f>
        <v>Không XL</v>
      </c>
      <c r="G36" s="61" t="n">
        <v>54</v>
      </c>
      <c r="H36" s="94" t="str">
        <f aca="false">IF(AND(G36&gt;=90),"Xuất sắc",IF(AND(G36&gt;=80),"Tốt",IF(AND(G36&gt;=70),"Khá",IF(AND(G36&gt;=60),"TB",IF(AND(G36&gt;=50),"TB",IF(AND(G36&lt;50),IF(AND(G36&gt;0),"Yếu",IF(AND(G36=0),"Không XL"," "))))))))</f>
        <v>TB</v>
      </c>
      <c r="I36" s="96"/>
    </row>
    <row r="37" s="89" customFormat="true" ht="17.45" hidden="false" customHeight="true" outlineLevel="0" collapsed="false">
      <c r="A37" s="91" t="n">
        <v>26</v>
      </c>
      <c r="B37" s="92" t="s">
        <v>343</v>
      </c>
      <c r="C37" s="93" t="s">
        <v>344</v>
      </c>
      <c r="D37" s="93" t="s">
        <v>345</v>
      </c>
      <c r="E37" s="91"/>
      <c r="F37" s="94" t="str">
        <f aca="false">IF(AND(E37&gt;=90),"Xuất sắc",IF(AND(E37&gt;=80),"Tốt",IF(AND(E37&gt;=70),"Khá",IF(AND(E37&gt;=60),"TB",IF(AND(E37&gt;=50),"TB",IF(AND(E37&lt;50),IF(AND(E37&gt;0),"Yếu",IF(AND(E37=0),"Không XL"," "))))))))</f>
        <v>Không XL</v>
      </c>
      <c r="G37" s="61" t="n">
        <v>72</v>
      </c>
      <c r="H37" s="94" t="str">
        <f aca="false">IF(AND(G37&gt;=90),"Xuất sắc",IF(AND(G37&gt;=80),"Tốt",IF(AND(G37&gt;=70),"Khá",IF(AND(G37&gt;=60),"TB",IF(AND(G37&gt;=50),"TB",IF(AND(G37&lt;50),IF(AND(G37&gt;0),"Yếu",IF(AND(G37=0),"Không XL"," "))))))))</f>
        <v>Khá</v>
      </c>
      <c r="I37" s="96"/>
    </row>
    <row r="38" s="89" customFormat="true" ht="17.45" hidden="false" customHeight="true" outlineLevel="0" collapsed="false">
      <c r="A38" s="91" t="n">
        <v>27</v>
      </c>
      <c r="B38" s="92" t="s">
        <v>346</v>
      </c>
      <c r="C38" s="93" t="s">
        <v>347</v>
      </c>
      <c r="D38" s="93" t="s">
        <v>348</v>
      </c>
      <c r="E38" s="91"/>
      <c r="F38" s="94" t="str">
        <f aca="false">IF(AND(E38&gt;=90),"Xuất sắc",IF(AND(E38&gt;=80),"Tốt",IF(AND(E38&gt;=70),"Khá",IF(AND(E38&gt;=60),"TB",IF(AND(E38&gt;=50),"TB",IF(AND(E38&lt;50),IF(AND(E38&gt;0),"Yếu",IF(AND(E38=0),"Không XL"," "))))))))</f>
        <v>Không XL</v>
      </c>
      <c r="G38" s="61" t="n">
        <v>52</v>
      </c>
      <c r="H38" s="94" t="str">
        <f aca="false">IF(AND(G38&gt;=90),"Xuất sắc",IF(AND(G38&gt;=80),"Tốt",IF(AND(G38&gt;=70),"Khá",IF(AND(G38&gt;=60),"TB",IF(AND(G38&gt;=50),"TB",IF(AND(G38&lt;50),IF(AND(G38&gt;0),"Yếu",IF(AND(G38=0),"Không XL"," "))))))))</f>
        <v>TB</v>
      </c>
      <c r="I38" s="95"/>
    </row>
    <row r="39" s="89" customFormat="true" ht="17.45" hidden="false" customHeight="true" outlineLevel="0" collapsed="false">
      <c r="A39" s="91" t="n">
        <v>28</v>
      </c>
      <c r="B39" s="92" t="s">
        <v>349</v>
      </c>
      <c r="C39" s="93" t="s">
        <v>350</v>
      </c>
      <c r="D39" s="93" t="s">
        <v>248</v>
      </c>
      <c r="E39" s="91"/>
      <c r="F39" s="94" t="str">
        <f aca="false">IF(AND(E39&gt;=90),"Xuất sắc",IF(AND(E39&gt;=80),"Tốt",IF(AND(E39&gt;=70),"Khá",IF(AND(E39&gt;=60),"TB",IF(AND(E39&gt;=50),"TB",IF(AND(E39&lt;50),IF(AND(E39&gt;0),"Yếu",IF(AND(E39=0),"Không XL"," "))))))))</f>
        <v>Không XL</v>
      </c>
      <c r="G39" s="61" t="n">
        <v>52</v>
      </c>
      <c r="H39" s="94" t="str">
        <f aca="false">IF(AND(G39&gt;=90),"Xuất sắc",IF(AND(G39&gt;=80),"Tốt",IF(AND(G39&gt;=70),"Khá",IF(AND(G39&gt;=60),"TB",IF(AND(G39&gt;=50),"TB",IF(AND(G39&lt;50),IF(AND(G39&gt;0),"Yếu",IF(AND(G39=0),"Không XL"," "))))))))</f>
        <v>TB</v>
      </c>
      <c r="I39" s="96"/>
    </row>
    <row r="40" s="89" customFormat="true" ht="17.45" hidden="false" customHeight="true" outlineLevel="0" collapsed="false">
      <c r="A40" s="91" t="n">
        <v>29</v>
      </c>
      <c r="B40" s="92" t="s">
        <v>351</v>
      </c>
      <c r="C40" s="93" t="s">
        <v>352</v>
      </c>
      <c r="D40" s="93" t="s">
        <v>248</v>
      </c>
      <c r="E40" s="91"/>
      <c r="F40" s="94" t="str">
        <f aca="false">IF(AND(E40&gt;=90),"Xuất sắc",IF(AND(E40&gt;=80),"Tốt",IF(AND(E40&gt;=70),"Khá",IF(AND(E40&gt;=60),"TB",IF(AND(E40&gt;=50),"TB",IF(AND(E40&lt;50),IF(AND(E40&gt;0),"Yếu",IF(AND(E40=0),"Không XL"," "))))))))</f>
        <v>Không XL</v>
      </c>
      <c r="G40" s="61" t="n">
        <v>51</v>
      </c>
      <c r="H40" s="94" t="str">
        <f aca="false">IF(AND(G40&gt;=90),"Xuất sắc",IF(AND(G40&gt;=80),"Tốt",IF(AND(G40&gt;=70),"Khá",IF(AND(G40&gt;=60),"TB",IF(AND(G40&gt;=50),"TB",IF(AND(G40&lt;50),IF(AND(G40&gt;0),"Yếu",IF(AND(G40=0),"Không XL"," "))))))))</f>
        <v>TB</v>
      </c>
      <c r="I40" s="95"/>
    </row>
    <row r="41" s="89" customFormat="true" ht="17.45" hidden="false" customHeight="true" outlineLevel="0" collapsed="false">
      <c r="A41" s="91" t="n">
        <v>30</v>
      </c>
      <c r="B41" s="92" t="s">
        <v>353</v>
      </c>
      <c r="C41" s="93" t="s">
        <v>354</v>
      </c>
      <c r="D41" s="93" t="s">
        <v>355</v>
      </c>
      <c r="E41" s="91"/>
      <c r="F41" s="94" t="str">
        <f aca="false">IF(AND(E41&gt;=90),"Xuất sắc",IF(AND(E41&gt;=80),"Tốt",IF(AND(E41&gt;=70),"Khá",IF(AND(E41&gt;=60),"TB",IF(AND(E41&gt;=50),"TB",IF(AND(E41&lt;50),IF(AND(E41&gt;0),"Yếu",IF(AND(E41=0),"Không XL"," "))))))))</f>
        <v>Không XL</v>
      </c>
      <c r="G41" s="61" t="n">
        <v>64</v>
      </c>
      <c r="H41" s="94" t="str">
        <f aca="false">IF(AND(G41&gt;=90),"Xuất sắc",IF(AND(G41&gt;=80),"Tốt",IF(AND(G41&gt;=70),"Khá",IF(AND(G41&gt;=60),"TB",IF(AND(G41&gt;=50),"TB",IF(AND(G41&lt;50),IF(AND(G41&gt;0),"Yếu",IF(AND(G41=0),"Không XL"," "))))))))</f>
        <v>TB</v>
      </c>
      <c r="I41" s="95"/>
    </row>
    <row r="42" s="89" customFormat="true" ht="17.45" hidden="false" customHeight="true" outlineLevel="0" collapsed="false">
      <c r="A42" s="91" t="n">
        <v>31</v>
      </c>
      <c r="B42" s="92" t="s">
        <v>356</v>
      </c>
      <c r="C42" s="93" t="s">
        <v>357</v>
      </c>
      <c r="D42" s="93" t="s">
        <v>256</v>
      </c>
      <c r="E42" s="91"/>
      <c r="F42" s="94" t="str">
        <f aca="false">IF(AND(E42&gt;=90),"Xuất sắc",IF(AND(E42&gt;=80),"Tốt",IF(AND(E42&gt;=70),"Khá",IF(AND(E42&gt;=60),"TB",IF(AND(E42&gt;=50),"TB",IF(AND(E42&lt;50),IF(AND(E42&gt;0),"Yếu",IF(AND(E42=0),"Không XL"," "))))))))</f>
        <v>Không XL</v>
      </c>
      <c r="G42" s="61" t="n">
        <v>57</v>
      </c>
      <c r="H42" s="94" t="str">
        <f aca="false">IF(AND(G42&gt;=90),"Xuất sắc",IF(AND(G42&gt;=80),"Tốt",IF(AND(G42&gt;=70),"Khá",IF(AND(G42&gt;=60),"TB",IF(AND(G42&gt;=50),"TB",IF(AND(G42&lt;50),IF(AND(G42&gt;0),"Yếu",IF(AND(G42=0),"Không XL"," "))))))))</f>
        <v>TB</v>
      </c>
      <c r="I42" s="95"/>
    </row>
    <row r="43" s="89" customFormat="true" ht="17.45" hidden="false" customHeight="true" outlineLevel="0" collapsed="false">
      <c r="A43" s="91" t="n">
        <v>32</v>
      </c>
      <c r="B43" s="92" t="s">
        <v>358</v>
      </c>
      <c r="C43" s="93" t="s">
        <v>359</v>
      </c>
      <c r="D43" s="93" t="s">
        <v>256</v>
      </c>
      <c r="E43" s="91"/>
      <c r="F43" s="94" t="str">
        <f aca="false">IF(AND(E43&gt;=90),"Xuất sắc",IF(AND(E43&gt;=80),"Tốt",IF(AND(E43&gt;=70),"Khá",IF(AND(E43&gt;=60),"TB",IF(AND(E43&gt;=50),"TB",IF(AND(E43&lt;50),IF(AND(E43&gt;0),"Yếu",IF(AND(E43=0),"Không XL"," "))))))))</f>
        <v>Không XL</v>
      </c>
      <c r="G43" s="61" t="n">
        <v>72</v>
      </c>
      <c r="H43" s="94" t="str">
        <f aca="false">IF(AND(G43&gt;=90),"Xuất sắc",IF(AND(G43&gt;=80),"Tốt",IF(AND(G43&gt;=70),"Khá",IF(AND(G43&gt;=60),"TB",IF(AND(G43&gt;=50),"TB",IF(AND(G43&lt;50),IF(AND(G43&gt;0),"Yếu",IF(AND(G43=0),"Không XL"," "))))))))</f>
        <v>Khá</v>
      </c>
      <c r="I43" s="96"/>
    </row>
    <row r="44" s="89" customFormat="true" ht="17.45" hidden="false" customHeight="true" outlineLevel="0" collapsed="false">
      <c r="A44" s="91" t="n">
        <v>33</v>
      </c>
      <c r="B44" s="92" t="s">
        <v>360</v>
      </c>
      <c r="C44" s="93" t="s">
        <v>361</v>
      </c>
      <c r="D44" s="93" t="s">
        <v>362</v>
      </c>
      <c r="E44" s="91"/>
      <c r="F44" s="94" t="str">
        <f aca="false">IF(AND(E44&gt;=90),"Xuất sắc",IF(AND(E44&gt;=80),"Tốt",IF(AND(E44&gt;=70),"Khá",IF(AND(E44&gt;=60),"TB",IF(AND(E44&gt;=50),"TB",IF(AND(E44&lt;50),IF(AND(E44&gt;0),"Yếu",IF(AND(E44=0),"Không XL"," "))))))))</f>
        <v>Không XL</v>
      </c>
      <c r="G44" s="61" t="n">
        <v>68</v>
      </c>
      <c r="H44" s="94" t="str">
        <f aca="false">IF(AND(G44&gt;=90),"Xuất sắc",IF(AND(G44&gt;=80),"Tốt",IF(AND(G44&gt;=70),"Khá",IF(AND(G44&gt;=60),"TB",IF(AND(G44&gt;=50),"TB",IF(AND(G44&lt;50),IF(AND(G44&gt;0),"Yếu",IF(AND(G44=0),"Không XL"," "))))))))</f>
        <v>TB</v>
      </c>
      <c r="I44" s="96"/>
    </row>
    <row r="45" s="89" customFormat="true" ht="17.45" hidden="false" customHeight="true" outlineLevel="0" collapsed="false">
      <c r="A45" s="91" t="n">
        <v>34</v>
      </c>
      <c r="B45" s="92" t="s">
        <v>363</v>
      </c>
      <c r="C45" s="93" t="s">
        <v>364</v>
      </c>
      <c r="D45" s="93" t="s">
        <v>365</v>
      </c>
      <c r="E45" s="91"/>
      <c r="F45" s="94" t="str">
        <f aca="false">IF(AND(E45&gt;=90),"Xuất sắc",IF(AND(E45&gt;=80),"Tốt",IF(AND(E45&gt;=70),"Khá",IF(AND(E45&gt;=60),"TB",IF(AND(E45&gt;=50),"TB",IF(AND(E45&lt;50),IF(AND(E45&gt;0),"Yếu",IF(AND(E45=0),"Không XL"," "))))))))</f>
        <v>Không XL</v>
      </c>
      <c r="G45" s="61" t="n">
        <v>62</v>
      </c>
      <c r="H45" s="94" t="str">
        <f aca="false">IF(AND(G45&gt;=90),"Xuất sắc",IF(AND(G45&gt;=80),"Tốt",IF(AND(G45&gt;=70),"Khá",IF(AND(G45&gt;=60),"TB",IF(AND(G45&gt;=50),"TB",IF(AND(G45&lt;50),IF(AND(G45&gt;0),"Yếu",IF(AND(G45=0),"Không XL"," "))))))))</f>
        <v>TB</v>
      </c>
      <c r="I45" s="96"/>
    </row>
    <row r="46" s="89" customFormat="true" ht="17.45" hidden="false" customHeight="true" outlineLevel="0" collapsed="false">
      <c r="A46" s="91" t="n">
        <v>35</v>
      </c>
      <c r="B46" s="92" t="s">
        <v>366</v>
      </c>
      <c r="C46" s="93" t="s">
        <v>367</v>
      </c>
      <c r="D46" s="93" t="s">
        <v>368</v>
      </c>
      <c r="E46" s="91"/>
      <c r="F46" s="94" t="str">
        <f aca="false">IF(AND(E46&gt;=90),"Xuất sắc",IF(AND(E46&gt;=80),"Tốt",IF(AND(E46&gt;=70),"Khá",IF(AND(E46&gt;=60),"TB",IF(AND(E46&gt;=50),"TB",IF(AND(E46&lt;50),IF(AND(E46&gt;0),"Yếu",IF(AND(E46=0),"Không XL"," "))))))))</f>
        <v>Không XL</v>
      </c>
      <c r="G46" s="61" t="n">
        <v>69</v>
      </c>
      <c r="H46" s="94" t="str">
        <f aca="false">IF(AND(G46&gt;=90),"Xuất sắc",IF(AND(G46&gt;=80),"Tốt",IF(AND(G46&gt;=70),"Khá",IF(AND(G46&gt;=60),"TB",IF(AND(G46&gt;=50),"TB",IF(AND(G46&lt;50),IF(AND(G46&gt;0),"Yếu",IF(AND(G46=0),"Không XL"," "))))))))</f>
        <v>TB</v>
      </c>
      <c r="I46" s="96"/>
    </row>
    <row r="47" s="89" customFormat="true" ht="17.45" hidden="false" customHeight="true" outlineLevel="0" collapsed="false">
      <c r="A47" s="91" t="n">
        <v>36</v>
      </c>
      <c r="B47" s="92" t="s">
        <v>369</v>
      </c>
      <c r="C47" s="93" t="s">
        <v>370</v>
      </c>
      <c r="D47" s="93" t="s">
        <v>371</v>
      </c>
      <c r="E47" s="91"/>
      <c r="F47" s="94" t="str">
        <f aca="false">IF(AND(E47&gt;=90),"Xuất sắc",IF(AND(E47&gt;=80),"Tốt",IF(AND(E47&gt;=70),"Khá",IF(AND(E47&gt;=60),"TB",IF(AND(E47&gt;=50),"TB",IF(AND(E47&lt;50),IF(AND(E47&gt;0),"Yếu",IF(AND(E47=0),"Không XL"," "))))))))</f>
        <v>Không XL</v>
      </c>
      <c r="G47" s="61" t="n">
        <v>50</v>
      </c>
      <c r="H47" s="94" t="str">
        <f aca="false">IF(AND(G47&gt;=90),"Xuất sắc",IF(AND(G47&gt;=80),"Tốt",IF(AND(G47&gt;=70),"Khá",IF(AND(G47&gt;=60),"TB",IF(AND(G47&gt;=50),"TB",IF(AND(G47&lt;50),IF(AND(G47&gt;0),"Yếu",IF(AND(G47=0),"Không XL"," "))))))))</f>
        <v>TB</v>
      </c>
      <c r="I47" s="96"/>
    </row>
    <row r="48" s="89" customFormat="true" ht="17.45" hidden="false" customHeight="true" outlineLevel="0" collapsed="false">
      <c r="A48" s="91" t="n">
        <v>37</v>
      </c>
      <c r="B48" s="92" t="s">
        <v>372</v>
      </c>
      <c r="C48" s="93" t="s">
        <v>373</v>
      </c>
      <c r="D48" s="93" t="s">
        <v>374</v>
      </c>
      <c r="E48" s="91"/>
      <c r="F48" s="94" t="str">
        <f aca="false">IF(AND(E48&gt;=90),"Xuất sắc",IF(AND(E48&gt;=80),"Tốt",IF(AND(E48&gt;=70),"Khá",IF(AND(E48&gt;=60),"TB",IF(AND(E48&gt;=50),"TB",IF(AND(E48&lt;50),IF(AND(E48&gt;0),"Yếu",IF(AND(E48=0),"Không XL"," "))))))))</f>
        <v>Không XL</v>
      </c>
      <c r="G48" s="61" t="n">
        <v>63</v>
      </c>
      <c r="H48" s="94" t="str">
        <f aca="false">IF(AND(G48&gt;=90),"Xuất sắc",IF(AND(G48&gt;=80),"Tốt",IF(AND(G48&gt;=70),"Khá",IF(AND(G48&gt;=60),"TB",IF(AND(G48&gt;=50),"TB",IF(AND(G48&lt;50),IF(AND(G48&gt;0),"Yếu",IF(AND(G48=0),"Không XL"," "))))))))</f>
        <v>TB</v>
      </c>
      <c r="I48" s="96"/>
    </row>
    <row r="49" s="89" customFormat="true" ht="17.45" hidden="false" customHeight="true" outlineLevel="0" collapsed="false">
      <c r="A49" s="91" t="n">
        <v>38</v>
      </c>
      <c r="B49" s="92" t="s">
        <v>375</v>
      </c>
      <c r="C49" s="93" t="s">
        <v>376</v>
      </c>
      <c r="D49" s="93" t="s">
        <v>377</v>
      </c>
      <c r="E49" s="91"/>
      <c r="F49" s="94" t="str">
        <f aca="false">IF(AND(E49&gt;=90),"Xuất sắc",IF(AND(E49&gt;=80),"Tốt",IF(AND(E49&gt;=70),"Khá",IF(AND(E49&gt;=60),"TB",IF(AND(E49&gt;=50),"TB",IF(AND(E49&lt;50),IF(AND(E49&gt;0),"Yếu",IF(AND(E49=0),"Không XL"," "))))))))</f>
        <v>Không XL</v>
      </c>
      <c r="G49" s="61" t="n">
        <v>71</v>
      </c>
      <c r="H49" s="94" t="str">
        <f aca="false">IF(AND(G49&gt;=90),"Xuất sắc",IF(AND(G49&gt;=80),"Tốt",IF(AND(G49&gt;=70),"Khá",IF(AND(G49&gt;=60),"TB",IF(AND(G49&gt;=50),"TB",IF(AND(G49&lt;50),IF(AND(G49&gt;0),"Yếu",IF(AND(G49=0),"Không XL"," "))))))))</f>
        <v>Khá</v>
      </c>
      <c r="I49" s="96"/>
    </row>
    <row r="50" s="89" customFormat="true" ht="17.45" hidden="false" customHeight="true" outlineLevel="0" collapsed="false">
      <c r="A50" s="97"/>
      <c r="B50" s="98"/>
      <c r="C50" s="99"/>
      <c r="D50" s="99"/>
      <c r="E50" s="100"/>
      <c r="F50" s="101"/>
      <c r="G50" s="100"/>
      <c r="H50" s="101"/>
      <c r="I50" s="102"/>
    </row>
    <row r="51" s="89" customFormat="true" ht="17.45" hidden="false" customHeight="true" outlineLevel="0" collapsed="false">
      <c r="A51" s="97"/>
      <c r="B51" s="98"/>
      <c r="C51" s="103"/>
      <c r="D51" s="103"/>
      <c r="E51" s="104"/>
      <c r="F51" s="105"/>
      <c r="G51" s="104"/>
      <c r="H51" s="105"/>
      <c r="I51" s="106"/>
    </row>
    <row r="52" customFormat="false" ht="20.1" hidden="false" customHeight="true" outlineLevel="0" collapsed="false">
      <c r="A52" s="73"/>
      <c r="B52" s="73"/>
      <c r="C52" s="107" t="s">
        <v>266</v>
      </c>
      <c r="D52" s="107"/>
      <c r="E52" s="107"/>
      <c r="F52" s="107"/>
      <c r="G52" s="107"/>
      <c r="H52" s="107"/>
      <c r="I52" s="107"/>
    </row>
    <row r="53" customFormat="false" ht="18" hidden="false" customHeight="true" outlineLevel="0" collapsed="false">
      <c r="C53" s="108" t="s">
        <v>267</v>
      </c>
      <c r="D53" s="108"/>
      <c r="E53" s="109" t="s">
        <v>144</v>
      </c>
      <c r="F53" s="109"/>
      <c r="G53" s="109" t="s">
        <v>145</v>
      </c>
      <c r="H53" s="109"/>
      <c r="I53" s="108" t="s">
        <v>10</v>
      </c>
    </row>
    <row r="54" s="89" customFormat="true" ht="18" hidden="false" customHeight="true" outlineLevel="0" collapsed="false">
      <c r="C54" s="108"/>
      <c r="D54" s="108"/>
      <c r="E54" s="90" t="s">
        <v>268</v>
      </c>
      <c r="F54" s="88" t="s">
        <v>269</v>
      </c>
      <c r="G54" s="90" t="s">
        <v>268</v>
      </c>
      <c r="H54" s="88" t="s">
        <v>269</v>
      </c>
      <c r="I54" s="108"/>
    </row>
    <row r="55" customFormat="false" ht="18" hidden="false" customHeight="true" outlineLevel="0" collapsed="false">
      <c r="C55" s="87" t="s">
        <v>270</v>
      </c>
      <c r="D55" s="87"/>
      <c r="E55" s="92" t="n">
        <f aca="false">COUNTIF(F12:F49,"Xuất sắc")</f>
        <v>0</v>
      </c>
      <c r="F55" s="110" t="n">
        <f aca="false">E55*100/$A$49</f>
        <v>0</v>
      </c>
      <c r="G55" s="92" t="n">
        <f aca="false">COUNTIF(H12:H49,"Xuất sắc")</f>
        <v>1</v>
      </c>
      <c r="H55" s="110" t="n">
        <f aca="false">G55*100/$A$49</f>
        <v>2.63157894736842</v>
      </c>
      <c r="I55" s="111"/>
    </row>
    <row r="56" customFormat="false" ht="18" hidden="false" customHeight="true" outlineLevel="0" collapsed="false">
      <c r="C56" s="87" t="s">
        <v>271</v>
      </c>
      <c r="D56" s="87"/>
      <c r="E56" s="92" t="n">
        <f aca="false">COUNTIF(F12:F49,"Tốt")</f>
        <v>0</v>
      </c>
      <c r="F56" s="110" t="n">
        <f aca="false">E56*100/$A$49</f>
        <v>0</v>
      </c>
      <c r="G56" s="92" t="n">
        <f aca="false">COUNTIF(H12:H49,"Tốt")</f>
        <v>2</v>
      </c>
      <c r="H56" s="110" t="n">
        <f aca="false">G56*100/$A$49</f>
        <v>5.26315789473684</v>
      </c>
      <c r="I56" s="111"/>
    </row>
    <row r="57" customFormat="false" ht="18" hidden="false" customHeight="true" outlineLevel="0" collapsed="false">
      <c r="C57" s="87" t="s">
        <v>272</v>
      </c>
      <c r="D57" s="87"/>
      <c r="E57" s="92" t="n">
        <f aca="false">COUNTIF(F12:F49,"Khá")</f>
        <v>0</v>
      </c>
      <c r="F57" s="110" t="n">
        <f aca="false">E57*100/$A$49</f>
        <v>0</v>
      </c>
      <c r="G57" s="92" t="n">
        <f aca="false">COUNTIF(H12:H49,"Khá")</f>
        <v>12</v>
      </c>
      <c r="H57" s="110" t="n">
        <f aca="false">G57*100/$A$49</f>
        <v>31.5789473684211</v>
      </c>
      <c r="I57" s="111"/>
    </row>
    <row r="58" customFormat="false" ht="18" hidden="false" customHeight="true" outlineLevel="0" collapsed="false">
      <c r="C58" s="87" t="s">
        <v>273</v>
      </c>
      <c r="D58" s="87"/>
      <c r="E58" s="92" t="n">
        <f aca="false">COUNTIF(F12:F49,"TB")</f>
        <v>0</v>
      </c>
      <c r="F58" s="110" t="n">
        <f aca="false">E58*100/$A$49</f>
        <v>0</v>
      </c>
      <c r="G58" s="92" t="n">
        <f aca="false">COUNTIF(H12:H49,"TB")</f>
        <v>23</v>
      </c>
      <c r="H58" s="110" t="n">
        <f aca="false">G58*100/$A$49</f>
        <v>60.5263157894737</v>
      </c>
      <c r="I58" s="111"/>
    </row>
    <row r="59" customFormat="false" ht="18" hidden="false" customHeight="true" outlineLevel="0" collapsed="false">
      <c r="C59" s="87" t="s">
        <v>274</v>
      </c>
      <c r="D59" s="87"/>
      <c r="E59" s="92" t="n">
        <f aca="false">COUNTIF(F12:F49,"Yếu")</f>
        <v>0</v>
      </c>
      <c r="F59" s="110" t="n">
        <f aca="false">E59*100/$A$49</f>
        <v>0</v>
      </c>
      <c r="G59" s="92" t="n">
        <f aca="false">COUNTIF(H12:H49,"Yếu")</f>
        <v>0</v>
      </c>
      <c r="H59" s="110" t="n">
        <f aca="false">G59*100/$A$49</f>
        <v>0</v>
      </c>
      <c r="I59" s="111"/>
    </row>
    <row r="60" customFormat="false" ht="18" hidden="false" customHeight="true" outlineLevel="0" collapsed="false">
      <c r="C60" s="87" t="s">
        <v>275</v>
      </c>
      <c r="D60" s="87"/>
      <c r="E60" s="92" t="n">
        <f aca="false">COUNTIF(F12:F49,"Không XL")</f>
        <v>38</v>
      </c>
      <c r="F60" s="110" t="n">
        <f aca="false">E60*100/$A$49</f>
        <v>100</v>
      </c>
      <c r="G60" s="92" t="n">
        <f aca="false">COUNTIF(H12:H49,"Không XL")</f>
        <v>0</v>
      </c>
      <c r="H60" s="110" t="n">
        <f aca="false">G60*100/$A$49</f>
        <v>0</v>
      </c>
      <c r="I60" s="111"/>
    </row>
    <row r="61" customFormat="false" ht="15" hidden="false" customHeight="false" outlineLevel="0" collapsed="false">
      <c r="C61" s="112"/>
      <c r="D61" s="112"/>
      <c r="F61" s="113"/>
    </row>
    <row r="62" customFormat="false" ht="18" hidden="false" customHeight="true" outlineLevel="0" collapsed="false">
      <c r="E62" s="114" t="s">
        <v>276</v>
      </c>
      <c r="F62" s="114"/>
      <c r="G62" s="114"/>
      <c r="H62" s="114"/>
      <c r="I62" s="114"/>
    </row>
    <row r="63" customFormat="false" ht="18" hidden="false" customHeight="true" outlineLevel="0" collapsed="false">
      <c r="A63" s="79" t="s">
        <v>277</v>
      </c>
      <c r="B63" s="79"/>
      <c r="C63" s="79"/>
      <c r="D63" s="79"/>
      <c r="E63" s="79"/>
      <c r="F63" s="79" t="s">
        <v>144</v>
      </c>
      <c r="G63" s="79"/>
      <c r="H63" s="79"/>
      <c r="I63" s="115" t="s">
        <v>278</v>
      </c>
      <c r="J63" s="115"/>
    </row>
    <row r="64" customFormat="false" ht="18" hidden="false" customHeight="true" outlineLevel="0" collapsed="false"/>
    <row r="65" customFormat="false" ht="18" hidden="false" customHeight="true" outlineLevel="0" collapsed="false"/>
    <row r="66" customFormat="false" ht="18" hidden="false" customHeight="true" outlineLevel="0" collapsed="false"/>
    <row r="67" customFormat="false" ht="18" hidden="false" customHeight="true" outlineLevel="0" collapsed="false">
      <c r="A67" s="72" t="n">
        <v>1</v>
      </c>
    </row>
  </sheetData>
  <sheetProtection sheet="true" password="c4c7" objects="true" scenarios="true"/>
  <mergeCells count="30">
    <mergeCell ref="A2:D2"/>
    <mergeCell ref="E2:I2"/>
    <mergeCell ref="A3:D3"/>
    <mergeCell ref="E3:I3"/>
    <mergeCell ref="A4:D4"/>
    <mergeCell ref="E4:I4"/>
    <mergeCell ref="A5:D5"/>
    <mergeCell ref="A6:I6"/>
    <mergeCell ref="A7:I7"/>
    <mergeCell ref="A8:I8"/>
    <mergeCell ref="A10:A11"/>
    <mergeCell ref="B10:B11"/>
    <mergeCell ref="C10:D11"/>
    <mergeCell ref="E10:F10"/>
    <mergeCell ref="G10:H10"/>
    <mergeCell ref="I10:I11"/>
    <mergeCell ref="C52:I52"/>
    <mergeCell ref="C53:D54"/>
    <mergeCell ref="E53:F53"/>
    <mergeCell ref="G53:H53"/>
    <mergeCell ref="I53:I54"/>
    <mergeCell ref="C55:D55"/>
    <mergeCell ref="C56:D56"/>
    <mergeCell ref="C57:D57"/>
    <mergeCell ref="C58:D58"/>
    <mergeCell ref="C59:D59"/>
    <mergeCell ref="C60:D60"/>
    <mergeCell ref="E62:I62"/>
    <mergeCell ref="A63:E63"/>
    <mergeCell ref="F63:H63"/>
  </mergeCells>
  <conditionalFormatting sqref="F12:F51 H12:H51">
    <cfRule type="cellIs" priority="2" operator="equal" aboveAverage="0" equalAverage="0" bottom="0" percent="0" rank="0" text="" dxfId="2">
      <formula>"SVG"</formula>
    </cfRule>
    <cfRule type="cellIs" priority="3" operator="equal" aboveAverage="0" equalAverage="0" bottom="0" percent="0" rank="0" text="" dxfId="3">
      <formula>"SVXS"</formula>
    </cfRule>
  </conditionalFormatting>
  <printOptions headings="false" gridLines="false" gridLinesSet="true" horizontalCentered="false" verticalCentered="false"/>
  <pageMargins left="0.5" right="0.25" top="0.5" bottom="0.5" header="0.511805555555555" footer="0.511805555555555"/>
  <pageSetup paperSize="9" scale="88"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4.xml><?xml version="1.0" encoding="utf-8"?>
<worksheet xmlns="http://schemas.openxmlformats.org/spreadsheetml/2006/main" xmlns:r="http://schemas.openxmlformats.org/officeDocument/2006/relationships">
  <sheetPr filterMode="false">
    <pageSetUpPr fitToPage="false"/>
  </sheetPr>
  <dimension ref="A1:C4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C1" activeCellId="0" sqref="C1"/>
    </sheetView>
  </sheetViews>
  <sheetFormatPr defaultRowHeight="12.75" zeroHeight="false" outlineLevelRow="0" outlineLevelCol="0"/>
  <cols>
    <col collapsed="false" customWidth="true" hidden="false" outlineLevel="0" max="1" min="1" style="116" width="23.51"/>
    <col collapsed="false" customWidth="true" hidden="false" outlineLevel="0" max="2" min="2" style="116" width="1"/>
    <col collapsed="false" customWidth="true" hidden="false" outlineLevel="0" max="3" min="3" style="116" width="25.38"/>
    <col collapsed="false" customWidth="true" hidden="false" outlineLevel="0" max="1025" min="4" style="116" width="7.25"/>
  </cols>
  <sheetData>
    <row r="1" customFormat="false" ht="14.25" hidden="false" customHeight="false" outlineLevel="0" collapsed="false">
      <c r="A1" s="117"/>
      <c r="C1" s="117"/>
    </row>
    <row r="2" customFormat="false" ht="15" hidden="false" customHeight="false" outlineLevel="0" collapsed="false">
      <c r="A2" s="117"/>
    </row>
    <row r="3" customFormat="false" ht="15" hidden="false" customHeight="false" outlineLevel="0" collapsed="false">
      <c r="A3" s="117"/>
      <c r="C3" s="117"/>
    </row>
    <row r="4" customFormat="false" ht="14.25" hidden="false" customHeight="false" outlineLevel="0" collapsed="false">
      <c r="A4" s="117"/>
      <c r="C4" s="117"/>
    </row>
    <row r="5" customFormat="false" ht="14.25" hidden="false" customHeight="false" outlineLevel="0" collapsed="false">
      <c r="C5" s="117"/>
    </row>
    <row r="6" customFormat="false" ht="15" hidden="false" customHeight="false" outlineLevel="0" collapsed="false">
      <c r="C6" s="117"/>
    </row>
    <row r="7" customFormat="false" ht="14.25" hidden="false" customHeight="false" outlineLevel="0" collapsed="false">
      <c r="A7" s="117"/>
      <c r="C7" s="117"/>
    </row>
    <row r="8" customFormat="false" ht="14.25" hidden="false" customHeight="false" outlineLevel="0" collapsed="false">
      <c r="A8" s="117"/>
      <c r="C8" s="117"/>
    </row>
    <row r="9" customFormat="false" ht="14.25" hidden="false" customHeight="false" outlineLevel="0" collapsed="false">
      <c r="C9" s="117"/>
    </row>
    <row r="10" customFormat="false" ht="14.25" hidden="false" customHeight="false" outlineLevel="0" collapsed="false">
      <c r="A10" s="117"/>
      <c r="C10" s="117"/>
    </row>
    <row r="11" customFormat="false" ht="15" hidden="false" customHeight="false" outlineLevel="0" collapsed="false">
      <c r="C11" s="117"/>
    </row>
    <row r="12" customFormat="false" ht="14.25" hidden="false" customHeight="false" outlineLevel="0" collapsed="false">
      <c r="C12" s="117"/>
    </row>
    <row r="13" customFormat="false" ht="15" hidden="false" customHeight="false" outlineLevel="0" collapsed="false">
      <c r="C13" s="117"/>
    </row>
    <row r="14" customFormat="false" ht="15" hidden="false" customHeight="false" outlineLevel="0" collapsed="false">
      <c r="A14" s="117"/>
    </row>
    <row r="15" customFormat="false" ht="14.25" hidden="false" customHeight="false" outlineLevel="0" collapsed="false">
      <c r="A15" s="117"/>
    </row>
    <row r="16" customFormat="false" ht="15" hidden="false" customHeight="false" outlineLevel="0" collapsed="false">
      <c r="A16" s="117"/>
    </row>
    <row r="17" customFormat="false" ht="15" hidden="false" customHeight="false" outlineLevel="0" collapsed="false">
      <c r="C17" s="117"/>
    </row>
    <row r="18" customFormat="false" ht="14.25" hidden="false" customHeight="false" outlineLevel="0" collapsed="false">
      <c r="C18" s="117"/>
    </row>
    <row r="19" customFormat="false" ht="14.25" hidden="false" customHeight="false" outlineLevel="0" collapsed="false">
      <c r="C19" s="117"/>
    </row>
    <row r="20" customFormat="false" ht="14.25" hidden="false" customHeight="false" outlineLevel="0" collapsed="false">
      <c r="C20" s="117"/>
    </row>
    <row r="21" customFormat="false" ht="14.25" hidden="false" customHeight="false" outlineLevel="0" collapsed="false">
      <c r="C21" s="117"/>
    </row>
    <row r="22" customFormat="false" ht="14.25" hidden="false" customHeight="false" outlineLevel="0" collapsed="false">
      <c r="A22" s="117"/>
      <c r="C22" s="117"/>
    </row>
    <row r="23" customFormat="false" ht="14.25" hidden="false" customHeight="false" outlineLevel="0" collapsed="false">
      <c r="A23" s="117"/>
    </row>
    <row r="24" customFormat="false" ht="14.25" hidden="false" customHeight="false" outlineLevel="0" collapsed="false">
      <c r="A24" s="117"/>
    </row>
    <row r="25" customFormat="false" ht="14.25" hidden="false" customHeight="false" outlineLevel="0" collapsed="false">
      <c r="A25" s="117"/>
    </row>
    <row r="26" customFormat="false" ht="15" hidden="false" customHeight="false" outlineLevel="0" collapsed="false">
      <c r="A26" s="117"/>
    </row>
    <row r="27" customFormat="false" ht="14.25" hidden="false" customHeight="false" outlineLevel="0" collapsed="false">
      <c r="A27" s="117"/>
      <c r="C27" s="117"/>
    </row>
    <row r="28" customFormat="false" ht="14.25" hidden="false" customHeight="false" outlineLevel="0" collapsed="false">
      <c r="A28" s="117"/>
      <c r="C28" s="117"/>
    </row>
    <row r="29" customFormat="false" ht="14.25" hidden="false" customHeight="false" outlineLevel="0" collapsed="false">
      <c r="A29" s="117"/>
      <c r="C29" s="117"/>
    </row>
    <row r="30" customFormat="false" ht="14.25" hidden="false" customHeight="false" outlineLevel="0" collapsed="false">
      <c r="A30" s="117"/>
      <c r="C30" s="117"/>
    </row>
    <row r="31" customFormat="false" ht="14.25" hidden="false" customHeight="false" outlineLevel="0" collapsed="false">
      <c r="A31" s="117"/>
      <c r="C31" s="117"/>
    </row>
    <row r="32" customFormat="false" ht="14.25" hidden="false" customHeight="false" outlineLevel="0" collapsed="false">
      <c r="A32" s="117"/>
      <c r="C32" s="117"/>
    </row>
    <row r="33" customFormat="false" ht="14.25" hidden="false" customHeight="false" outlineLevel="0" collapsed="false">
      <c r="A33" s="117"/>
      <c r="C33" s="117"/>
    </row>
    <row r="34" customFormat="false" ht="14.25" hidden="false" customHeight="false" outlineLevel="0" collapsed="false">
      <c r="A34" s="117"/>
      <c r="C34" s="117"/>
    </row>
    <row r="35" customFormat="false" ht="14.25" hidden="false" customHeight="false" outlineLevel="0" collapsed="false">
      <c r="A35" s="117"/>
      <c r="C35" s="117"/>
    </row>
    <row r="36" customFormat="false" ht="14.25" hidden="false" customHeight="false" outlineLevel="0" collapsed="false">
      <c r="A36" s="117"/>
    </row>
    <row r="37" customFormat="false" ht="14.25" hidden="false" customHeight="false" outlineLevel="0" collapsed="false">
      <c r="A37" s="117"/>
    </row>
    <row r="38" customFormat="false" ht="14.25" hidden="false" customHeight="false" outlineLevel="0" collapsed="false">
      <c r="A38" s="117"/>
    </row>
    <row r="39" customFormat="false" ht="14.25" hidden="false" customHeight="false" outlineLevel="0" collapsed="false">
      <c r="A39" s="117"/>
    </row>
    <row r="40" customFormat="false" ht="14.25" hidden="false" customHeight="false" outlineLevel="0" collapsed="false">
      <c r="A40" s="117"/>
      <c r="C40" s="117"/>
    </row>
    <row r="41" customFormat="false" ht="14.25" hidden="false" customHeight="false" outlineLevel="0" collapsed="false"/>
  </sheetData>
  <sheetProtection sheet="true" password="8863" objects="true"/>
  <printOptions headings="false" gridLines="false" gridLinesSet="true" horizontalCentered="false" verticalCentered="false"/>
  <pageMargins left="0.75" right="0.75" top="1" bottom="1"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sheetPr filterMode="false">
    <pageSetUpPr fitToPage="false"/>
  </sheetPr>
  <dimension ref="A1:T68"/>
  <sheetViews>
    <sheetView showFormulas="false" showGridLines="true" showRowColHeaders="true" showZeros="true" rightToLeft="false" tabSelected="false" showOutlineSymbols="true" defaultGridColor="true" view="normal" topLeftCell="A5" colorId="64" zoomScale="100" zoomScaleNormal="100" zoomScalePageLayoutView="100" workbookViewId="0">
      <selection pane="topLeft" activeCell="D9" activeCellId="0" sqref="D9"/>
    </sheetView>
  </sheetViews>
  <sheetFormatPr defaultRowHeight="15" zeroHeight="false" outlineLevelRow="0" outlineLevelCol="0"/>
  <cols>
    <col collapsed="false" customWidth="true" hidden="false" outlineLevel="0" max="1" min="1" style="72" width="5.13"/>
    <col collapsed="false" customWidth="true" hidden="false" outlineLevel="0" max="2" min="2" style="72" width="10.61"/>
    <col collapsed="false" customWidth="true" hidden="false" outlineLevel="0" max="3" min="3" style="72" width="20.62"/>
    <col collapsed="false" customWidth="true" hidden="false" outlineLevel="0" max="4" min="4" style="72" width="7.62"/>
    <col collapsed="false" customWidth="true" hidden="false" outlineLevel="0" max="5" min="5" style="72" width="8.12"/>
    <col collapsed="false" customWidth="true" hidden="false" outlineLevel="0" max="6" min="6" style="72" width="9.61"/>
    <col collapsed="false" customWidth="true" hidden="false" outlineLevel="0" max="7" min="7" style="72" width="8.12"/>
    <col collapsed="false" customWidth="true" hidden="false" outlineLevel="0" max="8" min="8" style="72" width="9.61"/>
    <col collapsed="false" customWidth="true" hidden="false" outlineLevel="0" max="9" min="9" style="72" width="20.62"/>
    <col collapsed="false" customWidth="true" hidden="false" outlineLevel="0" max="1025" min="10" style="72" width="9"/>
  </cols>
  <sheetData>
    <row r="1" customFormat="false" ht="15" hidden="false" customHeight="true" outlineLevel="0" collapsed="false">
      <c r="A1" s="73"/>
      <c r="B1" s="73"/>
      <c r="C1" s="73"/>
      <c r="D1" s="73"/>
      <c r="E1" s="73"/>
      <c r="F1" s="73"/>
      <c r="G1" s="73"/>
      <c r="H1" s="73"/>
      <c r="I1" s="74" t="s">
        <v>133</v>
      </c>
    </row>
    <row r="2" customFormat="false" ht="17.1" hidden="false" customHeight="true" outlineLevel="0" collapsed="false">
      <c r="A2" s="75" t="s">
        <v>134</v>
      </c>
      <c r="B2" s="75"/>
      <c r="C2" s="75"/>
      <c r="D2" s="75"/>
      <c r="E2" s="76" t="s">
        <v>135</v>
      </c>
      <c r="F2" s="76"/>
      <c r="G2" s="76"/>
      <c r="H2" s="76"/>
      <c r="I2" s="76"/>
      <c r="J2" s="77"/>
      <c r="K2" s="77"/>
      <c r="L2" s="77"/>
      <c r="M2" s="77"/>
      <c r="N2" s="77"/>
      <c r="O2" s="77"/>
      <c r="P2" s="77"/>
      <c r="Q2" s="77"/>
      <c r="R2" s="77"/>
      <c r="S2" s="77"/>
      <c r="T2" s="77"/>
    </row>
    <row r="3" customFormat="false" ht="17.1" hidden="false" customHeight="true" outlineLevel="0" collapsed="false">
      <c r="A3" s="76" t="s">
        <v>136</v>
      </c>
      <c r="B3" s="76"/>
      <c r="C3" s="76"/>
      <c r="D3" s="76"/>
      <c r="E3" s="78" t="s">
        <v>137</v>
      </c>
      <c r="F3" s="78"/>
      <c r="G3" s="78"/>
      <c r="H3" s="78"/>
      <c r="I3" s="78"/>
      <c r="J3" s="77"/>
      <c r="K3" s="77"/>
      <c r="L3" s="77"/>
      <c r="M3" s="77"/>
      <c r="N3" s="77"/>
      <c r="O3" s="77"/>
      <c r="P3" s="77"/>
      <c r="Q3" s="77"/>
      <c r="R3" s="77"/>
      <c r="S3" s="77"/>
      <c r="T3" s="77"/>
    </row>
    <row r="4" customFormat="false" ht="17.1" hidden="false" customHeight="true" outlineLevel="0" collapsed="false">
      <c r="A4" s="76" t="s">
        <v>138</v>
      </c>
      <c r="B4" s="76"/>
      <c r="C4" s="76"/>
      <c r="D4" s="76"/>
      <c r="E4" s="79"/>
      <c r="F4" s="79"/>
      <c r="G4" s="79"/>
      <c r="H4" s="79"/>
      <c r="I4" s="79"/>
      <c r="J4" s="77"/>
      <c r="K4" s="77"/>
      <c r="L4" s="77"/>
      <c r="M4" s="77"/>
      <c r="N4" s="77"/>
      <c r="O4" s="77"/>
      <c r="P4" s="77"/>
      <c r="Q4" s="77"/>
      <c r="R4" s="77"/>
      <c r="S4" s="77"/>
      <c r="T4" s="77"/>
    </row>
    <row r="5" customFormat="false" ht="12" hidden="false" customHeight="true" outlineLevel="0" collapsed="false">
      <c r="A5" s="75"/>
      <c r="B5" s="75"/>
      <c r="C5" s="75"/>
      <c r="D5" s="75"/>
      <c r="E5" s="77"/>
      <c r="J5" s="77"/>
      <c r="K5" s="77"/>
      <c r="L5" s="77"/>
      <c r="M5" s="77"/>
      <c r="N5" s="77"/>
      <c r="O5" s="77"/>
      <c r="P5" s="77"/>
      <c r="Q5" s="77"/>
      <c r="R5" s="77"/>
      <c r="S5" s="77"/>
      <c r="T5" s="77"/>
    </row>
    <row r="6" customFormat="false" ht="24.95" hidden="false" customHeight="true" outlineLevel="0" collapsed="false">
      <c r="A6" s="80" t="s">
        <v>139</v>
      </c>
      <c r="B6" s="80"/>
      <c r="C6" s="80"/>
      <c r="D6" s="80"/>
      <c r="E6" s="80"/>
      <c r="F6" s="80"/>
      <c r="G6" s="80"/>
      <c r="H6" s="80"/>
      <c r="I6" s="80"/>
      <c r="J6" s="81"/>
      <c r="K6" s="81"/>
      <c r="L6" s="81"/>
      <c r="M6" s="81"/>
      <c r="N6" s="81"/>
      <c r="O6" s="81"/>
      <c r="P6" s="81"/>
      <c r="Q6" s="81"/>
      <c r="R6" s="81"/>
      <c r="S6" s="81"/>
      <c r="T6" s="81"/>
    </row>
    <row r="7" s="83" customFormat="true" ht="20.1" hidden="false" customHeight="true" outlineLevel="0" collapsed="false">
      <c r="A7" s="80" t="s">
        <v>140</v>
      </c>
      <c r="B7" s="80"/>
      <c r="C7" s="80"/>
      <c r="D7" s="80"/>
      <c r="E7" s="80"/>
      <c r="F7" s="80"/>
      <c r="G7" s="80"/>
      <c r="H7" s="80"/>
      <c r="I7" s="80"/>
      <c r="J7" s="82"/>
      <c r="K7" s="82"/>
      <c r="L7" s="82"/>
      <c r="M7" s="82"/>
      <c r="N7" s="82"/>
      <c r="O7" s="82"/>
      <c r="P7" s="82"/>
      <c r="Q7" s="82"/>
      <c r="R7" s="82"/>
      <c r="S7" s="82"/>
      <c r="T7" s="82"/>
    </row>
    <row r="8" s="83" customFormat="true" ht="18" hidden="false" customHeight="true" outlineLevel="0" collapsed="false">
      <c r="A8" s="84" t="s">
        <v>378</v>
      </c>
      <c r="B8" s="84"/>
      <c r="C8" s="84"/>
      <c r="D8" s="84"/>
      <c r="E8" s="84"/>
      <c r="F8" s="84"/>
      <c r="G8" s="84"/>
      <c r="H8" s="84"/>
      <c r="I8" s="84"/>
      <c r="J8" s="85"/>
      <c r="K8" s="85"/>
      <c r="L8" s="85"/>
      <c r="M8" s="85"/>
      <c r="N8" s="85"/>
      <c r="O8" s="85"/>
      <c r="P8" s="85"/>
      <c r="Q8" s="85"/>
      <c r="R8" s="85"/>
      <c r="S8" s="85"/>
      <c r="T8" s="85"/>
    </row>
    <row r="9" s="83" customFormat="true" ht="12" hidden="false" customHeight="true" outlineLevel="0" collapsed="false">
      <c r="A9" s="84"/>
      <c r="B9" s="84"/>
      <c r="C9" s="84"/>
      <c r="D9" s="84"/>
      <c r="E9" s="84"/>
      <c r="F9" s="84"/>
      <c r="G9" s="84"/>
      <c r="H9" s="84"/>
      <c r="I9" s="84"/>
      <c r="J9" s="85"/>
      <c r="K9" s="85"/>
      <c r="L9" s="85"/>
      <c r="M9" s="85"/>
      <c r="N9" s="85"/>
      <c r="O9" s="85"/>
      <c r="P9" s="85"/>
      <c r="Q9" s="85"/>
      <c r="R9" s="85"/>
      <c r="S9" s="85"/>
      <c r="T9" s="85"/>
    </row>
    <row r="10" s="89" customFormat="true" ht="18" hidden="false" customHeight="true" outlineLevel="0" collapsed="false">
      <c r="A10" s="86" t="s">
        <v>4</v>
      </c>
      <c r="B10" s="86" t="s">
        <v>142</v>
      </c>
      <c r="C10" s="87" t="s">
        <v>143</v>
      </c>
      <c r="D10" s="87"/>
      <c r="E10" s="88" t="s">
        <v>144</v>
      </c>
      <c r="F10" s="88"/>
      <c r="G10" s="88" t="s">
        <v>145</v>
      </c>
      <c r="H10" s="88"/>
      <c r="I10" s="87" t="s">
        <v>10</v>
      </c>
    </row>
    <row r="11" s="89" customFormat="true" ht="30" hidden="false" customHeight="true" outlineLevel="0" collapsed="false">
      <c r="A11" s="86"/>
      <c r="B11" s="86"/>
      <c r="C11" s="87"/>
      <c r="D11" s="87"/>
      <c r="E11" s="90" t="s">
        <v>146</v>
      </c>
      <c r="F11" s="90" t="s">
        <v>147</v>
      </c>
      <c r="G11" s="90" t="s">
        <v>146</v>
      </c>
      <c r="H11" s="90" t="s">
        <v>147</v>
      </c>
      <c r="I11" s="87"/>
    </row>
    <row r="12" s="89" customFormat="true" ht="17.45" hidden="false" customHeight="true" outlineLevel="0" collapsed="false">
      <c r="A12" s="91" t="n">
        <v>1</v>
      </c>
      <c r="B12" s="92" t="s">
        <v>379</v>
      </c>
      <c r="C12" s="93" t="s">
        <v>380</v>
      </c>
      <c r="D12" s="93" t="s">
        <v>381</v>
      </c>
      <c r="E12" s="91"/>
      <c r="F12" s="94" t="str">
        <f aca="false">IF(AND(E12&gt;=90),"Xuất sắc",IF(AND(E12&gt;=80),"Tốt",IF(AND(E12&gt;=70),"Khá",IF(AND(E12&gt;=60),"TB",IF(AND(E12&gt;=50),"TB",IF(AND(E12&lt;50),IF(AND(E12&gt;0),"Yếu",IF(AND(E12=0),"Không XL"," "))))))))</f>
        <v>Không XL</v>
      </c>
      <c r="G12" s="61" t="n">
        <v>56</v>
      </c>
      <c r="H12" s="94" t="str">
        <f aca="false">IF(AND(G12&gt;=90),"Xuất sắc",IF(AND(G12&gt;=80),"Tốt",IF(AND(G12&gt;=70),"Khá",IF(AND(G12&gt;=60),"TB",IF(AND(G12&gt;=50),"TB",IF(AND(G12&lt;50),IF(AND(G12&gt;0),"Yếu",IF(AND(G12=0),"Không XL"," "))))))))</f>
        <v>TB</v>
      </c>
      <c r="I12" s="95"/>
    </row>
    <row r="13" s="89" customFormat="true" ht="17.45" hidden="false" customHeight="true" outlineLevel="0" collapsed="false">
      <c r="A13" s="91" t="n">
        <v>2</v>
      </c>
      <c r="B13" s="92" t="s">
        <v>382</v>
      </c>
      <c r="C13" s="93" t="s">
        <v>383</v>
      </c>
      <c r="D13" s="93" t="s">
        <v>282</v>
      </c>
      <c r="E13" s="91"/>
      <c r="F13" s="94" t="str">
        <f aca="false">IF(AND(E13&gt;=90),"Xuất sắc",IF(AND(E13&gt;=80),"Tốt",IF(AND(E13&gt;=70),"Khá",IF(AND(E13&gt;=60),"TB",IF(AND(E13&gt;=50),"TB",IF(AND(E13&lt;50),IF(AND(E13&gt;0),"Yếu",IF(AND(E13=0),"Không XL"," "))))))))</f>
        <v>Không XL</v>
      </c>
      <c r="G13" s="61"/>
      <c r="H13" s="94" t="str">
        <f aca="false">IF(AND(G13&gt;=90),"Xuất sắc",IF(AND(G13&gt;=80),"Tốt",IF(AND(G13&gt;=70),"Khá",IF(AND(G13&gt;=60),"TB",IF(AND(G13&gt;=50),"TB",IF(AND(G13&lt;50),IF(AND(G13&gt;0),"Yếu",IF(AND(G13=0),"Không XL"," "))))))))</f>
        <v>Không XL</v>
      </c>
      <c r="I13" s="118" t="s">
        <v>384</v>
      </c>
    </row>
    <row r="14" s="89" customFormat="true" ht="17.45" hidden="false" customHeight="true" outlineLevel="0" collapsed="false">
      <c r="A14" s="91" t="n">
        <v>3</v>
      </c>
      <c r="B14" s="92" t="s">
        <v>385</v>
      </c>
      <c r="C14" s="93" t="s">
        <v>386</v>
      </c>
      <c r="D14" s="93" t="s">
        <v>282</v>
      </c>
      <c r="E14" s="91"/>
      <c r="F14" s="94" t="str">
        <f aca="false">IF(AND(E14&gt;=90),"Xuất sắc",IF(AND(E14&gt;=80),"Tốt",IF(AND(E14&gt;=70),"Khá",IF(AND(E14&gt;=60),"TB",IF(AND(E14&gt;=50),"TB",IF(AND(E14&lt;50),IF(AND(E14&gt;0),"Yếu",IF(AND(E14=0),"Không XL"," "))))))))</f>
        <v>Không XL</v>
      </c>
      <c r="G14" s="61" t="n">
        <v>50</v>
      </c>
      <c r="H14" s="94" t="str">
        <f aca="false">IF(AND(G14&gt;=90),"Xuất sắc",IF(AND(G14&gt;=80),"Tốt",IF(AND(G14&gt;=70),"Khá",IF(AND(G14&gt;=60),"TB",IF(AND(G14&gt;=50),"TB",IF(AND(G14&lt;50),IF(AND(G14&gt;0),"Yếu",IF(AND(G14=0),"Không XL"," "))))))))</f>
        <v>TB</v>
      </c>
      <c r="I14" s="118"/>
    </row>
    <row r="15" s="89" customFormat="true" ht="17.45" hidden="false" customHeight="true" outlineLevel="0" collapsed="false">
      <c r="A15" s="91" t="n">
        <v>4</v>
      </c>
      <c r="B15" s="92" t="s">
        <v>387</v>
      </c>
      <c r="C15" s="93" t="s">
        <v>388</v>
      </c>
      <c r="D15" s="93" t="s">
        <v>389</v>
      </c>
      <c r="E15" s="91"/>
      <c r="F15" s="94" t="str">
        <f aca="false">IF(AND(E15&gt;=90),"Xuất sắc",IF(AND(E15&gt;=80),"Tốt",IF(AND(E15&gt;=70),"Khá",IF(AND(E15&gt;=60),"TB",IF(AND(E15&gt;=50),"TB",IF(AND(E15&lt;50),IF(AND(E15&gt;0),"Yếu",IF(AND(E15=0),"Không XL"," "))))))))</f>
        <v>Không XL</v>
      </c>
      <c r="G15" s="61" t="n">
        <v>90</v>
      </c>
      <c r="H15" s="94" t="str">
        <f aca="false">IF(AND(G15&gt;=90),"Xuất sắc",IF(AND(G15&gt;=80),"Tốt",IF(AND(G15&gt;=70),"Khá",IF(AND(G15&gt;=60),"TB",IF(AND(G15&gt;=50),"TB",IF(AND(G15&lt;50),IF(AND(G15&gt;0),"Yếu",IF(AND(G15=0),"Không XL"," "))))))))</f>
        <v>Xuất sắc</v>
      </c>
      <c r="I15" s="96"/>
    </row>
    <row r="16" s="89" customFormat="true" ht="17.45" hidden="false" customHeight="true" outlineLevel="0" collapsed="false">
      <c r="A16" s="91" t="n">
        <v>5</v>
      </c>
      <c r="B16" s="92" t="s">
        <v>390</v>
      </c>
      <c r="C16" s="93" t="s">
        <v>391</v>
      </c>
      <c r="D16" s="93" t="s">
        <v>389</v>
      </c>
      <c r="E16" s="91"/>
      <c r="F16" s="94" t="str">
        <f aca="false">IF(AND(E16&gt;=90),"Xuất sắc",IF(AND(E16&gt;=80),"Tốt",IF(AND(E16&gt;=70),"Khá",IF(AND(E16&gt;=60),"TB",IF(AND(E16&gt;=50),"TB",IF(AND(E16&lt;50),IF(AND(E16&gt;0),"Yếu",IF(AND(E16=0),"Không XL"," "))))))))</f>
        <v>Không XL</v>
      </c>
      <c r="G16" s="61" t="n">
        <v>65</v>
      </c>
      <c r="H16" s="94" t="str">
        <f aca="false">IF(AND(G16&gt;=90),"Xuất sắc",IF(AND(G16&gt;=80),"Tốt",IF(AND(G16&gt;=70),"Khá",IF(AND(G16&gt;=60),"TB",IF(AND(G16&gt;=50),"TB",IF(AND(G16&lt;50),IF(AND(G16&gt;0),"Yếu",IF(AND(G16=0),"Không XL"," "))))))))</f>
        <v>TB</v>
      </c>
      <c r="I16" s="96"/>
    </row>
    <row r="17" s="89" customFormat="true" ht="15" hidden="false" customHeight="false" outlineLevel="0" collapsed="false">
      <c r="A17" s="91" t="n">
        <v>6</v>
      </c>
      <c r="B17" s="92" t="s">
        <v>392</v>
      </c>
      <c r="C17" s="93" t="s">
        <v>393</v>
      </c>
      <c r="D17" s="93" t="s">
        <v>389</v>
      </c>
      <c r="E17" s="91"/>
      <c r="F17" s="94" t="str">
        <f aca="false">IF(AND(E17&gt;=90),"Xuất sắc",IF(AND(E17&gt;=80),"Tốt",IF(AND(E17&gt;=70),"Khá",IF(AND(E17&gt;=60),"TB",IF(AND(E17&gt;=50),"TB",IF(AND(E17&lt;50),IF(AND(E17&gt;0),"Yếu",IF(AND(E17=0),"Không XL"," "))))))))</f>
        <v>Không XL</v>
      </c>
      <c r="G17" s="61" t="n">
        <v>64</v>
      </c>
      <c r="H17" s="94" t="str">
        <f aca="false">IF(AND(G17&gt;=90),"Xuất sắc",IF(AND(G17&gt;=80),"Tốt",IF(AND(G17&gt;=70),"Khá",IF(AND(G17&gt;=60),"TB",IF(AND(G17&gt;=50),"TB",IF(AND(G17&lt;50),IF(AND(G17&gt;0),"Yếu",IF(AND(G17=0),"Không XL"," "))))))))</f>
        <v>TB</v>
      </c>
      <c r="I17" s="96"/>
    </row>
    <row r="18" s="89" customFormat="true" ht="15" hidden="false" customHeight="false" outlineLevel="0" collapsed="false">
      <c r="A18" s="91" t="n">
        <v>7</v>
      </c>
      <c r="B18" s="92" t="s">
        <v>394</v>
      </c>
      <c r="C18" s="93" t="s">
        <v>395</v>
      </c>
      <c r="D18" s="93" t="s">
        <v>156</v>
      </c>
      <c r="E18" s="91"/>
      <c r="F18" s="94" t="str">
        <f aca="false">IF(AND(E18&gt;=90),"Xuất sắc",IF(AND(E18&gt;=80),"Tốt",IF(AND(E18&gt;=70),"Khá",IF(AND(E18&gt;=60),"TB",IF(AND(E18&gt;=50),"TB",IF(AND(E18&lt;50),IF(AND(E18&gt;0),"Yếu",IF(AND(E18=0),"Không XL"," "))))))))</f>
        <v>Không XL</v>
      </c>
      <c r="G18" s="61" t="n">
        <v>90</v>
      </c>
      <c r="H18" s="94" t="str">
        <f aca="false">IF(AND(G18&gt;=90),"Xuất sắc",IF(AND(G18&gt;=80),"Tốt",IF(AND(G18&gt;=70),"Khá",IF(AND(G18&gt;=60),"TB",IF(AND(G18&gt;=50),"TB",IF(AND(G18&lt;50),IF(AND(G18&gt;0),"Yếu",IF(AND(G18=0),"Không XL"," "))))))))</f>
        <v>Xuất sắc</v>
      </c>
      <c r="I18" s="96"/>
    </row>
    <row r="19" s="89" customFormat="true" ht="15" hidden="false" customHeight="false" outlineLevel="0" collapsed="false">
      <c r="A19" s="91" t="n">
        <v>8</v>
      </c>
      <c r="B19" s="92" t="s">
        <v>396</v>
      </c>
      <c r="C19" s="93" t="s">
        <v>397</v>
      </c>
      <c r="D19" s="93" t="s">
        <v>156</v>
      </c>
      <c r="E19" s="91"/>
      <c r="F19" s="94" t="str">
        <f aca="false">IF(AND(E19&gt;=90),"Xuất sắc",IF(AND(E19&gt;=80),"Tốt",IF(AND(E19&gt;=70),"Khá",IF(AND(E19&gt;=60),"TB",IF(AND(E19&gt;=50),"TB",IF(AND(E19&lt;50),IF(AND(E19&gt;0),"Yếu",IF(AND(E19=0),"Không XL"," "))))))))</f>
        <v>Không XL</v>
      </c>
      <c r="G19" s="61" t="n">
        <v>95</v>
      </c>
      <c r="H19" s="94" t="str">
        <f aca="false">IF(AND(G19&gt;=90),"Xuất sắc",IF(AND(G19&gt;=80),"Tốt",IF(AND(G19&gt;=70),"Khá",IF(AND(G19&gt;=60),"TB",IF(AND(G19&gt;=50),"TB",IF(AND(G19&lt;50),IF(AND(G19&gt;0),"Yếu",IF(AND(G19=0),"Không XL"," "))))))))</f>
        <v>Xuất sắc</v>
      </c>
      <c r="I19" s="96"/>
    </row>
    <row r="20" s="89" customFormat="true" ht="15" hidden="false" customHeight="false" outlineLevel="0" collapsed="false">
      <c r="A20" s="91" t="n">
        <v>9</v>
      </c>
      <c r="B20" s="92" t="s">
        <v>398</v>
      </c>
      <c r="C20" s="93" t="s">
        <v>399</v>
      </c>
      <c r="D20" s="93" t="s">
        <v>287</v>
      </c>
      <c r="E20" s="91"/>
      <c r="F20" s="94" t="str">
        <f aca="false">IF(AND(E20&gt;=90),"Xuất sắc",IF(AND(E20&gt;=80),"Tốt",IF(AND(E20&gt;=70),"Khá",IF(AND(E20&gt;=60),"TB",IF(AND(E20&gt;=50),"TB",IF(AND(E20&lt;50),IF(AND(E20&gt;0),"Yếu",IF(AND(E20=0),"Không XL"," "))))))))</f>
        <v>Không XL</v>
      </c>
      <c r="G20" s="61"/>
      <c r="H20" s="94" t="str">
        <f aca="false">IF(AND(G20&gt;=90),"Xuất sắc",IF(AND(G20&gt;=80),"Tốt",IF(AND(G20&gt;=70),"Khá",IF(AND(G20&gt;=60),"TB",IF(AND(G20&gt;=50),"TB",IF(AND(G20&lt;50),IF(AND(G20&gt;0),"Yếu",IF(AND(G20=0),"Không XL"," "))))))))</f>
        <v>Không XL</v>
      </c>
      <c r="I20" s="118" t="s">
        <v>384</v>
      </c>
    </row>
    <row r="21" s="89" customFormat="true" ht="15" hidden="false" customHeight="false" outlineLevel="0" collapsed="false">
      <c r="A21" s="91" t="n">
        <v>10</v>
      </c>
      <c r="B21" s="92" t="s">
        <v>400</v>
      </c>
      <c r="C21" s="93" t="s">
        <v>401</v>
      </c>
      <c r="D21" s="93" t="s">
        <v>402</v>
      </c>
      <c r="E21" s="91"/>
      <c r="F21" s="94" t="str">
        <f aca="false">IF(AND(E21&gt;=90),"Xuất sắc",IF(AND(E21&gt;=80),"Tốt",IF(AND(E21&gt;=70),"Khá",IF(AND(E21&gt;=60),"TB",IF(AND(E21&gt;=50),"TB",IF(AND(E21&lt;50),IF(AND(E21&gt;0),"Yếu",IF(AND(E21=0),"Không XL"," "))))))))</f>
        <v>Không XL</v>
      </c>
      <c r="G21" s="61" t="n">
        <v>77</v>
      </c>
      <c r="H21" s="94" t="str">
        <f aca="false">IF(AND(G21&gt;=90),"Xuất sắc",IF(AND(G21&gt;=80),"Tốt",IF(AND(G21&gt;=70),"Khá",IF(AND(G21&gt;=60),"TB",IF(AND(G21&gt;=50),"TB",IF(AND(G21&lt;50),IF(AND(G21&gt;0),"Yếu",IF(AND(G21=0),"Không XL"," "))))))))</f>
        <v>Khá</v>
      </c>
      <c r="I21" s="95"/>
    </row>
    <row r="22" s="125" customFormat="true" ht="15" hidden="false" customHeight="false" outlineLevel="0" collapsed="false">
      <c r="A22" s="119" t="n">
        <v>11</v>
      </c>
      <c r="B22" s="120" t="s">
        <v>403</v>
      </c>
      <c r="C22" s="121" t="s">
        <v>255</v>
      </c>
      <c r="D22" s="121" t="s">
        <v>161</v>
      </c>
      <c r="E22" s="119"/>
      <c r="F22" s="122" t="str">
        <f aca="false">IF(AND(E22&gt;=90),"Xuất sắc",IF(AND(E22&gt;=80),"Tốt",IF(AND(E22&gt;=70),"Khá",IF(AND(E22&gt;=60),"TB",IF(AND(E22&gt;=50),"TB",IF(AND(E22&lt;50),IF(AND(E22&gt;0),"Yếu",IF(AND(E22=0),"Không XL"," "))))))))</f>
        <v>Không XL</v>
      </c>
      <c r="G22" s="123"/>
      <c r="H22" s="122" t="str">
        <f aca="false">IF(AND(G22&gt;=90),"Xuất sắc",IF(AND(G22&gt;=80),"Tốt",IF(AND(G22&gt;=70),"Khá",IF(AND(G22&gt;=60),"TB",IF(AND(G22&gt;=50),"TB",IF(AND(G22&lt;50),IF(AND(G22&gt;0),"Yếu",IF(AND(G22=0),"Không XL"," "))))))))</f>
        <v>Không XL</v>
      </c>
      <c r="I22" s="124"/>
    </row>
    <row r="23" s="89" customFormat="true" ht="15" hidden="false" customHeight="false" outlineLevel="0" collapsed="false">
      <c r="A23" s="91" t="n">
        <v>12</v>
      </c>
      <c r="B23" s="92" t="s">
        <v>404</v>
      </c>
      <c r="C23" s="93" t="s">
        <v>405</v>
      </c>
      <c r="D23" s="93" t="s">
        <v>406</v>
      </c>
      <c r="E23" s="91"/>
      <c r="F23" s="94" t="str">
        <f aca="false">IF(AND(E23&gt;=90),"Xuất sắc",IF(AND(E23&gt;=80),"Tốt",IF(AND(E23&gt;=70),"Khá",IF(AND(E23&gt;=60),"TB",IF(AND(E23&gt;=50),"TB",IF(AND(E23&lt;50),IF(AND(E23&gt;0),"Yếu",IF(AND(E23=0),"Không XL"," "))))))))</f>
        <v>Không XL</v>
      </c>
      <c r="G23" s="61" t="n">
        <v>66</v>
      </c>
      <c r="H23" s="94" t="str">
        <f aca="false">IF(AND(G23&gt;=90),"Xuất sắc",IF(AND(G23&gt;=80),"Tốt",IF(AND(G23&gt;=70),"Khá",IF(AND(G23&gt;=60),"TB",IF(AND(G23&gt;=50),"TB",IF(AND(G23&lt;50),IF(AND(G23&gt;0),"Yếu",IF(AND(G23=0),"Không XL"," "))))))))</f>
        <v>TB</v>
      </c>
      <c r="I23" s="96"/>
    </row>
    <row r="24" s="89" customFormat="true" ht="15" hidden="false" customHeight="false" outlineLevel="0" collapsed="false">
      <c r="A24" s="91" t="n">
        <v>13</v>
      </c>
      <c r="B24" s="92" t="s">
        <v>407</v>
      </c>
      <c r="C24" s="93" t="s">
        <v>380</v>
      </c>
      <c r="D24" s="93" t="s">
        <v>408</v>
      </c>
      <c r="E24" s="91"/>
      <c r="F24" s="94" t="str">
        <f aca="false">IF(AND(E24&gt;=90),"Xuất sắc",IF(AND(E24&gt;=80),"Tốt",IF(AND(E24&gt;=70),"Khá",IF(AND(E24&gt;=60),"TB",IF(AND(E24&gt;=50),"TB",IF(AND(E24&lt;50),IF(AND(E24&gt;0),"Yếu",IF(AND(E24=0),"Không XL"," "))))))))</f>
        <v>Không XL</v>
      </c>
      <c r="G24" s="61" t="n">
        <v>78</v>
      </c>
      <c r="H24" s="94" t="str">
        <f aca="false">IF(AND(G24&gt;=90),"Xuất sắc",IF(AND(G24&gt;=80),"Tốt",IF(AND(G24&gt;=70),"Khá",IF(AND(G24&gt;=60),"TB",IF(AND(G24&gt;=50),"TB",IF(AND(G24&lt;50),IF(AND(G24&gt;0),"Yếu",IF(AND(G24=0),"Không XL"," "))))))))</f>
        <v>Khá</v>
      </c>
      <c r="I24" s="96"/>
    </row>
    <row r="25" s="89" customFormat="true" ht="15" hidden="false" customHeight="false" outlineLevel="0" collapsed="false">
      <c r="A25" s="91" t="n">
        <v>14</v>
      </c>
      <c r="B25" s="92" t="s">
        <v>409</v>
      </c>
      <c r="C25" s="93" t="s">
        <v>410</v>
      </c>
      <c r="D25" s="93" t="s">
        <v>170</v>
      </c>
      <c r="E25" s="91"/>
      <c r="F25" s="94" t="str">
        <f aca="false">IF(AND(E25&gt;=90),"Xuất sắc",IF(AND(E25&gt;=80),"Tốt",IF(AND(E25&gt;=70),"Khá",IF(AND(E25&gt;=60),"TB",IF(AND(E25&gt;=50),"TB",IF(AND(E25&lt;50),IF(AND(E25&gt;0),"Yếu",IF(AND(E25=0),"Không XL"," "))))))))</f>
        <v>Không XL</v>
      </c>
      <c r="G25" s="61" t="n">
        <v>77</v>
      </c>
      <c r="H25" s="94" t="str">
        <f aca="false">IF(AND(G25&gt;=90),"Xuất sắc",IF(AND(G25&gt;=80),"Tốt",IF(AND(G25&gt;=70),"Khá",IF(AND(G25&gt;=60),"TB",IF(AND(G25&gt;=50),"TB",IF(AND(G25&lt;50),IF(AND(G25&gt;0),"Yếu",IF(AND(G25=0),"Không XL"," "))))))))</f>
        <v>Khá</v>
      </c>
      <c r="I25" s="96"/>
    </row>
    <row r="26" s="89" customFormat="true" ht="15" hidden="false" customHeight="false" outlineLevel="0" collapsed="false">
      <c r="A26" s="91" t="n">
        <v>15</v>
      </c>
      <c r="B26" s="92" t="s">
        <v>411</v>
      </c>
      <c r="C26" s="93" t="s">
        <v>412</v>
      </c>
      <c r="D26" s="93" t="s">
        <v>183</v>
      </c>
      <c r="E26" s="91"/>
      <c r="F26" s="94" t="str">
        <f aca="false">IF(AND(E26&gt;=90),"Xuất sắc",IF(AND(E26&gt;=80),"Tốt",IF(AND(E26&gt;=70),"Khá",IF(AND(E26&gt;=60),"TB",IF(AND(E26&gt;=50),"TB",IF(AND(E26&lt;50),IF(AND(E26&gt;0),"Yếu",IF(AND(E26=0),"Không XL"," "))))))))</f>
        <v>Không XL</v>
      </c>
      <c r="G26" s="61" t="n">
        <v>82</v>
      </c>
      <c r="H26" s="94" t="str">
        <f aca="false">IF(AND(G26&gt;=90),"Xuất sắc",IF(AND(G26&gt;=80),"Tốt",IF(AND(G26&gt;=70),"Khá",IF(AND(G26&gt;=60),"TB",IF(AND(G26&gt;=50),"TB",IF(AND(G26&lt;50),IF(AND(G26&gt;0),"Yếu",IF(AND(G26=0),"Không XL"," "))))))))</f>
        <v>Tốt</v>
      </c>
      <c r="I26" s="96"/>
    </row>
    <row r="27" s="89" customFormat="true" ht="15" hidden="false" customHeight="false" outlineLevel="0" collapsed="false">
      <c r="A27" s="91" t="n">
        <v>16</v>
      </c>
      <c r="B27" s="92" t="s">
        <v>413</v>
      </c>
      <c r="C27" s="93" t="s">
        <v>414</v>
      </c>
      <c r="D27" s="93" t="s">
        <v>415</v>
      </c>
      <c r="E27" s="91"/>
      <c r="F27" s="94" t="str">
        <f aca="false">IF(AND(E27&gt;=90),"Xuất sắc",IF(AND(E27&gt;=80),"Tốt",IF(AND(E27&gt;=70),"Khá",IF(AND(E27&gt;=60),"TB",IF(AND(E27&gt;=50),"TB",IF(AND(E27&lt;50),IF(AND(E27&gt;0),"Yếu",IF(AND(E27=0),"Không XL"," "))))))))</f>
        <v>Không XL</v>
      </c>
      <c r="G27" s="61" t="n">
        <v>50</v>
      </c>
      <c r="H27" s="94" t="str">
        <f aca="false">IF(AND(G27&gt;=90),"Xuất sắc",IF(AND(G27&gt;=80),"Tốt",IF(AND(G27&gt;=70),"Khá",IF(AND(G27&gt;=60),"TB",IF(AND(G27&gt;=50),"TB",IF(AND(G27&lt;50),IF(AND(G27&gt;0),"Yếu",IF(AND(G27=0),"Không XL"," "))))))))</f>
        <v>TB</v>
      </c>
      <c r="I27" s="96"/>
    </row>
    <row r="28" s="125" customFormat="true" ht="15" hidden="false" customHeight="false" outlineLevel="0" collapsed="false">
      <c r="A28" s="119" t="n">
        <v>17</v>
      </c>
      <c r="B28" s="120" t="s">
        <v>416</v>
      </c>
      <c r="C28" s="121" t="s">
        <v>417</v>
      </c>
      <c r="D28" s="121" t="s">
        <v>315</v>
      </c>
      <c r="E28" s="119"/>
      <c r="F28" s="122" t="str">
        <f aca="false">IF(AND(E28&gt;=90),"Xuất sắc",IF(AND(E28&gt;=80),"Tốt",IF(AND(E28&gt;=70),"Khá",IF(AND(E28&gt;=60),"TB",IF(AND(E28&gt;=50),"TB",IF(AND(E28&lt;50),IF(AND(E28&gt;0),"Yếu",IF(AND(E28=0),"Không XL"," "))))))))</f>
        <v>Không XL</v>
      </c>
      <c r="G28" s="123"/>
      <c r="H28" s="122" t="str">
        <f aca="false">IF(AND(G28&gt;=90),"Xuất sắc",IF(AND(G28&gt;=80),"Tốt",IF(AND(G28&gt;=70),"Khá",IF(AND(G28&gt;=60),"TB",IF(AND(G28&gt;=50),"TB",IF(AND(G28&lt;50),IF(AND(G28&gt;0),"Yếu",IF(AND(G28=0),"Không XL"," "))))))))</f>
        <v>Không XL</v>
      </c>
      <c r="I28" s="126"/>
    </row>
    <row r="29" s="89" customFormat="true" ht="15" hidden="false" customHeight="false" outlineLevel="0" collapsed="false">
      <c r="A29" s="91" t="n">
        <v>18</v>
      </c>
      <c r="B29" s="92" t="s">
        <v>418</v>
      </c>
      <c r="C29" s="93" t="s">
        <v>419</v>
      </c>
      <c r="D29" s="93" t="s">
        <v>420</v>
      </c>
      <c r="E29" s="91"/>
      <c r="F29" s="94" t="str">
        <f aca="false">IF(AND(E29&gt;=90),"Xuất sắc",IF(AND(E29&gt;=80),"Tốt",IF(AND(E29&gt;=70),"Khá",IF(AND(E29&gt;=60),"TB",IF(AND(E29&gt;=50),"TB",IF(AND(E29&lt;50),IF(AND(E29&gt;0),"Yếu",IF(AND(E29=0),"Không XL"," "))))))))</f>
        <v>Không XL</v>
      </c>
      <c r="G29" s="61" t="n">
        <v>68</v>
      </c>
      <c r="H29" s="94" t="str">
        <f aca="false">IF(AND(G29&gt;=90),"Xuất sắc",IF(AND(G29&gt;=80),"Tốt",IF(AND(G29&gt;=70),"Khá",IF(AND(G29&gt;=60),"TB",IF(AND(G29&gt;=50),"TB",IF(AND(G29&lt;50),IF(AND(G29&gt;0),"Yếu",IF(AND(G29=0),"Không XL"," "))))))))</f>
        <v>TB</v>
      </c>
      <c r="I29" s="96"/>
    </row>
    <row r="30" s="89" customFormat="true" ht="15" hidden="false" customHeight="false" outlineLevel="0" collapsed="false">
      <c r="A30" s="91" t="n">
        <v>19</v>
      </c>
      <c r="B30" s="92" t="s">
        <v>421</v>
      </c>
      <c r="C30" s="93" t="s">
        <v>422</v>
      </c>
      <c r="D30" s="93" t="s">
        <v>423</v>
      </c>
      <c r="E30" s="91"/>
      <c r="F30" s="94" t="str">
        <f aca="false">IF(AND(E30&gt;=90),"Xuất sắc",IF(AND(E30&gt;=80),"Tốt",IF(AND(E30&gt;=70),"Khá",IF(AND(E30&gt;=60),"TB",IF(AND(E30&gt;=50),"TB",IF(AND(E30&lt;50),IF(AND(E30&gt;0),"Yếu",IF(AND(E30=0),"Không XL"," "))))))))</f>
        <v>Không XL</v>
      </c>
      <c r="G30" s="61" t="n">
        <v>64</v>
      </c>
      <c r="H30" s="94" t="str">
        <f aca="false">IF(AND(G30&gt;=90),"Xuất sắc",IF(AND(G30&gt;=80),"Tốt",IF(AND(G30&gt;=70),"Khá",IF(AND(G30&gt;=60),"TB",IF(AND(G30&gt;=50),"TB",IF(AND(G30&lt;50),IF(AND(G30&gt;0),"Yếu",IF(AND(G30=0),"Không XL"," "))))))))</f>
        <v>TB</v>
      </c>
      <c r="I30" s="96"/>
    </row>
    <row r="31" s="89" customFormat="true" ht="15" hidden="false" customHeight="false" outlineLevel="0" collapsed="false">
      <c r="A31" s="91" t="n">
        <v>20</v>
      </c>
      <c r="B31" s="92" t="s">
        <v>424</v>
      </c>
      <c r="C31" s="93" t="s">
        <v>425</v>
      </c>
      <c r="D31" s="93" t="s">
        <v>426</v>
      </c>
      <c r="E31" s="91"/>
      <c r="F31" s="94" t="str">
        <f aca="false">IF(AND(E31&gt;=90),"Xuất sắc",IF(AND(E31&gt;=80),"Tốt",IF(AND(E31&gt;=70),"Khá",IF(AND(E31&gt;=60),"TB",IF(AND(E31&gt;=50),"TB",IF(AND(E31&lt;50),IF(AND(E31&gt;0),"Yếu",IF(AND(E31=0),"Không XL"," "))))))))</f>
        <v>Không XL</v>
      </c>
      <c r="G31" s="61" t="n">
        <v>67</v>
      </c>
      <c r="H31" s="94" t="str">
        <f aca="false">IF(AND(G31&gt;=90),"Xuất sắc",IF(AND(G31&gt;=80),"Tốt",IF(AND(G31&gt;=70),"Khá",IF(AND(G31&gt;=60),"TB",IF(AND(G31&gt;=50),"TB",IF(AND(G31&lt;50),IF(AND(G31&gt;0),"Yếu",IF(AND(G31=0),"Không XL"," "))))))))</f>
        <v>TB</v>
      </c>
      <c r="I31" s="95"/>
    </row>
    <row r="32" s="125" customFormat="true" ht="15" hidden="false" customHeight="false" outlineLevel="0" collapsed="false">
      <c r="A32" s="119" t="n">
        <v>21</v>
      </c>
      <c r="B32" s="120" t="s">
        <v>427</v>
      </c>
      <c r="C32" s="121" t="s">
        <v>428</v>
      </c>
      <c r="D32" s="121" t="s">
        <v>429</v>
      </c>
      <c r="E32" s="119"/>
      <c r="F32" s="122" t="str">
        <f aca="false">IF(AND(E32&gt;=90),"Xuất sắc",IF(AND(E32&gt;=80),"Tốt",IF(AND(E32&gt;=70),"Khá",IF(AND(E32&gt;=60),"TB",IF(AND(E32&gt;=50),"TB",IF(AND(E32&lt;50),IF(AND(E32&gt;0),"Yếu",IF(AND(E32=0),"Không XL"," "))))))))</f>
        <v>Không XL</v>
      </c>
      <c r="G32" s="123"/>
      <c r="H32" s="122" t="str">
        <f aca="false">IF(AND(G32&gt;=90),"Xuất sắc",IF(AND(G32&gt;=80),"Tốt",IF(AND(G32&gt;=70),"Khá",IF(AND(G32&gt;=60),"TB",IF(AND(G32&gt;=50),"TB",IF(AND(G32&lt;50),IF(AND(G32&gt;0),"Yếu",IF(AND(G32=0),"Không XL"," "))))))))</f>
        <v>Không XL</v>
      </c>
      <c r="I32" s="126"/>
    </row>
    <row r="33" s="89" customFormat="true" ht="15" hidden="false" customHeight="false" outlineLevel="0" collapsed="false">
      <c r="A33" s="91" t="n">
        <v>22</v>
      </c>
      <c r="B33" s="92" t="s">
        <v>430</v>
      </c>
      <c r="C33" s="93" t="s">
        <v>431</v>
      </c>
      <c r="D33" s="93" t="s">
        <v>192</v>
      </c>
      <c r="E33" s="91"/>
      <c r="F33" s="94" t="str">
        <f aca="false">IF(AND(E33&gt;=90),"Xuất sắc",IF(AND(E33&gt;=80),"Tốt",IF(AND(E33&gt;=70),"Khá",IF(AND(E33&gt;=60),"TB",IF(AND(E33&gt;=50),"TB",IF(AND(E33&lt;50),IF(AND(E33&gt;0),"Yếu",IF(AND(E33=0),"Không XL"," "))))))))</f>
        <v>Không XL</v>
      </c>
      <c r="G33" s="61" t="n">
        <v>50</v>
      </c>
      <c r="H33" s="94" t="str">
        <f aca="false">IF(AND(G33&gt;=90),"Xuất sắc",IF(AND(G33&gt;=80),"Tốt",IF(AND(G33&gt;=70),"Khá",IF(AND(G33&gt;=60),"TB",IF(AND(G33&gt;=50),"TB",IF(AND(G33&lt;50),IF(AND(G33&gt;0),"Yếu",IF(AND(G33=0),"Không XL"," "))))))))</f>
        <v>TB</v>
      </c>
      <c r="I33" s="96"/>
    </row>
    <row r="34" s="89" customFormat="true" ht="15" hidden="false" customHeight="false" outlineLevel="0" collapsed="false">
      <c r="A34" s="91" t="n">
        <v>23</v>
      </c>
      <c r="B34" s="92" t="s">
        <v>432</v>
      </c>
      <c r="C34" s="93" t="s">
        <v>160</v>
      </c>
      <c r="D34" s="93" t="s">
        <v>192</v>
      </c>
      <c r="E34" s="91"/>
      <c r="F34" s="94" t="str">
        <f aca="false">IF(AND(E34&gt;=90),"Xuất sắc",IF(AND(E34&gt;=80),"Tốt",IF(AND(E34&gt;=70),"Khá",IF(AND(E34&gt;=60),"TB",IF(AND(E34&gt;=50),"TB",IF(AND(E34&lt;50),IF(AND(E34&gt;0),"Yếu",IF(AND(E34=0),"Không XL"," "))))))))</f>
        <v>Không XL</v>
      </c>
      <c r="G34" s="61" t="n">
        <v>62</v>
      </c>
      <c r="H34" s="94" t="str">
        <f aca="false">IF(AND(G34&gt;=90),"Xuất sắc",IF(AND(G34&gt;=80),"Tốt",IF(AND(G34&gt;=70),"Khá",IF(AND(G34&gt;=60),"TB",IF(AND(G34&gt;=50),"TB",IF(AND(G34&lt;50),IF(AND(G34&gt;0),"Yếu",IF(AND(G34=0),"Không XL"," "))))))))</f>
        <v>TB</v>
      </c>
      <c r="I34" s="96"/>
    </row>
    <row r="35" s="89" customFormat="true" ht="15" hidden="false" customHeight="false" outlineLevel="0" collapsed="false">
      <c r="A35" s="91" t="n">
        <v>24</v>
      </c>
      <c r="B35" s="92" t="s">
        <v>433</v>
      </c>
      <c r="C35" s="93" t="s">
        <v>434</v>
      </c>
      <c r="D35" s="93" t="s">
        <v>205</v>
      </c>
      <c r="E35" s="91"/>
      <c r="F35" s="94" t="str">
        <f aca="false">IF(AND(E35&gt;=90),"Xuất sắc",IF(AND(E35&gt;=80),"Tốt",IF(AND(E35&gt;=70),"Khá",IF(AND(E35&gt;=60),"TB",IF(AND(E35&gt;=50),"TB",IF(AND(E35&lt;50),IF(AND(E35&gt;0),"Yếu",IF(AND(E35=0),"Không XL"," "))))))))</f>
        <v>Không XL</v>
      </c>
      <c r="G35" s="61" t="n">
        <v>66</v>
      </c>
      <c r="H35" s="94" t="str">
        <f aca="false">IF(AND(G35&gt;=90),"Xuất sắc",IF(AND(G35&gt;=80),"Tốt",IF(AND(G35&gt;=70),"Khá",IF(AND(G35&gt;=60),"TB",IF(AND(G35&gt;=50),"TB",IF(AND(G35&lt;50),IF(AND(G35&gt;0),"Yếu",IF(AND(G35=0),"Không XL"," "))))))))</f>
        <v>TB</v>
      </c>
      <c r="I35" s="96"/>
    </row>
    <row r="36" s="89" customFormat="true" ht="15" hidden="false" customHeight="false" outlineLevel="0" collapsed="false">
      <c r="A36" s="91" t="n">
        <v>25</v>
      </c>
      <c r="B36" s="92" t="s">
        <v>435</v>
      </c>
      <c r="C36" s="93" t="s">
        <v>436</v>
      </c>
      <c r="D36" s="93" t="s">
        <v>205</v>
      </c>
      <c r="E36" s="91"/>
      <c r="F36" s="94" t="str">
        <f aca="false">IF(AND(E36&gt;=90),"Xuất sắc",IF(AND(E36&gt;=80),"Tốt",IF(AND(E36&gt;=70),"Khá",IF(AND(E36&gt;=60),"TB",IF(AND(E36&gt;=50),"TB",IF(AND(E36&lt;50),IF(AND(E36&gt;0),"Yếu",IF(AND(E36=0),"Không XL"," "))))))))</f>
        <v>Không XL</v>
      </c>
      <c r="G36" s="61" t="n">
        <v>88</v>
      </c>
      <c r="H36" s="94" t="str">
        <f aca="false">IF(AND(G36&gt;=90),"Xuất sắc",IF(AND(G36&gt;=80),"Tốt",IF(AND(G36&gt;=70),"Khá",IF(AND(G36&gt;=60),"TB",IF(AND(G36&gt;=50),"TB",IF(AND(G36&lt;50),IF(AND(G36&gt;0),"Yếu",IF(AND(G36=0),"Không XL"," "))))))))</f>
        <v>Tốt</v>
      </c>
      <c r="I36" s="96"/>
    </row>
    <row r="37" s="89" customFormat="true" ht="15" hidden="false" customHeight="false" outlineLevel="0" collapsed="false">
      <c r="A37" s="91" t="n">
        <v>26</v>
      </c>
      <c r="B37" s="92" t="s">
        <v>437</v>
      </c>
      <c r="C37" s="93" t="s">
        <v>438</v>
      </c>
      <c r="D37" s="93" t="s">
        <v>439</v>
      </c>
      <c r="E37" s="91"/>
      <c r="F37" s="94" t="str">
        <f aca="false">IF(AND(E37&gt;=90),"Xuất sắc",IF(AND(E37&gt;=80),"Tốt",IF(AND(E37&gt;=70),"Khá",IF(AND(E37&gt;=60),"TB",IF(AND(E37&gt;=50),"TB",IF(AND(E37&lt;50),IF(AND(E37&gt;0),"Yếu",IF(AND(E37=0),"Không XL"," "))))))))</f>
        <v>Không XL</v>
      </c>
      <c r="G37" s="61"/>
      <c r="H37" s="94" t="str">
        <f aca="false">IF(AND(G37&gt;=90),"Xuất sắc",IF(AND(G37&gt;=80),"Tốt",IF(AND(G37&gt;=70),"Khá",IF(AND(G37&gt;=60),"TB",IF(AND(G37&gt;=50),"TB",IF(AND(G37&lt;50),IF(AND(G37&gt;0),"Yếu",IF(AND(G37=0),"Không XL"," "))))))))</f>
        <v>Không XL</v>
      </c>
      <c r="I37" s="118" t="s">
        <v>384</v>
      </c>
    </row>
    <row r="38" s="89" customFormat="true" ht="15" hidden="false" customHeight="false" outlineLevel="0" collapsed="false">
      <c r="A38" s="91" t="n">
        <v>27</v>
      </c>
      <c r="B38" s="92" t="s">
        <v>440</v>
      </c>
      <c r="C38" s="93" t="s">
        <v>441</v>
      </c>
      <c r="D38" s="93" t="s">
        <v>213</v>
      </c>
      <c r="E38" s="91"/>
      <c r="F38" s="94" t="str">
        <f aca="false">IF(AND(E38&gt;=90),"Xuất sắc",IF(AND(E38&gt;=80),"Tốt",IF(AND(E38&gt;=70),"Khá",IF(AND(E38&gt;=60),"TB",IF(AND(E38&gt;=50),"TB",IF(AND(E38&lt;50),IF(AND(E38&gt;0),"Yếu",IF(AND(E38=0),"Không XL"," "))))))))</f>
        <v>Không XL</v>
      </c>
      <c r="G38" s="61" t="n">
        <v>65</v>
      </c>
      <c r="H38" s="94" t="str">
        <f aca="false">IF(AND(G38&gt;=90),"Xuất sắc",IF(AND(G38&gt;=80),"Tốt",IF(AND(G38&gt;=70),"Khá",IF(AND(G38&gt;=60),"TB",IF(AND(G38&gt;=50),"TB",IF(AND(G38&lt;50),IF(AND(G38&gt;0),"Yếu",IF(AND(G38=0),"Không XL"," "))))))))</f>
        <v>TB</v>
      </c>
      <c r="I38" s="95"/>
    </row>
    <row r="39" s="89" customFormat="true" ht="15" hidden="false" customHeight="false" outlineLevel="0" collapsed="false">
      <c r="A39" s="91" t="n">
        <v>28</v>
      </c>
      <c r="B39" s="92" t="s">
        <v>442</v>
      </c>
      <c r="C39" s="93" t="s">
        <v>443</v>
      </c>
      <c r="D39" s="93" t="s">
        <v>444</v>
      </c>
      <c r="E39" s="91"/>
      <c r="F39" s="94" t="str">
        <f aca="false">IF(AND(E39&gt;=90),"Xuất sắc",IF(AND(E39&gt;=80),"Tốt",IF(AND(E39&gt;=70),"Khá",IF(AND(E39&gt;=60),"TB",IF(AND(E39&gt;=50),"TB",IF(AND(E39&lt;50),IF(AND(E39&gt;0),"Yếu",IF(AND(E39=0),"Không XL"," "))))))))</f>
        <v>Không XL</v>
      </c>
      <c r="G39" s="61" t="n">
        <v>87</v>
      </c>
      <c r="H39" s="94" t="str">
        <f aca="false">IF(AND(G39&gt;=90),"Xuất sắc",IF(AND(G39&gt;=80),"Tốt",IF(AND(G39&gt;=70),"Khá",IF(AND(G39&gt;=60),"TB",IF(AND(G39&gt;=50),"TB",IF(AND(G39&lt;50),IF(AND(G39&gt;0),"Yếu",IF(AND(G39=0),"Không XL"," "))))))))</f>
        <v>Tốt</v>
      </c>
      <c r="I39" s="96"/>
    </row>
    <row r="40" s="125" customFormat="true" ht="15" hidden="false" customHeight="false" outlineLevel="0" collapsed="false">
      <c r="A40" s="119" t="n">
        <v>29</v>
      </c>
      <c r="B40" s="120" t="s">
        <v>445</v>
      </c>
      <c r="C40" s="121" t="s">
        <v>255</v>
      </c>
      <c r="D40" s="121" t="s">
        <v>334</v>
      </c>
      <c r="E40" s="119"/>
      <c r="F40" s="122" t="str">
        <f aca="false">IF(AND(E40&gt;=90),"Xuất sắc",IF(AND(E40&gt;=80),"Tốt",IF(AND(E40&gt;=70),"Khá",IF(AND(E40&gt;=60),"TB",IF(AND(E40&gt;=50),"TB",IF(AND(E40&lt;50),IF(AND(E40&gt;0),"Yếu",IF(AND(E40=0),"Không XL"," "))))))))</f>
        <v>Không XL</v>
      </c>
      <c r="G40" s="123"/>
      <c r="H40" s="122" t="str">
        <f aca="false">IF(AND(G40&gt;=90),"Xuất sắc",IF(AND(G40&gt;=80),"Tốt",IF(AND(G40&gt;=70),"Khá",IF(AND(G40&gt;=60),"TB",IF(AND(G40&gt;=50),"TB",IF(AND(G40&lt;50),IF(AND(G40&gt;0),"Yếu",IF(AND(G40=0),"Không XL"," "))))))))</f>
        <v>Không XL</v>
      </c>
      <c r="I40" s="124"/>
    </row>
    <row r="41" s="89" customFormat="true" ht="15" hidden="false" customHeight="false" outlineLevel="0" collapsed="false">
      <c r="A41" s="91" t="n">
        <v>30</v>
      </c>
      <c r="B41" s="92" t="s">
        <v>446</v>
      </c>
      <c r="C41" s="93" t="s">
        <v>261</v>
      </c>
      <c r="D41" s="93" t="s">
        <v>219</v>
      </c>
      <c r="E41" s="91"/>
      <c r="F41" s="94" t="str">
        <f aca="false">IF(AND(E41&gt;=90),"Xuất sắc",IF(AND(E41&gt;=80),"Tốt",IF(AND(E41&gt;=70),"Khá",IF(AND(E41&gt;=60),"TB",IF(AND(E41&gt;=50),"TB",IF(AND(E41&lt;50),IF(AND(E41&gt;0),"Yếu",IF(AND(E41=0),"Không XL"," "))))))))</f>
        <v>Không XL</v>
      </c>
      <c r="G41" s="61" t="n">
        <v>75</v>
      </c>
      <c r="H41" s="94" t="str">
        <f aca="false">IF(AND(G41&gt;=90),"Xuất sắc",IF(AND(G41&gt;=80),"Tốt",IF(AND(G41&gt;=70),"Khá",IF(AND(G41&gt;=60),"TB",IF(AND(G41&gt;=50),"TB",IF(AND(G41&lt;50),IF(AND(G41&gt;0),"Yếu",IF(AND(G41=0),"Không XL"," "))))))))</f>
        <v>Khá</v>
      </c>
      <c r="I41" s="95"/>
    </row>
    <row r="42" s="89" customFormat="true" ht="15" hidden="false" customHeight="false" outlineLevel="0" collapsed="false">
      <c r="A42" s="91" t="n">
        <v>31</v>
      </c>
      <c r="B42" s="92" t="s">
        <v>447</v>
      </c>
      <c r="C42" s="93" t="s">
        <v>448</v>
      </c>
      <c r="D42" s="93" t="s">
        <v>229</v>
      </c>
      <c r="E42" s="91"/>
      <c r="F42" s="94" t="str">
        <f aca="false">IF(AND(E42&gt;=90),"Xuất sắc",IF(AND(E42&gt;=80),"Tốt",IF(AND(E42&gt;=70),"Khá",IF(AND(E42&gt;=60),"TB",IF(AND(E42&gt;=50),"TB",IF(AND(E42&lt;50),IF(AND(E42&gt;0),"Yếu",IF(AND(E42=0),"Không XL"," "))))))))</f>
        <v>Không XL</v>
      </c>
      <c r="G42" s="61" t="n">
        <v>76</v>
      </c>
      <c r="H42" s="94" t="str">
        <f aca="false">IF(AND(G42&gt;=90),"Xuất sắc",IF(AND(G42&gt;=80),"Tốt",IF(AND(G42&gt;=70),"Khá",IF(AND(G42&gt;=60),"TB",IF(AND(G42&gt;=50),"TB",IF(AND(G42&lt;50),IF(AND(G42&gt;0),"Yếu",IF(AND(G42=0),"Không XL"," "))))))))</f>
        <v>Khá</v>
      </c>
      <c r="I42" s="95"/>
    </row>
    <row r="43" s="89" customFormat="true" ht="15" hidden="false" customHeight="false" outlineLevel="0" collapsed="false">
      <c r="A43" s="91" t="n">
        <v>32</v>
      </c>
      <c r="B43" s="92" t="s">
        <v>449</v>
      </c>
      <c r="C43" s="93" t="s">
        <v>450</v>
      </c>
      <c r="D43" s="93" t="s">
        <v>232</v>
      </c>
      <c r="E43" s="91"/>
      <c r="F43" s="94" t="str">
        <f aca="false">IF(AND(E43&gt;=90),"Xuất sắc",IF(AND(E43&gt;=80),"Tốt",IF(AND(E43&gt;=70),"Khá",IF(AND(E43&gt;=60),"TB",IF(AND(E43&gt;=50),"TB",IF(AND(E43&lt;50),IF(AND(E43&gt;0),"Yếu",IF(AND(E43=0),"Không XL"," "))))))))</f>
        <v>Không XL</v>
      </c>
      <c r="G43" s="61" t="n">
        <v>65</v>
      </c>
      <c r="H43" s="94" t="str">
        <f aca="false">IF(AND(G43&gt;=90),"Xuất sắc",IF(AND(G43&gt;=80),"Tốt",IF(AND(G43&gt;=70),"Khá",IF(AND(G43&gt;=60),"TB",IF(AND(G43&gt;=50),"TB",IF(AND(G43&lt;50),IF(AND(G43&gt;0),"Yếu",IF(AND(G43=0),"Không XL"," "))))))))</f>
        <v>TB</v>
      </c>
      <c r="I43" s="96"/>
    </row>
    <row r="44" s="89" customFormat="true" ht="15" hidden="false" customHeight="false" outlineLevel="0" collapsed="false">
      <c r="A44" s="91" t="n">
        <v>33</v>
      </c>
      <c r="B44" s="92" t="s">
        <v>451</v>
      </c>
      <c r="C44" s="93" t="s">
        <v>452</v>
      </c>
      <c r="D44" s="93" t="s">
        <v>453</v>
      </c>
      <c r="E44" s="91"/>
      <c r="F44" s="94" t="str">
        <f aca="false">IF(AND(E44&gt;=90),"Xuất sắc",IF(AND(E44&gt;=80),"Tốt",IF(AND(E44&gt;=70),"Khá",IF(AND(E44&gt;=60),"TB",IF(AND(E44&gt;=50),"TB",IF(AND(E44&lt;50),IF(AND(E44&gt;0),"Yếu",IF(AND(E44=0),"Không XL"," "))))))))</f>
        <v>Không XL</v>
      </c>
      <c r="G44" s="61" t="n">
        <v>52</v>
      </c>
      <c r="H44" s="94" t="str">
        <f aca="false">IF(AND(G44&gt;=90),"Xuất sắc",IF(AND(G44&gt;=80),"Tốt",IF(AND(G44&gt;=70),"Khá",IF(AND(G44&gt;=60),"TB",IF(AND(G44&gt;=50),"TB",IF(AND(G44&lt;50),IF(AND(G44&gt;0),"Yếu",IF(AND(G44=0),"Không XL"," "))))))))</f>
        <v>TB</v>
      </c>
      <c r="I44" s="96"/>
    </row>
    <row r="45" s="89" customFormat="true" ht="15" hidden="false" customHeight="false" outlineLevel="0" collapsed="false">
      <c r="A45" s="91" t="n">
        <v>34</v>
      </c>
      <c r="B45" s="92" t="s">
        <v>454</v>
      </c>
      <c r="C45" s="93" t="s">
        <v>455</v>
      </c>
      <c r="D45" s="93" t="s">
        <v>456</v>
      </c>
      <c r="E45" s="91"/>
      <c r="F45" s="94" t="str">
        <f aca="false">IF(AND(E45&gt;=90),"Xuất sắc",IF(AND(E45&gt;=80),"Tốt",IF(AND(E45&gt;=70),"Khá",IF(AND(E45&gt;=60),"TB",IF(AND(E45&gt;=50),"TB",IF(AND(E45&lt;50),IF(AND(E45&gt;0),"Yếu",IF(AND(E45=0),"Không XL"," "))))))))</f>
        <v>Không XL</v>
      </c>
      <c r="G45" s="61" t="n">
        <v>60</v>
      </c>
      <c r="H45" s="94" t="str">
        <f aca="false">IF(AND(G45&gt;=90),"Xuất sắc",IF(AND(G45&gt;=80),"Tốt",IF(AND(G45&gt;=70),"Khá",IF(AND(G45&gt;=60),"TB",IF(AND(G45&gt;=50),"TB",IF(AND(G45&lt;50),IF(AND(G45&gt;0),"Yếu",IF(AND(G45=0),"Không XL"," "))))))))</f>
        <v>TB</v>
      </c>
      <c r="I45" s="96"/>
    </row>
    <row r="46" s="89" customFormat="true" ht="15" hidden="false" customHeight="false" outlineLevel="0" collapsed="false">
      <c r="A46" s="91" t="n">
        <v>35</v>
      </c>
      <c r="B46" s="92" t="s">
        <v>457</v>
      </c>
      <c r="C46" s="93" t="s">
        <v>458</v>
      </c>
      <c r="D46" s="93" t="s">
        <v>459</v>
      </c>
      <c r="E46" s="91"/>
      <c r="F46" s="94" t="str">
        <f aca="false">IF(AND(E46&gt;=90),"Xuất sắc",IF(AND(E46&gt;=80),"Tốt",IF(AND(E46&gt;=70),"Khá",IF(AND(E46&gt;=60),"TB",IF(AND(E46&gt;=50),"TB",IF(AND(E46&lt;50),IF(AND(E46&gt;0),"Yếu",IF(AND(E46=0),"Không XL"," "))))))))</f>
        <v>Không XL</v>
      </c>
      <c r="G46" s="61" t="n">
        <v>95</v>
      </c>
      <c r="H46" s="94" t="str">
        <f aca="false">IF(AND(G46&gt;=90),"Xuất sắc",IF(AND(G46&gt;=80),"Tốt",IF(AND(G46&gt;=70),"Khá",IF(AND(G46&gt;=60),"TB",IF(AND(G46&gt;=50),"TB",IF(AND(G46&lt;50),IF(AND(G46&gt;0),"Yếu",IF(AND(G46=0),"Không XL"," "))))))))</f>
        <v>Xuất sắc</v>
      </c>
      <c r="I46" s="96"/>
    </row>
    <row r="47" s="89" customFormat="true" ht="15" hidden="false" customHeight="false" outlineLevel="0" collapsed="false">
      <c r="A47" s="91" t="n">
        <v>36</v>
      </c>
      <c r="B47" s="92" t="s">
        <v>460</v>
      </c>
      <c r="C47" s="93" t="s">
        <v>461</v>
      </c>
      <c r="D47" s="93" t="s">
        <v>462</v>
      </c>
      <c r="E47" s="91"/>
      <c r="F47" s="94" t="str">
        <f aca="false">IF(AND(E47&gt;=90),"Xuất sắc",IF(AND(E47&gt;=80),"Tốt",IF(AND(E47&gt;=70),"Khá",IF(AND(E47&gt;=60),"TB",IF(AND(E47&gt;=50),"TB",IF(AND(E47&lt;50),IF(AND(E47&gt;0),"Yếu",IF(AND(E47=0),"Không XL"," "))))))))</f>
        <v>Không XL</v>
      </c>
      <c r="G47" s="61" t="n">
        <v>74</v>
      </c>
      <c r="H47" s="94" t="str">
        <f aca="false">IF(AND(G47&gt;=90),"Xuất sắc",IF(AND(G47&gt;=80),"Tốt",IF(AND(G47&gt;=70),"Khá",IF(AND(G47&gt;=60),"TB",IF(AND(G47&gt;=50),"TB",IF(AND(G47&lt;50),IF(AND(G47&gt;0),"Yếu",IF(AND(G47=0),"Không XL"," "))))))))</f>
        <v>Khá</v>
      </c>
      <c r="I47" s="96"/>
    </row>
    <row r="48" s="89" customFormat="true" ht="15" hidden="false" customHeight="false" outlineLevel="0" collapsed="false">
      <c r="A48" s="91" t="n">
        <v>37</v>
      </c>
      <c r="B48" s="92" t="s">
        <v>463</v>
      </c>
      <c r="C48" s="93" t="s">
        <v>464</v>
      </c>
      <c r="D48" s="93" t="s">
        <v>355</v>
      </c>
      <c r="E48" s="91"/>
      <c r="F48" s="94" t="str">
        <f aca="false">IF(AND(E48&gt;=90),"Xuất sắc",IF(AND(E48&gt;=80),"Tốt",IF(AND(E48&gt;=70),"Khá",IF(AND(E48&gt;=60),"TB",IF(AND(E48&gt;=50),"TB",IF(AND(E48&lt;50),IF(AND(E48&gt;0),"Yếu",IF(AND(E48=0),"Không XL"," "))))))))</f>
        <v>Không XL</v>
      </c>
      <c r="G48" s="61" t="n">
        <v>64</v>
      </c>
      <c r="H48" s="94" t="str">
        <f aca="false">IF(AND(G48&gt;=90),"Xuất sắc",IF(AND(G48&gt;=80),"Tốt",IF(AND(G48&gt;=70),"Khá",IF(AND(G48&gt;=60),"TB",IF(AND(G48&gt;=50),"TB",IF(AND(G48&lt;50),IF(AND(G48&gt;0),"Yếu",IF(AND(G48=0),"Không XL"," "))))))))</f>
        <v>TB</v>
      </c>
      <c r="I48" s="96"/>
    </row>
    <row r="49" s="89" customFormat="true" ht="15" hidden="false" customHeight="false" outlineLevel="0" collapsed="false">
      <c r="A49" s="91" t="n">
        <v>38</v>
      </c>
      <c r="B49" s="92" t="s">
        <v>465</v>
      </c>
      <c r="C49" s="93" t="s">
        <v>466</v>
      </c>
      <c r="D49" s="93" t="s">
        <v>355</v>
      </c>
      <c r="E49" s="91"/>
      <c r="F49" s="94" t="str">
        <f aca="false">IF(AND(E49&gt;=90),"Xuất sắc",IF(AND(E49&gt;=80),"Tốt",IF(AND(E49&gt;=70),"Khá",IF(AND(E49&gt;=60),"TB",IF(AND(E49&gt;=50),"TB",IF(AND(E49&lt;50),IF(AND(E49&gt;0),"Yếu",IF(AND(E49=0),"Không XL"," "))))))))</f>
        <v>Không XL</v>
      </c>
      <c r="G49" s="61" t="n">
        <v>64</v>
      </c>
      <c r="H49" s="94" t="str">
        <f aca="false">IF(AND(G49&gt;=90),"Xuất sắc",IF(AND(G49&gt;=80),"Tốt",IF(AND(G49&gt;=70),"Khá",IF(AND(G49&gt;=60),"TB",IF(AND(G49&gt;=50),"TB",IF(AND(G49&lt;50),IF(AND(G49&gt;0),"Yếu",IF(AND(G49=0),"Không XL"," "))))))))</f>
        <v>TB</v>
      </c>
      <c r="I49" s="96"/>
    </row>
    <row r="50" s="89" customFormat="true" ht="15" hidden="false" customHeight="false" outlineLevel="0" collapsed="false">
      <c r="A50" s="91" t="n">
        <v>39</v>
      </c>
      <c r="B50" s="92" t="s">
        <v>467</v>
      </c>
      <c r="C50" s="93" t="s">
        <v>468</v>
      </c>
      <c r="D50" s="93" t="s">
        <v>251</v>
      </c>
      <c r="E50" s="91"/>
      <c r="F50" s="94" t="str">
        <f aca="false">IF(AND(E50&gt;=90),"Xuất sắc",IF(AND(E50&gt;=80),"Tốt",IF(AND(E50&gt;=70),"Khá",IF(AND(E50&gt;=60),"TB",IF(AND(E50&gt;=50),"TB",IF(AND(E50&lt;50),IF(AND(E50&gt;0),"Yếu",IF(AND(E50=0),"Không XL"," "))))))))</f>
        <v>Không XL</v>
      </c>
      <c r="G50" s="61" t="n">
        <v>76</v>
      </c>
      <c r="H50" s="94" t="str">
        <f aca="false">IF(AND(G50&gt;=90),"Xuất sắc",IF(AND(G50&gt;=80),"Tốt",IF(AND(G50&gt;=70),"Khá",IF(AND(G50&gt;=60),"TB",IF(AND(G50&gt;=50),"TB",IF(AND(G50&lt;50),IF(AND(G50&gt;0),"Yếu",IF(AND(G50=0),"Không XL"," "))))))))</f>
        <v>Khá</v>
      </c>
      <c r="I50" s="96"/>
    </row>
    <row r="51" s="89" customFormat="true" ht="15" hidden="false" customHeight="false" outlineLevel="0" collapsed="false">
      <c r="A51" s="91" t="n">
        <v>40</v>
      </c>
      <c r="B51" s="92" t="s">
        <v>469</v>
      </c>
      <c r="C51" s="93" t="s">
        <v>354</v>
      </c>
      <c r="D51" s="93" t="s">
        <v>368</v>
      </c>
      <c r="E51" s="91"/>
      <c r="F51" s="94" t="str">
        <f aca="false">IF(AND(E51&gt;=90),"Xuất sắc",IF(AND(E51&gt;=80),"Tốt",IF(AND(E51&gt;=70),"Khá",IF(AND(E51&gt;=60),"TB",IF(AND(E51&gt;=50),"TB",IF(AND(E51&lt;50),IF(AND(E51&gt;0),"Yếu",IF(AND(E51=0),"Không XL"," "))))))))</f>
        <v>Không XL</v>
      </c>
      <c r="G51" s="61"/>
      <c r="H51" s="94" t="str">
        <f aca="false">IF(AND(G51&gt;=90),"Xuất sắc",IF(AND(G51&gt;=80),"Tốt",IF(AND(G51&gt;=70),"Khá",IF(AND(G51&gt;=60),"TB",IF(AND(G51&gt;=50),"TB",IF(AND(G51&lt;50),IF(AND(G51&gt;0),"Yếu",IF(AND(G51=0),"Không XL"," "))))))))</f>
        <v>Không XL</v>
      </c>
      <c r="I51" s="118" t="s">
        <v>384</v>
      </c>
    </row>
    <row r="52" s="89" customFormat="true" ht="15" hidden="false" customHeight="false" outlineLevel="0" collapsed="false">
      <c r="A52" s="91" t="n">
        <v>41</v>
      </c>
      <c r="B52" s="92" t="s">
        <v>470</v>
      </c>
      <c r="C52" s="93" t="s">
        <v>471</v>
      </c>
      <c r="D52" s="93" t="s">
        <v>368</v>
      </c>
      <c r="E52" s="91"/>
      <c r="F52" s="94" t="str">
        <f aca="false">IF(AND(E52&gt;=90),"Xuất sắc",IF(AND(E52&gt;=80),"Tốt",IF(AND(E52&gt;=70),"Khá",IF(AND(E52&gt;=60),"TB",IF(AND(E52&gt;=50),"TB",IF(AND(E52&lt;50),IF(AND(E52&gt;0),"Yếu",IF(AND(E52=0),"Không XL"," "))))))))</f>
        <v>Không XL</v>
      </c>
      <c r="G52" s="61" t="n">
        <v>72</v>
      </c>
      <c r="H52" s="94" t="str">
        <f aca="false">IF(AND(G52&gt;=90),"Xuất sắc",IF(AND(G52&gt;=80),"Tốt",IF(AND(G52&gt;=70),"Khá",IF(AND(G52&gt;=60),"TB",IF(AND(G52&gt;=50),"TB",IF(AND(G52&lt;50),IF(AND(G52&gt;0),"Yếu",IF(AND(G52=0),"Không XL"," "))))))))</f>
        <v>Khá</v>
      </c>
      <c r="I52" s="96"/>
    </row>
    <row r="53" s="89" customFormat="true" ht="15" hidden="false" customHeight="false" outlineLevel="0" collapsed="false">
      <c r="A53" s="91" t="n">
        <v>42</v>
      </c>
      <c r="B53" s="92" t="s">
        <v>472</v>
      </c>
      <c r="C53" s="93" t="s">
        <v>473</v>
      </c>
      <c r="D53" s="93" t="s">
        <v>474</v>
      </c>
      <c r="E53" s="91"/>
      <c r="F53" s="94" t="str">
        <f aca="false">IF(AND(E53&gt;=90),"Xuất sắc",IF(AND(E53&gt;=80),"Tốt",IF(AND(E53&gt;=70),"Khá",IF(AND(E53&gt;=60),"TB",IF(AND(E53&gt;=50),"TB",IF(AND(E53&lt;50),IF(AND(E53&gt;0),"Yếu",IF(AND(E53=0),"Không XL"," "))))))))</f>
        <v>Không XL</v>
      </c>
      <c r="G53" s="61"/>
      <c r="H53" s="94" t="str">
        <f aca="false">IF(AND(G53&gt;=90),"Xuất sắc",IF(AND(G53&gt;=80),"Tốt",IF(AND(G53&gt;=70),"Khá",IF(AND(G53&gt;=60),"TB",IF(AND(G53&gt;=50),"TB",IF(AND(G53&lt;50),IF(AND(G53&gt;0),"Yếu",IF(AND(G53=0),"Không XL"," "))))))))</f>
        <v>Không XL</v>
      </c>
      <c r="I53" s="118" t="s">
        <v>384</v>
      </c>
    </row>
    <row r="54" s="89" customFormat="true" ht="15" hidden="false" customHeight="false" outlineLevel="0" collapsed="false">
      <c r="A54" s="91" t="n">
        <v>43</v>
      </c>
      <c r="B54" s="92" t="s">
        <v>475</v>
      </c>
      <c r="C54" s="93" t="s">
        <v>476</v>
      </c>
      <c r="D54" s="93" t="s">
        <v>474</v>
      </c>
      <c r="E54" s="91"/>
      <c r="F54" s="94" t="str">
        <f aca="false">IF(AND(E54&gt;=90),"Xuất sắc",IF(AND(E54&gt;=80),"Tốt",IF(AND(E54&gt;=70),"Khá",IF(AND(E54&gt;=60),"TB",IF(AND(E54&gt;=50),"TB",IF(AND(E54&lt;50),IF(AND(E54&gt;0),"Yếu",IF(AND(E54=0),"Không XL"," "))))))))</f>
        <v>Không XL</v>
      </c>
      <c r="G54" s="61" t="n">
        <v>76</v>
      </c>
      <c r="H54" s="94" t="str">
        <f aca="false">IF(AND(G54&gt;=90),"Xuất sắc",IF(AND(G54&gt;=80),"Tốt",IF(AND(G54&gt;=70),"Khá",IF(AND(G54&gt;=60),"TB",IF(AND(G54&gt;=50),"TB",IF(AND(G54&lt;50),IF(AND(G54&gt;0),"Yếu",IF(AND(G54=0),"Không XL"," "))))))))</f>
        <v>Khá</v>
      </c>
      <c r="I54" s="96"/>
    </row>
    <row r="55" s="89" customFormat="true" ht="15" hidden="false" customHeight="false" outlineLevel="0" collapsed="false">
      <c r="A55" s="91" t="n">
        <v>44</v>
      </c>
      <c r="B55" s="92" t="s">
        <v>477</v>
      </c>
      <c r="C55" s="93" t="s">
        <v>478</v>
      </c>
      <c r="D55" s="93" t="s">
        <v>265</v>
      </c>
      <c r="E55" s="91"/>
      <c r="F55" s="94" t="str">
        <f aca="false">IF(AND(E55&gt;=90),"Xuất sắc",IF(AND(E55&gt;=80),"Tốt",IF(AND(E55&gt;=70),"Khá",IF(AND(E55&gt;=60),"TB",IF(AND(E55&gt;=50),"TB",IF(AND(E55&lt;50),IF(AND(E55&gt;0),"Yếu",IF(AND(E55=0),"Không XL"," "))))))))</f>
        <v>Không XL</v>
      </c>
      <c r="G55" s="61" t="n">
        <v>72</v>
      </c>
      <c r="H55" s="94" t="str">
        <f aca="false">IF(AND(G55&gt;=90),"Xuất sắc",IF(AND(G55&gt;=80),"Tốt",IF(AND(G55&gt;=70),"Khá",IF(AND(G55&gt;=60),"TB",IF(AND(G55&gt;=50),"TB",IF(AND(G55&lt;50),IF(AND(G55&gt;0),"Yếu",IF(AND(G55=0),"Không XL"," "))))))))</f>
        <v>Khá</v>
      </c>
      <c r="I55" s="96"/>
    </row>
    <row r="56" s="89" customFormat="true" ht="15" hidden="false" customHeight="false" outlineLevel="0" collapsed="false">
      <c r="A56" s="91" t="n">
        <v>45</v>
      </c>
      <c r="B56" s="92" t="s">
        <v>479</v>
      </c>
      <c r="C56" s="93" t="s">
        <v>480</v>
      </c>
      <c r="D56" s="93" t="s">
        <v>374</v>
      </c>
      <c r="E56" s="91"/>
      <c r="F56" s="94" t="str">
        <f aca="false">IF(AND(E56&gt;=90),"Xuất sắc",IF(AND(E56&gt;=80),"Tốt",IF(AND(E56&gt;=70),"Khá",IF(AND(E56&gt;=60),"TB",IF(AND(E56&gt;=50),"TB",IF(AND(E56&lt;50),IF(AND(E56&gt;0),"Yếu",IF(AND(E56=0),"Không XL"," "))))))))</f>
        <v>Không XL</v>
      </c>
      <c r="G56" s="61" t="n">
        <v>60</v>
      </c>
      <c r="H56" s="94" t="str">
        <f aca="false">IF(AND(G56&gt;=90),"Xuất sắc",IF(AND(G56&gt;=80),"Tốt",IF(AND(G56&gt;=70),"Khá",IF(AND(G56&gt;=60),"TB",IF(AND(G56&gt;=50),"TB",IF(AND(G56&lt;50),IF(AND(G56&gt;0),"Yếu",IF(AND(G56=0),"Không XL"," "))))))))</f>
        <v>TB</v>
      </c>
      <c r="I56" s="96"/>
    </row>
    <row r="57" customFormat="false" ht="15.75" hidden="false" customHeight="false" outlineLevel="0" collapsed="false">
      <c r="A57" s="73"/>
      <c r="B57" s="73"/>
      <c r="C57" s="107" t="s">
        <v>266</v>
      </c>
      <c r="D57" s="107"/>
      <c r="E57" s="107"/>
      <c r="F57" s="107"/>
      <c r="G57" s="107"/>
      <c r="H57" s="107"/>
      <c r="I57" s="107"/>
    </row>
    <row r="58" customFormat="false" ht="15" hidden="false" customHeight="false" outlineLevel="0" collapsed="false">
      <c r="C58" s="127" t="s">
        <v>267</v>
      </c>
      <c r="D58" s="127"/>
      <c r="E58" s="128" t="s">
        <v>144</v>
      </c>
      <c r="F58" s="128"/>
      <c r="G58" s="128" t="s">
        <v>145</v>
      </c>
      <c r="H58" s="128"/>
      <c r="I58" s="129" t="s">
        <v>10</v>
      </c>
    </row>
    <row r="59" s="89" customFormat="true" ht="15" hidden="false" customHeight="false" outlineLevel="0" collapsed="false">
      <c r="C59" s="127"/>
      <c r="D59" s="127"/>
      <c r="E59" s="90" t="s">
        <v>268</v>
      </c>
      <c r="F59" s="88" t="s">
        <v>269</v>
      </c>
      <c r="G59" s="90" t="s">
        <v>268</v>
      </c>
      <c r="H59" s="88" t="s">
        <v>269</v>
      </c>
      <c r="I59" s="129"/>
    </row>
    <row r="60" customFormat="false" ht="15" hidden="false" customHeight="false" outlineLevel="0" collapsed="false">
      <c r="C60" s="87" t="s">
        <v>270</v>
      </c>
      <c r="D60" s="87"/>
      <c r="E60" s="92" t="n">
        <f aca="false">COUNTIF(F12:F56,"Xuất sắc")</f>
        <v>0</v>
      </c>
      <c r="F60" s="110" t="n">
        <f aca="false">E60*100/$A$56</f>
        <v>0</v>
      </c>
      <c r="G60" s="92" t="n">
        <f aca="false">COUNTIF(H12:H56,"Xuất sắc")</f>
        <v>4</v>
      </c>
      <c r="H60" s="110" t="n">
        <f aca="false">G60*100/$A$56</f>
        <v>8.88888888888889</v>
      </c>
      <c r="I60" s="111"/>
    </row>
    <row r="61" customFormat="false" ht="15" hidden="false" customHeight="false" outlineLevel="0" collapsed="false">
      <c r="C61" s="87" t="s">
        <v>271</v>
      </c>
      <c r="D61" s="87"/>
      <c r="E61" s="92" t="n">
        <f aca="false">COUNTIF(F12:F56,"Tốt")</f>
        <v>0</v>
      </c>
      <c r="F61" s="110" t="n">
        <f aca="false">E61*100/$A$56</f>
        <v>0</v>
      </c>
      <c r="G61" s="92" t="n">
        <f aca="false">COUNTIF(H12:H56,"Tốt")</f>
        <v>3</v>
      </c>
      <c r="H61" s="110" t="n">
        <f aca="false">G61*100/$A$56</f>
        <v>6.66666666666667</v>
      </c>
      <c r="I61" s="111"/>
    </row>
    <row r="62" customFormat="false" ht="15" hidden="false" customHeight="false" outlineLevel="0" collapsed="false">
      <c r="C62" s="87" t="s">
        <v>272</v>
      </c>
      <c r="D62" s="87"/>
      <c r="E62" s="92" t="n">
        <f aca="false">COUNTIF(F12:F56,"Khá")</f>
        <v>0</v>
      </c>
      <c r="F62" s="110" t="n">
        <f aca="false">E62*100/$A$56</f>
        <v>0</v>
      </c>
      <c r="G62" s="92" t="n">
        <f aca="false">COUNTIF(H12:H56,"Khá")</f>
        <v>10</v>
      </c>
      <c r="H62" s="110" t="n">
        <f aca="false">G62*100/$A$56</f>
        <v>22.2222222222222</v>
      </c>
      <c r="I62" s="111"/>
    </row>
    <row r="63" customFormat="false" ht="15" hidden="false" customHeight="false" outlineLevel="0" collapsed="false">
      <c r="C63" s="87" t="s">
        <v>273</v>
      </c>
      <c r="D63" s="87"/>
      <c r="E63" s="92" t="n">
        <f aca="false">COUNTIF(F12:F56,"TB")</f>
        <v>0</v>
      </c>
      <c r="F63" s="110" t="n">
        <f aca="false">E63*100/$A$56</f>
        <v>0</v>
      </c>
      <c r="G63" s="92" t="n">
        <f aca="false">COUNTIF(H12:H56,"TB")</f>
        <v>19</v>
      </c>
      <c r="H63" s="110" t="n">
        <f aca="false">G63*100/$A$56</f>
        <v>42.2222222222222</v>
      </c>
      <c r="I63" s="111"/>
    </row>
    <row r="64" customFormat="false" ht="15" hidden="false" customHeight="false" outlineLevel="0" collapsed="false">
      <c r="C64" s="87" t="s">
        <v>274</v>
      </c>
      <c r="D64" s="87"/>
      <c r="E64" s="92" t="n">
        <f aca="false">COUNTIF(F12:F56,"Yếu")</f>
        <v>0</v>
      </c>
      <c r="F64" s="110" t="n">
        <f aca="false">E64*100/$A$56</f>
        <v>0</v>
      </c>
      <c r="G64" s="92" t="n">
        <f aca="false">COUNTIF(H12:H56,"Yếu")</f>
        <v>0</v>
      </c>
      <c r="H64" s="110" t="n">
        <f aca="false">G64*100/$A$56</f>
        <v>0</v>
      </c>
      <c r="I64" s="111"/>
    </row>
    <row r="65" customFormat="false" ht="15" hidden="false" customHeight="false" outlineLevel="0" collapsed="false">
      <c r="C65" s="87" t="s">
        <v>275</v>
      </c>
      <c r="D65" s="87"/>
      <c r="E65" s="92" t="n">
        <f aca="false">COUNTIF(F12:F56,"Không XL")</f>
        <v>45</v>
      </c>
      <c r="F65" s="110" t="n">
        <f aca="false">E65*100/$A$56</f>
        <v>100</v>
      </c>
      <c r="G65" s="92" t="n">
        <f aca="false">COUNTIF(H12:H56,"Không XL")</f>
        <v>9</v>
      </c>
      <c r="H65" s="110" t="n">
        <f aca="false">G65*100/$A$56</f>
        <v>20</v>
      </c>
      <c r="I65" s="111"/>
    </row>
    <row r="66" customFormat="false" ht="15" hidden="false" customHeight="false" outlineLevel="0" collapsed="false">
      <c r="C66" s="112"/>
      <c r="D66" s="112"/>
      <c r="F66" s="113"/>
    </row>
    <row r="67" customFormat="false" ht="15.75" hidden="false" customHeight="false" outlineLevel="0" collapsed="false">
      <c r="E67" s="114" t="s">
        <v>276</v>
      </c>
      <c r="F67" s="114"/>
      <c r="G67" s="114"/>
      <c r="H67" s="114"/>
      <c r="I67" s="114"/>
    </row>
    <row r="68" customFormat="false" ht="15" hidden="false" customHeight="false" outlineLevel="0" collapsed="false">
      <c r="A68" s="79" t="s">
        <v>277</v>
      </c>
      <c r="B68" s="79"/>
      <c r="C68" s="79"/>
      <c r="D68" s="79"/>
      <c r="E68" s="79"/>
      <c r="F68" s="79" t="s">
        <v>144</v>
      </c>
      <c r="G68" s="79"/>
      <c r="H68" s="79"/>
      <c r="I68" s="115" t="s">
        <v>278</v>
      </c>
      <c r="J68" s="115"/>
    </row>
  </sheetData>
  <sheetProtection sheet="true" password="c4c7" objects="true" scenarios="true"/>
  <mergeCells count="30">
    <mergeCell ref="A2:D2"/>
    <mergeCell ref="E2:I2"/>
    <mergeCell ref="A3:D3"/>
    <mergeCell ref="E3:I3"/>
    <mergeCell ref="A4:D4"/>
    <mergeCell ref="E4:I4"/>
    <mergeCell ref="A5:D5"/>
    <mergeCell ref="A6:I6"/>
    <mergeCell ref="A7:I7"/>
    <mergeCell ref="A8:I8"/>
    <mergeCell ref="A10:A11"/>
    <mergeCell ref="B10:B11"/>
    <mergeCell ref="C10:D11"/>
    <mergeCell ref="E10:F10"/>
    <mergeCell ref="G10:H10"/>
    <mergeCell ref="I10:I11"/>
    <mergeCell ref="C57:I57"/>
    <mergeCell ref="C58:D59"/>
    <mergeCell ref="E58:F58"/>
    <mergeCell ref="G58:H58"/>
    <mergeCell ref="I58:I59"/>
    <mergeCell ref="C60:D60"/>
    <mergeCell ref="C61:D61"/>
    <mergeCell ref="C62:D62"/>
    <mergeCell ref="C63:D63"/>
    <mergeCell ref="C64:D64"/>
    <mergeCell ref="C65:D65"/>
    <mergeCell ref="E67:I67"/>
    <mergeCell ref="A68:E68"/>
    <mergeCell ref="F68:H68"/>
  </mergeCells>
  <conditionalFormatting sqref="F12:F56 H12:H56">
    <cfRule type="cellIs" priority="2" operator="equal" aboveAverage="0" equalAverage="0" bottom="0" percent="0" rank="0" text="" dxfId="4">
      <formula>"SVG"</formula>
    </cfRule>
    <cfRule type="cellIs" priority="3" operator="equal" aboveAverage="0" equalAverage="0" bottom="0" percent="0" rank="0" text="" dxfId="5">
      <formula>"SVXS"</formula>
    </cfRule>
  </conditionalFormatting>
  <printOptions headings="false" gridLines="false" gridLinesSet="true" horizontalCentered="false" verticalCentered="false"/>
  <pageMargins left="0.7" right="0.7" top="0.75" bottom="0.75" header="0.511805555555555" footer="0.511805555555555"/>
  <pageSetup paperSize="1" scale="83"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6.xml><?xml version="1.0" encoding="utf-8"?>
<worksheet xmlns="http://schemas.openxmlformats.org/spreadsheetml/2006/main" xmlns:r="http://schemas.openxmlformats.org/officeDocument/2006/relationships">
  <sheetPr filterMode="false">
    <pageSetUpPr fitToPage="false"/>
  </sheetPr>
  <dimension ref="A1:T75"/>
  <sheetViews>
    <sheetView showFormulas="false" showGridLines="true" showRowColHeaders="true" showZeros="true" rightToLeft="false" tabSelected="true" showOutlineSymbols="true" defaultGridColor="true" view="normal" topLeftCell="A33" colorId="64" zoomScale="100" zoomScaleNormal="100" zoomScalePageLayoutView="100" workbookViewId="0">
      <selection pane="topLeft" activeCell="J42" activeCellId="0" sqref="J42"/>
    </sheetView>
  </sheetViews>
  <sheetFormatPr defaultRowHeight="15" zeroHeight="false" outlineLevelRow="0" outlineLevelCol="0"/>
  <cols>
    <col collapsed="false" customWidth="true" hidden="false" outlineLevel="0" max="1" min="1" style="72" width="3.94"/>
    <col collapsed="false" customWidth="true" hidden="false" outlineLevel="0" max="2" min="2" style="72" width="10.61"/>
    <col collapsed="false" customWidth="true" hidden="false" outlineLevel="0" max="3" min="3" style="72" width="18.61"/>
    <col collapsed="false" customWidth="true" hidden="false" outlineLevel="0" max="4" min="4" style="72" width="6.25"/>
    <col collapsed="false" customWidth="true" hidden="false" outlineLevel="0" max="5" min="5" style="72" width="7.14"/>
    <col collapsed="false" customWidth="true" hidden="false" outlineLevel="0" max="6" min="6" style="72" width="8.93"/>
    <col collapsed="false" customWidth="true" hidden="false" outlineLevel="0" max="7" min="7" style="72" width="8.12"/>
    <col collapsed="false" customWidth="true" hidden="false" outlineLevel="0" max="8" min="8" style="72" width="8.55"/>
    <col collapsed="false" customWidth="true" hidden="false" outlineLevel="0" max="9" min="9" style="72" width="13.14"/>
    <col collapsed="false" customWidth="true" hidden="false" outlineLevel="0" max="1025" min="10" style="72" width="9"/>
  </cols>
  <sheetData>
    <row r="1" customFormat="false" ht="15" hidden="false" customHeight="true" outlineLevel="0" collapsed="false">
      <c r="A1" s="73"/>
      <c r="B1" s="73"/>
      <c r="C1" s="73"/>
      <c r="D1" s="73"/>
      <c r="E1" s="73"/>
      <c r="F1" s="73"/>
      <c r="G1" s="73"/>
      <c r="H1" s="73"/>
      <c r="I1" s="74" t="s">
        <v>133</v>
      </c>
    </row>
    <row r="2" customFormat="false" ht="17.1" hidden="false" customHeight="true" outlineLevel="0" collapsed="false">
      <c r="A2" s="75" t="s">
        <v>134</v>
      </c>
      <c r="B2" s="75"/>
      <c r="C2" s="75"/>
      <c r="D2" s="75"/>
      <c r="E2" s="76" t="s">
        <v>135</v>
      </c>
      <c r="F2" s="76"/>
      <c r="G2" s="76"/>
      <c r="H2" s="76"/>
      <c r="I2" s="76"/>
      <c r="J2" s="77"/>
      <c r="K2" s="77"/>
      <c r="L2" s="77"/>
      <c r="M2" s="77"/>
      <c r="N2" s="77"/>
      <c r="O2" s="77"/>
      <c r="P2" s="77"/>
      <c r="Q2" s="77"/>
      <c r="R2" s="77"/>
      <c r="S2" s="77"/>
      <c r="T2" s="77"/>
    </row>
    <row r="3" customFormat="false" ht="17.1" hidden="false" customHeight="true" outlineLevel="0" collapsed="false">
      <c r="A3" s="76" t="s">
        <v>136</v>
      </c>
      <c r="B3" s="76"/>
      <c r="C3" s="76"/>
      <c r="D3" s="76"/>
      <c r="E3" s="78" t="s">
        <v>137</v>
      </c>
      <c r="F3" s="78"/>
      <c r="G3" s="78"/>
      <c r="H3" s="78"/>
      <c r="I3" s="78"/>
      <c r="J3" s="77"/>
      <c r="K3" s="77"/>
      <c r="L3" s="77"/>
      <c r="M3" s="77"/>
      <c r="N3" s="77"/>
      <c r="O3" s="77"/>
      <c r="P3" s="77"/>
      <c r="Q3" s="77"/>
      <c r="R3" s="77"/>
      <c r="S3" s="77"/>
      <c r="T3" s="77"/>
    </row>
    <row r="4" customFormat="false" ht="17.1" hidden="false" customHeight="true" outlineLevel="0" collapsed="false">
      <c r="A4" s="76" t="s">
        <v>138</v>
      </c>
      <c r="B4" s="76"/>
      <c r="C4" s="76"/>
      <c r="D4" s="76"/>
      <c r="E4" s="79"/>
      <c r="F4" s="79"/>
      <c r="G4" s="79"/>
      <c r="H4" s="79"/>
      <c r="I4" s="79"/>
      <c r="J4" s="77"/>
      <c r="K4" s="77"/>
      <c r="L4" s="77"/>
      <c r="M4" s="77"/>
      <c r="N4" s="77"/>
      <c r="O4" s="77"/>
      <c r="P4" s="77"/>
      <c r="Q4" s="77"/>
      <c r="R4" s="77"/>
      <c r="S4" s="77"/>
      <c r="T4" s="77"/>
    </row>
    <row r="5" customFormat="false" ht="12" hidden="false" customHeight="true" outlineLevel="0" collapsed="false">
      <c r="A5" s="75"/>
      <c r="B5" s="75"/>
      <c r="C5" s="75"/>
      <c r="D5" s="75"/>
      <c r="E5" s="77"/>
      <c r="J5" s="77"/>
      <c r="K5" s="77"/>
      <c r="L5" s="77"/>
      <c r="M5" s="77"/>
      <c r="N5" s="77"/>
      <c r="O5" s="77"/>
      <c r="P5" s="77"/>
      <c r="Q5" s="77"/>
      <c r="R5" s="77"/>
      <c r="S5" s="77"/>
      <c r="T5" s="77"/>
    </row>
    <row r="6" customFormat="false" ht="24.95" hidden="false" customHeight="true" outlineLevel="0" collapsed="false">
      <c r="A6" s="80" t="s">
        <v>139</v>
      </c>
      <c r="B6" s="80"/>
      <c r="C6" s="80"/>
      <c r="D6" s="80"/>
      <c r="E6" s="80"/>
      <c r="F6" s="80"/>
      <c r="G6" s="80"/>
      <c r="H6" s="80"/>
      <c r="I6" s="80"/>
      <c r="J6" s="81"/>
      <c r="K6" s="81"/>
      <c r="L6" s="81"/>
      <c r="M6" s="81"/>
      <c r="N6" s="81"/>
      <c r="O6" s="81"/>
      <c r="P6" s="81"/>
      <c r="Q6" s="81"/>
      <c r="R6" s="81"/>
      <c r="S6" s="81"/>
      <c r="T6" s="81"/>
    </row>
    <row r="7" s="83" customFormat="true" ht="20.1" hidden="false" customHeight="true" outlineLevel="0" collapsed="false">
      <c r="A7" s="80" t="s">
        <v>140</v>
      </c>
      <c r="B7" s="80"/>
      <c r="C7" s="80"/>
      <c r="D7" s="80"/>
      <c r="E7" s="80"/>
      <c r="F7" s="80"/>
      <c r="G7" s="80"/>
      <c r="H7" s="80"/>
      <c r="I7" s="80"/>
      <c r="J7" s="82"/>
      <c r="K7" s="82"/>
      <c r="L7" s="82"/>
      <c r="M7" s="82"/>
      <c r="N7" s="82"/>
      <c r="O7" s="82"/>
      <c r="P7" s="82"/>
      <c r="Q7" s="82"/>
      <c r="R7" s="82"/>
      <c r="S7" s="82"/>
      <c r="T7" s="82"/>
    </row>
    <row r="8" s="83" customFormat="true" ht="18" hidden="false" customHeight="true" outlineLevel="0" collapsed="false">
      <c r="A8" s="84" t="s">
        <v>481</v>
      </c>
      <c r="B8" s="84"/>
      <c r="C8" s="84"/>
      <c r="D8" s="84"/>
      <c r="E8" s="84"/>
      <c r="F8" s="84"/>
      <c r="G8" s="84"/>
      <c r="H8" s="84"/>
      <c r="I8" s="84"/>
      <c r="J8" s="85"/>
      <c r="K8" s="85"/>
      <c r="L8" s="85"/>
      <c r="M8" s="85"/>
      <c r="N8" s="85"/>
      <c r="O8" s="85"/>
      <c r="P8" s="85"/>
      <c r="Q8" s="85"/>
      <c r="R8" s="85"/>
      <c r="S8" s="85"/>
      <c r="T8" s="85"/>
    </row>
    <row r="9" s="83" customFormat="true" ht="12" hidden="false" customHeight="true" outlineLevel="0" collapsed="false">
      <c r="A9" s="84"/>
      <c r="B9" s="84"/>
      <c r="C9" s="84"/>
      <c r="D9" s="84"/>
      <c r="E9" s="84"/>
      <c r="F9" s="84"/>
      <c r="G9" s="84"/>
      <c r="H9" s="84"/>
      <c r="I9" s="84"/>
      <c r="J9" s="85"/>
      <c r="K9" s="85"/>
      <c r="L9" s="85"/>
      <c r="M9" s="85"/>
      <c r="N9" s="85"/>
      <c r="O9" s="85"/>
      <c r="P9" s="85"/>
      <c r="Q9" s="85"/>
      <c r="R9" s="85"/>
      <c r="S9" s="85"/>
      <c r="T9" s="85"/>
    </row>
    <row r="10" s="89" customFormat="true" ht="18" hidden="false" customHeight="true" outlineLevel="0" collapsed="false">
      <c r="A10" s="86" t="s">
        <v>4</v>
      </c>
      <c r="B10" s="86" t="s">
        <v>142</v>
      </c>
      <c r="C10" s="87" t="s">
        <v>143</v>
      </c>
      <c r="D10" s="87"/>
      <c r="E10" s="88" t="s">
        <v>144</v>
      </c>
      <c r="F10" s="88"/>
      <c r="G10" s="88" t="s">
        <v>145</v>
      </c>
      <c r="H10" s="88"/>
      <c r="I10" s="87" t="s">
        <v>10</v>
      </c>
    </row>
    <row r="11" s="89" customFormat="true" ht="30" hidden="false" customHeight="true" outlineLevel="0" collapsed="false">
      <c r="A11" s="86"/>
      <c r="B11" s="86"/>
      <c r="C11" s="87"/>
      <c r="D11" s="87"/>
      <c r="E11" s="90" t="s">
        <v>146</v>
      </c>
      <c r="F11" s="90" t="s">
        <v>147</v>
      </c>
      <c r="G11" s="90" t="s">
        <v>146</v>
      </c>
      <c r="H11" s="90" t="s">
        <v>147</v>
      </c>
      <c r="I11" s="87"/>
    </row>
    <row r="12" s="89" customFormat="true" ht="17.45" hidden="false" customHeight="true" outlineLevel="0" collapsed="false">
      <c r="A12" s="91" t="n">
        <v>1</v>
      </c>
      <c r="B12" s="92" t="s">
        <v>482</v>
      </c>
      <c r="C12" s="93" t="s">
        <v>483</v>
      </c>
      <c r="D12" s="93" t="s">
        <v>484</v>
      </c>
      <c r="E12" s="91" t="n">
        <v>95</v>
      </c>
      <c r="F12" s="94" t="str">
        <f aca="false">IF(AND(E12&gt;=90),"Xuất sắc",IF(AND(E12&gt;=80),"Tốt",IF(AND(E12&gt;=70),"Khá",IF(AND(E12&gt;=60),"TB",IF(AND(E12&gt;=50),"TB",IF(AND(E12&lt;50),IF(AND(E12&gt;0),"Yếu",IF(AND(E12=0),"Không XL"," "))))))))</f>
        <v>Xuất sắc</v>
      </c>
      <c r="G12" s="61" t="n">
        <v>95</v>
      </c>
      <c r="H12" s="94" t="str">
        <f aca="false">IF(AND(G12&gt;=90),"Xuất sắc",IF(AND(G12&gt;=80),"Tốt",IF(AND(G12&gt;=70),"Khá",IF(AND(G12&gt;=60),"TB",IF(AND(G12&gt;=50),"TB",IF(AND(G12&lt;50),IF(AND(G12&gt;0),"Yếu",IF(AND(G12=0),"Không XL"," "))))))))</f>
        <v>Xuất sắc</v>
      </c>
      <c r="I12" s="95"/>
    </row>
    <row r="13" s="89" customFormat="true" ht="17.45" hidden="false" customHeight="true" outlineLevel="0" collapsed="false">
      <c r="A13" s="91" t="n">
        <v>2</v>
      </c>
      <c r="B13" s="92" t="s">
        <v>485</v>
      </c>
      <c r="C13" s="93" t="s">
        <v>486</v>
      </c>
      <c r="D13" s="93" t="s">
        <v>484</v>
      </c>
      <c r="E13" s="91" t="n">
        <v>53</v>
      </c>
      <c r="F13" s="94" t="str">
        <f aca="false">IF(AND(E13&gt;=90),"Xuất sắc",IF(AND(E13&gt;=80),"Tốt",IF(AND(E13&gt;=70),"Khá",IF(AND(E13&gt;=60),"TB",IF(AND(E13&gt;=50),"TB",IF(AND(E13&lt;50),IF(AND(E13&gt;0),"Yếu",IF(AND(E13=0),"Không XL"," "))))))))</f>
        <v>TB</v>
      </c>
      <c r="G13" s="61" t="n">
        <v>53</v>
      </c>
      <c r="H13" s="94" t="str">
        <f aca="false">IF(AND(G13&gt;=90),"Xuất sắc",IF(AND(G13&gt;=80),"Tốt",IF(AND(G13&gt;=70),"Khá",IF(AND(G13&gt;=60),"TB",IF(AND(G13&gt;=50),"TB",IF(AND(G13&lt;50),IF(AND(G13&gt;0),"Yếu",IF(AND(G13=0),"Không XL"," "))))))))</f>
        <v>TB</v>
      </c>
      <c r="I13" s="95"/>
    </row>
    <row r="14" s="89" customFormat="true" ht="17.45" hidden="false" customHeight="true" outlineLevel="0" collapsed="false">
      <c r="A14" s="91" t="n">
        <v>3</v>
      </c>
      <c r="B14" s="92" t="s">
        <v>487</v>
      </c>
      <c r="C14" s="93" t="s">
        <v>261</v>
      </c>
      <c r="D14" s="93" t="s">
        <v>282</v>
      </c>
      <c r="E14" s="91" t="n">
        <v>57</v>
      </c>
      <c r="F14" s="94" t="str">
        <f aca="false">IF(AND(E14&gt;=90),"Xuất sắc",IF(AND(E14&gt;=80),"Tốt",IF(AND(E14&gt;=70),"Khá",IF(AND(E14&gt;=60),"TB",IF(AND(E14&gt;=50),"TB",IF(AND(E14&lt;50),IF(AND(E14&gt;0),"Yếu",IF(AND(E14=0),"Không XL"," "))))))))</f>
        <v>TB</v>
      </c>
      <c r="G14" s="61" t="n">
        <v>57</v>
      </c>
      <c r="H14" s="94" t="str">
        <f aca="false">IF(AND(G14&gt;=90),"Xuất sắc",IF(AND(G14&gt;=80),"Tốt",IF(AND(G14&gt;=70),"Khá",IF(AND(G14&gt;=60),"TB",IF(AND(G14&gt;=50),"TB",IF(AND(G14&lt;50),IF(AND(G14&gt;0),"Yếu",IF(AND(G14=0),"Không XL"," "))))))))</f>
        <v>TB</v>
      </c>
      <c r="I14" s="95"/>
    </row>
    <row r="15" s="136" customFormat="true" ht="17.45" hidden="false" customHeight="true" outlineLevel="0" collapsed="false">
      <c r="A15" s="130" t="n">
        <v>4</v>
      </c>
      <c r="B15" s="131" t="s">
        <v>488</v>
      </c>
      <c r="C15" s="132" t="s">
        <v>489</v>
      </c>
      <c r="D15" s="132" t="s">
        <v>389</v>
      </c>
      <c r="E15" s="130" t="n">
        <v>0</v>
      </c>
      <c r="F15" s="133" t="str">
        <f aca="false">IF(AND(E15&gt;=90),"Xuất sắc",IF(AND(E15&gt;=80),"Tốt",IF(AND(E15&gt;=70),"Khá",IF(AND(E15&gt;=60),"TB",IF(AND(E15&gt;=50),"TB",IF(AND(E15&lt;50),IF(AND(E15&gt;0),"Yếu",IF(AND(E15=0),"Không XL"," "))))))))</f>
        <v>Không XL</v>
      </c>
      <c r="G15" s="134"/>
      <c r="H15" s="133" t="str">
        <f aca="false">IF(AND(G15&gt;=90),"Xuất sắc",IF(AND(G15&gt;=80),"Tốt",IF(AND(G15&gt;=70),"Khá",IF(AND(G15&gt;=60),"TB",IF(AND(G15&gt;=50),"TB",IF(AND(G15&lt;50),IF(AND(G15&gt;0),"Yếu",IF(AND(G15=0),"Không XL"," "))))))))</f>
        <v>Không XL</v>
      </c>
      <c r="I15" s="135"/>
    </row>
    <row r="16" s="89" customFormat="true" ht="17.45" hidden="false" customHeight="true" outlineLevel="0" collapsed="false">
      <c r="A16" s="91" t="n">
        <v>5</v>
      </c>
      <c r="B16" s="92" t="s">
        <v>490</v>
      </c>
      <c r="C16" s="93" t="s">
        <v>491</v>
      </c>
      <c r="D16" s="93" t="s">
        <v>492</v>
      </c>
      <c r="E16" s="91" t="n">
        <v>81</v>
      </c>
      <c r="F16" s="94" t="str">
        <f aca="false">IF(AND(E16&gt;=90),"Xuất sắc",IF(AND(E16&gt;=80),"Tốt",IF(AND(E16&gt;=70),"Khá",IF(AND(E16&gt;=60),"TB",IF(AND(E16&gt;=50),"TB",IF(AND(E16&lt;50),IF(AND(E16&gt;0),"Yếu",IF(AND(E16=0),"Không XL"," "))))))))</f>
        <v>Tốt</v>
      </c>
      <c r="G16" s="61" t="n">
        <v>81</v>
      </c>
      <c r="H16" s="94" t="str">
        <f aca="false">IF(AND(G16&gt;=90),"Xuất sắc",IF(AND(G16&gt;=80),"Tốt",IF(AND(G16&gt;=70),"Khá",IF(AND(G16&gt;=60),"TB",IF(AND(G16&gt;=50),"TB",IF(AND(G16&lt;50),IF(AND(G16&gt;0),"Yếu",IF(AND(G16=0),"Không XL"," "))))))))</f>
        <v>Tốt</v>
      </c>
      <c r="I16" s="96"/>
    </row>
    <row r="17" s="89" customFormat="true" ht="15" hidden="false" customHeight="false" outlineLevel="0" collapsed="false">
      <c r="A17" s="91" t="n">
        <v>6</v>
      </c>
      <c r="B17" s="92" t="s">
        <v>493</v>
      </c>
      <c r="C17" s="93" t="s">
        <v>494</v>
      </c>
      <c r="D17" s="93" t="s">
        <v>290</v>
      </c>
      <c r="E17" s="91" t="n">
        <v>75</v>
      </c>
      <c r="F17" s="94" t="str">
        <f aca="false">IF(AND(E17&gt;=90),"Xuất sắc",IF(AND(E17&gt;=80),"Tốt",IF(AND(E17&gt;=70),"Khá",IF(AND(E17&gt;=60),"TB",IF(AND(E17&gt;=50),"TB",IF(AND(E17&lt;50),IF(AND(E17&gt;0),"Yếu",IF(AND(E17=0),"Không XL"," "))))))))</f>
        <v>Khá</v>
      </c>
      <c r="G17" s="61" t="n">
        <v>75</v>
      </c>
      <c r="H17" s="94" t="str">
        <f aca="false">IF(AND(G17&gt;=90),"Xuất sắc",IF(AND(G17&gt;=80),"Tốt",IF(AND(G17&gt;=70),"Khá",IF(AND(G17&gt;=60),"TB",IF(AND(G17&gt;=50),"TB",IF(AND(G17&lt;50),IF(AND(G17&gt;0),"Yếu",IF(AND(G17=0),"Không XL"," "))))))))</f>
        <v>Khá</v>
      </c>
      <c r="I17" s="96"/>
    </row>
    <row r="18" s="89" customFormat="true" ht="15" hidden="false" customHeight="false" outlineLevel="0" collapsed="false">
      <c r="A18" s="91" t="n">
        <v>7</v>
      </c>
      <c r="B18" s="92" t="s">
        <v>495</v>
      </c>
      <c r="C18" s="93" t="s">
        <v>496</v>
      </c>
      <c r="D18" s="93" t="s">
        <v>164</v>
      </c>
      <c r="E18" s="91" t="n">
        <v>64</v>
      </c>
      <c r="F18" s="94" t="str">
        <f aca="false">IF(AND(E18&gt;=90),"Xuất sắc",IF(AND(E18&gt;=80),"Tốt",IF(AND(E18&gt;=70),"Khá",IF(AND(E18&gt;=60),"TB",IF(AND(E18&gt;=50),"TB",IF(AND(E18&lt;50),IF(AND(E18&gt;0),"Yếu",IF(AND(E18=0),"Không XL"," "))))))))</f>
        <v>TB</v>
      </c>
      <c r="G18" s="61" t="n">
        <v>64</v>
      </c>
      <c r="H18" s="94" t="str">
        <f aca="false">IF(AND(G18&gt;=90),"Xuất sắc",IF(AND(G18&gt;=80),"Tốt",IF(AND(G18&gt;=70),"Khá",IF(AND(G18&gt;=60),"TB",IF(AND(G18&gt;=50),"TB",IF(AND(G18&lt;50),IF(AND(G18&gt;0),"Yếu",IF(AND(G18=0),"Không XL"," "))))))))</f>
        <v>TB</v>
      </c>
      <c r="I18" s="96"/>
    </row>
    <row r="19" s="136" customFormat="true" ht="15" hidden="false" customHeight="false" outlineLevel="0" collapsed="false">
      <c r="A19" s="130" t="n">
        <v>8</v>
      </c>
      <c r="B19" s="131" t="s">
        <v>497</v>
      </c>
      <c r="C19" s="132" t="s">
        <v>498</v>
      </c>
      <c r="D19" s="132" t="s">
        <v>170</v>
      </c>
      <c r="E19" s="130" t="n">
        <v>0</v>
      </c>
      <c r="F19" s="133" t="str">
        <f aca="false">IF(AND(E19&gt;=90),"Xuất sắc",IF(AND(E19&gt;=80),"Tốt",IF(AND(E19&gt;=70),"Khá",IF(AND(E19&gt;=60),"TB",IF(AND(E19&gt;=50),"TB",IF(AND(E19&lt;50),IF(AND(E19&gt;0),"Yếu",IF(AND(E19=0),"Không XL"," "))))))))</f>
        <v>Không XL</v>
      </c>
      <c r="G19" s="134"/>
      <c r="H19" s="133" t="str">
        <f aca="false">IF(AND(G19&gt;=90),"Xuất sắc",IF(AND(G19&gt;=80),"Tốt",IF(AND(G19&gt;=70),"Khá",IF(AND(G19&gt;=60),"TB",IF(AND(G19&gt;=50),"TB",IF(AND(G19&lt;50),IF(AND(G19&gt;0),"Yếu",IF(AND(G19=0),"Không XL"," "))))))))</f>
        <v>Không XL</v>
      </c>
      <c r="I19" s="135"/>
    </row>
    <row r="20" s="89" customFormat="true" ht="15" hidden="false" customHeight="false" outlineLevel="0" collapsed="false">
      <c r="A20" s="91" t="n">
        <v>9</v>
      </c>
      <c r="B20" s="92" t="s">
        <v>499</v>
      </c>
      <c r="C20" s="93" t="s">
        <v>261</v>
      </c>
      <c r="D20" s="93" t="s">
        <v>303</v>
      </c>
      <c r="E20" s="91" t="n">
        <v>50</v>
      </c>
      <c r="F20" s="94" t="str">
        <f aca="false">IF(AND(E20&gt;=90),"Xuất sắc",IF(AND(E20&gt;=80),"Tốt",IF(AND(E20&gt;=70),"Khá",IF(AND(E20&gt;=60),"TB",IF(AND(E20&gt;=50),"TB",IF(AND(E20&lt;50),IF(AND(E20&gt;0),"Yếu",IF(AND(E20=0),"Không XL"," "))))))))</f>
        <v>TB</v>
      </c>
      <c r="G20" s="61" t="n">
        <v>50</v>
      </c>
      <c r="H20" s="94" t="str">
        <f aca="false">IF(AND(G20&gt;=90),"Xuất sắc",IF(AND(G20&gt;=80),"Tốt",IF(AND(G20&gt;=70),"Khá",IF(AND(G20&gt;=60),"TB",IF(AND(G20&gt;=50),"TB",IF(AND(G20&lt;50),IF(AND(G20&gt;0),"Yếu",IF(AND(G20=0),"Không XL"," "))))))))</f>
        <v>TB</v>
      </c>
      <c r="I20" s="95"/>
    </row>
    <row r="21" s="89" customFormat="true" ht="15" hidden="false" customHeight="false" outlineLevel="0" collapsed="false">
      <c r="A21" s="91" t="n">
        <v>10</v>
      </c>
      <c r="B21" s="92" t="s">
        <v>500</v>
      </c>
      <c r="C21" s="93" t="s">
        <v>261</v>
      </c>
      <c r="D21" s="93" t="s">
        <v>310</v>
      </c>
      <c r="E21" s="91" t="n">
        <v>50</v>
      </c>
      <c r="F21" s="94" t="str">
        <f aca="false">IF(AND(E21&gt;=90),"Xuất sắc",IF(AND(E21&gt;=80),"Tốt",IF(AND(E21&gt;=70),"Khá",IF(AND(E21&gt;=60),"TB",IF(AND(E21&gt;=50),"TB",IF(AND(E21&lt;50),IF(AND(E21&gt;0),"Yếu",IF(AND(E21=0),"Không XL"," "))))))))</f>
        <v>TB</v>
      </c>
      <c r="G21" s="61" t="n">
        <v>50</v>
      </c>
      <c r="H21" s="94" t="str">
        <f aca="false">IF(AND(G21&gt;=90),"Xuất sắc",IF(AND(G21&gt;=80),"Tốt",IF(AND(G21&gt;=70),"Khá",IF(AND(G21&gt;=60),"TB",IF(AND(G21&gt;=50),"TB",IF(AND(G21&lt;50),IF(AND(G21&gt;0),"Yếu",IF(AND(G21=0),"Không XL"," "))))))))</f>
        <v>TB</v>
      </c>
      <c r="I21" s="95"/>
    </row>
    <row r="22" s="89" customFormat="true" ht="15" hidden="false" customHeight="false" outlineLevel="0" collapsed="false">
      <c r="A22" s="91" t="n">
        <v>11</v>
      </c>
      <c r="B22" s="92" t="s">
        <v>501</v>
      </c>
      <c r="C22" s="93" t="s">
        <v>502</v>
      </c>
      <c r="D22" s="93" t="s">
        <v>181</v>
      </c>
      <c r="E22" s="91" t="n">
        <v>82</v>
      </c>
      <c r="F22" s="94" t="str">
        <f aca="false">IF(AND(E22&gt;=90),"Xuất sắc",IF(AND(E22&gt;=80),"Tốt",IF(AND(E22&gt;=70),"Khá",IF(AND(E22&gt;=60),"TB",IF(AND(E22&gt;=50),"TB",IF(AND(E22&lt;50),IF(AND(E22&gt;0),"Yếu",IF(AND(E22=0),"Không XL"," "))))))))</f>
        <v>Tốt</v>
      </c>
      <c r="G22" s="61" t="n">
        <v>82</v>
      </c>
      <c r="H22" s="94" t="str">
        <f aca="false">IF(AND(G22&gt;=90),"Xuất sắc",IF(AND(G22&gt;=80),"Tốt",IF(AND(G22&gt;=70),"Khá",IF(AND(G22&gt;=60),"TB",IF(AND(G22&gt;=50),"TB",IF(AND(G22&lt;50),IF(AND(G22&gt;0),"Yếu",IF(AND(G22=0),"Không XL"," "))))))))</f>
        <v>Tốt</v>
      </c>
      <c r="I22" s="95"/>
    </row>
    <row r="23" s="89" customFormat="true" ht="15" hidden="false" customHeight="false" outlineLevel="0" collapsed="false">
      <c r="A23" s="91" t="n">
        <v>12</v>
      </c>
      <c r="B23" s="92" t="s">
        <v>503</v>
      </c>
      <c r="C23" s="93" t="s">
        <v>504</v>
      </c>
      <c r="D23" s="93" t="s">
        <v>181</v>
      </c>
      <c r="E23" s="91" t="n">
        <v>59</v>
      </c>
      <c r="F23" s="94" t="str">
        <f aca="false">IF(AND(E23&gt;=90),"Xuất sắc",IF(AND(E23&gt;=80),"Tốt",IF(AND(E23&gt;=70),"Khá",IF(AND(E23&gt;=60),"TB",IF(AND(E23&gt;=50),"TB",IF(AND(E23&lt;50),IF(AND(E23&gt;0),"Yếu",IF(AND(E23=0),"Không XL"," "))))))))</f>
        <v>TB</v>
      </c>
      <c r="G23" s="61" t="n">
        <v>59</v>
      </c>
      <c r="H23" s="94" t="str">
        <f aca="false">IF(AND(G23&gt;=90),"Xuất sắc",IF(AND(G23&gt;=80),"Tốt",IF(AND(G23&gt;=70),"Khá",IF(AND(G23&gt;=60),"TB",IF(AND(G23&gt;=50),"TB",IF(AND(G23&lt;50),IF(AND(G23&gt;0),"Yếu",IF(AND(G23=0),"Không XL"," "))))))))</f>
        <v>TB</v>
      </c>
      <c r="I23" s="96"/>
    </row>
    <row r="24" s="136" customFormat="true" ht="15" hidden="false" customHeight="false" outlineLevel="0" collapsed="false">
      <c r="A24" s="130" t="n">
        <v>13</v>
      </c>
      <c r="B24" s="131" t="s">
        <v>505</v>
      </c>
      <c r="C24" s="132" t="s">
        <v>506</v>
      </c>
      <c r="D24" s="132" t="s">
        <v>181</v>
      </c>
      <c r="E24" s="130" t="n">
        <v>0</v>
      </c>
      <c r="F24" s="133" t="str">
        <f aca="false">IF(AND(E24&gt;=90),"Xuất sắc",IF(AND(E24&gt;=80),"Tốt",IF(AND(E24&gt;=70),"Khá",IF(AND(E24&gt;=60),"TB",IF(AND(E24&gt;=50),"TB",IF(AND(E24&lt;50),IF(AND(E24&gt;0),"Yếu",IF(AND(E24=0),"Không XL"," "))))))))</f>
        <v>Không XL</v>
      </c>
      <c r="G24" s="134"/>
      <c r="H24" s="133" t="str">
        <f aca="false">IF(AND(G24&gt;=90),"Xuất sắc",IF(AND(G24&gt;=80),"Tốt",IF(AND(G24&gt;=70),"Khá",IF(AND(G24&gt;=60),"TB",IF(AND(G24&gt;=50),"TB",IF(AND(G24&lt;50),IF(AND(G24&gt;0),"Yếu",IF(AND(G24=0),"Không XL"," "))))))))</f>
        <v>Không XL</v>
      </c>
      <c r="I24" s="135"/>
    </row>
    <row r="25" s="89" customFormat="true" ht="15" hidden="false" customHeight="false" outlineLevel="0" collapsed="false">
      <c r="A25" s="91" t="n">
        <v>14</v>
      </c>
      <c r="B25" s="92" t="s">
        <v>507</v>
      </c>
      <c r="C25" s="93" t="s">
        <v>508</v>
      </c>
      <c r="D25" s="93" t="s">
        <v>315</v>
      </c>
      <c r="E25" s="91" t="n">
        <v>60</v>
      </c>
      <c r="F25" s="94" t="str">
        <f aca="false">IF(AND(E25&gt;=90),"Xuất sắc",IF(AND(E25&gt;=80),"Tốt",IF(AND(E25&gt;=70),"Khá",IF(AND(E25&gt;=60),"TB",IF(AND(E25&gt;=50),"TB",IF(AND(E25&lt;50),IF(AND(E25&gt;0),"Yếu",IF(AND(E25=0),"Không XL"," "))))))))</f>
        <v>TB</v>
      </c>
      <c r="G25" s="61" t="n">
        <v>60</v>
      </c>
      <c r="H25" s="94" t="str">
        <f aca="false">IF(AND(G25&gt;=90),"Xuất sắc",IF(AND(G25&gt;=80),"Tốt",IF(AND(G25&gt;=70),"Khá",IF(AND(G25&gt;=60),"TB",IF(AND(G25&gt;=50),"TB",IF(AND(G25&lt;50),IF(AND(G25&gt;0),"Yếu",IF(AND(G25=0),"Không XL"," "))))))))</f>
        <v>TB</v>
      </c>
      <c r="I25" s="96"/>
    </row>
    <row r="26" s="89" customFormat="true" ht="15" hidden="false" customHeight="false" outlineLevel="0" collapsed="false">
      <c r="A26" s="91" t="n">
        <v>15</v>
      </c>
      <c r="B26" s="92" t="s">
        <v>509</v>
      </c>
      <c r="C26" s="93" t="s">
        <v>510</v>
      </c>
      <c r="D26" s="93" t="s">
        <v>184</v>
      </c>
      <c r="E26" s="91" t="n">
        <v>65</v>
      </c>
      <c r="F26" s="94" t="str">
        <f aca="false">IF(AND(E26&gt;=90),"Xuất sắc",IF(AND(E26&gt;=80),"Tốt",IF(AND(E26&gt;=70),"Khá",IF(AND(E26&gt;=60),"TB",IF(AND(E26&gt;=50),"TB",IF(AND(E26&lt;50),IF(AND(E26&gt;0),"Yếu",IF(AND(E26=0),"Không XL"," "))))))))</f>
        <v>TB</v>
      </c>
      <c r="G26" s="61" t="n">
        <v>65</v>
      </c>
      <c r="H26" s="94" t="str">
        <f aca="false">IF(AND(G26&gt;=90),"Xuất sắc",IF(AND(G26&gt;=80),"Tốt",IF(AND(G26&gt;=70),"Khá",IF(AND(G26&gt;=60),"TB",IF(AND(G26&gt;=50),"TB",IF(AND(G26&lt;50),IF(AND(G26&gt;0),"Yếu",IF(AND(G26=0),"Không XL"," "))))))))</f>
        <v>TB</v>
      </c>
      <c r="I26" s="96"/>
    </row>
    <row r="27" s="89" customFormat="true" ht="15" hidden="false" customHeight="false" outlineLevel="0" collapsed="false">
      <c r="A27" s="91" t="n">
        <v>16</v>
      </c>
      <c r="B27" s="92" t="s">
        <v>511</v>
      </c>
      <c r="C27" s="93" t="s">
        <v>512</v>
      </c>
      <c r="D27" s="93" t="s">
        <v>184</v>
      </c>
      <c r="E27" s="91" t="n">
        <v>50</v>
      </c>
      <c r="F27" s="94" t="str">
        <f aca="false">IF(AND(E27&gt;=90),"Xuất sắc",IF(AND(E27&gt;=80),"Tốt",IF(AND(E27&gt;=70),"Khá",IF(AND(E27&gt;=60),"TB",IF(AND(E27&gt;=50),"TB",IF(AND(E27&lt;50),IF(AND(E27&gt;0),"Yếu",IF(AND(E27=0),"Không XL"," "))))))))</f>
        <v>TB</v>
      </c>
      <c r="G27" s="61" t="n">
        <v>50</v>
      </c>
      <c r="H27" s="94" t="str">
        <f aca="false">IF(AND(G27&gt;=90),"Xuất sắc",IF(AND(G27&gt;=80),"Tốt",IF(AND(G27&gt;=70),"Khá",IF(AND(G27&gt;=60),"TB",IF(AND(G27&gt;=50),"TB",IF(AND(G27&lt;50),IF(AND(G27&gt;0),"Yếu",IF(AND(G27=0),"Không XL"," "))))))))</f>
        <v>TB</v>
      </c>
      <c r="I27" s="96"/>
    </row>
    <row r="28" s="89" customFormat="true" ht="15" hidden="false" customHeight="false" outlineLevel="0" collapsed="false">
      <c r="A28" s="91" t="n">
        <v>17</v>
      </c>
      <c r="B28" s="92" t="s">
        <v>513</v>
      </c>
      <c r="C28" s="93" t="s">
        <v>514</v>
      </c>
      <c r="D28" s="93" t="s">
        <v>184</v>
      </c>
      <c r="E28" s="91" t="n">
        <v>77</v>
      </c>
      <c r="F28" s="94" t="str">
        <f aca="false">IF(AND(E28&gt;=90),"Xuất sắc",IF(AND(E28&gt;=80),"Tốt",IF(AND(E28&gt;=70),"Khá",IF(AND(E28&gt;=60),"TB",IF(AND(E28&gt;=50),"TB",IF(AND(E28&lt;50),IF(AND(E28&gt;0),"Yếu",IF(AND(E28=0),"Không XL"," "))))))))</f>
        <v>Khá</v>
      </c>
      <c r="G28" s="61" t="n">
        <v>77</v>
      </c>
      <c r="H28" s="94" t="str">
        <f aca="false">IF(AND(G28&gt;=90),"Xuất sắc",IF(AND(G28&gt;=80),"Tốt",IF(AND(G28&gt;=70),"Khá",IF(AND(G28&gt;=60),"TB",IF(AND(G28&gt;=50),"TB",IF(AND(G28&lt;50),IF(AND(G28&gt;0),"Yếu",IF(AND(G28=0),"Không XL"," "))))))))</f>
        <v>Khá</v>
      </c>
      <c r="I28" s="96"/>
    </row>
    <row r="29" s="89" customFormat="true" ht="15" hidden="false" customHeight="false" outlineLevel="0" collapsed="false">
      <c r="A29" s="91" t="n">
        <v>18</v>
      </c>
      <c r="B29" s="92" t="s">
        <v>515</v>
      </c>
      <c r="C29" s="93" t="s">
        <v>155</v>
      </c>
      <c r="D29" s="93" t="s">
        <v>189</v>
      </c>
      <c r="E29" s="91" t="n">
        <v>78</v>
      </c>
      <c r="F29" s="94" t="str">
        <f aca="false">IF(AND(E29&gt;=90),"Xuất sắc",IF(AND(E29&gt;=80),"Tốt",IF(AND(E29&gt;=70),"Khá",IF(AND(E29&gt;=60),"TB",IF(AND(E29&gt;=50),"TB",IF(AND(E29&lt;50),IF(AND(E29&gt;0),"Yếu",IF(AND(E29=0),"Không XL"," "))))))))</f>
        <v>Khá</v>
      </c>
      <c r="G29" s="61" t="n">
        <v>78</v>
      </c>
      <c r="H29" s="94" t="str">
        <f aca="false">IF(AND(G29&gt;=90),"Xuất sắc",IF(AND(G29&gt;=80),"Tốt",IF(AND(G29&gt;=70),"Khá",IF(AND(G29&gt;=60),"TB",IF(AND(G29&gt;=50),"TB",IF(AND(G29&lt;50),IF(AND(G29&gt;0),"Yếu",IF(AND(G29=0),"Không XL"," "))))))))</f>
        <v>Khá</v>
      </c>
      <c r="I29" s="96"/>
    </row>
    <row r="30" s="89" customFormat="true" ht="15" hidden="false" customHeight="false" outlineLevel="0" collapsed="false">
      <c r="A30" s="91" t="n">
        <v>19</v>
      </c>
      <c r="B30" s="92" t="s">
        <v>516</v>
      </c>
      <c r="C30" s="93" t="s">
        <v>517</v>
      </c>
      <c r="D30" s="93" t="s">
        <v>518</v>
      </c>
      <c r="E30" s="91" t="n">
        <v>59</v>
      </c>
      <c r="F30" s="94" t="str">
        <f aca="false">IF(AND(E30&gt;=90),"Xuất sắc",IF(AND(E30&gt;=80),"Tốt",IF(AND(E30&gt;=70),"Khá",IF(AND(E30&gt;=60),"TB",IF(AND(E30&gt;=50),"TB",IF(AND(E30&lt;50),IF(AND(E30&gt;0),"Yếu",IF(AND(E30=0),"Không XL"," "))))))))</f>
        <v>TB</v>
      </c>
      <c r="G30" s="61" t="n">
        <v>59</v>
      </c>
      <c r="H30" s="94" t="str">
        <f aca="false">IF(AND(G30&gt;=90),"Xuất sắc",IF(AND(G30&gt;=80),"Tốt",IF(AND(G30&gt;=70),"Khá",IF(AND(G30&gt;=60),"TB",IF(AND(G30&gt;=50),"TB",IF(AND(G30&lt;50),IF(AND(G30&gt;0),"Yếu",IF(AND(G30=0),"Không XL"," "))))))))</f>
        <v>TB</v>
      </c>
      <c r="I30" s="96"/>
    </row>
    <row r="31" s="89" customFormat="true" ht="15" hidden="false" customHeight="false" outlineLevel="0" collapsed="false">
      <c r="A31" s="91" t="n">
        <v>20</v>
      </c>
      <c r="B31" s="92" t="s">
        <v>519</v>
      </c>
      <c r="C31" s="93" t="s">
        <v>520</v>
      </c>
      <c r="D31" s="93" t="s">
        <v>521</v>
      </c>
      <c r="E31" s="91" t="n">
        <v>50</v>
      </c>
      <c r="F31" s="94" t="str">
        <f aca="false">IF(AND(E31&gt;=90),"Xuất sắc",IF(AND(E31&gt;=80),"Tốt",IF(AND(E31&gt;=70),"Khá",IF(AND(E31&gt;=60),"TB",IF(AND(E31&gt;=50),"TB",IF(AND(E31&lt;50),IF(AND(E31&gt;0),"Yếu",IF(AND(E31=0),"Không XL"," "))))))))</f>
        <v>TB</v>
      </c>
      <c r="G31" s="61" t="n">
        <v>50</v>
      </c>
      <c r="H31" s="94" t="str">
        <f aca="false">IF(AND(G31&gt;=90),"Xuất sắc",IF(AND(G31&gt;=80),"Tốt",IF(AND(G31&gt;=70),"Khá",IF(AND(G31&gt;=60),"TB",IF(AND(G31&gt;=50),"TB",IF(AND(G31&lt;50),IF(AND(G31&gt;0),"Yếu",IF(AND(G31=0),"Không XL"," "))))))))</f>
        <v>TB</v>
      </c>
      <c r="I31" s="95"/>
    </row>
    <row r="32" s="89" customFormat="true" ht="15" hidden="false" customHeight="false" outlineLevel="0" collapsed="false">
      <c r="A32" s="91" t="n">
        <v>21</v>
      </c>
      <c r="B32" s="92" t="s">
        <v>522</v>
      </c>
      <c r="C32" s="93" t="s">
        <v>523</v>
      </c>
      <c r="D32" s="93" t="s">
        <v>524</v>
      </c>
      <c r="E32" s="91" t="n">
        <v>58</v>
      </c>
      <c r="F32" s="94" t="str">
        <f aca="false">IF(AND(E32&gt;=90),"Xuất sắc",IF(AND(E32&gt;=80),"Tốt",IF(AND(E32&gt;=70),"Khá",IF(AND(E32&gt;=60),"TB",IF(AND(E32&gt;=50),"TB",IF(AND(E32&lt;50),IF(AND(E32&gt;0),"Yếu",IF(AND(E32=0),"Không XL"," "))))))))</f>
        <v>TB</v>
      </c>
      <c r="G32" s="61" t="n">
        <v>58</v>
      </c>
      <c r="H32" s="94" t="str">
        <f aca="false">IF(AND(G32&gt;=90),"Xuất sắc",IF(AND(G32&gt;=80),"Tốt",IF(AND(G32&gt;=70),"Khá",IF(AND(G32&gt;=60),"TB",IF(AND(G32&gt;=50),"TB",IF(AND(G32&lt;50),IF(AND(G32&gt;0),"Yếu",IF(AND(G32=0),"Không XL"," "))))))))</f>
        <v>TB</v>
      </c>
      <c r="I32" s="96"/>
    </row>
    <row r="33" s="89" customFormat="true" ht="15" hidden="false" customHeight="false" outlineLevel="0" collapsed="false">
      <c r="A33" s="91" t="n">
        <v>22</v>
      </c>
      <c r="B33" s="92" t="s">
        <v>525</v>
      </c>
      <c r="C33" s="93" t="s">
        <v>526</v>
      </c>
      <c r="D33" s="93" t="s">
        <v>192</v>
      </c>
      <c r="E33" s="91" t="n">
        <v>50</v>
      </c>
      <c r="F33" s="94" t="str">
        <f aca="false">IF(AND(E33&gt;=90),"Xuất sắc",IF(AND(E33&gt;=80),"Tốt",IF(AND(E33&gt;=70),"Khá",IF(AND(E33&gt;=60),"TB",IF(AND(E33&gt;=50),"TB",IF(AND(E33&lt;50),IF(AND(E33&gt;0),"Yếu",IF(AND(E33=0),"Không XL"," "))))))))</f>
        <v>TB</v>
      </c>
      <c r="G33" s="61" t="n">
        <v>50</v>
      </c>
      <c r="H33" s="94" t="str">
        <f aca="false">IF(AND(G33&gt;=90),"Xuất sắc",IF(AND(G33&gt;=80),"Tốt",IF(AND(G33&gt;=70),"Khá",IF(AND(G33&gt;=60),"TB",IF(AND(G33&gt;=50),"TB",IF(AND(G33&lt;50),IF(AND(G33&gt;0),"Yếu",IF(AND(G33=0),"Không XL"," "))))))))</f>
        <v>TB</v>
      </c>
      <c r="I33" s="96"/>
    </row>
    <row r="34" s="89" customFormat="true" ht="15" hidden="false" customHeight="false" outlineLevel="0" collapsed="false">
      <c r="A34" s="91" t="n">
        <v>23</v>
      </c>
      <c r="B34" s="92" t="s">
        <v>527</v>
      </c>
      <c r="C34" s="93" t="s">
        <v>528</v>
      </c>
      <c r="D34" s="93" t="s">
        <v>192</v>
      </c>
      <c r="E34" s="91" t="n">
        <v>80</v>
      </c>
      <c r="F34" s="94" t="str">
        <f aca="false">IF(AND(E34&gt;=90),"Xuất sắc",IF(AND(E34&gt;=80),"Tốt",IF(AND(E34&gt;=70),"Khá",IF(AND(E34&gt;=60),"TB",IF(AND(E34&gt;=50),"TB",IF(AND(E34&lt;50),IF(AND(E34&gt;0),"Yếu",IF(AND(E34=0),"Không XL"," "))))))))</f>
        <v>Tốt</v>
      </c>
      <c r="G34" s="61" t="n">
        <v>80</v>
      </c>
      <c r="H34" s="94" t="str">
        <f aca="false">IF(AND(G34&gt;=90),"Xuất sắc",IF(AND(G34&gt;=80),"Tốt",IF(AND(G34&gt;=70),"Khá",IF(AND(G34&gt;=60),"TB",IF(AND(G34&gt;=50),"TB",IF(AND(G34&lt;50),IF(AND(G34&gt;0),"Yếu",IF(AND(G34=0),"Không XL"," "))))))))</f>
        <v>Tốt</v>
      </c>
      <c r="I34" s="96"/>
    </row>
    <row r="35" s="89" customFormat="true" ht="15" hidden="false" customHeight="false" outlineLevel="0" collapsed="false">
      <c r="A35" s="91" t="n">
        <v>24</v>
      </c>
      <c r="B35" s="92" t="s">
        <v>529</v>
      </c>
      <c r="C35" s="93" t="s">
        <v>530</v>
      </c>
      <c r="D35" s="93" t="s">
        <v>192</v>
      </c>
      <c r="E35" s="91" t="n">
        <v>73</v>
      </c>
      <c r="F35" s="94" t="str">
        <f aca="false">IF(AND(E35&gt;=90),"Xuất sắc",IF(AND(E35&gt;=80),"Tốt",IF(AND(E35&gt;=70),"Khá",IF(AND(E35&gt;=60),"TB",IF(AND(E35&gt;=50),"TB",IF(AND(E35&lt;50),IF(AND(E35&gt;0),"Yếu",IF(AND(E35=0),"Không XL"," "))))))))</f>
        <v>Khá</v>
      </c>
      <c r="G35" s="61" t="n">
        <v>73</v>
      </c>
      <c r="H35" s="94" t="str">
        <f aca="false">IF(AND(G35&gt;=90),"Xuất sắc",IF(AND(G35&gt;=80),"Tốt",IF(AND(G35&gt;=70),"Khá",IF(AND(G35&gt;=60),"TB",IF(AND(G35&gt;=50),"TB",IF(AND(G35&lt;50),IF(AND(G35&gt;0),"Yếu",IF(AND(G35=0),"Không XL"," "))))))))</f>
        <v>Khá</v>
      </c>
      <c r="I35" s="96"/>
    </row>
    <row r="36" s="136" customFormat="true" ht="15" hidden="false" customHeight="false" outlineLevel="0" collapsed="false">
      <c r="A36" s="130" t="n">
        <v>25</v>
      </c>
      <c r="B36" s="131" t="s">
        <v>531</v>
      </c>
      <c r="C36" s="132" t="s">
        <v>532</v>
      </c>
      <c r="D36" s="132" t="s">
        <v>202</v>
      </c>
      <c r="E36" s="130" t="n">
        <v>40</v>
      </c>
      <c r="F36" s="133" t="str">
        <f aca="false">IF(AND(E36&gt;=90),"Xuất sắc",IF(AND(E36&gt;=80),"Tốt",IF(AND(E36&gt;=70),"Khá",IF(AND(E36&gt;=60),"TB",IF(AND(E36&gt;=50),"TB",IF(AND(E36&lt;50),IF(AND(E36&gt;0),"Yếu",IF(AND(E36=0),"Không XL"," "))))))))</f>
        <v>Yếu</v>
      </c>
      <c r="G36" s="134"/>
      <c r="H36" s="133" t="str">
        <f aca="false">IF(AND(G36&gt;=90),"Xuất sắc",IF(AND(G36&gt;=80),"Tốt",IF(AND(G36&gt;=70),"Khá",IF(AND(G36&gt;=60),"TB",IF(AND(G36&gt;=50),"TB",IF(AND(G36&lt;50),IF(AND(G36&gt;0),"Yếu",IF(AND(G36=0),"Không XL"," "))))))))</f>
        <v>Không XL</v>
      </c>
      <c r="I36" s="135"/>
    </row>
    <row r="37" s="89" customFormat="true" ht="15" hidden="false" customHeight="false" outlineLevel="0" collapsed="false">
      <c r="A37" s="91" t="n">
        <v>26</v>
      </c>
      <c r="B37" s="92" t="s">
        <v>533</v>
      </c>
      <c r="C37" s="93" t="s">
        <v>534</v>
      </c>
      <c r="D37" s="93" t="s">
        <v>210</v>
      </c>
      <c r="E37" s="91" t="n">
        <v>78</v>
      </c>
      <c r="F37" s="94" t="str">
        <f aca="false">IF(AND(E37&gt;=90),"Xuất sắc",IF(AND(E37&gt;=80),"Tốt",IF(AND(E37&gt;=70),"Khá",IF(AND(E37&gt;=60),"TB",IF(AND(E37&gt;=50),"TB",IF(AND(E37&lt;50),IF(AND(E37&gt;0),"Yếu",IF(AND(E37=0),"Không XL"," "))))))))</f>
        <v>Khá</v>
      </c>
      <c r="G37" s="61" t="n">
        <v>78</v>
      </c>
      <c r="H37" s="94" t="str">
        <f aca="false">IF(AND(G37&gt;=90),"Xuất sắc",IF(AND(G37&gt;=80),"Tốt",IF(AND(G37&gt;=70),"Khá",IF(AND(G37&gt;=60),"TB",IF(AND(G37&gt;=50),"TB",IF(AND(G37&lt;50),IF(AND(G37&gt;0),"Yếu",IF(AND(G37=0),"Không XL"," "))))))))</f>
        <v>Khá</v>
      </c>
      <c r="I37" s="96"/>
    </row>
    <row r="38" s="89" customFormat="true" ht="15" hidden="false" customHeight="false" outlineLevel="0" collapsed="false">
      <c r="A38" s="91" t="n">
        <v>27</v>
      </c>
      <c r="B38" s="92" t="s">
        <v>535</v>
      </c>
      <c r="C38" s="93" t="s">
        <v>536</v>
      </c>
      <c r="D38" s="93" t="s">
        <v>213</v>
      </c>
      <c r="E38" s="91" t="n">
        <v>70</v>
      </c>
      <c r="F38" s="94" t="str">
        <f aca="false">IF(AND(E38&gt;=90),"Xuất sắc",IF(AND(E38&gt;=80),"Tốt",IF(AND(E38&gt;=70),"Khá",IF(AND(E38&gt;=60),"TB",IF(AND(E38&gt;=50),"TB",IF(AND(E38&lt;50),IF(AND(E38&gt;0),"Yếu",IF(AND(E38=0),"Không XL"," "))))))))</f>
        <v>Khá</v>
      </c>
      <c r="G38" s="61" t="n">
        <v>70</v>
      </c>
      <c r="H38" s="94" t="str">
        <f aca="false">IF(AND(G38&gt;=90),"Xuất sắc",IF(AND(G38&gt;=80),"Tốt",IF(AND(G38&gt;=70),"Khá",IF(AND(G38&gt;=60),"TB",IF(AND(G38&gt;=50),"TB",IF(AND(G38&lt;50),IF(AND(G38&gt;0),"Yếu",IF(AND(G38=0),"Không XL"," "))))))))</f>
        <v>Khá</v>
      </c>
      <c r="I38" s="95"/>
    </row>
    <row r="39" s="89" customFormat="true" ht="15" hidden="false" customHeight="false" outlineLevel="0" collapsed="false">
      <c r="A39" s="91" t="n">
        <v>28</v>
      </c>
      <c r="B39" s="92" t="s">
        <v>537</v>
      </c>
      <c r="C39" s="93" t="s">
        <v>386</v>
      </c>
      <c r="D39" s="93" t="s">
        <v>219</v>
      </c>
      <c r="E39" s="91" t="n">
        <v>70</v>
      </c>
      <c r="F39" s="94" t="str">
        <f aca="false">IF(AND(E39&gt;=90),"Xuất sắc",IF(AND(E39&gt;=80),"Tốt",IF(AND(E39&gt;=70),"Khá",IF(AND(E39&gt;=60),"TB",IF(AND(E39&gt;=50),"TB",IF(AND(E39&lt;50),IF(AND(E39&gt;0),"Yếu",IF(AND(E39=0),"Không XL"," "))))))))</f>
        <v>Khá</v>
      </c>
      <c r="G39" s="61" t="n">
        <v>70</v>
      </c>
      <c r="H39" s="94" t="str">
        <f aca="false">IF(AND(G39&gt;=90),"Xuất sắc",IF(AND(G39&gt;=80),"Tốt",IF(AND(G39&gt;=70),"Khá",IF(AND(G39&gt;=60),"TB",IF(AND(G39&gt;=50),"TB",IF(AND(G39&lt;50),IF(AND(G39&gt;0),"Yếu",IF(AND(G39=0),"Không XL"," "))))))))</f>
        <v>Khá</v>
      </c>
      <c r="I39" s="96"/>
    </row>
    <row r="40" s="89" customFormat="true" ht="15" hidden="false" customHeight="false" outlineLevel="0" collapsed="false">
      <c r="A40" s="91" t="n">
        <v>29</v>
      </c>
      <c r="B40" s="92" t="s">
        <v>538</v>
      </c>
      <c r="C40" s="93" t="s">
        <v>539</v>
      </c>
      <c r="D40" s="93" t="s">
        <v>219</v>
      </c>
      <c r="E40" s="91" t="n">
        <v>65</v>
      </c>
      <c r="F40" s="94" t="str">
        <f aca="false">IF(AND(E40&gt;=90),"Xuất sắc",IF(AND(E40&gt;=80),"Tốt",IF(AND(E40&gt;=70),"Khá",IF(AND(E40&gt;=60),"TB",IF(AND(E40&gt;=50),"TB",IF(AND(E40&lt;50),IF(AND(E40&gt;0),"Yếu",IF(AND(E40=0),"Không XL"," "))))))))</f>
        <v>TB</v>
      </c>
      <c r="G40" s="61" t="n">
        <v>65</v>
      </c>
      <c r="H40" s="94" t="str">
        <f aca="false">IF(AND(G40&gt;=90),"Xuất sắc",IF(AND(G40&gt;=80),"Tốt",IF(AND(G40&gt;=70),"Khá",IF(AND(G40&gt;=60),"TB",IF(AND(G40&gt;=50),"TB",IF(AND(G40&lt;50),IF(AND(G40&gt;0),"Yếu",IF(AND(G40=0),"Không XL"," "))))))))</f>
        <v>TB</v>
      </c>
      <c r="I40" s="95"/>
    </row>
    <row r="41" s="89" customFormat="true" ht="15" hidden="false" customHeight="false" outlineLevel="0" collapsed="false">
      <c r="A41" s="91" t="n">
        <v>30</v>
      </c>
      <c r="B41" s="92" t="s">
        <v>540</v>
      </c>
      <c r="C41" s="93" t="s">
        <v>380</v>
      </c>
      <c r="D41" s="93" t="s">
        <v>541</v>
      </c>
      <c r="E41" s="91" t="n">
        <v>87</v>
      </c>
      <c r="F41" s="94" t="str">
        <f aca="false">IF(AND(E41&gt;=90),"Xuất sắc",IF(AND(E41&gt;=80),"Tốt",IF(AND(E41&gt;=70),"Khá",IF(AND(E41&gt;=60),"TB",IF(AND(E41&gt;=50),"TB",IF(AND(E41&lt;50),IF(AND(E41&gt;0),"Yếu",IF(AND(E41=0),"Không XL"," "))))))))</f>
        <v>Tốt</v>
      </c>
      <c r="G41" s="61" t="n">
        <v>87</v>
      </c>
      <c r="H41" s="94" t="str">
        <f aca="false">IF(AND(G41&gt;=90),"Xuất sắc",IF(AND(G41&gt;=80),"Tốt",IF(AND(G41&gt;=70),"Khá",IF(AND(G41&gt;=60),"TB",IF(AND(G41&gt;=50),"TB",IF(AND(G41&lt;50),IF(AND(G41&gt;0),"Yếu",IF(AND(G41=0),"Không XL"," "))))))))</f>
        <v>Tốt</v>
      </c>
      <c r="I41" s="95"/>
    </row>
    <row r="42" s="136" customFormat="true" ht="15" hidden="false" customHeight="false" outlineLevel="0" collapsed="false">
      <c r="A42" s="130" t="n">
        <v>31</v>
      </c>
      <c r="B42" s="131" t="s">
        <v>542</v>
      </c>
      <c r="C42" s="132" t="s">
        <v>543</v>
      </c>
      <c r="D42" s="132" t="s">
        <v>222</v>
      </c>
      <c r="E42" s="130" t="n">
        <v>40</v>
      </c>
      <c r="F42" s="133" t="str">
        <f aca="false">IF(AND(E42&gt;=90),"Xuất sắc",IF(AND(E42&gt;=80),"Tốt",IF(AND(E42&gt;=70),"Khá",IF(AND(E42&gt;=60),"TB",IF(AND(E42&gt;=50),"TB",IF(AND(E42&lt;50),IF(AND(E42&gt;0),"Yếu",IF(AND(E42=0),"Không XL"," "))))))))</f>
        <v>Yếu</v>
      </c>
      <c r="G42" s="134"/>
      <c r="H42" s="133" t="str">
        <f aca="false">IF(AND(G42&gt;=90),"Xuất sắc",IF(AND(G42&gt;=80),"Tốt",IF(AND(G42&gt;=70),"Khá",IF(AND(G42&gt;=60),"TB",IF(AND(G42&gt;=50),"TB",IF(AND(G42&lt;50),IF(AND(G42&gt;0),"Yếu",IF(AND(G42=0),"Không XL"," "))))))))</f>
        <v>Không XL</v>
      </c>
      <c r="I42" s="137"/>
    </row>
    <row r="43" s="89" customFormat="true" ht="15" hidden="false" customHeight="false" outlineLevel="0" collapsed="false">
      <c r="A43" s="91" t="n">
        <v>32</v>
      </c>
      <c r="B43" s="92" t="s">
        <v>544</v>
      </c>
      <c r="C43" s="93" t="s">
        <v>545</v>
      </c>
      <c r="D43" s="93" t="s">
        <v>222</v>
      </c>
      <c r="E43" s="91" t="n">
        <v>55</v>
      </c>
      <c r="F43" s="94" t="str">
        <f aca="false">IF(AND(E43&gt;=90),"Xuất sắc",IF(AND(E43&gt;=80),"Tốt",IF(AND(E43&gt;=70),"Khá",IF(AND(E43&gt;=60),"TB",IF(AND(E43&gt;=50),"TB",IF(AND(E43&lt;50),IF(AND(E43&gt;0),"Yếu",IF(AND(E43=0),"Không XL"," "))))))))</f>
        <v>TB</v>
      </c>
      <c r="G43" s="61" t="n">
        <v>55</v>
      </c>
      <c r="H43" s="94" t="str">
        <f aca="false">IF(AND(G43&gt;=90),"Xuất sắc",IF(AND(G43&gt;=80),"Tốt",IF(AND(G43&gt;=70),"Khá",IF(AND(G43&gt;=60),"TB",IF(AND(G43&gt;=50),"TB",IF(AND(G43&lt;50),IF(AND(G43&gt;0),"Yếu",IF(AND(G43=0),"Không XL"," "))))))))</f>
        <v>TB</v>
      </c>
      <c r="I43" s="96"/>
    </row>
    <row r="44" s="89" customFormat="true" ht="15" hidden="false" customHeight="false" outlineLevel="0" collapsed="false">
      <c r="A44" s="91" t="n">
        <v>33</v>
      </c>
      <c r="B44" s="92" t="s">
        <v>546</v>
      </c>
      <c r="C44" s="93" t="s">
        <v>547</v>
      </c>
      <c r="D44" s="93" t="s">
        <v>229</v>
      </c>
      <c r="E44" s="91" t="n">
        <v>40</v>
      </c>
      <c r="F44" s="94" t="str">
        <f aca="false">IF(AND(E44&gt;=90),"Xuất sắc",IF(AND(E44&gt;=80),"Tốt",IF(AND(E44&gt;=70),"Khá",IF(AND(E44&gt;=60),"TB",IF(AND(E44&gt;=50),"TB",IF(AND(E44&lt;50),IF(AND(E44&gt;0),"Yếu",IF(AND(E44=0),"Không XL"," "))))))))</f>
        <v>Yếu</v>
      </c>
      <c r="G44" s="61" t="n">
        <v>40</v>
      </c>
      <c r="H44" s="94" t="str">
        <f aca="false">IF(AND(G44&gt;=90),"Xuất sắc",IF(AND(G44&gt;=80),"Tốt",IF(AND(G44&gt;=70),"Khá",IF(AND(G44&gt;=60),"TB",IF(AND(G44&gt;=50),"TB",IF(AND(G44&lt;50),IF(AND(G44&gt;0),"Yếu",IF(AND(G44=0),"Không XL"," "))))))))</f>
        <v>Yếu</v>
      </c>
      <c r="I44" s="96"/>
    </row>
    <row r="45" s="89" customFormat="true" ht="15" hidden="false" customHeight="false" outlineLevel="0" collapsed="false">
      <c r="A45" s="91" t="n">
        <v>34</v>
      </c>
      <c r="B45" s="92" t="s">
        <v>548</v>
      </c>
      <c r="C45" s="93" t="s">
        <v>549</v>
      </c>
      <c r="D45" s="93" t="s">
        <v>342</v>
      </c>
      <c r="E45" s="91" t="n">
        <v>62</v>
      </c>
      <c r="F45" s="94" t="str">
        <f aca="false">IF(AND(E45&gt;=90),"Xuất sắc",IF(AND(E45&gt;=80),"Tốt",IF(AND(E45&gt;=70),"Khá",IF(AND(E45&gt;=60),"TB",IF(AND(E45&gt;=50),"TB",IF(AND(E45&lt;50),IF(AND(E45&gt;0),"Yếu",IF(AND(E45=0),"Không XL"," "))))))))</f>
        <v>TB</v>
      </c>
      <c r="G45" s="61" t="n">
        <v>62</v>
      </c>
      <c r="H45" s="94" t="str">
        <f aca="false">IF(AND(G45&gt;=90),"Xuất sắc",IF(AND(G45&gt;=80),"Tốt",IF(AND(G45&gt;=70),"Khá",IF(AND(G45&gt;=60),"TB",IF(AND(G45&gt;=50),"TB",IF(AND(G45&lt;50),IF(AND(G45&gt;0),"Yếu",IF(AND(G45=0),"Không XL"," "))))))))</f>
        <v>TB</v>
      </c>
      <c r="I45" s="96"/>
    </row>
    <row r="46" s="89" customFormat="true" ht="15" hidden="false" customHeight="false" outlineLevel="0" collapsed="false">
      <c r="A46" s="91" t="n">
        <v>35</v>
      </c>
      <c r="B46" s="92" t="s">
        <v>550</v>
      </c>
      <c r="C46" s="93" t="s">
        <v>551</v>
      </c>
      <c r="D46" s="93" t="s">
        <v>552</v>
      </c>
      <c r="E46" s="91" t="n">
        <v>70</v>
      </c>
      <c r="F46" s="94" t="str">
        <f aca="false">IF(AND(E46&gt;=90),"Xuất sắc",IF(AND(E46&gt;=80),"Tốt",IF(AND(E46&gt;=70),"Khá",IF(AND(E46&gt;=60),"TB",IF(AND(E46&gt;=50),"TB",IF(AND(E46&lt;50),IF(AND(E46&gt;0),"Yếu",IF(AND(E46=0),"Không XL"," "))))))))</f>
        <v>Khá</v>
      </c>
      <c r="G46" s="61" t="n">
        <v>70</v>
      </c>
      <c r="H46" s="94" t="str">
        <f aca="false">IF(AND(G46&gt;=90),"Xuất sắc",IF(AND(G46&gt;=80),"Tốt",IF(AND(G46&gt;=70),"Khá",IF(AND(G46&gt;=60),"TB",IF(AND(G46&gt;=50),"TB",IF(AND(G46&lt;50),IF(AND(G46&gt;0),"Yếu",IF(AND(G46=0),"Không XL"," "))))))))</f>
        <v>Khá</v>
      </c>
      <c r="I46" s="96"/>
    </row>
    <row r="47" s="89" customFormat="true" ht="15" hidden="false" customHeight="false" outlineLevel="0" collapsed="false">
      <c r="A47" s="91" t="n">
        <v>36</v>
      </c>
      <c r="B47" s="92" t="s">
        <v>553</v>
      </c>
      <c r="C47" s="93" t="s">
        <v>554</v>
      </c>
      <c r="D47" s="93" t="s">
        <v>345</v>
      </c>
      <c r="E47" s="91" t="n">
        <v>81</v>
      </c>
      <c r="F47" s="94" t="str">
        <f aca="false">IF(AND(E47&gt;=90),"Xuất sắc",IF(AND(E47&gt;=80),"Tốt",IF(AND(E47&gt;=70),"Khá",IF(AND(E47&gt;=60),"TB",IF(AND(E47&gt;=50),"TB",IF(AND(E47&lt;50),IF(AND(E47&gt;0),"Yếu",IF(AND(E47=0),"Không XL"," "))))))))</f>
        <v>Tốt</v>
      </c>
      <c r="G47" s="61" t="n">
        <v>81</v>
      </c>
      <c r="H47" s="94" t="str">
        <f aca="false">IF(AND(G47&gt;=90),"Xuất sắc",IF(AND(G47&gt;=80),"Tốt",IF(AND(G47&gt;=70),"Khá",IF(AND(G47&gt;=60),"TB",IF(AND(G47&gt;=50),"TB",IF(AND(G47&lt;50),IF(AND(G47&gt;0),"Yếu",IF(AND(G47=0),"Không XL"," "))))))))</f>
        <v>Tốt</v>
      </c>
      <c r="I47" s="96"/>
    </row>
    <row r="48" s="89" customFormat="true" ht="15" hidden="false" customHeight="false" outlineLevel="0" collapsed="false">
      <c r="A48" s="91" t="n">
        <v>37</v>
      </c>
      <c r="B48" s="92" t="s">
        <v>555</v>
      </c>
      <c r="C48" s="93" t="s">
        <v>556</v>
      </c>
      <c r="D48" s="93" t="s">
        <v>557</v>
      </c>
      <c r="E48" s="91" t="n">
        <v>58</v>
      </c>
      <c r="F48" s="94" t="str">
        <f aca="false">IF(AND(E48&gt;=90),"Xuất sắc",IF(AND(E48&gt;=80),"Tốt",IF(AND(E48&gt;=70),"Khá",IF(AND(E48&gt;=60),"TB",IF(AND(E48&gt;=50),"TB",IF(AND(E48&lt;50),IF(AND(E48&gt;0),"Yếu",IF(AND(E48=0),"Không XL"," "))))))))</f>
        <v>TB</v>
      </c>
      <c r="G48" s="61" t="n">
        <v>58</v>
      </c>
      <c r="H48" s="94" t="str">
        <f aca="false">IF(AND(G48&gt;=90),"Xuất sắc",IF(AND(G48&gt;=80),"Tốt",IF(AND(G48&gt;=70),"Khá",IF(AND(G48&gt;=60),"TB",IF(AND(G48&gt;=50),"TB",IF(AND(G48&lt;50),IF(AND(G48&gt;0),"Yếu",IF(AND(G48=0),"Không XL"," "))))))))</f>
        <v>TB</v>
      </c>
      <c r="I48" s="96"/>
    </row>
    <row r="49" s="89" customFormat="true" ht="15" hidden="false" customHeight="false" outlineLevel="0" collapsed="false">
      <c r="A49" s="91" t="n">
        <v>38</v>
      </c>
      <c r="B49" s="92" t="s">
        <v>558</v>
      </c>
      <c r="C49" s="93" t="s">
        <v>559</v>
      </c>
      <c r="D49" s="93" t="s">
        <v>560</v>
      </c>
      <c r="E49" s="91" t="n">
        <v>75</v>
      </c>
      <c r="F49" s="94" t="str">
        <f aca="false">IF(AND(E49&gt;=90),"Xuất sắc",IF(AND(E49&gt;=80),"Tốt",IF(AND(E49&gt;=70),"Khá",IF(AND(E49&gt;=60),"TB",IF(AND(E49&gt;=50),"TB",IF(AND(E49&lt;50),IF(AND(E49&gt;0),"Yếu",IF(AND(E49=0),"Không XL"," "))))))))</f>
        <v>Khá</v>
      </c>
      <c r="G49" s="61" t="n">
        <v>75</v>
      </c>
      <c r="H49" s="94" t="str">
        <f aca="false">IF(AND(G49&gt;=90),"Xuất sắc",IF(AND(G49&gt;=80),"Tốt",IF(AND(G49&gt;=70),"Khá",IF(AND(G49&gt;=60),"TB",IF(AND(G49&gt;=50),"TB",IF(AND(G49&lt;50),IF(AND(G49&gt;0),"Yếu",IF(AND(G49=0),"Không XL"," "))))))))</f>
        <v>Khá</v>
      </c>
      <c r="I49" s="96"/>
    </row>
    <row r="50" s="89" customFormat="true" ht="15" hidden="false" customHeight="false" outlineLevel="0" collapsed="false">
      <c r="A50" s="91" t="n">
        <v>39</v>
      </c>
      <c r="B50" s="92" t="s">
        <v>561</v>
      </c>
      <c r="C50" s="93" t="s">
        <v>562</v>
      </c>
      <c r="D50" s="93" t="s">
        <v>348</v>
      </c>
      <c r="E50" s="91" t="n">
        <v>69</v>
      </c>
      <c r="F50" s="94" t="str">
        <f aca="false">IF(AND(E50&gt;=90),"Xuất sắc",IF(AND(E50&gt;=80),"Tốt",IF(AND(E50&gt;=70),"Khá",IF(AND(E50&gt;=60),"TB",IF(AND(E50&gt;=50),"TB",IF(AND(E50&lt;50),IF(AND(E50&gt;0),"Yếu",IF(AND(E50=0),"Không XL"," "))))))))</f>
        <v>TB</v>
      </c>
      <c r="G50" s="61" t="n">
        <v>69</v>
      </c>
      <c r="H50" s="94" t="str">
        <f aca="false">IF(AND(G50&gt;=90),"Xuất sắc",IF(AND(G50&gt;=80),"Tốt",IF(AND(G50&gt;=70),"Khá",IF(AND(G50&gt;=60),"TB",IF(AND(G50&gt;=50),"TB",IF(AND(G50&lt;50),IF(AND(G50&gt;0),"Yếu",IF(AND(G50=0),"Không XL"," "))))))))</f>
        <v>TB</v>
      </c>
      <c r="I50" s="96"/>
    </row>
    <row r="51" s="89" customFormat="true" ht="15" hidden="false" customHeight="false" outlineLevel="0" collapsed="false">
      <c r="A51" s="91" t="n">
        <v>40</v>
      </c>
      <c r="B51" s="92" t="s">
        <v>563</v>
      </c>
      <c r="C51" s="93" t="s">
        <v>564</v>
      </c>
      <c r="D51" s="93" t="s">
        <v>248</v>
      </c>
      <c r="E51" s="91" t="n">
        <v>70</v>
      </c>
      <c r="F51" s="94" t="str">
        <f aca="false">IF(AND(E51&gt;=90),"Xuất sắc",IF(AND(E51&gt;=80),"Tốt",IF(AND(E51&gt;=70),"Khá",IF(AND(E51&gt;=60),"TB",IF(AND(E51&gt;=50),"TB",IF(AND(E51&lt;50),IF(AND(E51&gt;0),"Yếu",IF(AND(E51=0),"Không XL"," "))))))))</f>
        <v>Khá</v>
      </c>
      <c r="G51" s="61" t="n">
        <v>70</v>
      </c>
      <c r="H51" s="94" t="str">
        <f aca="false">IF(AND(G51&gt;=90),"Xuất sắc",IF(AND(G51&gt;=80),"Tốt",IF(AND(G51&gt;=70),"Khá",IF(AND(G51&gt;=60),"TB",IF(AND(G51&gt;=50),"TB",IF(AND(G51&lt;50),IF(AND(G51&gt;0),"Yếu",IF(AND(G51=0),"Không XL"," "))))))))</f>
        <v>Khá</v>
      </c>
      <c r="I51" s="95"/>
    </row>
    <row r="52" s="89" customFormat="true" ht="15" hidden="false" customHeight="false" outlineLevel="0" collapsed="false">
      <c r="A52" s="91" t="n">
        <v>41</v>
      </c>
      <c r="B52" s="92" t="s">
        <v>565</v>
      </c>
      <c r="C52" s="93" t="s">
        <v>566</v>
      </c>
      <c r="D52" s="93" t="s">
        <v>567</v>
      </c>
      <c r="E52" s="91" t="n">
        <v>86</v>
      </c>
      <c r="F52" s="94" t="str">
        <f aca="false">IF(AND(E52&gt;=90),"Xuất sắc",IF(AND(E52&gt;=80),"Tốt",IF(AND(E52&gt;=70),"Khá",IF(AND(E52&gt;=60),"TB",IF(AND(E52&gt;=50),"TB",IF(AND(E52&lt;50),IF(AND(E52&gt;0),"Yếu",IF(AND(E52=0),"Không XL"," "))))))))</f>
        <v>Tốt</v>
      </c>
      <c r="G52" s="61" t="n">
        <v>86</v>
      </c>
      <c r="H52" s="94" t="str">
        <f aca="false">IF(AND(G52&gt;=90),"Xuất sắc",IF(AND(G52&gt;=80),"Tốt",IF(AND(G52&gt;=70),"Khá",IF(AND(G52&gt;=60),"TB",IF(AND(G52&gt;=50),"TB",IF(AND(G52&lt;50),IF(AND(G52&gt;0),"Yếu",IF(AND(G52=0),"Không XL"," "))))))))</f>
        <v>Tốt</v>
      </c>
      <c r="I52" s="96"/>
    </row>
    <row r="53" s="89" customFormat="true" ht="15" hidden="false" customHeight="false" outlineLevel="0" collapsed="false">
      <c r="A53" s="91" t="n">
        <v>42</v>
      </c>
      <c r="B53" s="92" t="s">
        <v>568</v>
      </c>
      <c r="C53" s="93" t="s">
        <v>569</v>
      </c>
      <c r="D53" s="93" t="s">
        <v>362</v>
      </c>
      <c r="E53" s="91" t="n">
        <v>94</v>
      </c>
      <c r="F53" s="94" t="str">
        <f aca="false">IF(AND(E53&gt;=90),"Xuất sắc",IF(AND(E53&gt;=80),"Tốt",IF(AND(E53&gt;=70),"Khá",IF(AND(E53&gt;=60),"TB",IF(AND(E53&gt;=50),"TB",IF(AND(E53&lt;50),IF(AND(E53&gt;0),"Yếu",IF(AND(E53=0),"Không XL"," "))))))))</f>
        <v>Xuất sắc</v>
      </c>
      <c r="G53" s="61" t="n">
        <v>94</v>
      </c>
      <c r="H53" s="94" t="str">
        <f aca="false">IF(AND(G53&gt;=90),"Xuất sắc",IF(AND(G53&gt;=80),"Tốt",IF(AND(G53&gt;=70),"Khá",IF(AND(G53&gt;=60),"TB",IF(AND(G53&gt;=50),"TB",IF(AND(G53&lt;50),IF(AND(G53&gt;0),"Yếu",IF(AND(G53=0),"Không XL"," "))))))))</f>
        <v>Xuất sắc</v>
      </c>
      <c r="I53" s="96"/>
    </row>
    <row r="54" s="89" customFormat="true" ht="15" hidden="false" customHeight="false" outlineLevel="0" collapsed="false">
      <c r="A54" s="91" t="n">
        <v>43</v>
      </c>
      <c r="B54" s="92" t="s">
        <v>570</v>
      </c>
      <c r="C54" s="93" t="s">
        <v>473</v>
      </c>
      <c r="D54" s="93" t="s">
        <v>571</v>
      </c>
      <c r="E54" s="91" t="n">
        <v>65</v>
      </c>
      <c r="F54" s="94" t="str">
        <f aca="false">IF(AND(E54&gt;=90),"Xuất sắc",IF(AND(E54&gt;=80),"Tốt",IF(AND(E54&gt;=70),"Khá",IF(AND(E54&gt;=60),"TB",IF(AND(E54&gt;=50),"TB",IF(AND(E54&lt;50),IF(AND(E54&gt;0),"Yếu",IF(AND(E54=0),"Không XL"," "))))))))</f>
        <v>TB</v>
      </c>
      <c r="G54" s="61" t="n">
        <v>65</v>
      </c>
      <c r="H54" s="94" t="str">
        <f aca="false">IF(AND(G54&gt;=90),"Xuất sắc",IF(AND(G54&gt;=80),"Tốt",IF(AND(G54&gt;=70),"Khá",IF(AND(G54&gt;=60),"TB",IF(AND(G54&gt;=50),"TB",IF(AND(G54&lt;50),IF(AND(G54&gt;0),"Yếu",IF(AND(G54=0),"Không XL"," "))))))))</f>
        <v>TB</v>
      </c>
      <c r="I54" s="96"/>
    </row>
    <row r="55" s="89" customFormat="true" ht="15" hidden="false" customHeight="false" outlineLevel="0" collapsed="false">
      <c r="A55" s="91" t="n">
        <v>44</v>
      </c>
      <c r="B55" s="92" t="s">
        <v>572</v>
      </c>
      <c r="C55" s="93" t="s">
        <v>261</v>
      </c>
      <c r="D55" s="93" t="s">
        <v>368</v>
      </c>
      <c r="E55" s="91" t="n">
        <v>52</v>
      </c>
      <c r="F55" s="94" t="str">
        <f aca="false">IF(AND(E55&gt;=90),"Xuất sắc",IF(AND(E55&gt;=80),"Tốt",IF(AND(E55&gt;=70),"Khá",IF(AND(E55&gt;=60),"TB",IF(AND(E55&gt;=50),"TB",IF(AND(E55&lt;50),IF(AND(E55&gt;0),"Yếu",IF(AND(E55=0),"Không XL"," "))))))))</f>
        <v>TB</v>
      </c>
      <c r="G55" s="61" t="n">
        <v>52</v>
      </c>
      <c r="H55" s="94" t="str">
        <f aca="false">IF(AND(G55&gt;=90),"Xuất sắc",IF(AND(G55&gt;=80),"Tốt",IF(AND(G55&gt;=70),"Khá",IF(AND(G55&gt;=60),"TB",IF(AND(G55&gt;=50),"TB",IF(AND(G55&lt;50),IF(AND(G55&gt;0),"Yếu",IF(AND(G55=0),"Không XL"," "))))))))</f>
        <v>TB</v>
      </c>
      <c r="I55" s="96"/>
    </row>
    <row r="56" s="89" customFormat="true" ht="15" hidden="false" customHeight="false" outlineLevel="0" collapsed="false">
      <c r="A56" s="91" t="n">
        <v>45</v>
      </c>
      <c r="B56" s="92" t="s">
        <v>573</v>
      </c>
      <c r="C56" s="93" t="s">
        <v>191</v>
      </c>
      <c r="D56" s="93" t="s">
        <v>374</v>
      </c>
      <c r="E56" s="91" t="n">
        <v>87</v>
      </c>
      <c r="F56" s="94" t="str">
        <f aca="false">IF(AND(E56&gt;=90),"Xuất sắc",IF(AND(E56&gt;=80),"Tốt",IF(AND(E56&gt;=70),"Khá",IF(AND(E56&gt;=60),"TB",IF(AND(E56&gt;=50),"TB",IF(AND(E56&lt;50),IF(AND(E56&gt;0),"Yếu",IF(AND(E56=0),"Không XL"," "))))))))</f>
        <v>Tốt</v>
      </c>
      <c r="G56" s="61" t="n">
        <v>87</v>
      </c>
      <c r="H56" s="94" t="str">
        <f aca="false">IF(AND(G56&gt;=90),"Xuất sắc",IF(AND(G56&gt;=80),"Tốt",IF(AND(G56&gt;=70),"Khá",IF(AND(G56&gt;=60),"TB",IF(AND(G56&gt;=50),"TB",IF(AND(G56&lt;50),IF(AND(G56&gt;0),"Yếu",IF(AND(G56=0),"Không XL"," "))))))))</f>
        <v>Tốt</v>
      </c>
      <c r="I56" s="96"/>
    </row>
    <row r="57" s="89" customFormat="true" ht="15" hidden="false" customHeight="false" outlineLevel="0" collapsed="false">
      <c r="A57" s="91" t="n">
        <v>46</v>
      </c>
      <c r="B57" s="92" t="s">
        <v>574</v>
      </c>
      <c r="C57" s="93" t="s">
        <v>386</v>
      </c>
      <c r="D57" s="93" t="s">
        <v>575</v>
      </c>
      <c r="E57" s="91" t="n">
        <v>86</v>
      </c>
      <c r="F57" s="94" t="str">
        <f aca="false">IF(AND(E57&gt;=90),"Xuất sắc",IF(AND(E57&gt;=80),"Tốt",IF(AND(E57&gt;=70),"Khá",IF(AND(E57&gt;=60),"TB",IF(AND(E57&gt;=50),"TB",IF(AND(E57&lt;50),IF(AND(E57&gt;0),"Yếu",IF(AND(E57=0),"Không XL"," "))))))))</f>
        <v>Tốt</v>
      </c>
      <c r="G57" s="61" t="n">
        <v>86</v>
      </c>
      <c r="H57" s="94" t="str">
        <f aca="false">IF(AND(G57&gt;=90),"Xuất sắc",IF(AND(G57&gt;=80),"Tốt",IF(AND(G57&gt;=70),"Khá",IF(AND(G57&gt;=60),"TB",IF(AND(G57&gt;=50),"TB",IF(AND(G57&lt;50),IF(AND(G57&gt;0),"Yếu",IF(AND(G57=0),"Không XL"," "))))))))</f>
        <v>Tốt</v>
      </c>
      <c r="I57" s="96"/>
    </row>
    <row r="58" customFormat="false" ht="15.75" hidden="false" customHeight="false" outlineLevel="0" collapsed="false">
      <c r="A58" s="73"/>
      <c r="B58" s="73"/>
      <c r="C58" s="107" t="s">
        <v>266</v>
      </c>
      <c r="D58" s="107"/>
      <c r="E58" s="107"/>
      <c r="F58" s="107"/>
      <c r="G58" s="107"/>
      <c r="H58" s="107"/>
      <c r="I58" s="107"/>
    </row>
    <row r="59" customFormat="false" ht="15" hidden="false" customHeight="false" outlineLevel="0" collapsed="false">
      <c r="C59" s="108" t="s">
        <v>267</v>
      </c>
      <c r="D59" s="108"/>
      <c r="E59" s="109" t="s">
        <v>144</v>
      </c>
      <c r="F59" s="109"/>
      <c r="G59" s="109" t="s">
        <v>145</v>
      </c>
      <c r="H59" s="109"/>
      <c r="I59" s="108" t="s">
        <v>10</v>
      </c>
    </row>
    <row r="60" s="89" customFormat="true" ht="15" hidden="false" customHeight="false" outlineLevel="0" collapsed="false">
      <c r="C60" s="108"/>
      <c r="D60" s="108"/>
      <c r="E60" s="90" t="s">
        <v>268</v>
      </c>
      <c r="F60" s="88" t="s">
        <v>269</v>
      </c>
      <c r="G60" s="90" t="s">
        <v>268</v>
      </c>
      <c r="H60" s="88" t="s">
        <v>269</v>
      </c>
      <c r="I60" s="108"/>
    </row>
    <row r="61" customFormat="false" ht="15" hidden="false" customHeight="false" outlineLevel="0" collapsed="false">
      <c r="C61" s="87" t="s">
        <v>270</v>
      </c>
      <c r="D61" s="87"/>
      <c r="E61" s="92" t="n">
        <f aca="false">COUNTIF(F12:F57,"Xuất sắc")</f>
        <v>2</v>
      </c>
      <c r="F61" s="110" t="n">
        <f aca="false">E61*100/$A$57</f>
        <v>4.34782608695652</v>
      </c>
      <c r="G61" s="92" t="n">
        <f aca="false">COUNTIF(H12:H57,"Xuất sắc")</f>
        <v>2</v>
      </c>
      <c r="H61" s="110" t="n">
        <f aca="false">G61*100/$A$57</f>
        <v>4.34782608695652</v>
      </c>
      <c r="I61" s="111"/>
    </row>
    <row r="62" customFormat="false" ht="15" hidden="false" customHeight="false" outlineLevel="0" collapsed="false">
      <c r="C62" s="87" t="s">
        <v>271</v>
      </c>
      <c r="D62" s="87"/>
      <c r="E62" s="92" t="n">
        <f aca="false">COUNTIF(F12:F57,"Tốt")</f>
        <v>8</v>
      </c>
      <c r="F62" s="110" t="n">
        <f aca="false">E62*100/$A$57</f>
        <v>17.3913043478261</v>
      </c>
      <c r="G62" s="92" t="n">
        <f aca="false">COUNTIF(H12:H57,"Tốt")</f>
        <v>8</v>
      </c>
      <c r="H62" s="110" t="n">
        <f aca="false">G62*100/$A$57</f>
        <v>17.3913043478261</v>
      </c>
      <c r="I62" s="111"/>
    </row>
    <row r="63" customFormat="false" ht="15" hidden="false" customHeight="false" outlineLevel="0" collapsed="false">
      <c r="C63" s="87" t="s">
        <v>272</v>
      </c>
      <c r="D63" s="87"/>
      <c r="E63" s="92" t="n">
        <f aca="false">COUNTIF(F12:F57,"Khá")</f>
        <v>10</v>
      </c>
      <c r="F63" s="110" t="n">
        <f aca="false">E63*100/$A$57</f>
        <v>21.7391304347826</v>
      </c>
      <c r="G63" s="92" t="n">
        <f aca="false">COUNTIF(H12:H57,"Khá")</f>
        <v>10</v>
      </c>
      <c r="H63" s="110" t="n">
        <f aca="false">G63*100/$A$57</f>
        <v>21.7391304347826</v>
      </c>
      <c r="I63" s="111"/>
    </row>
    <row r="64" customFormat="false" ht="15" hidden="false" customHeight="false" outlineLevel="0" collapsed="false">
      <c r="C64" s="87" t="s">
        <v>273</v>
      </c>
      <c r="D64" s="87"/>
      <c r="E64" s="92" t="n">
        <f aca="false">COUNTIF(F12:F57,"TB")</f>
        <v>20</v>
      </c>
      <c r="F64" s="110" t="n">
        <f aca="false">E64*100/$A$57</f>
        <v>43.4782608695652</v>
      </c>
      <c r="G64" s="92" t="n">
        <f aca="false">COUNTIF(H12:H57,"TB")</f>
        <v>20</v>
      </c>
      <c r="H64" s="110" t="n">
        <f aca="false">G64*100/$A$57</f>
        <v>43.4782608695652</v>
      </c>
      <c r="I64" s="111"/>
    </row>
    <row r="65" customFormat="false" ht="15" hidden="false" customHeight="false" outlineLevel="0" collapsed="false">
      <c r="C65" s="87" t="s">
        <v>274</v>
      </c>
      <c r="D65" s="87"/>
      <c r="E65" s="92" t="n">
        <f aca="false">COUNTIF(F12:F57,"Yếu")</f>
        <v>3</v>
      </c>
      <c r="F65" s="110" t="n">
        <f aca="false">E65*100/$A$57</f>
        <v>6.52173913043478</v>
      </c>
      <c r="G65" s="92" t="n">
        <f aca="false">COUNTIF(H12:H57,"Yếu")</f>
        <v>1</v>
      </c>
      <c r="H65" s="110" t="n">
        <f aca="false">G65*100/$A$57</f>
        <v>2.17391304347826</v>
      </c>
      <c r="I65" s="111"/>
    </row>
    <row r="66" customFormat="false" ht="15" hidden="false" customHeight="false" outlineLevel="0" collapsed="false">
      <c r="C66" s="87" t="s">
        <v>275</v>
      </c>
      <c r="D66" s="87"/>
      <c r="E66" s="92" t="n">
        <f aca="false">COUNTIF(F12:F57,"Không XL")</f>
        <v>3</v>
      </c>
      <c r="F66" s="110" t="n">
        <f aca="false">E66*100/$A$57</f>
        <v>6.52173913043478</v>
      </c>
      <c r="G66" s="92" t="n">
        <f aca="false">COUNTIF(H12:H57,"Không XL")</f>
        <v>5</v>
      </c>
      <c r="H66" s="110" t="n">
        <f aca="false">G66*100/$A$57</f>
        <v>10.8695652173913</v>
      </c>
      <c r="I66" s="111"/>
    </row>
    <row r="67" customFormat="false" ht="15" hidden="false" customHeight="false" outlineLevel="0" collapsed="false">
      <c r="C67" s="112"/>
      <c r="D67" s="112"/>
      <c r="F67" s="113"/>
    </row>
    <row r="68" customFormat="false" ht="15.75" hidden="false" customHeight="false" outlineLevel="0" collapsed="false">
      <c r="E68" s="114" t="s">
        <v>576</v>
      </c>
      <c r="F68" s="114"/>
      <c r="G68" s="114"/>
      <c r="H68" s="114"/>
      <c r="I68" s="114"/>
    </row>
    <row r="69" customFormat="false" ht="15" hidden="false" customHeight="false" outlineLevel="0" collapsed="false">
      <c r="A69" s="79" t="s">
        <v>277</v>
      </c>
      <c r="B69" s="79"/>
      <c r="C69" s="79"/>
      <c r="D69" s="79"/>
      <c r="E69" s="79"/>
      <c r="F69" s="79" t="s">
        <v>144</v>
      </c>
      <c r="G69" s="79"/>
      <c r="H69" s="79"/>
      <c r="I69" s="115" t="s">
        <v>278</v>
      </c>
      <c r="J69" s="115"/>
    </row>
    <row r="74" customFormat="false" ht="13.8" hidden="false" customHeight="false" outlineLevel="0" collapsed="false">
      <c r="F74" s="97" t="s">
        <v>577</v>
      </c>
      <c r="G74" s="97"/>
      <c r="H74" s="97"/>
      <c r="I74" s="72" t="s">
        <v>578</v>
      </c>
    </row>
    <row r="75" customFormat="false" ht="13.8" hidden="false" customHeight="false" outlineLevel="0" collapsed="false">
      <c r="F75" s="117"/>
      <c r="G75" s="117"/>
      <c r="H75" s="117"/>
      <c r="I75" s="117"/>
    </row>
  </sheetData>
  <sheetProtection sheet="true" password="c4c7" objects="true" scenarios="true"/>
  <mergeCells count="31">
    <mergeCell ref="A2:D2"/>
    <mergeCell ref="E2:I2"/>
    <mergeCell ref="A3:D3"/>
    <mergeCell ref="E3:I3"/>
    <mergeCell ref="A4:D4"/>
    <mergeCell ref="E4:I4"/>
    <mergeCell ref="A5:D5"/>
    <mergeCell ref="A6:I6"/>
    <mergeCell ref="A7:I7"/>
    <mergeCell ref="A8:I8"/>
    <mergeCell ref="A10:A11"/>
    <mergeCell ref="B10:B11"/>
    <mergeCell ref="C10:D11"/>
    <mergeCell ref="E10:F10"/>
    <mergeCell ref="G10:H10"/>
    <mergeCell ref="I10:I11"/>
    <mergeCell ref="C58:I58"/>
    <mergeCell ref="C59:D60"/>
    <mergeCell ref="E59:F59"/>
    <mergeCell ref="G59:H59"/>
    <mergeCell ref="I59:I60"/>
    <mergeCell ref="C61:D61"/>
    <mergeCell ref="C62:D62"/>
    <mergeCell ref="C63:D63"/>
    <mergeCell ref="C64:D64"/>
    <mergeCell ref="C65:D65"/>
    <mergeCell ref="C66:D66"/>
    <mergeCell ref="E68:I68"/>
    <mergeCell ref="A69:E69"/>
    <mergeCell ref="F69:H69"/>
    <mergeCell ref="F74:H74"/>
  </mergeCells>
  <conditionalFormatting sqref="F12:F57 H12:H57">
    <cfRule type="cellIs" priority="2" operator="equal" aboveAverage="0" equalAverage="0" bottom="0" percent="0" rank="0" text="" dxfId="6">
      <formula>"SVG"</formula>
    </cfRule>
    <cfRule type="cellIs" priority="3" operator="equal" aboveAverage="0" equalAverage="0" bottom="0" percent="0" rank="0" text="" dxfId="7">
      <formula>"SVXS"</formula>
    </cfRule>
  </conditionalFormatting>
  <printOptions headings="false" gridLines="false" gridLinesSet="true" horizontalCentered="false" verticalCentered="false"/>
  <pageMargins left="0.7" right="0.7" top="0.75" bottom="0.75" header="0.511805555555555" footer="0.511805555555555"/>
  <pageSetup paperSize="1" scale="83"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7.xml><?xml version="1.0" encoding="utf-8"?>
<worksheet xmlns="http://schemas.openxmlformats.org/spreadsheetml/2006/main" xmlns:r="http://schemas.openxmlformats.org/officeDocument/2006/relationships">
  <sheetPr filterMode="false">
    <pageSetUpPr fitToPage="false"/>
  </sheetPr>
  <dimension ref="A1:T69"/>
  <sheetViews>
    <sheetView showFormulas="false" showGridLines="true" showRowColHeaders="true" showZeros="true" rightToLeft="false" tabSelected="false" showOutlineSymbols="true" defaultGridColor="true" view="normal" topLeftCell="A34" colorId="64" zoomScale="100" zoomScaleNormal="100" zoomScalePageLayoutView="100" workbookViewId="0">
      <selection pane="topLeft" activeCell="D9" activeCellId="0" sqref="D9"/>
    </sheetView>
  </sheetViews>
  <sheetFormatPr defaultRowHeight="15" zeroHeight="false" outlineLevelRow="0" outlineLevelCol="0"/>
  <cols>
    <col collapsed="false" customWidth="true" hidden="false" outlineLevel="0" max="1" min="1" style="72" width="5.13"/>
    <col collapsed="false" customWidth="true" hidden="false" outlineLevel="0" max="2" min="2" style="72" width="10.61"/>
    <col collapsed="false" customWidth="true" hidden="false" outlineLevel="0" max="3" min="3" style="72" width="20.62"/>
    <col collapsed="false" customWidth="true" hidden="false" outlineLevel="0" max="4" min="4" style="72" width="7.62"/>
    <col collapsed="false" customWidth="true" hidden="false" outlineLevel="0" max="5" min="5" style="72" width="8.12"/>
    <col collapsed="false" customWidth="true" hidden="false" outlineLevel="0" max="6" min="6" style="72" width="9.61"/>
    <col collapsed="false" customWidth="true" hidden="false" outlineLevel="0" max="7" min="7" style="72" width="8.12"/>
    <col collapsed="false" customWidth="true" hidden="false" outlineLevel="0" max="8" min="8" style="72" width="9.61"/>
    <col collapsed="false" customWidth="true" hidden="false" outlineLevel="0" max="9" min="9" style="72" width="20.62"/>
    <col collapsed="false" customWidth="true" hidden="false" outlineLevel="0" max="1025" min="10" style="72" width="9"/>
  </cols>
  <sheetData>
    <row r="1" customFormat="false" ht="15" hidden="false" customHeight="true" outlineLevel="0" collapsed="false">
      <c r="A1" s="73"/>
      <c r="B1" s="73"/>
      <c r="C1" s="73"/>
      <c r="D1" s="73"/>
      <c r="E1" s="73"/>
      <c r="F1" s="73"/>
      <c r="G1" s="73"/>
      <c r="H1" s="73"/>
      <c r="I1" s="74" t="s">
        <v>133</v>
      </c>
    </row>
    <row r="2" customFormat="false" ht="17.1" hidden="false" customHeight="true" outlineLevel="0" collapsed="false">
      <c r="A2" s="75" t="s">
        <v>134</v>
      </c>
      <c r="B2" s="75"/>
      <c r="C2" s="75"/>
      <c r="D2" s="75"/>
      <c r="E2" s="76" t="s">
        <v>135</v>
      </c>
      <c r="F2" s="76"/>
      <c r="G2" s="76"/>
      <c r="H2" s="76"/>
      <c r="I2" s="76"/>
      <c r="J2" s="77"/>
      <c r="K2" s="77"/>
      <c r="L2" s="77"/>
      <c r="M2" s="77"/>
      <c r="N2" s="77"/>
      <c r="O2" s="77"/>
      <c r="P2" s="77"/>
      <c r="Q2" s="77"/>
      <c r="R2" s="77"/>
      <c r="S2" s="77"/>
      <c r="T2" s="77"/>
    </row>
    <row r="3" customFormat="false" ht="17.1" hidden="false" customHeight="true" outlineLevel="0" collapsed="false">
      <c r="A3" s="76" t="s">
        <v>136</v>
      </c>
      <c r="B3" s="76"/>
      <c r="C3" s="76"/>
      <c r="D3" s="76"/>
      <c r="E3" s="78" t="s">
        <v>137</v>
      </c>
      <c r="F3" s="78"/>
      <c r="G3" s="78"/>
      <c r="H3" s="78"/>
      <c r="I3" s="78"/>
      <c r="J3" s="77"/>
      <c r="K3" s="77"/>
      <c r="L3" s="77"/>
      <c r="M3" s="77"/>
      <c r="N3" s="77"/>
      <c r="O3" s="77"/>
      <c r="P3" s="77"/>
      <c r="Q3" s="77"/>
      <c r="R3" s="77"/>
      <c r="S3" s="77"/>
      <c r="T3" s="77"/>
    </row>
    <row r="4" customFormat="false" ht="17.1" hidden="false" customHeight="true" outlineLevel="0" collapsed="false">
      <c r="A4" s="76" t="s">
        <v>138</v>
      </c>
      <c r="B4" s="76"/>
      <c r="C4" s="76"/>
      <c r="D4" s="76"/>
      <c r="E4" s="79"/>
      <c r="F4" s="79"/>
      <c r="G4" s="79"/>
      <c r="H4" s="79"/>
      <c r="I4" s="79"/>
      <c r="J4" s="77"/>
      <c r="K4" s="77"/>
      <c r="L4" s="77"/>
      <c r="M4" s="77"/>
      <c r="N4" s="77"/>
      <c r="O4" s="77"/>
      <c r="P4" s="77"/>
      <c r="Q4" s="77"/>
      <c r="R4" s="77"/>
      <c r="S4" s="77"/>
      <c r="T4" s="77"/>
    </row>
    <row r="5" customFormat="false" ht="12" hidden="false" customHeight="true" outlineLevel="0" collapsed="false">
      <c r="A5" s="75"/>
      <c r="B5" s="75"/>
      <c r="C5" s="75"/>
      <c r="D5" s="75"/>
      <c r="E5" s="77"/>
      <c r="J5" s="77"/>
      <c r="K5" s="77"/>
      <c r="L5" s="77"/>
      <c r="M5" s="77"/>
      <c r="N5" s="77"/>
      <c r="O5" s="77"/>
      <c r="P5" s="77"/>
      <c r="Q5" s="77"/>
      <c r="R5" s="77"/>
      <c r="S5" s="77"/>
      <c r="T5" s="77"/>
    </row>
    <row r="6" customFormat="false" ht="24.95" hidden="false" customHeight="true" outlineLevel="0" collapsed="false">
      <c r="A6" s="80" t="s">
        <v>139</v>
      </c>
      <c r="B6" s="80"/>
      <c r="C6" s="80"/>
      <c r="D6" s="80"/>
      <c r="E6" s="80"/>
      <c r="F6" s="80"/>
      <c r="G6" s="80"/>
      <c r="H6" s="80"/>
      <c r="I6" s="80"/>
      <c r="J6" s="81"/>
      <c r="K6" s="81"/>
      <c r="L6" s="81"/>
      <c r="M6" s="81"/>
      <c r="N6" s="81"/>
      <c r="O6" s="81"/>
      <c r="P6" s="81"/>
      <c r="Q6" s="81"/>
      <c r="R6" s="81"/>
      <c r="S6" s="81"/>
      <c r="T6" s="81"/>
    </row>
    <row r="7" s="83" customFormat="true" ht="20.1" hidden="false" customHeight="true" outlineLevel="0" collapsed="false">
      <c r="A7" s="80" t="s">
        <v>140</v>
      </c>
      <c r="B7" s="80"/>
      <c r="C7" s="80"/>
      <c r="D7" s="80"/>
      <c r="E7" s="80"/>
      <c r="F7" s="80"/>
      <c r="G7" s="80"/>
      <c r="H7" s="80"/>
      <c r="I7" s="80"/>
      <c r="J7" s="82"/>
      <c r="K7" s="82"/>
      <c r="L7" s="82"/>
      <c r="M7" s="82"/>
      <c r="N7" s="82"/>
      <c r="O7" s="82"/>
      <c r="P7" s="82"/>
      <c r="Q7" s="82"/>
      <c r="R7" s="82"/>
      <c r="S7" s="82"/>
      <c r="T7" s="82"/>
    </row>
    <row r="8" s="83" customFormat="true" ht="18" hidden="false" customHeight="true" outlineLevel="0" collapsed="false">
      <c r="A8" s="84" t="s">
        <v>579</v>
      </c>
      <c r="B8" s="84"/>
      <c r="C8" s="84"/>
      <c r="D8" s="84"/>
      <c r="E8" s="84"/>
      <c r="F8" s="84"/>
      <c r="G8" s="84"/>
      <c r="H8" s="84"/>
      <c r="I8" s="84"/>
      <c r="J8" s="85"/>
      <c r="K8" s="85"/>
      <c r="L8" s="85"/>
      <c r="M8" s="85"/>
      <c r="N8" s="85"/>
      <c r="O8" s="85"/>
      <c r="P8" s="85"/>
      <c r="Q8" s="85"/>
      <c r="R8" s="85"/>
      <c r="S8" s="85"/>
      <c r="T8" s="85"/>
    </row>
    <row r="9" s="83" customFormat="true" ht="12" hidden="false" customHeight="true" outlineLevel="0" collapsed="false">
      <c r="A9" s="84"/>
      <c r="B9" s="84"/>
      <c r="C9" s="84"/>
      <c r="D9" s="84"/>
      <c r="E9" s="84"/>
      <c r="F9" s="84"/>
      <c r="G9" s="84"/>
      <c r="H9" s="84"/>
      <c r="I9" s="84"/>
      <c r="J9" s="85"/>
      <c r="K9" s="85"/>
      <c r="L9" s="85"/>
      <c r="M9" s="85"/>
      <c r="N9" s="85"/>
      <c r="O9" s="85"/>
      <c r="P9" s="85"/>
      <c r="Q9" s="85"/>
      <c r="R9" s="85"/>
      <c r="S9" s="85"/>
      <c r="T9" s="85"/>
    </row>
    <row r="10" s="89" customFormat="true" ht="18" hidden="false" customHeight="true" outlineLevel="0" collapsed="false">
      <c r="A10" s="86" t="s">
        <v>4</v>
      </c>
      <c r="B10" s="86" t="s">
        <v>142</v>
      </c>
      <c r="C10" s="87" t="s">
        <v>143</v>
      </c>
      <c r="D10" s="87"/>
      <c r="E10" s="88" t="s">
        <v>144</v>
      </c>
      <c r="F10" s="88"/>
      <c r="G10" s="88" t="s">
        <v>145</v>
      </c>
      <c r="H10" s="88"/>
      <c r="I10" s="87" t="s">
        <v>10</v>
      </c>
    </row>
    <row r="11" s="89" customFormat="true" ht="30" hidden="false" customHeight="true" outlineLevel="0" collapsed="false">
      <c r="A11" s="86"/>
      <c r="B11" s="86"/>
      <c r="C11" s="87"/>
      <c r="D11" s="87"/>
      <c r="E11" s="90" t="s">
        <v>146</v>
      </c>
      <c r="F11" s="90" t="s">
        <v>147</v>
      </c>
      <c r="G11" s="90" t="s">
        <v>146</v>
      </c>
      <c r="H11" s="90" t="s">
        <v>147</v>
      </c>
      <c r="I11" s="87"/>
    </row>
    <row r="12" s="89" customFormat="true" ht="17.45" hidden="false" customHeight="true" outlineLevel="0" collapsed="false">
      <c r="A12" s="91" t="n">
        <v>1</v>
      </c>
      <c r="B12" s="92" t="s">
        <v>580</v>
      </c>
      <c r="C12" s="93" t="s">
        <v>581</v>
      </c>
      <c r="D12" s="93" t="s">
        <v>484</v>
      </c>
      <c r="E12" s="91"/>
      <c r="F12" s="94" t="str">
        <f aca="false">IF(AND(E12&gt;=90),"Xuất sắc",IF(AND(E12&gt;=80),"Tốt",IF(AND(E12&gt;=70),"Khá",IF(AND(E12&gt;=60),"TB",IF(AND(E12&gt;=50),"TB",IF(AND(E12&lt;50),IF(AND(E12&gt;0),"Yếu",IF(AND(E12=0),"Không XL"," "))))))))</f>
        <v>Không XL</v>
      </c>
      <c r="G12" s="61" t="n">
        <v>84</v>
      </c>
      <c r="H12" s="94" t="str">
        <f aca="false">IF(AND(G12&gt;=90),"Xuất sắc",IF(AND(G12&gt;=80),"Tốt",IF(AND(G12&gt;=70),"Khá",IF(AND(G12&gt;=60),"TB",IF(AND(G12&gt;=50),"TB",IF(AND(G12&lt;50),IF(AND(G12&gt;0),"Yếu",IF(AND(G12=0),"Không XL"," "))))))))</f>
        <v>Tốt</v>
      </c>
      <c r="I12" s="95"/>
    </row>
    <row r="13" s="89" customFormat="true" ht="17.45" hidden="false" customHeight="true" outlineLevel="0" collapsed="false">
      <c r="A13" s="91" t="n">
        <v>2</v>
      </c>
      <c r="B13" s="92" t="s">
        <v>582</v>
      </c>
      <c r="C13" s="93" t="s">
        <v>583</v>
      </c>
      <c r="D13" s="93" t="s">
        <v>282</v>
      </c>
      <c r="E13" s="91"/>
      <c r="F13" s="94" t="str">
        <f aca="false">IF(AND(E13&gt;=90),"Xuất sắc",IF(AND(E13&gt;=80),"Tốt",IF(AND(E13&gt;=70),"Khá",IF(AND(E13&gt;=60),"TB",IF(AND(E13&gt;=50),"TB",IF(AND(E13&lt;50),IF(AND(E13&gt;0),"Yếu",IF(AND(E13=0),"Không XL"," "))))))))</f>
        <v>Không XL</v>
      </c>
      <c r="G13" s="61" t="n">
        <v>83</v>
      </c>
      <c r="H13" s="94" t="str">
        <f aca="false">IF(AND(G13&gt;=90),"Xuất sắc",IF(AND(G13&gt;=80),"Tốt",IF(AND(G13&gt;=70),"Khá",IF(AND(G13&gt;=60),"TB",IF(AND(G13&gt;=50),"TB",IF(AND(G13&lt;50),IF(AND(G13&gt;0),"Yếu",IF(AND(G13=0),"Không XL"," "))))))))</f>
        <v>Tốt</v>
      </c>
      <c r="I13" s="95"/>
    </row>
    <row r="14" s="89" customFormat="true" ht="17.45" hidden="false" customHeight="true" outlineLevel="0" collapsed="false">
      <c r="A14" s="91" t="n">
        <v>3</v>
      </c>
      <c r="B14" s="92" t="s">
        <v>584</v>
      </c>
      <c r="C14" s="93" t="s">
        <v>585</v>
      </c>
      <c r="D14" s="93" t="s">
        <v>389</v>
      </c>
      <c r="E14" s="91"/>
      <c r="F14" s="94" t="str">
        <f aca="false">IF(AND(E14&gt;=90),"Xuất sắc",IF(AND(E14&gt;=80),"Tốt",IF(AND(E14&gt;=70),"Khá",IF(AND(E14&gt;=60),"TB",IF(AND(E14&gt;=50),"TB",IF(AND(E14&lt;50),IF(AND(E14&gt;0),"Yếu",IF(AND(E14=0),"Không XL"," "))))))))</f>
        <v>Không XL</v>
      </c>
      <c r="G14" s="61" t="n">
        <v>51</v>
      </c>
      <c r="H14" s="94" t="str">
        <f aca="false">IF(AND(G14&gt;=90),"Xuất sắc",IF(AND(G14&gt;=80),"Tốt",IF(AND(G14&gt;=70),"Khá",IF(AND(G14&gt;=60),"TB",IF(AND(G14&gt;=50),"TB",IF(AND(G14&lt;50),IF(AND(G14&gt;0),"Yếu",IF(AND(G14=0),"Không XL"," "))))))))</f>
        <v>TB</v>
      </c>
      <c r="I14" s="95"/>
    </row>
    <row r="15" s="89" customFormat="true" ht="17.45" hidden="false" customHeight="true" outlineLevel="0" collapsed="false">
      <c r="A15" s="91" t="n">
        <v>4</v>
      </c>
      <c r="B15" s="92" t="s">
        <v>586</v>
      </c>
      <c r="C15" s="93" t="s">
        <v>587</v>
      </c>
      <c r="D15" s="93" t="s">
        <v>588</v>
      </c>
      <c r="E15" s="91"/>
      <c r="F15" s="94" t="str">
        <f aca="false">IF(AND(E15&gt;=90),"Xuất sắc",IF(AND(E15&gt;=80),"Tốt",IF(AND(E15&gt;=70),"Khá",IF(AND(E15&gt;=60),"TB",IF(AND(E15&gt;=50),"TB",IF(AND(E15&lt;50),IF(AND(E15&gt;0),"Yếu",IF(AND(E15=0),"Không XL"," "))))))))</f>
        <v>Không XL</v>
      </c>
      <c r="G15" s="61" t="n">
        <v>61</v>
      </c>
      <c r="H15" s="94" t="str">
        <f aca="false">IF(AND(G15&gt;=90),"Xuất sắc",IF(AND(G15&gt;=80),"Tốt",IF(AND(G15&gt;=70),"Khá",IF(AND(G15&gt;=60),"TB",IF(AND(G15&gt;=50),"TB",IF(AND(G15&lt;50),IF(AND(G15&gt;0),"Yếu",IF(AND(G15=0),"Không XL"," "))))))))</f>
        <v>TB</v>
      </c>
      <c r="I15" s="96"/>
    </row>
    <row r="16" s="89" customFormat="true" ht="17.45" hidden="false" customHeight="true" outlineLevel="0" collapsed="false">
      <c r="A16" s="91" t="n">
        <v>5</v>
      </c>
      <c r="B16" s="92" t="s">
        <v>589</v>
      </c>
      <c r="C16" s="93" t="s">
        <v>428</v>
      </c>
      <c r="D16" s="93" t="s">
        <v>590</v>
      </c>
      <c r="E16" s="91"/>
      <c r="F16" s="94" t="str">
        <f aca="false">IF(AND(E16&gt;=90),"Xuất sắc",IF(AND(E16&gt;=80),"Tốt",IF(AND(E16&gt;=70),"Khá",IF(AND(E16&gt;=60),"TB",IF(AND(E16&gt;=50),"TB",IF(AND(E16&lt;50),IF(AND(E16&gt;0),"Yếu",IF(AND(E16=0),"Không XL"," "))))))))</f>
        <v>Không XL</v>
      </c>
      <c r="G16" s="61" t="n">
        <v>70</v>
      </c>
      <c r="H16" s="94" t="str">
        <f aca="false">IF(AND(G16&gt;=90),"Xuất sắc",IF(AND(G16&gt;=80),"Tốt",IF(AND(G16&gt;=70),"Khá",IF(AND(G16&gt;=60),"TB",IF(AND(G16&gt;=50),"TB",IF(AND(G16&lt;50),IF(AND(G16&gt;0),"Yếu",IF(AND(G16=0),"Không XL"," "))))))))</f>
        <v>Khá</v>
      </c>
      <c r="I16" s="96"/>
    </row>
    <row r="17" s="89" customFormat="true" ht="15" hidden="false" customHeight="false" outlineLevel="0" collapsed="false">
      <c r="A17" s="91" t="n">
        <v>6</v>
      </c>
      <c r="B17" s="92" t="s">
        <v>591</v>
      </c>
      <c r="C17" s="93" t="s">
        <v>592</v>
      </c>
      <c r="D17" s="93" t="s">
        <v>290</v>
      </c>
      <c r="E17" s="91"/>
      <c r="F17" s="94" t="str">
        <f aca="false">IF(AND(E17&gt;=90),"Xuất sắc",IF(AND(E17&gt;=80),"Tốt",IF(AND(E17&gt;=70),"Khá",IF(AND(E17&gt;=60),"TB",IF(AND(E17&gt;=50),"TB",IF(AND(E17&lt;50),IF(AND(E17&gt;0),"Yếu",IF(AND(E17=0),"Không XL"," "))))))))</f>
        <v>Không XL</v>
      </c>
      <c r="G17" s="61" t="n">
        <v>58</v>
      </c>
      <c r="H17" s="94" t="str">
        <f aca="false">IF(AND(G17&gt;=90),"Xuất sắc",IF(AND(G17&gt;=80),"Tốt",IF(AND(G17&gt;=70),"Khá",IF(AND(G17&gt;=60),"TB",IF(AND(G17&gt;=50),"TB",IF(AND(G17&lt;50),IF(AND(G17&gt;0),"Yếu",IF(AND(G17=0),"Không XL"," "))))))))</f>
        <v>TB</v>
      </c>
      <c r="I17" s="96"/>
    </row>
    <row r="18" s="89" customFormat="true" ht="15" hidden="false" customHeight="false" outlineLevel="0" collapsed="false">
      <c r="A18" s="91" t="n">
        <v>7</v>
      </c>
      <c r="B18" s="92" t="s">
        <v>593</v>
      </c>
      <c r="C18" s="93" t="s">
        <v>594</v>
      </c>
      <c r="D18" s="93" t="s">
        <v>595</v>
      </c>
      <c r="E18" s="91"/>
      <c r="F18" s="94" t="str">
        <f aca="false">IF(AND(E18&gt;=90),"Xuất sắc",IF(AND(E18&gt;=80),"Tốt",IF(AND(E18&gt;=70),"Khá",IF(AND(E18&gt;=60),"TB",IF(AND(E18&gt;=50),"TB",IF(AND(E18&lt;50),IF(AND(E18&gt;0),"Yếu",IF(AND(E18=0),"Không XL"," "))))))))</f>
        <v>Không XL</v>
      </c>
      <c r="G18" s="61" t="n">
        <v>60</v>
      </c>
      <c r="H18" s="94" t="str">
        <f aca="false">IF(AND(G18&gt;=90),"Xuất sắc",IF(AND(G18&gt;=80),"Tốt",IF(AND(G18&gt;=70),"Khá",IF(AND(G18&gt;=60),"TB",IF(AND(G18&gt;=50),"TB",IF(AND(G18&lt;50),IF(AND(G18&gt;0),"Yếu",IF(AND(G18=0),"Không XL"," "))))))))</f>
        <v>TB</v>
      </c>
      <c r="I18" s="96"/>
    </row>
    <row r="19" s="89" customFormat="true" ht="15" hidden="false" customHeight="false" outlineLevel="0" collapsed="false">
      <c r="A19" s="91" t="n">
        <v>8</v>
      </c>
      <c r="B19" s="92" t="s">
        <v>596</v>
      </c>
      <c r="C19" s="93" t="s">
        <v>597</v>
      </c>
      <c r="D19" s="93" t="s">
        <v>161</v>
      </c>
      <c r="E19" s="91"/>
      <c r="F19" s="94" t="str">
        <f aca="false">IF(AND(E19&gt;=90),"Xuất sắc",IF(AND(E19&gt;=80),"Tốt",IF(AND(E19&gt;=70),"Khá",IF(AND(E19&gt;=60),"TB",IF(AND(E19&gt;=50),"TB",IF(AND(E19&lt;50),IF(AND(E19&gt;0),"Yếu",IF(AND(E19=0),"Không XL"," "))))))))</f>
        <v>Không XL</v>
      </c>
      <c r="G19" s="61" t="n">
        <v>65</v>
      </c>
      <c r="H19" s="94" t="str">
        <f aca="false">IF(AND(G19&gt;=90),"Xuất sắc",IF(AND(G19&gt;=80),"Tốt",IF(AND(G19&gt;=70),"Khá",IF(AND(G19&gt;=60),"TB",IF(AND(G19&gt;=50),"TB",IF(AND(G19&lt;50),IF(AND(G19&gt;0),"Yếu",IF(AND(G19=0),"Không XL"," "))))))))</f>
        <v>TB</v>
      </c>
      <c r="I19" s="96"/>
    </row>
    <row r="20" s="89" customFormat="true" ht="15" hidden="false" customHeight="false" outlineLevel="0" collapsed="false">
      <c r="A20" s="91" t="n">
        <v>9</v>
      </c>
      <c r="B20" s="92" t="s">
        <v>598</v>
      </c>
      <c r="C20" s="93" t="s">
        <v>599</v>
      </c>
      <c r="D20" s="93" t="s">
        <v>406</v>
      </c>
      <c r="E20" s="91"/>
      <c r="F20" s="94" t="str">
        <f aca="false">IF(AND(E20&gt;=90),"Xuất sắc",IF(AND(E20&gt;=80),"Tốt",IF(AND(E20&gt;=70),"Khá",IF(AND(E20&gt;=60),"TB",IF(AND(E20&gt;=50),"TB",IF(AND(E20&lt;50),IF(AND(E20&gt;0),"Yếu",IF(AND(E20=0),"Không XL"," "))))))))</f>
        <v>Không XL</v>
      </c>
      <c r="G20" s="61" t="n">
        <v>78</v>
      </c>
      <c r="H20" s="94" t="str">
        <f aca="false">IF(AND(G20&gt;=90),"Xuất sắc",IF(AND(G20&gt;=80),"Tốt",IF(AND(G20&gt;=70),"Khá",IF(AND(G20&gt;=60),"TB",IF(AND(G20&gt;=50),"TB",IF(AND(G20&lt;50),IF(AND(G20&gt;0),"Yếu",IF(AND(G20=0),"Không XL"," "))))))))</f>
        <v>Khá</v>
      </c>
      <c r="I20" s="95"/>
    </row>
    <row r="21" s="89" customFormat="true" ht="15" hidden="false" customHeight="false" outlineLevel="0" collapsed="false">
      <c r="A21" s="91" t="n">
        <v>10</v>
      </c>
      <c r="B21" s="92" t="s">
        <v>600</v>
      </c>
      <c r="C21" s="93" t="s">
        <v>183</v>
      </c>
      <c r="D21" s="93" t="s">
        <v>164</v>
      </c>
      <c r="E21" s="91"/>
      <c r="F21" s="94" t="str">
        <f aca="false">IF(AND(E21&gt;=90),"Xuất sắc",IF(AND(E21&gt;=80),"Tốt",IF(AND(E21&gt;=70),"Khá",IF(AND(E21&gt;=60),"TB",IF(AND(E21&gt;=50),"TB",IF(AND(E21&lt;50),IF(AND(E21&gt;0),"Yếu",IF(AND(E21=0),"Không XL"," "))))))))</f>
        <v>Không XL</v>
      </c>
      <c r="G21" s="61" t="n">
        <v>70</v>
      </c>
      <c r="H21" s="94" t="str">
        <f aca="false">IF(AND(G21&gt;=90),"Xuất sắc",IF(AND(G21&gt;=80),"Tốt",IF(AND(G21&gt;=70),"Khá",IF(AND(G21&gt;=60),"TB",IF(AND(G21&gt;=50),"TB",IF(AND(G21&lt;50),IF(AND(G21&gt;0),"Yếu",IF(AND(G21=0),"Không XL"," "))))))))</f>
        <v>Khá</v>
      </c>
      <c r="I21" s="95"/>
    </row>
    <row r="22" s="89" customFormat="true" ht="15" hidden="false" customHeight="false" outlineLevel="0" collapsed="false">
      <c r="A22" s="91" t="n">
        <v>11</v>
      </c>
      <c r="B22" s="92" t="s">
        <v>601</v>
      </c>
      <c r="C22" s="93" t="s">
        <v>539</v>
      </c>
      <c r="D22" s="93" t="s">
        <v>164</v>
      </c>
      <c r="E22" s="91"/>
      <c r="F22" s="94" t="str">
        <f aca="false">IF(AND(E22&gt;=90),"Xuất sắc",IF(AND(E22&gt;=80),"Tốt",IF(AND(E22&gt;=70),"Khá",IF(AND(E22&gt;=60),"TB",IF(AND(E22&gt;=50),"TB",IF(AND(E22&lt;50),IF(AND(E22&gt;0),"Yếu",IF(AND(E22=0),"Không XL"," "))))))))</f>
        <v>Không XL</v>
      </c>
      <c r="G22" s="61" t="n">
        <v>61</v>
      </c>
      <c r="H22" s="94" t="str">
        <f aca="false">IF(AND(G22&gt;=90),"Xuất sắc",IF(AND(G22&gt;=80),"Tốt",IF(AND(G22&gt;=70),"Khá",IF(AND(G22&gt;=60),"TB",IF(AND(G22&gt;=50),"TB",IF(AND(G22&lt;50),IF(AND(G22&gt;0),"Yếu",IF(AND(G22=0),"Không XL"," "))))))))</f>
        <v>TB</v>
      </c>
      <c r="I22" s="95"/>
    </row>
    <row r="23" s="89" customFormat="true" ht="15" hidden="false" customHeight="false" outlineLevel="0" collapsed="false">
      <c r="A23" s="91" t="n">
        <v>12</v>
      </c>
      <c r="B23" s="92" t="s">
        <v>602</v>
      </c>
      <c r="C23" s="93" t="s">
        <v>255</v>
      </c>
      <c r="D23" s="93" t="s">
        <v>603</v>
      </c>
      <c r="E23" s="91"/>
      <c r="F23" s="94" t="str">
        <f aca="false">IF(AND(E23&gt;=90),"Xuất sắc",IF(AND(E23&gt;=80),"Tốt",IF(AND(E23&gt;=70),"Khá",IF(AND(E23&gt;=60),"TB",IF(AND(E23&gt;=50),"TB",IF(AND(E23&lt;50),IF(AND(E23&gt;0),"Yếu",IF(AND(E23=0),"Không XL"," "))))))))</f>
        <v>Không XL</v>
      </c>
      <c r="G23" s="61" t="n">
        <v>50</v>
      </c>
      <c r="H23" s="94" t="str">
        <f aca="false">IF(AND(G23&gt;=90),"Xuất sắc",IF(AND(G23&gt;=80),"Tốt",IF(AND(G23&gt;=70),"Khá",IF(AND(G23&gt;=60),"TB",IF(AND(G23&gt;=50),"TB",IF(AND(G23&lt;50),IF(AND(G23&gt;0),"Yếu",IF(AND(G23=0),"Không XL"," "))))))))</f>
        <v>TB</v>
      </c>
      <c r="I23" s="96"/>
    </row>
    <row r="24" s="89" customFormat="true" ht="15" hidden="false" customHeight="false" outlineLevel="0" collapsed="false">
      <c r="A24" s="91" t="n">
        <v>13</v>
      </c>
      <c r="B24" s="92" t="s">
        <v>604</v>
      </c>
      <c r="C24" s="93" t="s">
        <v>536</v>
      </c>
      <c r="D24" s="93" t="s">
        <v>310</v>
      </c>
      <c r="E24" s="91"/>
      <c r="F24" s="94" t="str">
        <f aca="false">IF(AND(E24&gt;=90),"Xuất sắc",IF(AND(E24&gt;=80),"Tốt",IF(AND(E24&gt;=70),"Khá",IF(AND(E24&gt;=60),"TB",IF(AND(E24&gt;=50),"TB",IF(AND(E24&lt;50),IF(AND(E24&gt;0),"Yếu",IF(AND(E24=0),"Không XL"," "))))))))</f>
        <v>Không XL</v>
      </c>
      <c r="G24" s="61" t="n">
        <v>55</v>
      </c>
      <c r="H24" s="94" t="str">
        <f aca="false">IF(AND(G24&gt;=90),"Xuất sắc",IF(AND(G24&gt;=80),"Tốt",IF(AND(G24&gt;=70),"Khá",IF(AND(G24&gt;=60),"TB",IF(AND(G24&gt;=50),"TB",IF(AND(G24&lt;50),IF(AND(G24&gt;0),"Yếu",IF(AND(G24=0),"Không XL"," "))))))))</f>
        <v>TB</v>
      </c>
      <c r="I24" s="96"/>
    </row>
    <row r="25" s="89" customFormat="true" ht="15" hidden="false" customHeight="false" outlineLevel="0" collapsed="false">
      <c r="A25" s="91" t="n">
        <v>14</v>
      </c>
      <c r="B25" s="92" t="s">
        <v>605</v>
      </c>
      <c r="C25" s="93" t="s">
        <v>606</v>
      </c>
      <c r="D25" s="93" t="s">
        <v>607</v>
      </c>
      <c r="E25" s="91"/>
      <c r="F25" s="94" t="str">
        <f aca="false">IF(AND(E25&gt;=90),"Xuất sắc",IF(AND(E25&gt;=80),"Tốt",IF(AND(E25&gt;=70),"Khá",IF(AND(E25&gt;=60),"TB",IF(AND(E25&gt;=50),"TB",IF(AND(E25&lt;50),IF(AND(E25&gt;0),"Yếu",IF(AND(E25=0),"Không XL"," "))))))))</f>
        <v>Không XL</v>
      </c>
      <c r="G25" s="61" t="n">
        <v>77</v>
      </c>
      <c r="H25" s="94" t="str">
        <f aca="false">IF(AND(G25&gt;=90),"Xuất sắc",IF(AND(G25&gt;=80),"Tốt",IF(AND(G25&gt;=70),"Khá",IF(AND(G25&gt;=60),"TB",IF(AND(G25&gt;=50),"TB",IF(AND(G25&lt;50),IF(AND(G25&gt;0),"Yếu",IF(AND(G25=0),"Không XL"," "))))))))</f>
        <v>Khá</v>
      </c>
      <c r="I25" s="96"/>
    </row>
    <row r="26" s="89" customFormat="true" ht="15" hidden="false" customHeight="false" outlineLevel="0" collapsed="false">
      <c r="A26" s="91" t="n">
        <v>15</v>
      </c>
      <c r="B26" s="92" t="s">
        <v>608</v>
      </c>
      <c r="C26" s="93" t="s">
        <v>609</v>
      </c>
      <c r="D26" s="93" t="s">
        <v>181</v>
      </c>
      <c r="E26" s="91"/>
      <c r="F26" s="94" t="str">
        <f aca="false">IF(AND(E26&gt;=90),"Xuất sắc",IF(AND(E26&gt;=80),"Tốt",IF(AND(E26&gt;=70),"Khá",IF(AND(E26&gt;=60),"TB",IF(AND(E26&gt;=50),"TB",IF(AND(E26&lt;50),IF(AND(E26&gt;0),"Yếu",IF(AND(E26=0),"Không XL"," "))))))))</f>
        <v>Không XL</v>
      </c>
      <c r="G26" s="61" t="n">
        <v>72</v>
      </c>
      <c r="H26" s="94" t="str">
        <f aca="false">IF(AND(G26&gt;=90),"Xuất sắc",IF(AND(G26&gt;=80),"Tốt",IF(AND(G26&gt;=70),"Khá",IF(AND(G26&gt;=60),"TB",IF(AND(G26&gt;=50),"TB",IF(AND(G26&lt;50),IF(AND(G26&gt;0),"Yếu",IF(AND(G26=0),"Không XL"," "))))))))</f>
        <v>Khá</v>
      </c>
      <c r="I26" s="96"/>
    </row>
    <row r="27" s="89" customFormat="true" ht="15" hidden="false" customHeight="false" outlineLevel="0" collapsed="false">
      <c r="A27" s="91" t="n">
        <v>16</v>
      </c>
      <c r="B27" s="92" t="s">
        <v>610</v>
      </c>
      <c r="C27" s="93" t="s">
        <v>611</v>
      </c>
      <c r="D27" s="93" t="s">
        <v>181</v>
      </c>
      <c r="E27" s="91"/>
      <c r="F27" s="94" t="str">
        <f aca="false">IF(AND(E27&gt;=90),"Xuất sắc",IF(AND(E27&gt;=80),"Tốt",IF(AND(E27&gt;=70),"Khá",IF(AND(E27&gt;=60),"TB",IF(AND(E27&gt;=50),"TB",IF(AND(E27&lt;50),IF(AND(E27&gt;0),"Yếu",IF(AND(E27=0),"Không XL"," "))))))))</f>
        <v>Không XL</v>
      </c>
      <c r="G27" s="61" t="n">
        <v>72</v>
      </c>
      <c r="H27" s="94" t="str">
        <f aca="false">IF(AND(G27&gt;=90),"Xuất sắc",IF(AND(G27&gt;=80),"Tốt",IF(AND(G27&gt;=70),"Khá",IF(AND(G27&gt;=60),"TB",IF(AND(G27&gt;=50),"TB",IF(AND(G27&lt;50),IF(AND(G27&gt;0),"Yếu",IF(AND(G27=0),"Không XL"," "))))))))</f>
        <v>Khá</v>
      </c>
      <c r="I27" s="96"/>
    </row>
    <row r="28" s="89" customFormat="true" ht="15" hidden="false" customHeight="false" outlineLevel="0" collapsed="false">
      <c r="A28" s="91" t="n">
        <v>17</v>
      </c>
      <c r="B28" s="92" t="s">
        <v>612</v>
      </c>
      <c r="C28" s="93" t="s">
        <v>613</v>
      </c>
      <c r="D28" s="93" t="s">
        <v>181</v>
      </c>
      <c r="E28" s="91"/>
      <c r="F28" s="94" t="str">
        <f aca="false">IF(AND(E28&gt;=90),"Xuất sắc",IF(AND(E28&gt;=80),"Tốt",IF(AND(E28&gt;=70),"Khá",IF(AND(E28&gt;=60),"TB",IF(AND(E28&gt;=50),"TB",IF(AND(E28&lt;50),IF(AND(E28&gt;0),"Yếu",IF(AND(E28=0),"Không XL"," "))))))))</f>
        <v>Không XL</v>
      </c>
      <c r="G28" s="61" t="n">
        <v>70</v>
      </c>
      <c r="H28" s="94" t="str">
        <f aca="false">IF(AND(G28&gt;=90),"Xuất sắc",IF(AND(G28&gt;=80),"Tốt",IF(AND(G28&gt;=70),"Khá",IF(AND(G28&gt;=60),"TB",IF(AND(G28&gt;=50),"TB",IF(AND(G28&lt;50),IF(AND(G28&gt;0),"Yếu",IF(AND(G28=0),"Không XL"," "))))))))</f>
        <v>Khá</v>
      </c>
      <c r="I28" s="96"/>
    </row>
    <row r="29" s="89" customFormat="true" ht="15" hidden="false" customHeight="false" outlineLevel="0" collapsed="false">
      <c r="A29" s="91" t="n">
        <v>18</v>
      </c>
      <c r="B29" s="92" t="s">
        <v>614</v>
      </c>
      <c r="C29" s="93" t="s">
        <v>307</v>
      </c>
      <c r="D29" s="93" t="s">
        <v>181</v>
      </c>
      <c r="E29" s="91"/>
      <c r="F29" s="94" t="str">
        <f aca="false">IF(AND(E29&gt;=90),"Xuất sắc",IF(AND(E29&gt;=80),"Tốt",IF(AND(E29&gt;=70),"Khá",IF(AND(E29&gt;=60),"TB",IF(AND(E29&gt;=50),"TB",IF(AND(E29&lt;50),IF(AND(E29&gt;0),"Yếu",IF(AND(E29=0),"Không XL"," "))))))))</f>
        <v>Không XL</v>
      </c>
      <c r="G29" s="61" t="n">
        <v>50</v>
      </c>
      <c r="H29" s="94" t="str">
        <f aca="false">IF(AND(G29&gt;=90),"Xuất sắc",IF(AND(G29&gt;=80),"Tốt",IF(AND(G29&gt;=70),"Khá",IF(AND(G29&gt;=60),"TB",IF(AND(G29&gt;=50),"TB",IF(AND(G29&lt;50),IF(AND(G29&gt;0),"Yếu",IF(AND(G29=0),"Không XL"," "))))))))</f>
        <v>TB</v>
      </c>
      <c r="I29" s="96"/>
    </row>
    <row r="30" s="89" customFormat="true" ht="15" hidden="false" customHeight="false" outlineLevel="0" collapsed="false">
      <c r="A30" s="91" t="n">
        <v>19</v>
      </c>
      <c r="B30" s="92" t="s">
        <v>615</v>
      </c>
      <c r="C30" s="93" t="s">
        <v>616</v>
      </c>
      <c r="D30" s="93" t="s">
        <v>181</v>
      </c>
      <c r="E30" s="91"/>
      <c r="F30" s="94" t="str">
        <f aca="false">IF(AND(E30&gt;=90),"Xuất sắc",IF(AND(E30&gt;=80),"Tốt",IF(AND(E30&gt;=70),"Khá",IF(AND(E30&gt;=60),"TB",IF(AND(E30&gt;=50),"TB",IF(AND(E30&lt;50),IF(AND(E30&gt;0),"Yếu",IF(AND(E30=0),"Không XL"," "))))))))</f>
        <v>Không XL</v>
      </c>
      <c r="G30" s="61" t="n">
        <v>65</v>
      </c>
      <c r="H30" s="94" t="str">
        <f aca="false">IF(AND(G30&gt;=90),"Xuất sắc",IF(AND(G30&gt;=80),"Tốt",IF(AND(G30&gt;=70),"Khá",IF(AND(G30&gt;=60),"TB",IF(AND(G30&gt;=50),"TB",IF(AND(G30&lt;50),IF(AND(G30&gt;0),"Yếu",IF(AND(G30=0),"Không XL"," "))))))))</f>
        <v>TB</v>
      </c>
      <c r="I30" s="96"/>
    </row>
    <row r="31" s="89" customFormat="true" ht="15" hidden="false" customHeight="false" outlineLevel="0" collapsed="false">
      <c r="A31" s="91" t="n">
        <v>20</v>
      </c>
      <c r="B31" s="92" t="s">
        <v>617</v>
      </c>
      <c r="C31" s="93" t="s">
        <v>618</v>
      </c>
      <c r="D31" s="93" t="s">
        <v>181</v>
      </c>
      <c r="E31" s="91"/>
      <c r="F31" s="94" t="str">
        <f aca="false">IF(AND(E31&gt;=90),"Xuất sắc",IF(AND(E31&gt;=80),"Tốt",IF(AND(E31&gt;=70),"Khá",IF(AND(E31&gt;=60),"TB",IF(AND(E31&gt;=50),"TB",IF(AND(E31&lt;50),IF(AND(E31&gt;0),"Yếu",IF(AND(E31=0),"Không XL"," "))))))))</f>
        <v>Không XL</v>
      </c>
      <c r="G31" s="61" t="n">
        <v>69</v>
      </c>
      <c r="H31" s="94" t="str">
        <f aca="false">IF(AND(G31&gt;=90),"Xuất sắc",IF(AND(G31&gt;=80),"Tốt",IF(AND(G31&gt;=70),"Khá",IF(AND(G31&gt;=60),"TB",IF(AND(G31&gt;=50),"TB",IF(AND(G31&lt;50),IF(AND(G31&gt;0),"Yếu",IF(AND(G31=0),"Không XL"," "))))))))</f>
        <v>TB</v>
      </c>
      <c r="I31" s="95"/>
    </row>
    <row r="32" s="89" customFormat="true" ht="15" hidden="false" customHeight="false" outlineLevel="0" collapsed="false">
      <c r="A32" s="91" t="n">
        <v>21</v>
      </c>
      <c r="B32" s="92" t="s">
        <v>619</v>
      </c>
      <c r="C32" s="93" t="s">
        <v>620</v>
      </c>
      <c r="D32" s="93" t="s">
        <v>621</v>
      </c>
      <c r="E32" s="91"/>
      <c r="F32" s="94" t="str">
        <f aca="false">IF(AND(E32&gt;=90),"Xuất sắc",IF(AND(E32&gt;=80),"Tốt",IF(AND(E32&gt;=70),"Khá",IF(AND(E32&gt;=60),"TB",IF(AND(E32&gt;=50),"TB",IF(AND(E32&lt;50),IF(AND(E32&gt;0),"Yếu",IF(AND(E32=0),"Không XL"," "))))))))</f>
        <v>Không XL</v>
      </c>
      <c r="G32" s="61" t="n">
        <v>71</v>
      </c>
      <c r="H32" s="94" t="str">
        <f aca="false">IF(AND(G32&gt;=90),"Xuất sắc",IF(AND(G32&gt;=80),"Tốt",IF(AND(G32&gt;=70),"Khá",IF(AND(G32&gt;=60),"TB",IF(AND(G32&gt;=50),"TB",IF(AND(G32&lt;50),IF(AND(G32&gt;0),"Yếu",IF(AND(G32=0),"Không XL"," "))))))))</f>
        <v>Khá</v>
      </c>
      <c r="I32" s="96"/>
    </row>
    <row r="33" s="89" customFormat="true" ht="15" hidden="false" customHeight="false" outlineLevel="0" collapsed="false">
      <c r="A33" s="91" t="n">
        <v>22</v>
      </c>
      <c r="B33" s="92" t="s">
        <v>622</v>
      </c>
      <c r="C33" s="93" t="s">
        <v>623</v>
      </c>
      <c r="D33" s="93" t="s">
        <v>184</v>
      </c>
      <c r="E33" s="91"/>
      <c r="F33" s="94" t="str">
        <f aca="false">IF(AND(E33&gt;=90),"Xuất sắc",IF(AND(E33&gt;=80),"Tốt",IF(AND(E33&gt;=70),"Khá",IF(AND(E33&gt;=60),"TB",IF(AND(E33&gt;=50),"TB",IF(AND(E33&lt;50),IF(AND(E33&gt;0),"Yếu",IF(AND(E33=0),"Không XL"," "))))))))</f>
        <v>Không XL</v>
      </c>
      <c r="G33" s="61" t="n">
        <v>50</v>
      </c>
      <c r="H33" s="94" t="str">
        <f aca="false">IF(AND(G33&gt;=90),"Xuất sắc",IF(AND(G33&gt;=80),"Tốt",IF(AND(G33&gt;=70),"Khá",IF(AND(G33&gt;=60),"TB",IF(AND(G33&gt;=50),"TB",IF(AND(G33&lt;50),IF(AND(G33&gt;0),"Yếu",IF(AND(G33=0),"Không XL"," "))))))))</f>
        <v>TB</v>
      </c>
      <c r="I33" s="96"/>
    </row>
    <row r="34" s="89" customFormat="true" ht="15" hidden="false" customHeight="false" outlineLevel="0" collapsed="false">
      <c r="A34" s="91" t="n">
        <v>23</v>
      </c>
      <c r="B34" s="92" t="s">
        <v>624</v>
      </c>
      <c r="C34" s="93" t="s">
        <v>625</v>
      </c>
      <c r="D34" s="93" t="s">
        <v>626</v>
      </c>
      <c r="E34" s="91"/>
      <c r="F34" s="94" t="str">
        <f aca="false">IF(AND(E34&gt;=90),"Xuất sắc",IF(AND(E34&gt;=80),"Tốt",IF(AND(E34&gt;=70),"Khá",IF(AND(E34&gt;=60),"TB",IF(AND(E34&gt;=50),"TB",IF(AND(E34&lt;50),IF(AND(E34&gt;0),"Yếu",IF(AND(E34=0),"Không XL"," "))))))))</f>
        <v>Không XL</v>
      </c>
      <c r="G34" s="61" t="n">
        <v>73</v>
      </c>
      <c r="H34" s="94" t="str">
        <f aca="false">IF(AND(G34&gt;=90),"Xuất sắc",IF(AND(G34&gt;=80),"Tốt",IF(AND(G34&gt;=70),"Khá",IF(AND(G34&gt;=60),"TB",IF(AND(G34&gt;=50),"TB",IF(AND(G34&lt;50),IF(AND(G34&gt;0),"Yếu",IF(AND(G34=0),"Không XL"," "))))))))</f>
        <v>Khá</v>
      </c>
      <c r="I34" s="96"/>
    </row>
    <row r="35" s="89" customFormat="true" ht="15" hidden="false" customHeight="false" outlineLevel="0" collapsed="false">
      <c r="A35" s="91" t="n">
        <v>24</v>
      </c>
      <c r="B35" s="92" t="s">
        <v>627</v>
      </c>
      <c r="C35" s="93" t="s">
        <v>628</v>
      </c>
      <c r="D35" s="93" t="s">
        <v>189</v>
      </c>
      <c r="E35" s="91"/>
      <c r="F35" s="94" t="str">
        <f aca="false">IF(AND(E35&gt;=90),"Xuất sắc",IF(AND(E35&gt;=80),"Tốt",IF(AND(E35&gt;=70),"Khá",IF(AND(E35&gt;=60),"TB",IF(AND(E35&gt;=50),"TB",IF(AND(E35&lt;50),IF(AND(E35&gt;0),"Yếu",IF(AND(E35=0),"Không XL"," "))))))))</f>
        <v>Không XL</v>
      </c>
      <c r="G35" s="61" t="n">
        <v>78</v>
      </c>
      <c r="H35" s="94" t="str">
        <f aca="false">IF(AND(G35&gt;=90),"Xuất sắc",IF(AND(G35&gt;=80),"Tốt",IF(AND(G35&gt;=70),"Khá",IF(AND(G35&gt;=60),"TB",IF(AND(G35&gt;=50),"TB",IF(AND(G35&lt;50),IF(AND(G35&gt;0),"Yếu",IF(AND(G35=0),"Không XL"," "))))))))</f>
        <v>Khá</v>
      </c>
      <c r="I35" s="96"/>
    </row>
    <row r="36" s="89" customFormat="true" ht="15" hidden="false" customHeight="false" outlineLevel="0" collapsed="false">
      <c r="A36" s="91" t="n">
        <v>25</v>
      </c>
      <c r="B36" s="92" t="s">
        <v>629</v>
      </c>
      <c r="C36" s="93" t="s">
        <v>630</v>
      </c>
      <c r="D36" s="93" t="s">
        <v>521</v>
      </c>
      <c r="E36" s="91"/>
      <c r="F36" s="94" t="str">
        <f aca="false">IF(AND(E36&gt;=90),"Xuất sắc",IF(AND(E36&gt;=80),"Tốt",IF(AND(E36&gt;=70),"Khá",IF(AND(E36&gt;=60),"TB",IF(AND(E36&gt;=50),"TB",IF(AND(E36&lt;50),IF(AND(E36&gt;0),"Yếu",IF(AND(E36=0),"Không XL"," "))))))))</f>
        <v>Không XL</v>
      </c>
      <c r="G36" s="61" t="n">
        <v>79</v>
      </c>
      <c r="H36" s="94" t="str">
        <f aca="false">IF(AND(G36&gt;=90),"Xuất sắc",IF(AND(G36&gt;=80),"Tốt",IF(AND(G36&gt;=70),"Khá",IF(AND(G36&gt;=60),"TB",IF(AND(G36&gt;=50),"TB",IF(AND(G36&lt;50),IF(AND(G36&gt;0),"Yếu",IF(AND(G36=0),"Không XL"," "))))))))</f>
        <v>Khá</v>
      </c>
      <c r="I36" s="96"/>
    </row>
    <row r="37" s="89" customFormat="true" ht="15" hidden="false" customHeight="false" outlineLevel="0" collapsed="false">
      <c r="A37" s="91" t="n">
        <v>26</v>
      </c>
      <c r="B37" s="92" t="s">
        <v>631</v>
      </c>
      <c r="C37" s="93" t="s">
        <v>618</v>
      </c>
      <c r="D37" s="93" t="s">
        <v>521</v>
      </c>
      <c r="E37" s="91"/>
      <c r="F37" s="94" t="str">
        <f aca="false">IF(AND(E37&gt;=90),"Xuất sắc",IF(AND(E37&gt;=80),"Tốt",IF(AND(E37&gt;=70),"Khá",IF(AND(E37&gt;=60),"TB",IF(AND(E37&gt;=50),"TB",IF(AND(E37&lt;50),IF(AND(E37&gt;0),"Yếu",IF(AND(E37=0),"Không XL"," "))))))))</f>
        <v>Không XL</v>
      </c>
      <c r="G37" s="61" t="n">
        <v>63</v>
      </c>
      <c r="H37" s="94" t="str">
        <f aca="false">IF(AND(G37&gt;=90),"Xuất sắc",IF(AND(G37&gt;=80),"Tốt",IF(AND(G37&gt;=70),"Khá",IF(AND(G37&gt;=60),"TB",IF(AND(G37&gt;=50),"TB",IF(AND(G37&lt;50),IF(AND(G37&gt;0),"Yếu",IF(AND(G37=0),"Không XL"," "))))))))</f>
        <v>TB</v>
      </c>
      <c r="I37" s="96"/>
    </row>
    <row r="38" s="89" customFormat="true" ht="15" hidden="false" customHeight="false" outlineLevel="0" collapsed="false">
      <c r="A38" s="91" t="n">
        <v>27</v>
      </c>
      <c r="B38" s="92" t="s">
        <v>632</v>
      </c>
      <c r="C38" s="93" t="s">
        <v>633</v>
      </c>
      <c r="D38" s="93" t="s">
        <v>426</v>
      </c>
      <c r="E38" s="91"/>
      <c r="F38" s="94" t="str">
        <f aca="false">IF(AND(E38&gt;=90),"Xuất sắc",IF(AND(E38&gt;=80),"Tốt",IF(AND(E38&gt;=70),"Khá",IF(AND(E38&gt;=60),"TB",IF(AND(E38&gt;=50),"TB",IF(AND(E38&lt;50),IF(AND(E38&gt;0),"Yếu",IF(AND(E38=0),"Không XL"," "))))))))</f>
        <v>Không XL</v>
      </c>
      <c r="G38" s="61" t="n">
        <v>71</v>
      </c>
      <c r="H38" s="94" t="str">
        <f aca="false">IF(AND(G38&gt;=90),"Xuất sắc",IF(AND(G38&gt;=80),"Tốt",IF(AND(G38&gt;=70),"Khá",IF(AND(G38&gt;=60),"TB",IF(AND(G38&gt;=50),"TB",IF(AND(G38&lt;50),IF(AND(G38&gt;0),"Yếu",IF(AND(G38=0),"Không XL"," "))))))))</f>
        <v>Khá</v>
      </c>
      <c r="I38" s="95"/>
    </row>
    <row r="39" s="89" customFormat="true" ht="15" hidden="false" customHeight="false" outlineLevel="0" collapsed="false">
      <c r="A39" s="91" t="n">
        <v>28</v>
      </c>
      <c r="B39" s="92" t="s">
        <v>634</v>
      </c>
      <c r="C39" s="93" t="s">
        <v>635</v>
      </c>
      <c r="D39" s="93" t="s">
        <v>636</v>
      </c>
      <c r="E39" s="91"/>
      <c r="F39" s="94" t="str">
        <f aca="false">IF(AND(E39&gt;=90),"Xuất sắc",IF(AND(E39&gt;=80),"Tốt",IF(AND(E39&gt;=70),"Khá",IF(AND(E39&gt;=60),"TB",IF(AND(E39&gt;=50),"TB",IF(AND(E39&lt;50),IF(AND(E39&gt;0),"Yếu",IF(AND(E39=0),"Không XL"," "))))))))</f>
        <v>Không XL</v>
      </c>
      <c r="G39" s="61" t="n">
        <v>40</v>
      </c>
      <c r="H39" s="94" t="str">
        <f aca="false">IF(AND(G39&gt;=90),"Xuất sắc",IF(AND(G39&gt;=80),"Tốt",IF(AND(G39&gt;=70),"Khá",IF(AND(G39&gt;=60),"TB",IF(AND(G39&gt;=50),"TB",IF(AND(G39&lt;50),IF(AND(G39&gt;0),"Yếu",IF(AND(G39=0),"Không XL"," "))))))))</f>
        <v>Yếu</v>
      </c>
      <c r="I39" s="96"/>
    </row>
    <row r="40" s="89" customFormat="true" ht="15" hidden="false" customHeight="false" outlineLevel="0" collapsed="false">
      <c r="A40" s="91" t="n">
        <v>29</v>
      </c>
      <c r="B40" s="92" t="s">
        <v>637</v>
      </c>
      <c r="C40" s="93" t="s">
        <v>638</v>
      </c>
      <c r="D40" s="93" t="s">
        <v>639</v>
      </c>
      <c r="E40" s="91"/>
      <c r="F40" s="94" t="str">
        <f aca="false">IF(AND(E40&gt;=90),"Xuất sắc",IF(AND(E40&gt;=80),"Tốt",IF(AND(E40&gt;=70),"Khá",IF(AND(E40&gt;=60),"TB",IF(AND(E40&gt;=50),"TB",IF(AND(E40&lt;50),IF(AND(E40&gt;0),"Yếu",IF(AND(E40=0),"Không XL"," "))))))))</f>
        <v>Không XL</v>
      </c>
      <c r="G40" s="61" t="n">
        <v>59</v>
      </c>
      <c r="H40" s="94" t="str">
        <f aca="false">IF(AND(G40&gt;=90),"Xuất sắc",IF(AND(G40&gt;=80),"Tốt",IF(AND(G40&gt;=70),"Khá",IF(AND(G40&gt;=60),"TB",IF(AND(G40&gt;=50),"TB",IF(AND(G40&lt;50),IF(AND(G40&gt;0),"Yếu",IF(AND(G40=0),"Không XL"," "))))))))</f>
        <v>TB</v>
      </c>
      <c r="I40" s="95"/>
    </row>
    <row r="41" s="89" customFormat="true" ht="15" hidden="false" customHeight="false" outlineLevel="0" collapsed="false">
      <c r="A41" s="91" t="n">
        <v>30</v>
      </c>
      <c r="B41" s="92" t="s">
        <v>640</v>
      </c>
      <c r="C41" s="93" t="s">
        <v>641</v>
      </c>
      <c r="D41" s="93" t="s">
        <v>205</v>
      </c>
      <c r="E41" s="91"/>
      <c r="F41" s="94" t="str">
        <f aca="false">IF(AND(E41&gt;=90),"Xuất sắc",IF(AND(E41&gt;=80),"Tốt",IF(AND(E41&gt;=70),"Khá",IF(AND(E41&gt;=60),"TB",IF(AND(E41&gt;=50),"TB",IF(AND(E41&lt;50),IF(AND(E41&gt;0),"Yếu",IF(AND(E41=0),"Không XL"," "))))))))</f>
        <v>Không XL</v>
      </c>
      <c r="G41" s="61" t="n">
        <v>65</v>
      </c>
      <c r="H41" s="94" t="str">
        <f aca="false">IF(AND(G41&gt;=90),"Xuất sắc",IF(AND(G41&gt;=80),"Tốt",IF(AND(G41&gt;=70),"Khá",IF(AND(G41&gt;=60),"TB",IF(AND(G41&gt;=50),"TB",IF(AND(G41&lt;50),IF(AND(G41&gt;0),"Yếu",IF(AND(G41=0),"Không XL"," "))))))))</f>
        <v>TB</v>
      </c>
      <c r="I41" s="95"/>
    </row>
    <row r="42" s="89" customFormat="true" ht="15" hidden="false" customHeight="false" outlineLevel="0" collapsed="false">
      <c r="A42" s="91" t="n">
        <v>31</v>
      </c>
      <c r="B42" s="92" t="s">
        <v>642</v>
      </c>
      <c r="C42" s="93" t="s">
        <v>539</v>
      </c>
      <c r="D42" s="93" t="s">
        <v>329</v>
      </c>
      <c r="E42" s="91"/>
      <c r="F42" s="94" t="str">
        <f aca="false">IF(AND(E42&gt;=90),"Xuất sắc",IF(AND(E42&gt;=80),"Tốt",IF(AND(E42&gt;=70),"Khá",IF(AND(E42&gt;=60),"TB",IF(AND(E42&gt;=50),"TB",IF(AND(E42&lt;50),IF(AND(E42&gt;0),"Yếu",IF(AND(E42=0),"Không XL"," "))))))))</f>
        <v>Không XL</v>
      </c>
      <c r="G42" s="61" t="n">
        <v>83</v>
      </c>
      <c r="H42" s="94" t="str">
        <f aca="false">IF(AND(G42&gt;=90),"Xuất sắc",IF(AND(G42&gt;=80),"Tốt",IF(AND(G42&gt;=70),"Khá",IF(AND(G42&gt;=60),"TB",IF(AND(G42&gt;=50),"TB",IF(AND(G42&lt;50),IF(AND(G42&gt;0),"Yếu",IF(AND(G42=0),"Không XL"," "))))))))</f>
        <v>Tốt</v>
      </c>
      <c r="I42" s="95"/>
    </row>
    <row r="43" s="89" customFormat="true" ht="15" hidden="false" customHeight="false" outlineLevel="0" collapsed="false">
      <c r="A43" s="91" t="n">
        <v>32</v>
      </c>
      <c r="B43" s="92" t="s">
        <v>643</v>
      </c>
      <c r="C43" s="93" t="s">
        <v>186</v>
      </c>
      <c r="D43" s="93" t="s">
        <v>644</v>
      </c>
      <c r="E43" s="91"/>
      <c r="F43" s="94" t="str">
        <f aca="false">IF(AND(E43&gt;=90),"Xuất sắc",IF(AND(E43&gt;=80),"Tốt",IF(AND(E43&gt;=70),"Khá",IF(AND(E43&gt;=60),"TB",IF(AND(E43&gt;=50),"TB",IF(AND(E43&lt;50),IF(AND(E43&gt;0),"Yếu",IF(AND(E43=0),"Không XL"," "))))))))</f>
        <v>Không XL</v>
      </c>
      <c r="G43" s="61" t="n">
        <v>70</v>
      </c>
      <c r="H43" s="94" t="str">
        <f aca="false">IF(AND(G43&gt;=90),"Xuất sắc",IF(AND(G43&gt;=80),"Tốt",IF(AND(G43&gt;=70),"Khá",IF(AND(G43&gt;=60),"TB",IF(AND(G43&gt;=50),"TB",IF(AND(G43&lt;50),IF(AND(G43&gt;0),"Yếu",IF(AND(G43=0),"Không XL"," "))))))))</f>
        <v>Khá</v>
      </c>
      <c r="I43" s="96"/>
    </row>
    <row r="44" s="89" customFormat="true" ht="15" hidden="false" customHeight="false" outlineLevel="0" collapsed="false">
      <c r="A44" s="91" t="n">
        <v>33</v>
      </c>
      <c r="B44" s="92" t="s">
        <v>645</v>
      </c>
      <c r="C44" s="93" t="s">
        <v>646</v>
      </c>
      <c r="D44" s="93" t="s">
        <v>647</v>
      </c>
      <c r="E44" s="91"/>
      <c r="F44" s="94" t="str">
        <f aca="false">IF(AND(E44&gt;=90),"Xuất sắc",IF(AND(E44&gt;=80),"Tốt",IF(AND(E44&gt;=70),"Khá",IF(AND(E44&gt;=60),"TB",IF(AND(E44&gt;=50),"TB",IF(AND(E44&lt;50),IF(AND(E44&gt;0),"Yếu",IF(AND(E44=0),"Không XL"," "))))))))</f>
        <v>Không XL</v>
      </c>
      <c r="G44" s="61" t="n">
        <v>75</v>
      </c>
      <c r="H44" s="94" t="str">
        <f aca="false">IF(AND(G44&gt;=90),"Xuất sắc",IF(AND(G44&gt;=80),"Tốt",IF(AND(G44&gt;=70),"Khá",IF(AND(G44&gt;=60),"TB",IF(AND(G44&gt;=50),"TB",IF(AND(G44&lt;50),IF(AND(G44&gt;0),"Yếu",IF(AND(G44=0),"Không XL"," "))))))))</f>
        <v>Khá</v>
      </c>
      <c r="I44" s="96"/>
    </row>
    <row r="45" s="89" customFormat="true" ht="15" hidden="false" customHeight="false" outlineLevel="0" collapsed="false">
      <c r="A45" s="91" t="n">
        <v>34</v>
      </c>
      <c r="B45" s="92" t="s">
        <v>648</v>
      </c>
      <c r="C45" s="93" t="s">
        <v>649</v>
      </c>
      <c r="D45" s="93" t="s">
        <v>219</v>
      </c>
      <c r="E45" s="91"/>
      <c r="F45" s="94" t="str">
        <f aca="false">IF(AND(E45&gt;=90),"Xuất sắc",IF(AND(E45&gt;=80),"Tốt",IF(AND(E45&gt;=70),"Khá",IF(AND(E45&gt;=60),"TB",IF(AND(E45&gt;=50),"TB",IF(AND(E45&lt;50),IF(AND(E45&gt;0),"Yếu",IF(AND(E45=0),"Không XL"," "))))))))</f>
        <v>Không XL</v>
      </c>
      <c r="G45" s="61" t="n">
        <v>64</v>
      </c>
      <c r="H45" s="94" t="str">
        <f aca="false">IF(AND(G45&gt;=90),"Xuất sắc",IF(AND(G45&gt;=80),"Tốt",IF(AND(G45&gt;=70),"Khá",IF(AND(G45&gt;=60),"TB",IF(AND(G45&gt;=50),"TB",IF(AND(G45&lt;50),IF(AND(G45&gt;0),"Yếu",IF(AND(G45=0),"Không XL"," "))))))))</f>
        <v>TB</v>
      </c>
      <c r="I45" s="96"/>
    </row>
    <row r="46" s="89" customFormat="true" ht="15" hidden="false" customHeight="false" outlineLevel="0" collapsed="false">
      <c r="A46" s="91" t="n">
        <v>35</v>
      </c>
      <c r="B46" s="92" t="s">
        <v>650</v>
      </c>
      <c r="C46" s="93" t="s">
        <v>651</v>
      </c>
      <c r="D46" s="93" t="s">
        <v>222</v>
      </c>
      <c r="E46" s="91"/>
      <c r="F46" s="94" t="str">
        <f aca="false">IF(AND(E46&gt;=90),"Xuất sắc",IF(AND(E46&gt;=80),"Tốt",IF(AND(E46&gt;=70),"Khá",IF(AND(E46&gt;=60),"TB",IF(AND(E46&gt;=50),"TB",IF(AND(E46&lt;50),IF(AND(E46&gt;0),"Yếu",IF(AND(E46=0),"Không XL"," "))))))))</f>
        <v>Không XL</v>
      </c>
      <c r="G46" s="61" t="n">
        <v>84</v>
      </c>
      <c r="H46" s="94" t="str">
        <f aca="false">IF(AND(G46&gt;=90),"Xuất sắc",IF(AND(G46&gt;=80),"Tốt",IF(AND(G46&gt;=70),"Khá",IF(AND(G46&gt;=60),"TB",IF(AND(G46&gt;=50),"TB",IF(AND(G46&lt;50),IF(AND(G46&gt;0),"Yếu",IF(AND(G46=0),"Không XL"," "))))))))</f>
        <v>Tốt</v>
      </c>
      <c r="I46" s="96"/>
    </row>
    <row r="47" s="89" customFormat="true" ht="15" hidden="false" customHeight="false" outlineLevel="0" collapsed="false">
      <c r="A47" s="91" t="n">
        <v>36</v>
      </c>
      <c r="B47" s="92" t="s">
        <v>652</v>
      </c>
      <c r="C47" s="93" t="s">
        <v>653</v>
      </c>
      <c r="D47" s="93" t="s">
        <v>222</v>
      </c>
      <c r="E47" s="91"/>
      <c r="F47" s="94" t="str">
        <f aca="false">IF(AND(E47&gt;=90),"Xuất sắc",IF(AND(E47&gt;=80),"Tốt",IF(AND(E47&gt;=70),"Khá",IF(AND(E47&gt;=60),"TB",IF(AND(E47&gt;=50),"TB",IF(AND(E47&lt;50),IF(AND(E47&gt;0),"Yếu",IF(AND(E47=0),"Không XL"," "))))))))</f>
        <v>Không XL</v>
      </c>
      <c r="G47" s="61" t="n">
        <v>67</v>
      </c>
      <c r="H47" s="94" t="str">
        <f aca="false">IF(AND(G47&gt;=90),"Xuất sắc",IF(AND(G47&gt;=80),"Tốt",IF(AND(G47&gt;=70),"Khá",IF(AND(G47&gt;=60),"TB",IF(AND(G47&gt;=50),"TB",IF(AND(G47&lt;50),IF(AND(G47&gt;0),"Yếu",IF(AND(G47=0),"Không XL"," "))))))))</f>
        <v>TB</v>
      </c>
      <c r="I47" s="96"/>
    </row>
    <row r="48" s="89" customFormat="true" ht="15" hidden="false" customHeight="false" outlineLevel="0" collapsed="false">
      <c r="A48" s="91" t="n">
        <v>37</v>
      </c>
      <c r="B48" s="92" t="s">
        <v>654</v>
      </c>
      <c r="C48" s="93" t="s">
        <v>655</v>
      </c>
      <c r="D48" s="93" t="s">
        <v>222</v>
      </c>
      <c r="E48" s="91"/>
      <c r="F48" s="94" t="str">
        <f aca="false">IF(AND(E48&gt;=90),"Xuất sắc",IF(AND(E48&gt;=80),"Tốt",IF(AND(E48&gt;=70),"Khá",IF(AND(E48&gt;=60),"TB",IF(AND(E48&gt;=50),"TB",IF(AND(E48&lt;50),IF(AND(E48&gt;0),"Yếu",IF(AND(E48=0),"Không XL"," "))))))))</f>
        <v>Không XL</v>
      </c>
      <c r="G48" s="61" t="n">
        <v>79</v>
      </c>
      <c r="H48" s="94" t="str">
        <f aca="false">IF(AND(G48&gt;=90),"Xuất sắc",IF(AND(G48&gt;=80),"Tốt",IF(AND(G48&gt;=70),"Khá",IF(AND(G48&gt;=60),"TB",IF(AND(G48&gt;=50),"TB",IF(AND(G48&lt;50),IF(AND(G48&gt;0),"Yếu",IF(AND(G48=0),"Không XL"," "))))))))</f>
        <v>Khá</v>
      </c>
      <c r="I48" s="96"/>
    </row>
    <row r="49" s="89" customFormat="true" ht="15" hidden="false" customHeight="false" outlineLevel="0" collapsed="false">
      <c r="A49" s="91" t="n">
        <v>38</v>
      </c>
      <c r="B49" s="92" t="s">
        <v>656</v>
      </c>
      <c r="C49" s="93" t="s">
        <v>657</v>
      </c>
      <c r="D49" s="93" t="s">
        <v>658</v>
      </c>
      <c r="E49" s="91"/>
      <c r="F49" s="94" t="str">
        <f aca="false">IF(AND(E49&gt;=90),"Xuất sắc",IF(AND(E49&gt;=80),"Tốt",IF(AND(E49&gt;=70),"Khá",IF(AND(E49&gt;=60),"TB",IF(AND(E49&gt;=50),"TB",IF(AND(E49&lt;50),IF(AND(E49&gt;0),"Yếu",IF(AND(E49=0),"Không XL"," "))))))))</f>
        <v>Không XL</v>
      </c>
      <c r="G49" s="61" t="n">
        <v>64</v>
      </c>
      <c r="H49" s="94" t="str">
        <f aca="false">IF(AND(G49&gt;=90),"Xuất sắc",IF(AND(G49&gt;=80),"Tốt",IF(AND(G49&gt;=70),"Khá",IF(AND(G49&gt;=60),"TB",IF(AND(G49&gt;=50),"TB",IF(AND(G49&lt;50),IF(AND(G49&gt;0),"Yếu",IF(AND(G49=0),"Không XL"," "))))))))</f>
        <v>TB</v>
      </c>
      <c r="I49" s="96"/>
    </row>
    <row r="50" s="89" customFormat="true" ht="15" hidden="false" customHeight="false" outlineLevel="0" collapsed="false">
      <c r="A50" s="91" t="n">
        <v>39</v>
      </c>
      <c r="B50" s="92" t="s">
        <v>659</v>
      </c>
      <c r="C50" s="93" t="s">
        <v>250</v>
      </c>
      <c r="D50" s="93" t="s">
        <v>251</v>
      </c>
      <c r="E50" s="91"/>
      <c r="F50" s="94" t="str">
        <f aca="false">IF(AND(E50&gt;=90),"Xuất sắc",IF(AND(E50&gt;=80),"Tốt",IF(AND(E50&gt;=70),"Khá",IF(AND(E50&gt;=60),"TB",IF(AND(E50&gt;=50),"TB",IF(AND(E50&lt;50),IF(AND(E50&gt;0),"Yếu",IF(AND(E50=0),"Không XL"," "))))))))</f>
        <v>Không XL</v>
      </c>
      <c r="G50" s="61" t="n">
        <v>58</v>
      </c>
      <c r="H50" s="94" t="str">
        <f aca="false">IF(AND(G50&gt;=90),"Xuất sắc",IF(AND(G50&gt;=80),"Tốt",IF(AND(G50&gt;=70),"Khá",IF(AND(G50&gt;=60),"TB",IF(AND(G50&gt;=50),"TB",IF(AND(G50&lt;50),IF(AND(G50&gt;0),"Yếu",IF(AND(G50=0),"Không XL"," "))))))))</f>
        <v>TB</v>
      </c>
      <c r="I50" s="96"/>
    </row>
    <row r="51" s="89" customFormat="true" ht="15" hidden="false" customHeight="false" outlineLevel="0" collapsed="false">
      <c r="A51" s="91" t="n">
        <v>40</v>
      </c>
      <c r="B51" s="92" t="s">
        <v>660</v>
      </c>
      <c r="C51" s="93" t="s">
        <v>661</v>
      </c>
      <c r="D51" s="93" t="s">
        <v>251</v>
      </c>
      <c r="E51" s="91"/>
      <c r="F51" s="94" t="str">
        <f aca="false">IF(AND(E51&gt;=90),"Xuất sắc",IF(AND(E51&gt;=80),"Tốt",IF(AND(E51&gt;=70),"Khá",IF(AND(E51&gt;=60),"TB",IF(AND(E51&gt;=50),"TB",IF(AND(E51&lt;50),IF(AND(E51&gt;0),"Yếu",IF(AND(E51=0),"Không XL"," "))))))))</f>
        <v>Không XL</v>
      </c>
      <c r="G51" s="61" t="n">
        <v>50</v>
      </c>
      <c r="H51" s="94" t="str">
        <f aca="false">IF(AND(G51&gt;=90),"Xuất sắc",IF(AND(G51&gt;=80),"Tốt",IF(AND(G51&gt;=70),"Khá",IF(AND(G51&gt;=60),"TB",IF(AND(G51&gt;=50),"TB",IF(AND(G51&lt;50),IF(AND(G51&gt;0),"Yếu",IF(AND(G51=0),"Không XL"," "))))))))</f>
        <v>TB</v>
      </c>
      <c r="I51" s="95"/>
    </row>
    <row r="52" s="89" customFormat="true" ht="15" hidden="false" customHeight="false" outlineLevel="0" collapsed="false">
      <c r="A52" s="91" t="n">
        <v>41</v>
      </c>
      <c r="B52" s="92" t="s">
        <v>662</v>
      </c>
      <c r="C52" s="93" t="s">
        <v>186</v>
      </c>
      <c r="D52" s="93" t="s">
        <v>256</v>
      </c>
      <c r="E52" s="91"/>
      <c r="F52" s="94" t="str">
        <f aca="false">IF(AND(E52&gt;=90),"Xuất sắc",IF(AND(E52&gt;=80),"Tốt",IF(AND(E52&gt;=70),"Khá",IF(AND(E52&gt;=60),"TB",IF(AND(E52&gt;=50),"TB",IF(AND(E52&lt;50),IF(AND(E52&gt;0),"Yếu",IF(AND(E52=0),"Không XL"," "))))))))</f>
        <v>Không XL</v>
      </c>
      <c r="G52" s="61" t="n">
        <v>50</v>
      </c>
      <c r="H52" s="94" t="str">
        <f aca="false">IF(AND(G52&gt;=90),"Xuất sắc",IF(AND(G52&gt;=80),"Tốt",IF(AND(G52&gt;=70),"Khá",IF(AND(G52&gt;=60),"TB",IF(AND(G52&gt;=50),"TB",IF(AND(G52&lt;50),IF(AND(G52&gt;0),"Yếu",IF(AND(G52=0),"Không XL"," "))))))))</f>
        <v>TB</v>
      </c>
      <c r="I52" s="96"/>
    </row>
    <row r="53" s="89" customFormat="true" ht="15" hidden="false" customHeight="false" outlineLevel="0" collapsed="false">
      <c r="A53" s="91" t="n">
        <v>42</v>
      </c>
      <c r="B53" s="92" t="s">
        <v>663</v>
      </c>
      <c r="C53" s="93" t="s">
        <v>664</v>
      </c>
      <c r="D53" s="93" t="s">
        <v>665</v>
      </c>
      <c r="E53" s="91"/>
      <c r="F53" s="94" t="str">
        <f aca="false">IF(AND(E53&gt;=90),"Xuất sắc",IF(AND(E53&gt;=80),"Tốt",IF(AND(E53&gt;=70),"Khá",IF(AND(E53&gt;=60),"TB",IF(AND(E53&gt;=50),"TB",IF(AND(E53&lt;50),IF(AND(E53&gt;0),"Yếu",IF(AND(E53=0),"Không XL"," "))))))))</f>
        <v>Không XL</v>
      </c>
      <c r="G53" s="61" t="n">
        <v>68</v>
      </c>
      <c r="H53" s="94" t="str">
        <f aca="false">IF(AND(G53&gt;=90),"Xuất sắc",IF(AND(G53&gt;=80),"Tốt",IF(AND(G53&gt;=70),"Khá",IF(AND(G53&gt;=60),"TB",IF(AND(G53&gt;=50),"TB",IF(AND(G53&lt;50),IF(AND(G53&gt;0),"Yếu",IF(AND(G53=0),"Không XL"," "))))))))</f>
        <v>TB</v>
      </c>
      <c r="I53" s="96"/>
    </row>
    <row r="54" s="89" customFormat="true" ht="15" hidden="false" customHeight="false" outlineLevel="0" collapsed="false">
      <c r="A54" s="91" t="n">
        <v>43</v>
      </c>
      <c r="B54" s="92" t="s">
        <v>666</v>
      </c>
      <c r="C54" s="93" t="s">
        <v>498</v>
      </c>
      <c r="D54" s="93" t="s">
        <v>368</v>
      </c>
      <c r="E54" s="91"/>
      <c r="F54" s="94" t="str">
        <f aca="false">IF(AND(E54&gt;=90),"Xuất sắc",IF(AND(E54&gt;=80),"Tốt",IF(AND(E54&gt;=70),"Khá",IF(AND(E54&gt;=60),"TB",IF(AND(E54&gt;=50),"TB",IF(AND(E54&lt;50),IF(AND(E54&gt;0),"Yếu",IF(AND(E54=0),"Không XL"," "))))))))</f>
        <v>Không XL</v>
      </c>
      <c r="G54" s="61" t="n">
        <v>57</v>
      </c>
      <c r="H54" s="94" t="str">
        <f aca="false">IF(AND(G54&gt;=90),"Xuất sắc",IF(AND(G54&gt;=80),"Tốt",IF(AND(G54&gt;=70),"Khá",IF(AND(G54&gt;=60),"TB",IF(AND(G54&gt;=50),"TB",IF(AND(G54&lt;50),IF(AND(G54&gt;0),"Yếu",IF(AND(G54=0),"Không XL"," "))))))))</f>
        <v>TB</v>
      </c>
      <c r="I54" s="96"/>
    </row>
    <row r="55" s="89" customFormat="true" ht="15" hidden="false" customHeight="false" outlineLevel="0" collapsed="false">
      <c r="A55" s="91" t="n">
        <v>44</v>
      </c>
      <c r="B55" s="92" t="s">
        <v>667</v>
      </c>
      <c r="C55" s="93" t="s">
        <v>668</v>
      </c>
      <c r="D55" s="93" t="s">
        <v>368</v>
      </c>
      <c r="E55" s="91"/>
      <c r="F55" s="94" t="str">
        <f aca="false">IF(AND(E55&gt;=90),"Xuất sắc",IF(AND(E55&gt;=80),"Tốt",IF(AND(E55&gt;=70),"Khá",IF(AND(E55&gt;=60),"TB",IF(AND(E55&gt;=50),"TB",IF(AND(E55&lt;50),IF(AND(E55&gt;0),"Yếu",IF(AND(E55=0),"Không XL"," "))))))))</f>
        <v>Không XL</v>
      </c>
      <c r="G55" s="61" t="n">
        <v>62</v>
      </c>
      <c r="H55" s="94" t="str">
        <f aca="false">IF(AND(G55&gt;=90),"Xuất sắc",IF(AND(G55&gt;=80),"Tốt",IF(AND(G55&gt;=70),"Khá",IF(AND(G55&gt;=60),"TB",IF(AND(G55&gt;=50),"TB",IF(AND(G55&lt;50),IF(AND(G55&gt;0),"Yếu",IF(AND(G55=0),"Không XL"," "))))))))</f>
        <v>TB</v>
      </c>
      <c r="I55" s="96"/>
    </row>
    <row r="56" s="89" customFormat="true" ht="15" hidden="false" customHeight="false" outlineLevel="0" collapsed="false">
      <c r="A56" s="91" t="n">
        <v>45</v>
      </c>
      <c r="B56" s="92" t="s">
        <v>669</v>
      </c>
      <c r="C56" s="93" t="s">
        <v>670</v>
      </c>
      <c r="D56" s="93" t="s">
        <v>368</v>
      </c>
      <c r="E56" s="91"/>
      <c r="F56" s="94" t="str">
        <f aca="false">IF(AND(E56&gt;=90),"Xuất sắc",IF(AND(E56&gt;=80),"Tốt",IF(AND(E56&gt;=70),"Khá",IF(AND(E56&gt;=60),"TB",IF(AND(E56&gt;=50),"TB",IF(AND(E56&lt;50),IF(AND(E56&gt;0),"Yếu",IF(AND(E56=0),"Không XL"," "))))))))</f>
        <v>Không XL</v>
      </c>
      <c r="G56" s="61" t="n">
        <v>58</v>
      </c>
      <c r="H56" s="94" t="str">
        <f aca="false">IF(AND(G56&gt;=90),"Xuất sắc",IF(AND(G56&gt;=80),"Tốt",IF(AND(G56&gt;=70),"Khá",IF(AND(G56&gt;=60),"TB",IF(AND(G56&gt;=50),"TB",IF(AND(G56&lt;50),IF(AND(G56&gt;0),"Yếu",IF(AND(G56=0),"Không XL"," "))))))))</f>
        <v>TB</v>
      </c>
      <c r="I56" s="96"/>
    </row>
    <row r="57" s="89" customFormat="true" ht="15" hidden="false" customHeight="false" outlineLevel="0" collapsed="false">
      <c r="A57" s="91" t="n">
        <v>46</v>
      </c>
      <c r="B57" s="92" t="s">
        <v>671</v>
      </c>
      <c r="C57" s="93" t="s">
        <v>672</v>
      </c>
      <c r="D57" s="93" t="s">
        <v>474</v>
      </c>
      <c r="E57" s="91"/>
      <c r="F57" s="94" t="str">
        <f aca="false">IF(AND(E57&gt;=90),"Xuất sắc",IF(AND(E57&gt;=80),"Tốt",IF(AND(E57&gt;=70),"Khá",IF(AND(E57&gt;=60),"TB",IF(AND(E57&gt;=50),"TB",IF(AND(E57&lt;50),IF(AND(E57&gt;0),"Yếu",IF(AND(E57=0),"Không XL"," "))))))))</f>
        <v>Không XL</v>
      </c>
      <c r="G57" s="61" t="n">
        <v>72</v>
      </c>
      <c r="H57" s="94" t="str">
        <f aca="false">IF(AND(G57&gt;=90),"Xuất sắc",IF(AND(G57&gt;=80),"Tốt",IF(AND(G57&gt;=70),"Khá",IF(AND(G57&gt;=60),"TB",IF(AND(G57&gt;=50),"TB",IF(AND(G57&lt;50),IF(AND(G57&gt;0),"Yếu",IF(AND(G57=0),"Không XL"," "))))))))</f>
        <v>Khá</v>
      </c>
      <c r="I57" s="96"/>
    </row>
    <row r="58" customFormat="false" ht="15.75" hidden="false" customHeight="false" outlineLevel="0" collapsed="false">
      <c r="A58" s="73"/>
      <c r="B58" s="73"/>
      <c r="C58" s="107" t="s">
        <v>266</v>
      </c>
      <c r="D58" s="107"/>
      <c r="E58" s="107"/>
      <c r="F58" s="107"/>
      <c r="G58" s="107"/>
      <c r="H58" s="107"/>
      <c r="I58" s="107"/>
    </row>
    <row r="59" customFormat="false" ht="15" hidden="false" customHeight="false" outlineLevel="0" collapsed="false">
      <c r="C59" s="108" t="s">
        <v>267</v>
      </c>
      <c r="D59" s="108"/>
      <c r="E59" s="109" t="s">
        <v>144</v>
      </c>
      <c r="F59" s="109"/>
      <c r="G59" s="109" t="s">
        <v>145</v>
      </c>
      <c r="H59" s="109"/>
      <c r="I59" s="108" t="s">
        <v>10</v>
      </c>
    </row>
    <row r="60" s="89" customFormat="true" ht="15" hidden="false" customHeight="false" outlineLevel="0" collapsed="false">
      <c r="C60" s="108"/>
      <c r="D60" s="108"/>
      <c r="E60" s="90" t="s">
        <v>268</v>
      </c>
      <c r="F60" s="88" t="s">
        <v>269</v>
      </c>
      <c r="G60" s="90" t="s">
        <v>268</v>
      </c>
      <c r="H60" s="88" t="s">
        <v>269</v>
      </c>
      <c r="I60" s="108"/>
    </row>
    <row r="61" customFormat="false" ht="15" hidden="false" customHeight="false" outlineLevel="0" collapsed="false">
      <c r="C61" s="87" t="s">
        <v>270</v>
      </c>
      <c r="D61" s="87"/>
      <c r="E61" s="92" t="n">
        <f aca="false">COUNTIF(F12:F57,"Xuất sắc")</f>
        <v>0</v>
      </c>
      <c r="F61" s="110" t="n">
        <f aca="false">E61*100/$A$57</f>
        <v>0</v>
      </c>
      <c r="G61" s="92" t="n">
        <f aca="false">COUNTIF(H12:H57,"Xuất sắc")</f>
        <v>0</v>
      </c>
      <c r="H61" s="110" t="n">
        <f aca="false">G61*100/$A$57</f>
        <v>0</v>
      </c>
      <c r="I61" s="111"/>
    </row>
    <row r="62" customFormat="false" ht="15" hidden="false" customHeight="false" outlineLevel="0" collapsed="false">
      <c r="C62" s="87" t="s">
        <v>271</v>
      </c>
      <c r="D62" s="87"/>
      <c r="E62" s="92" t="n">
        <f aca="false">COUNTIF(F12:F57,"Tốt")</f>
        <v>0</v>
      </c>
      <c r="F62" s="110" t="n">
        <f aca="false">E62*100/$A$57</f>
        <v>0</v>
      </c>
      <c r="G62" s="92" t="n">
        <f aca="false">COUNTIF(H12:H57,"Tốt")</f>
        <v>4</v>
      </c>
      <c r="H62" s="110" t="n">
        <f aca="false">G62*100/$A$57</f>
        <v>8.69565217391304</v>
      </c>
      <c r="I62" s="111"/>
    </row>
    <row r="63" customFormat="false" ht="15" hidden="false" customHeight="false" outlineLevel="0" collapsed="false">
      <c r="C63" s="87" t="s">
        <v>272</v>
      </c>
      <c r="D63" s="87"/>
      <c r="E63" s="92" t="n">
        <f aca="false">COUNTIF(F12:F57,"Khá")</f>
        <v>0</v>
      </c>
      <c r="F63" s="110" t="n">
        <f aca="false">E63*100/$A$57</f>
        <v>0</v>
      </c>
      <c r="G63" s="92" t="n">
        <f aca="false">COUNTIF(H12:H57,"Khá")</f>
        <v>16</v>
      </c>
      <c r="H63" s="110" t="n">
        <f aca="false">G63*100/$A$57</f>
        <v>34.7826086956522</v>
      </c>
      <c r="I63" s="111"/>
    </row>
    <row r="64" customFormat="false" ht="15" hidden="false" customHeight="false" outlineLevel="0" collapsed="false">
      <c r="C64" s="87" t="s">
        <v>273</v>
      </c>
      <c r="D64" s="87"/>
      <c r="E64" s="92" t="n">
        <f aca="false">COUNTIF(F12:F57,"TB")</f>
        <v>0</v>
      </c>
      <c r="F64" s="110" t="n">
        <f aca="false">E64*100/$A$57</f>
        <v>0</v>
      </c>
      <c r="G64" s="92" t="n">
        <f aca="false">COUNTIF(H12:H57,"TB")</f>
        <v>25</v>
      </c>
      <c r="H64" s="110" t="n">
        <f aca="false">G64*100/$A$57</f>
        <v>54.3478260869565</v>
      </c>
      <c r="I64" s="111"/>
    </row>
    <row r="65" customFormat="false" ht="15" hidden="false" customHeight="false" outlineLevel="0" collapsed="false">
      <c r="C65" s="87" t="s">
        <v>274</v>
      </c>
      <c r="D65" s="87"/>
      <c r="E65" s="92" t="n">
        <f aca="false">COUNTIF(F12:F57,"Yếu")</f>
        <v>0</v>
      </c>
      <c r="F65" s="110" t="n">
        <f aca="false">E65*100/$A$57</f>
        <v>0</v>
      </c>
      <c r="G65" s="92" t="n">
        <f aca="false">COUNTIF(H12:H57,"Yếu")</f>
        <v>1</v>
      </c>
      <c r="H65" s="110" t="n">
        <f aca="false">G65*100/$A$57</f>
        <v>2.17391304347826</v>
      </c>
      <c r="I65" s="111"/>
    </row>
    <row r="66" customFormat="false" ht="15" hidden="false" customHeight="false" outlineLevel="0" collapsed="false">
      <c r="C66" s="87" t="s">
        <v>275</v>
      </c>
      <c r="D66" s="87"/>
      <c r="E66" s="92" t="n">
        <f aca="false">COUNTIF(F12:F57,"Không XL")</f>
        <v>46</v>
      </c>
      <c r="F66" s="110" t="n">
        <f aca="false">E66*100/$A$57</f>
        <v>100</v>
      </c>
      <c r="G66" s="92" t="n">
        <f aca="false">COUNTIF(H12:H57,"Không XL")</f>
        <v>0</v>
      </c>
      <c r="H66" s="110" t="n">
        <f aca="false">G66*100/$A$57</f>
        <v>0</v>
      </c>
      <c r="I66" s="111"/>
    </row>
    <row r="67" customFormat="false" ht="15" hidden="false" customHeight="false" outlineLevel="0" collapsed="false">
      <c r="C67" s="112"/>
      <c r="D67" s="112"/>
      <c r="F67" s="113"/>
    </row>
    <row r="68" customFormat="false" ht="15.75" hidden="false" customHeight="false" outlineLevel="0" collapsed="false">
      <c r="E68" s="114" t="s">
        <v>276</v>
      </c>
      <c r="F68" s="114"/>
      <c r="G68" s="114"/>
      <c r="H68" s="114"/>
      <c r="I68" s="114"/>
    </row>
    <row r="69" customFormat="false" ht="15" hidden="false" customHeight="false" outlineLevel="0" collapsed="false">
      <c r="A69" s="79" t="s">
        <v>277</v>
      </c>
      <c r="B69" s="79"/>
      <c r="C69" s="79"/>
      <c r="D69" s="79"/>
      <c r="E69" s="79"/>
      <c r="F69" s="79" t="s">
        <v>144</v>
      </c>
      <c r="G69" s="79"/>
      <c r="H69" s="79"/>
      <c r="I69" s="115" t="s">
        <v>278</v>
      </c>
      <c r="J69" s="115"/>
    </row>
  </sheetData>
  <sheetProtection sheet="true" password="c4c7" objects="true" scenarios="true"/>
  <mergeCells count="30">
    <mergeCell ref="A2:D2"/>
    <mergeCell ref="E2:I2"/>
    <mergeCell ref="A3:D3"/>
    <mergeCell ref="E3:I3"/>
    <mergeCell ref="A4:D4"/>
    <mergeCell ref="E4:I4"/>
    <mergeCell ref="A5:D5"/>
    <mergeCell ref="A6:I6"/>
    <mergeCell ref="A7:I7"/>
    <mergeCell ref="A8:I8"/>
    <mergeCell ref="A10:A11"/>
    <mergeCell ref="B10:B11"/>
    <mergeCell ref="C10:D11"/>
    <mergeCell ref="E10:F10"/>
    <mergeCell ref="G10:H10"/>
    <mergeCell ref="I10:I11"/>
    <mergeCell ref="C58:I58"/>
    <mergeCell ref="C59:D60"/>
    <mergeCell ref="E59:F59"/>
    <mergeCell ref="G59:H59"/>
    <mergeCell ref="I59:I60"/>
    <mergeCell ref="C61:D61"/>
    <mergeCell ref="C62:D62"/>
    <mergeCell ref="C63:D63"/>
    <mergeCell ref="C64:D64"/>
    <mergeCell ref="C65:D65"/>
    <mergeCell ref="C66:D66"/>
    <mergeCell ref="E68:I68"/>
    <mergeCell ref="A69:E69"/>
    <mergeCell ref="F69:H69"/>
  </mergeCells>
  <conditionalFormatting sqref="F12:F57 H12:H57">
    <cfRule type="cellIs" priority="2" operator="equal" aboveAverage="0" equalAverage="0" bottom="0" percent="0" rank="0" text="" dxfId="8">
      <formula>"SVG"</formula>
    </cfRule>
    <cfRule type="cellIs" priority="3" operator="equal" aboveAverage="0" equalAverage="0" bottom="0" percent="0" rank="0" text="" dxfId="9">
      <formula>"SVXS"</formula>
    </cfRule>
  </conditionalFormatting>
  <printOptions headings="false" gridLines="false" gridLinesSet="true" horizontalCentered="false" verticalCentered="false"/>
  <pageMargins left="0.7" right="0.7" top="0.75" bottom="0.75" header="0.511805555555555" footer="0.511805555555555"/>
  <pageSetup paperSize="1" scale="83"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8.xml><?xml version="1.0" encoding="utf-8"?>
<worksheet xmlns="http://schemas.openxmlformats.org/spreadsheetml/2006/main" xmlns:r="http://schemas.openxmlformats.org/officeDocument/2006/relationships">
  <sheetPr filterMode="false">
    <pageSetUpPr fitToPage="false"/>
  </sheetPr>
  <dimension ref="A1:T93"/>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D9" activeCellId="0" sqref="D9"/>
    </sheetView>
  </sheetViews>
  <sheetFormatPr defaultRowHeight="15" zeroHeight="false" outlineLevelRow="0" outlineLevelCol="0"/>
  <cols>
    <col collapsed="false" customWidth="true" hidden="false" outlineLevel="0" max="1" min="1" style="2" width="5.13"/>
    <col collapsed="false" customWidth="true" hidden="false" outlineLevel="0" max="2" min="2" style="2" width="10.61"/>
    <col collapsed="false" customWidth="true" hidden="false" outlineLevel="0" max="3" min="3" style="2" width="20.62"/>
    <col collapsed="false" customWidth="true" hidden="false" outlineLevel="0" max="4" min="4" style="2" width="7.62"/>
    <col collapsed="false" customWidth="true" hidden="false" outlineLevel="0" max="5" min="5" style="2" width="8.12"/>
    <col collapsed="false" customWidth="true" hidden="false" outlineLevel="0" max="6" min="6" style="2" width="9.61"/>
    <col collapsed="false" customWidth="true" hidden="false" outlineLevel="0" max="7" min="7" style="2" width="8.12"/>
    <col collapsed="false" customWidth="true" hidden="false" outlineLevel="0" max="8" min="8" style="2" width="9.61"/>
    <col collapsed="false" customWidth="true" hidden="false" outlineLevel="0" max="9" min="9" style="2" width="20.62"/>
    <col collapsed="false" customWidth="true" hidden="false" outlineLevel="0" max="1025" min="10" style="2" width="9"/>
  </cols>
  <sheetData>
    <row r="1" customFormat="false" ht="15" hidden="false" customHeight="true" outlineLevel="0" collapsed="false">
      <c r="A1" s="50"/>
      <c r="B1" s="50"/>
      <c r="C1" s="50"/>
      <c r="D1" s="50"/>
      <c r="E1" s="50"/>
      <c r="F1" s="50"/>
      <c r="G1" s="50"/>
      <c r="H1" s="50"/>
      <c r="I1" s="51" t="s">
        <v>133</v>
      </c>
    </row>
    <row r="2" customFormat="false" ht="17.1" hidden="false" customHeight="true" outlineLevel="0" collapsed="false">
      <c r="A2" s="52" t="s">
        <v>134</v>
      </c>
      <c r="B2" s="52"/>
      <c r="C2" s="52"/>
      <c r="D2" s="52"/>
      <c r="E2" s="7" t="s">
        <v>135</v>
      </c>
      <c r="F2" s="7"/>
      <c r="G2" s="7"/>
      <c r="H2" s="7"/>
      <c r="I2" s="7"/>
      <c r="J2" s="6"/>
      <c r="K2" s="6"/>
      <c r="L2" s="6"/>
      <c r="M2" s="6"/>
      <c r="N2" s="6"/>
      <c r="O2" s="6"/>
      <c r="P2" s="6"/>
      <c r="Q2" s="6"/>
      <c r="R2" s="6"/>
      <c r="S2" s="6"/>
      <c r="T2" s="6"/>
    </row>
    <row r="3" customFormat="false" ht="17.1" hidden="false" customHeight="true" outlineLevel="0" collapsed="false">
      <c r="A3" s="7" t="s">
        <v>136</v>
      </c>
      <c r="B3" s="7"/>
      <c r="C3" s="7"/>
      <c r="D3" s="7"/>
      <c r="E3" s="8" t="s">
        <v>137</v>
      </c>
      <c r="F3" s="8"/>
      <c r="G3" s="8"/>
      <c r="H3" s="8"/>
      <c r="I3" s="8"/>
      <c r="J3" s="6"/>
      <c r="K3" s="6"/>
      <c r="L3" s="6"/>
      <c r="M3" s="6"/>
      <c r="N3" s="6"/>
      <c r="O3" s="6"/>
      <c r="P3" s="6"/>
      <c r="Q3" s="6"/>
      <c r="R3" s="6"/>
      <c r="S3" s="6"/>
      <c r="T3" s="6"/>
    </row>
    <row r="4" customFormat="false" ht="17.1" hidden="false" customHeight="true" outlineLevel="0" collapsed="false">
      <c r="A4" s="7" t="s">
        <v>138</v>
      </c>
      <c r="B4" s="7"/>
      <c r="C4" s="7"/>
      <c r="D4" s="7"/>
      <c r="E4" s="5"/>
      <c r="F4" s="5"/>
      <c r="G4" s="5"/>
      <c r="H4" s="5"/>
      <c r="I4" s="5"/>
      <c r="J4" s="6"/>
      <c r="K4" s="6"/>
      <c r="L4" s="6"/>
      <c r="M4" s="6"/>
      <c r="N4" s="6"/>
      <c r="O4" s="6"/>
      <c r="P4" s="6"/>
      <c r="Q4" s="6"/>
      <c r="R4" s="6"/>
      <c r="S4" s="6"/>
      <c r="T4" s="6"/>
    </row>
    <row r="5" customFormat="false" ht="12" hidden="false" customHeight="true" outlineLevel="0" collapsed="false">
      <c r="A5" s="52"/>
      <c r="B5" s="52"/>
      <c r="C5" s="52"/>
      <c r="D5" s="52"/>
      <c r="E5" s="6"/>
      <c r="J5" s="6"/>
      <c r="K5" s="6"/>
      <c r="L5" s="6"/>
      <c r="M5" s="6"/>
      <c r="N5" s="6"/>
      <c r="O5" s="6"/>
      <c r="P5" s="6"/>
      <c r="Q5" s="6"/>
      <c r="R5" s="6"/>
      <c r="S5" s="6"/>
      <c r="T5" s="6"/>
    </row>
    <row r="6" customFormat="false" ht="24.95" hidden="false" customHeight="true" outlineLevel="0" collapsed="false">
      <c r="A6" s="53" t="s">
        <v>139</v>
      </c>
      <c r="B6" s="53"/>
      <c r="C6" s="53"/>
      <c r="D6" s="53"/>
      <c r="E6" s="53"/>
      <c r="F6" s="53"/>
      <c r="G6" s="53"/>
      <c r="H6" s="53"/>
      <c r="I6" s="53"/>
      <c r="J6" s="9"/>
      <c r="K6" s="9"/>
      <c r="L6" s="9"/>
      <c r="M6" s="9"/>
      <c r="N6" s="9"/>
      <c r="O6" s="9"/>
      <c r="P6" s="9"/>
      <c r="Q6" s="9"/>
      <c r="R6" s="9"/>
      <c r="S6" s="9"/>
      <c r="T6" s="9"/>
    </row>
    <row r="7" s="14" customFormat="true" ht="20.1" hidden="false" customHeight="true" outlineLevel="0" collapsed="false">
      <c r="A7" s="53" t="s">
        <v>140</v>
      </c>
      <c r="B7" s="53"/>
      <c r="C7" s="53"/>
      <c r="D7" s="53"/>
      <c r="E7" s="53"/>
      <c r="F7" s="53"/>
      <c r="G7" s="53"/>
      <c r="H7" s="53"/>
      <c r="I7" s="53"/>
      <c r="J7" s="54"/>
      <c r="K7" s="54"/>
      <c r="L7" s="54"/>
      <c r="M7" s="54"/>
      <c r="N7" s="54"/>
      <c r="O7" s="54"/>
      <c r="P7" s="54"/>
      <c r="Q7" s="54"/>
      <c r="R7" s="54"/>
      <c r="S7" s="54"/>
      <c r="T7" s="54"/>
    </row>
    <row r="8" s="14" customFormat="true" ht="18" hidden="false" customHeight="true" outlineLevel="0" collapsed="false">
      <c r="A8" s="55" t="s">
        <v>141</v>
      </c>
      <c r="B8" s="55"/>
      <c r="C8" s="55"/>
      <c r="D8" s="55"/>
      <c r="E8" s="55"/>
      <c r="F8" s="55"/>
      <c r="G8" s="55"/>
      <c r="H8" s="55"/>
      <c r="I8" s="55"/>
      <c r="J8" s="13"/>
      <c r="K8" s="13"/>
      <c r="L8" s="13"/>
      <c r="M8" s="13"/>
      <c r="N8" s="13"/>
      <c r="O8" s="13"/>
      <c r="P8" s="13"/>
      <c r="Q8" s="13"/>
      <c r="R8" s="13"/>
      <c r="S8" s="13"/>
      <c r="T8" s="13"/>
    </row>
    <row r="9" s="14" customFormat="true" ht="12" hidden="false" customHeight="true" outlineLevel="0" collapsed="false">
      <c r="A9" s="55"/>
      <c r="B9" s="55"/>
      <c r="C9" s="55"/>
      <c r="D9" s="55"/>
      <c r="E9" s="55"/>
      <c r="F9" s="55"/>
      <c r="G9" s="55"/>
      <c r="H9" s="55"/>
      <c r="I9" s="55"/>
      <c r="J9" s="13"/>
      <c r="K9" s="13"/>
      <c r="L9" s="13"/>
      <c r="M9" s="13"/>
      <c r="N9" s="13"/>
      <c r="O9" s="13"/>
      <c r="P9" s="13"/>
      <c r="Q9" s="13"/>
      <c r="R9" s="13"/>
      <c r="S9" s="13"/>
      <c r="T9" s="13"/>
    </row>
    <row r="10" s="21" customFormat="true" ht="18" hidden="false" customHeight="true" outlineLevel="0" collapsed="false">
      <c r="A10" s="56" t="s">
        <v>4</v>
      </c>
      <c r="B10" s="56" t="s">
        <v>142</v>
      </c>
      <c r="C10" s="22" t="s">
        <v>143</v>
      </c>
      <c r="D10" s="22"/>
      <c r="E10" s="45" t="s">
        <v>144</v>
      </c>
      <c r="F10" s="45"/>
      <c r="G10" s="45" t="s">
        <v>145</v>
      </c>
      <c r="H10" s="45"/>
      <c r="I10" s="22" t="s">
        <v>10</v>
      </c>
    </row>
    <row r="11" s="21" customFormat="true" ht="30" hidden="false" customHeight="true" outlineLevel="0" collapsed="false">
      <c r="A11" s="56"/>
      <c r="B11" s="56"/>
      <c r="C11" s="22"/>
      <c r="D11" s="22"/>
      <c r="E11" s="57" t="s">
        <v>146</v>
      </c>
      <c r="F11" s="57" t="s">
        <v>147</v>
      </c>
      <c r="G11" s="57" t="s">
        <v>146</v>
      </c>
      <c r="H11" s="57" t="s">
        <v>147</v>
      </c>
      <c r="I11" s="22"/>
    </row>
    <row r="12" s="21" customFormat="true" ht="17.45" hidden="false" customHeight="true" outlineLevel="0" collapsed="false">
      <c r="A12" s="24" t="n">
        <v>1</v>
      </c>
      <c r="B12" s="58" t="s">
        <v>280</v>
      </c>
      <c r="C12" s="59" t="s">
        <v>281</v>
      </c>
      <c r="D12" s="59" t="s">
        <v>282</v>
      </c>
      <c r="E12" s="24" t="n">
        <v>1</v>
      </c>
      <c r="F12" s="60" t="str">
        <f aca="false">IF(AND(E12&gt;=90),"Xuất sắc",IF(AND(E12&gt;=80),"Tốt",IF(AND(E12&gt;=70),"Khá",IF(AND(E12&gt;=60),"TB",IF(AND(E12&gt;=50),"TB",IF(AND(E12&lt;50),IF(AND(E12&gt;0),"Yếu",IF(AND(E12=0),"Không XL"," "))))))))</f>
        <v>Yếu</v>
      </c>
      <c r="G12" s="24" t="n">
        <v>1</v>
      </c>
      <c r="H12" s="60" t="str">
        <f aca="false">IF(AND(G12&gt;=90),"Xuất sắc",IF(AND(G12&gt;=80),"Tốt",IF(AND(G12&gt;=70),"Khá",IF(AND(G12&gt;=60),"TB",IF(AND(G12&gt;=50),"TB",IF(AND(G12&lt;50),IF(AND(G12&gt;0),"Yếu",IF(AND(G12=0),"Không XL"," "))))))))</f>
        <v>Yếu</v>
      </c>
      <c r="I12" s="62"/>
    </row>
    <row r="13" s="21" customFormat="true" ht="17.45" hidden="false" customHeight="true" outlineLevel="0" collapsed="false">
      <c r="A13" s="24" t="n">
        <v>2</v>
      </c>
      <c r="B13" s="58" t="s">
        <v>283</v>
      </c>
      <c r="C13" s="59" t="s">
        <v>284</v>
      </c>
      <c r="D13" s="59" t="s">
        <v>282</v>
      </c>
      <c r="E13" s="24" t="n">
        <v>50</v>
      </c>
      <c r="F13" s="60" t="str">
        <f aca="false">IF(AND(E13&gt;=90),"Xuất sắc",IF(AND(E13&gt;=80),"Tốt",IF(AND(E13&gt;=70),"Khá",IF(AND(E13&gt;=60),"TB",IF(AND(E13&gt;=50),"TB",IF(AND(E13&lt;50),IF(AND(E13&gt;0),"Yếu",IF(AND(E13=0),"Không XL"," "))))))))</f>
        <v>TB</v>
      </c>
      <c r="G13" s="24" t="n">
        <v>50</v>
      </c>
      <c r="H13" s="60" t="str">
        <f aca="false">IF(AND(G13&gt;=90),"Xuất sắc",IF(AND(G13&gt;=80),"Tốt",IF(AND(G13&gt;=70),"Khá",IF(AND(G13&gt;=60),"TB",IF(AND(G13&gt;=50),"TB",IF(AND(G13&lt;50),IF(AND(G13&gt;0),"Yếu",IF(AND(G13=0),"Không XL"," "))))))))</f>
        <v>TB</v>
      </c>
      <c r="I13" s="62"/>
    </row>
    <row r="14" s="21" customFormat="true" ht="17.45" hidden="false" customHeight="true" outlineLevel="0" collapsed="false">
      <c r="A14" s="24" t="n">
        <v>3</v>
      </c>
      <c r="B14" s="58" t="s">
        <v>285</v>
      </c>
      <c r="C14" s="59" t="s">
        <v>286</v>
      </c>
      <c r="D14" s="59" t="s">
        <v>287</v>
      </c>
      <c r="E14" s="24" t="n">
        <v>70</v>
      </c>
      <c r="F14" s="60" t="str">
        <f aca="false">IF(AND(E14&gt;=90),"Xuất sắc",IF(AND(E14&gt;=80),"Tốt",IF(AND(E14&gt;=70),"Khá",IF(AND(E14&gt;=60),"TB",IF(AND(E14&gt;=50),"TB",IF(AND(E14&lt;50),IF(AND(E14&gt;0),"Yếu",IF(AND(E14=0),"Không XL"," "))))))))</f>
        <v>Khá</v>
      </c>
      <c r="G14" s="24" t="n">
        <v>70</v>
      </c>
      <c r="H14" s="60" t="str">
        <f aca="false">IF(AND(G14&gt;=90),"Xuất sắc",IF(AND(G14&gt;=80),"Tốt",IF(AND(G14&gt;=70),"Khá",IF(AND(G14&gt;=60),"TB",IF(AND(G14&gt;=50),"TB",IF(AND(G14&lt;50),IF(AND(G14&gt;0),"Yếu",IF(AND(G14=0),"Không XL"," "))))))))</f>
        <v>Khá</v>
      </c>
      <c r="I14" s="62"/>
    </row>
    <row r="15" s="21" customFormat="true" ht="17.45" hidden="false" customHeight="true" outlineLevel="0" collapsed="false">
      <c r="A15" s="24" t="n">
        <v>4</v>
      </c>
      <c r="B15" s="58" t="s">
        <v>288</v>
      </c>
      <c r="C15" s="59" t="s">
        <v>289</v>
      </c>
      <c r="D15" s="59" t="s">
        <v>290</v>
      </c>
      <c r="E15" s="24" t="n">
        <v>80</v>
      </c>
      <c r="F15" s="60" t="str">
        <f aca="false">IF(AND(E15&gt;=90),"Xuất sắc",IF(AND(E15&gt;=80),"Tốt",IF(AND(E15&gt;=70),"Khá",IF(AND(E15&gt;=60),"TB",IF(AND(E15&gt;=50),"TB",IF(AND(E15&lt;50),IF(AND(E15&gt;0),"Yếu",IF(AND(E15=0),"Không XL"," "))))))))</f>
        <v>Tốt</v>
      </c>
      <c r="G15" s="24" t="n">
        <v>80</v>
      </c>
      <c r="H15" s="60" t="str">
        <f aca="false">IF(AND(G15&gt;=90),"Xuất sắc",IF(AND(G15&gt;=80),"Tốt",IF(AND(G15&gt;=70),"Khá",IF(AND(G15&gt;=60),"TB",IF(AND(G15&gt;=50),"TB",IF(AND(G15&lt;50),IF(AND(G15&gt;0),"Yếu",IF(AND(G15=0),"Không XL"," "))))))))</f>
        <v>Tốt</v>
      </c>
      <c r="I15" s="25"/>
    </row>
    <row r="16" s="21" customFormat="true" ht="17.45" hidden="false" customHeight="true" outlineLevel="0" collapsed="false">
      <c r="A16" s="24" t="n">
        <v>5</v>
      </c>
      <c r="B16" s="58" t="s">
        <v>291</v>
      </c>
      <c r="C16" s="59" t="s">
        <v>292</v>
      </c>
      <c r="D16" s="59" t="s">
        <v>293</v>
      </c>
      <c r="E16" s="24" t="n">
        <v>90</v>
      </c>
      <c r="F16" s="60" t="str">
        <f aca="false">IF(AND(E16&gt;=90),"Xuất sắc",IF(AND(E16&gt;=80),"Tốt",IF(AND(E16&gt;=70),"Khá",IF(AND(E16&gt;=60),"TB",IF(AND(E16&gt;=50),"TB",IF(AND(E16&lt;50),IF(AND(E16&gt;0),"Yếu",IF(AND(E16=0),"Không XL"," "))))))))</f>
        <v>Xuất sắc</v>
      </c>
      <c r="G16" s="24" t="n">
        <v>90</v>
      </c>
      <c r="H16" s="60" t="str">
        <f aca="false">IF(AND(G16&gt;=90),"Xuất sắc",IF(AND(G16&gt;=80),"Tốt",IF(AND(G16&gt;=70),"Khá",IF(AND(G16&gt;=60),"TB",IF(AND(G16&gt;=50),"TB",IF(AND(G16&lt;50),IF(AND(G16&gt;0),"Yếu",IF(AND(G16=0),"Không XL"," "))))))))</f>
        <v>Xuất sắc</v>
      </c>
      <c r="I16" s="25"/>
    </row>
    <row r="17" s="21" customFormat="true" ht="15" hidden="false" customHeight="false" outlineLevel="0" collapsed="false">
      <c r="A17" s="24" t="n">
        <v>6</v>
      </c>
      <c r="B17" s="58" t="s">
        <v>294</v>
      </c>
      <c r="C17" s="59" t="s">
        <v>295</v>
      </c>
      <c r="D17" s="59" t="s">
        <v>173</v>
      </c>
      <c r="E17" s="24" t="n">
        <v>35</v>
      </c>
      <c r="F17" s="60" t="str">
        <f aca="false">IF(AND(E17&gt;=90),"Xuất sắc",IF(AND(E17&gt;=80),"Tốt",IF(AND(E17&gt;=70),"Khá",IF(AND(E17&gt;=60),"TB",IF(AND(E17&gt;=50),"TB",IF(AND(E17&lt;50),IF(AND(E17&gt;0),"Yếu",IF(AND(E17=0),"Không XL"," "))))))))</f>
        <v>Yếu</v>
      </c>
      <c r="G17" s="24" t="n">
        <v>35</v>
      </c>
      <c r="H17" s="60" t="str">
        <f aca="false">IF(AND(G17&gt;=90),"Xuất sắc",IF(AND(G17&gt;=80),"Tốt",IF(AND(G17&gt;=70),"Khá",IF(AND(G17&gt;=60),"TB",IF(AND(G17&gt;=50),"TB",IF(AND(G17&lt;50),IF(AND(G17&gt;0),"Yếu",IF(AND(G17=0),"Không XL"," "))))))))</f>
        <v>Yếu</v>
      </c>
      <c r="I17" s="25"/>
    </row>
    <row r="18" s="21" customFormat="true" ht="15" hidden="false" customHeight="false" outlineLevel="0" collapsed="false">
      <c r="A18" s="24" t="n">
        <v>7</v>
      </c>
      <c r="B18" s="58" t="s">
        <v>296</v>
      </c>
      <c r="C18" s="59" t="s">
        <v>297</v>
      </c>
      <c r="D18" s="59" t="s">
        <v>173</v>
      </c>
      <c r="E18" s="24" t="n">
        <v>49</v>
      </c>
      <c r="F18" s="60" t="str">
        <f aca="false">IF(AND(E18&gt;=90),"Xuất sắc",IF(AND(E18&gt;=80),"Tốt",IF(AND(E18&gt;=70),"Khá",IF(AND(E18&gt;=60),"TB",IF(AND(E18&gt;=50),"TB",IF(AND(E18&lt;50),IF(AND(E18&gt;0),"Yếu",IF(AND(E18=0),"Không XL"," "))))))))</f>
        <v>Yếu</v>
      </c>
      <c r="G18" s="24" t="n">
        <v>49</v>
      </c>
      <c r="H18" s="60" t="str">
        <f aca="false">IF(AND(G18&gt;=90),"Xuất sắc",IF(AND(G18&gt;=80),"Tốt",IF(AND(G18&gt;=70),"Khá",IF(AND(G18&gt;=60),"TB",IF(AND(G18&gt;=50),"TB",IF(AND(G18&lt;50),IF(AND(G18&gt;0),"Yếu",IF(AND(G18=0),"Không XL"," "))))))))</f>
        <v>Yếu</v>
      </c>
      <c r="I18" s="25"/>
    </row>
    <row r="19" s="21" customFormat="true" ht="15" hidden="false" customHeight="false" outlineLevel="0" collapsed="false">
      <c r="A19" s="24" t="n">
        <v>8</v>
      </c>
      <c r="B19" s="58" t="s">
        <v>298</v>
      </c>
      <c r="C19" s="59" t="s">
        <v>299</v>
      </c>
      <c r="D19" s="59" t="s">
        <v>300</v>
      </c>
      <c r="E19" s="24" t="n">
        <v>61</v>
      </c>
      <c r="F19" s="60" t="str">
        <f aca="false">IF(AND(E19&gt;=90),"Xuất sắc",IF(AND(E19&gt;=80),"Tốt",IF(AND(E19&gt;=70),"Khá",IF(AND(E19&gt;=60),"TB",IF(AND(E19&gt;=50),"TB",IF(AND(E19&lt;50),IF(AND(E19&gt;0),"Yếu",IF(AND(E19=0),"Không XL"," "))))))))</f>
        <v>TB</v>
      </c>
      <c r="G19" s="24" t="n">
        <v>61</v>
      </c>
      <c r="H19" s="60" t="str">
        <f aca="false">IF(AND(G19&gt;=90),"Xuất sắc",IF(AND(G19&gt;=80),"Tốt",IF(AND(G19&gt;=70),"Khá",IF(AND(G19&gt;=60),"TB",IF(AND(G19&gt;=50),"TB",IF(AND(G19&lt;50),IF(AND(G19&gt;0),"Yếu",IF(AND(G19=0),"Không XL"," "))))))))</f>
        <v>TB</v>
      </c>
      <c r="I19" s="25"/>
    </row>
    <row r="20" s="21" customFormat="true" ht="15" hidden="false" customHeight="false" outlineLevel="0" collapsed="false">
      <c r="A20" s="24" t="n">
        <v>9</v>
      </c>
      <c r="B20" s="58" t="s">
        <v>301</v>
      </c>
      <c r="C20" s="59" t="s">
        <v>302</v>
      </c>
      <c r="D20" s="59" t="s">
        <v>303</v>
      </c>
      <c r="E20" s="24" t="n">
        <v>100</v>
      </c>
      <c r="F20" s="60" t="str">
        <f aca="false">IF(AND(E20&gt;=90),"Xuất sắc",IF(AND(E20&gt;=80),"Tốt",IF(AND(E20&gt;=70),"Khá",IF(AND(E20&gt;=60),"TB",IF(AND(E20&gt;=50),"TB",IF(AND(E20&lt;50),IF(AND(E20&gt;0),"Yếu",IF(AND(E20=0),"Không XL"," "))))))))</f>
        <v>Xuất sắc</v>
      </c>
      <c r="G20" s="24" t="n">
        <v>100</v>
      </c>
      <c r="H20" s="60" t="str">
        <f aca="false">IF(AND(G20&gt;=90),"Xuất sắc",IF(AND(G20&gt;=80),"Tốt",IF(AND(G20&gt;=70),"Khá",IF(AND(G20&gt;=60),"TB",IF(AND(G20&gt;=50),"TB",IF(AND(G20&lt;50),IF(AND(G20&gt;0),"Yếu",IF(AND(G20=0),"Không XL"," "))))))))</f>
        <v>Xuất sắc</v>
      </c>
      <c r="I20" s="62"/>
    </row>
    <row r="21" s="21" customFormat="true" ht="15" hidden="false" customHeight="false" outlineLevel="0" collapsed="false">
      <c r="A21" s="24" t="n">
        <v>10</v>
      </c>
      <c r="B21" s="58" t="s">
        <v>304</v>
      </c>
      <c r="C21" s="59" t="s">
        <v>305</v>
      </c>
      <c r="D21" s="59" t="s">
        <v>178</v>
      </c>
      <c r="E21" s="24" t="n">
        <v>81</v>
      </c>
      <c r="F21" s="60" t="str">
        <f aca="false">IF(AND(E21&gt;=90),"Xuất sắc",IF(AND(E21&gt;=80),"Tốt",IF(AND(E21&gt;=70),"Khá",IF(AND(E21&gt;=60),"TB",IF(AND(E21&gt;=50),"TB",IF(AND(E21&lt;50),IF(AND(E21&gt;0),"Yếu",IF(AND(E21=0),"Không XL"," "))))))))</f>
        <v>Tốt</v>
      </c>
      <c r="G21" s="24" t="n">
        <v>81</v>
      </c>
      <c r="H21" s="60" t="str">
        <f aca="false">IF(AND(G21&gt;=90),"Xuất sắc",IF(AND(G21&gt;=80),"Tốt",IF(AND(G21&gt;=70),"Khá",IF(AND(G21&gt;=60),"TB",IF(AND(G21&gt;=50),"TB",IF(AND(G21&lt;50),IF(AND(G21&gt;0),"Yếu",IF(AND(G21=0),"Không XL"," "))))))))</f>
        <v>Tốt</v>
      </c>
      <c r="I21" s="62"/>
    </row>
    <row r="22" s="21" customFormat="true" ht="15" hidden="false" customHeight="false" outlineLevel="0" collapsed="false">
      <c r="A22" s="24" t="n">
        <v>11</v>
      </c>
      <c r="B22" s="58" t="s">
        <v>306</v>
      </c>
      <c r="C22" s="59" t="s">
        <v>307</v>
      </c>
      <c r="D22" s="59" t="s">
        <v>178</v>
      </c>
      <c r="E22" s="24"/>
      <c r="F22" s="60" t="str">
        <f aca="false">IF(AND(E22&gt;=90),"Xuất sắc",IF(AND(E22&gt;=80),"Tốt",IF(AND(E22&gt;=70),"Khá",IF(AND(E22&gt;=60),"TB",IF(AND(E22&gt;=50),"TB",IF(AND(E22&lt;50),IF(AND(E22&gt;0),"Yếu",IF(AND(E22=0),"Không XL"," "))))))))</f>
        <v>Không XL</v>
      </c>
      <c r="G22" s="24"/>
      <c r="H22" s="60" t="str">
        <f aca="false">IF(AND(G22&gt;=90),"Xuất sắc",IF(AND(G22&gt;=80),"Tốt",IF(AND(G22&gt;=70),"Khá",IF(AND(G22&gt;=60),"TB",IF(AND(G22&gt;=50),"TB",IF(AND(G22&lt;50),IF(AND(G22&gt;0),"Yếu",IF(AND(G22=0),"Không XL"," "))))))))</f>
        <v>Không XL</v>
      </c>
      <c r="I22" s="62"/>
    </row>
    <row r="23" s="21" customFormat="true" ht="15" hidden="false" customHeight="false" outlineLevel="0" collapsed="false">
      <c r="A23" s="24" t="n">
        <v>12</v>
      </c>
      <c r="B23" s="58" t="s">
        <v>308</v>
      </c>
      <c r="C23" s="59" t="s">
        <v>309</v>
      </c>
      <c r="D23" s="59" t="s">
        <v>310</v>
      </c>
      <c r="E23" s="24"/>
      <c r="F23" s="60" t="str">
        <f aca="false">IF(AND(E23&gt;=90),"Xuất sắc",IF(AND(E23&gt;=80),"Tốt",IF(AND(E23&gt;=70),"Khá",IF(AND(E23&gt;=60),"TB",IF(AND(E23&gt;=50),"TB",IF(AND(E23&lt;50),IF(AND(E23&gt;0),"Yếu",IF(AND(E23=0),"Không XL"," "))))))))</f>
        <v>Không XL</v>
      </c>
      <c r="G23" s="24"/>
      <c r="H23" s="60" t="str">
        <f aca="false">IF(AND(G23&gt;=90),"Xuất sắc",IF(AND(G23&gt;=80),"Tốt",IF(AND(G23&gt;=70),"Khá",IF(AND(G23&gt;=60),"TB",IF(AND(G23&gt;=50),"TB",IF(AND(G23&lt;50),IF(AND(G23&gt;0),"Yếu",IF(AND(G23=0),"Không XL"," "))))))))</f>
        <v>Không XL</v>
      </c>
      <c r="I23" s="25"/>
    </row>
    <row r="24" s="21" customFormat="true" ht="15" hidden="false" customHeight="false" outlineLevel="0" collapsed="false">
      <c r="A24" s="24" t="n">
        <v>13</v>
      </c>
      <c r="B24" s="58" t="s">
        <v>311</v>
      </c>
      <c r="C24" s="59" t="s">
        <v>312</v>
      </c>
      <c r="D24" s="59" t="s">
        <v>181</v>
      </c>
      <c r="E24" s="24"/>
      <c r="F24" s="60" t="str">
        <f aca="false">IF(AND(E24&gt;=90),"Xuất sắc",IF(AND(E24&gt;=80),"Tốt",IF(AND(E24&gt;=70),"Khá",IF(AND(E24&gt;=60),"TB",IF(AND(E24&gt;=50),"TB",IF(AND(E24&lt;50),IF(AND(E24&gt;0),"Yếu",IF(AND(E24=0),"Không XL"," "))))))))</f>
        <v>Không XL</v>
      </c>
      <c r="G24" s="24"/>
      <c r="H24" s="60" t="str">
        <f aca="false">IF(AND(G24&gt;=90),"Xuất sắc",IF(AND(G24&gt;=80),"Tốt",IF(AND(G24&gt;=70),"Khá",IF(AND(G24&gt;=60),"TB",IF(AND(G24&gt;=50),"TB",IF(AND(G24&lt;50),IF(AND(G24&gt;0),"Yếu",IF(AND(G24=0),"Không XL"," "))))))))</f>
        <v>Không XL</v>
      </c>
      <c r="I24" s="25"/>
    </row>
    <row r="25" s="21" customFormat="true" ht="15" hidden="false" customHeight="false" outlineLevel="0" collapsed="false">
      <c r="A25" s="24" t="n">
        <v>14</v>
      </c>
      <c r="B25" s="58" t="s">
        <v>313</v>
      </c>
      <c r="C25" s="59" t="s">
        <v>314</v>
      </c>
      <c r="D25" s="59" t="s">
        <v>315</v>
      </c>
      <c r="E25" s="24"/>
      <c r="F25" s="60" t="str">
        <f aca="false">IF(AND(E25&gt;=90),"Xuất sắc",IF(AND(E25&gt;=80),"Tốt",IF(AND(E25&gt;=70),"Khá",IF(AND(E25&gt;=60),"TB",IF(AND(E25&gt;=50),"TB",IF(AND(E25&lt;50),IF(AND(E25&gt;0),"Yếu",IF(AND(E25=0),"Không XL"," "))))))))</f>
        <v>Không XL</v>
      </c>
      <c r="G25" s="24"/>
      <c r="H25" s="60" t="str">
        <f aca="false">IF(AND(G25&gt;=90),"Xuất sắc",IF(AND(G25&gt;=80),"Tốt",IF(AND(G25&gt;=70),"Khá",IF(AND(G25&gt;=60),"TB",IF(AND(G25&gt;=50),"TB",IF(AND(G25&lt;50),IF(AND(G25&gt;0),"Yếu",IF(AND(G25=0),"Không XL"," "))))))))</f>
        <v>Không XL</v>
      </c>
      <c r="I25" s="25"/>
    </row>
    <row r="26" s="21" customFormat="true" ht="15" hidden="false" customHeight="false" outlineLevel="0" collapsed="false">
      <c r="A26" s="24" t="n">
        <v>15</v>
      </c>
      <c r="B26" s="58" t="s">
        <v>316</v>
      </c>
      <c r="C26" s="59" t="s">
        <v>317</v>
      </c>
      <c r="D26" s="59" t="s">
        <v>318</v>
      </c>
      <c r="E26" s="24"/>
      <c r="F26" s="60" t="str">
        <f aca="false">IF(AND(E26&gt;=90),"Xuất sắc",IF(AND(E26&gt;=80),"Tốt",IF(AND(E26&gt;=70),"Khá",IF(AND(E26&gt;=60),"TB",IF(AND(E26&gt;=50),"TB",IF(AND(E26&lt;50),IF(AND(E26&gt;0),"Yếu",IF(AND(E26=0),"Không XL"," "))))))))</f>
        <v>Không XL</v>
      </c>
      <c r="G26" s="24"/>
      <c r="H26" s="60" t="str">
        <f aca="false">IF(AND(G26&gt;=90),"Xuất sắc",IF(AND(G26&gt;=80),"Tốt",IF(AND(G26&gt;=70),"Khá",IF(AND(G26&gt;=60),"TB",IF(AND(G26&gt;=50),"TB",IF(AND(G26&lt;50),IF(AND(G26&gt;0),"Yếu",IF(AND(G26=0),"Không XL"," "))))))))</f>
        <v>Không XL</v>
      </c>
      <c r="I26" s="25"/>
    </row>
    <row r="27" s="21" customFormat="true" ht="15" hidden="false" customHeight="false" outlineLevel="0" collapsed="false">
      <c r="A27" s="24" t="n">
        <v>16</v>
      </c>
      <c r="B27" s="58" t="s">
        <v>319</v>
      </c>
      <c r="C27" s="59" t="s">
        <v>320</v>
      </c>
      <c r="D27" s="59" t="s">
        <v>192</v>
      </c>
      <c r="E27" s="24"/>
      <c r="F27" s="60" t="str">
        <f aca="false">IF(AND(E27&gt;=90),"Xuất sắc",IF(AND(E27&gt;=80),"Tốt",IF(AND(E27&gt;=70),"Khá",IF(AND(E27&gt;=60),"TB",IF(AND(E27&gt;=50),"TB",IF(AND(E27&lt;50),IF(AND(E27&gt;0),"Yếu",IF(AND(E27=0),"Không XL"," "))))))))</f>
        <v>Không XL</v>
      </c>
      <c r="G27" s="24"/>
      <c r="H27" s="60" t="str">
        <f aca="false">IF(AND(G27&gt;=90),"Xuất sắc",IF(AND(G27&gt;=80),"Tốt",IF(AND(G27&gt;=70),"Khá",IF(AND(G27&gt;=60),"TB",IF(AND(G27&gt;=50),"TB",IF(AND(G27&lt;50),IF(AND(G27&gt;0),"Yếu",IF(AND(G27=0),"Không XL"," "))))))))</f>
        <v>Không XL</v>
      </c>
      <c r="I27" s="25"/>
    </row>
    <row r="28" s="21" customFormat="true" ht="15" hidden="false" customHeight="false" outlineLevel="0" collapsed="false">
      <c r="A28" s="24" t="n">
        <v>17</v>
      </c>
      <c r="B28" s="58" t="s">
        <v>321</v>
      </c>
      <c r="C28" s="59" t="s">
        <v>322</v>
      </c>
      <c r="D28" s="59" t="s">
        <v>192</v>
      </c>
      <c r="E28" s="24"/>
      <c r="F28" s="60" t="str">
        <f aca="false">IF(AND(E28&gt;=90),"Xuất sắc",IF(AND(E28&gt;=80),"Tốt",IF(AND(E28&gt;=70),"Khá",IF(AND(E28&gt;=60),"TB",IF(AND(E28&gt;=50),"TB",IF(AND(E28&lt;50),IF(AND(E28&gt;0),"Yếu",IF(AND(E28=0),"Không XL"," "))))))))</f>
        <v>Không XL</v>
      </c>
      <c r="G28" s="24"/>
      <c r="H28" s="60" t="str">
        <f aca="false">IF(AND(G28&gt;=90),"Xuất sắc",IF(AND(G28&gt;=80),"Tốt",IF(AND(G28&gt;=70),"Khá",IF(AND(G28&gt;=60),"TB",IF(AND(G28&gt;=50),"TB",IF(AND(G28&lt;50),IF(AND(G28&gt;0),"Yếu",IF(AND(G28=0),"Không XL"," "))))))))</f>
        <v>Không XL</v>
      </c>
      <c r="I28" s="25"/>
    </row>
    <row r="29" s="21" customFormat="true" ht="15" hidden="false" customHeight="false" outlineLevel="0" collapsed="false">
      <c r="A29" s="24" t="n">
        <v>18</v>
      </c>
      <c r="B29" s="58" t="s">
        <v>323</v>
      </c>
      <c r="C29" s="59" t="s">
        <v>324</v>
      </c>
      <c r="D29" s="59" t="s">
        <v>210</v>
      </c>
      <c r="E29" s="24"/>
      <c r="F29" s="60" t="str">
        <f aca="false">IF(AND(E29&gt;=90),"Xuất sắc",IF(AND(E29&gt;=80),"Tốt",IF(AND(E29&gt;=70),"Khá",IF(AND(E29&gt;=60),"TB",IF(AND(E29&gt;=50),"TB",IF(AND(E29&lt;50),IF(AND(E29&gt;0),"Yếu",IF(AND(E29=0),"Không XL"," "))))))))</f>
        <v>Không XL</v>
      </c>
      <c r="G29" s="24"/>
      <c r="H29" s="60" t="str">
        <f aca="false">IF(AND(G29&gt;=90),"Xuất sắc",IF(AND(G29&gt;=80),"Tốt",IF(AND(G29&gt;=70),"Khá",IF(AND(G29&gt;=60),"TB",IF(AND(G29&gt;=50),"TB",IF(AND(G29&lt;50),IF(AND(G29&gt;0),"Yếu",IF(AND(G29=0),"Không XL"," "))))))))</f>
        <v>Không XL</v>
      </c>
      <c r="I29" s="25"/>
    </row>
    <row r="30" s="21" customFormat="true" ht="15" hidden="false" customHeight="false" outlineLevel="0" collapsed="false">
      <c r="A30" s="24" t="n">
        <v>19</v>
      </c>
      <c r="B30" s="58" t="s">
        <v>325</v>
      </c>
      <c r="C30" s="59" t="s">
        <v>326</v>
      </c>
      <c r="D30" s="59" t="s">
        <v>210</v>
      </c>
      <c r="E30" s="24"/>
      <c r="F30" s="60" t="str">
        <f aca="false">IF(AND(E30&gt;=90),"Xuất sắc",IF(AND(E30&gt;=80),"Tốt",IF(AND(E30&gt;=70),"Khá",IF(AND(E30&gt;=60),"TB",IF(AND(E30&gt;=50),"TB",IF(AND(E30&lt;50),IF(AND(E30&gt;0),"Yếu",IF(AND(E30=0),"Không XL"," "))))))))</f>
        <v>Không XL</v>
      </c>
      <c r="G30" s="24"/>
      <c r="H30" s="60" t="str">
        <f aca="false">IF(AND(G30&gt;=90),"Xuất sắc",IF(AND(G30&gt;=80),"Tốt",IF(AND(G30&gt;=70),"Khá",IF(AND(G30&gt;=60),"TB",IF(AND(G30&gt;=50),"TB",IF(AND(G30&lt;50),IF(AND(G30&gt;0),"Yếu",IF(AND(G30=0),"Không XL"," "))))))))</f>
        <v>Không XL</v>
      </c>
      <c r="I30" s="25"/>
    </row>
    <row r="31" s="21" customFormat="true" ht="15" hidden="false" customHeight="false" outlineLevel="0" collapsed="false">
      <c r="A31" s="24" t="n">
        <v>20</v>
      </c>
      <c r="B31" s="58" t="s">
        <v>327</v>
      </c>
      <c r="C31" s="59" t="s">
        <v>328</v>
      </c>
      <c r="D31" s="59" t="s">
        <v>329</v>
      </c>
      <c r="E31" s="24"/>
      <c r="F31" s="60" t="str">
        <f aca="false">IF(AND(E31&gt;=90),"Xuất sắc",IF(AND(E31&gt;=80),"Tốt",IF(AND(E31&gt;=70),"Khá",IF(AND(E31&gt;=60),"TB",IF(AND(E31&gt;=50),"TB",IF(AND(E31&lt;50),IF(AND(E31&gt;0),"Yếu",IF(AND(E31=0),"Không XL"," "))))))))</f>
        <v>Không XL</v>
      </c>
      <c r="G31" s="24"/>
      <c r="H31" s="60" t="str">
        <f aca="false">IF(AND(G31&gt;=90),"Xuất sắc",IF(AND(G31&gt;=80),"Tốt",IF(AND(G31&gt;=70),"Khá",IF(AND(G31&gt;=60),"TB",IF(AND(G31&gt;=50),"TB",IF(AND(G31&lt;50),IF(AND(G31&gt;0),"Yếu",IF(AND(G31=0),"Không XL"," "))))))))</f>
        <v>Không XL</v>
      </c>
      <c r="I31" s="62"/>
    </row>
    <row r="32" s="21" customFormat="true" ht="15" hidden="false" customHeight="false" outlineLevel="0" collapsed="false">
      <c r="A32" s="24" t="n">
        <v>21</v>
      </c>
      <c r="B32" s="58" t="s">
        <v>330</v>
      </c>
      <c r="C32" s="59" t="s">
        <v>331</v>
      </c>
      <c r="D32" s="59" t="s">
        <v>329</v>
      </c>
      <c r="E32" s="24"/>
      <c r="F32" s="60" t="str">
        <f aca="false">IF(AND(E32&gt;=90),"Xuất sắc",IF(AND(E32&gt;=80),"Tốt",IF(AND(E32&gt;=70),"Khá",IF(AND(E32&gt;=60),"TB",IF(AND(E32&gt;=50),"TB",IF(AND(E32&lt;50),IF(AND(E32&gt;0),"Yếu",IF(AND(E32=0),"Không XL"," "))))))))</f>
        <v>Không XL</v>
      </c>
      <c r="G32" s="24"/>
      <c r="H32" s="60" t="str">
        <f aca="false">IF(AND(G32&gt;=90),"Xuất sắc",IF(AND(G32&gt;=80),"Tốt",IF(AND(G32&gt;=70),"Khá",IF(AND(G32&gt;=60),"TB",IF(AND(G32&gt;=50),"TB",IF(AND(G32&lt;50),IF(AND(G32&gt;0),"Yếu",IF(AND(G32=0),"Không XL"," "))))))))</f>
        <v>Không XL</v>
      </c>
      <c r="I32" s="25"/>
    </row>
    <row r="33" s="21" customFormat="true" ht="15" hidden="false" customHeight="false" outlineLevel="0" collapsed="false">
      <c r="A33" s="24" t="n">
        <v>22</v>
      </c>
      <c r="B33" s="58" t="s">
        <v>332</v>
      </c>
      <c r="C33" s="59" t="s">
        <v>333</v>
      </c>
      <c r="D33" s="59" t="s">
        <v>334</v>
      </c>
      <c r="E33" s="24"/>
      <c r="F33" s="60" t="str">
        <f aca="false">IF(AND(E33&gt;=90),"Xuất sắc",IF(AND(E33&gt;=80),"Tốt",IF(AND(E33&gt;=70),"Khá",IF(AND(E33&gt;=60),"TB",IF(AND(E33&gt;=50),"TB",IF(AND(E33&lt;50),IF(AND(E33&gt;0),"Yếu",IF(AND(E33=0),"Không XL"," "))))))))</f>
        <v>Không XL</v>
      </c>
      <c r="G33" s="24"/>
      <c r="H33" s="60" t="str">
        <f aca="false">IF(AND(G33&gt;=90),"Xuất sắc",IF(AND(G33&gt;=80),"Tốt",IF(AND(G33&gt;=70),"Khá",IF(AND(G33&gt;=60),"TB",IF(AND(G33&gt;=50),"TB",IF(AND(G33&lt;50),IF(AND(G33&gt;0),"Yếu",IF(AND(G33=0),"Không XL"," "))))))))</f>
        <v>Không XL</v>
      </c>
      <c r="I33" s="25"/>
    </row>
    <row r="34" s="21" customFormat="true" ht="15" hidden="false" customHeight="false" outlineLevel="0" collapsed="false">
      <c r="A34" s="24" t="n">
        <v>23</v>
      </c>
      <c r="B34" s="58" t="s">
        <v>335</v>
      </c>
      <c r="C34" s="59" t="s">
        <v>336</v>
      </c>
      <c r="D34" s="59" t="s">
        <v>337</v>
      </c>
      <c r="E34" s="24"/>
      <c r="F34" s="60" t="str">
        <f aca="false">IF(AND(E34&gt;=90),"Xuất sắc",IF(AND(E34&gt;=80),"Tốt",IF(AND(E34&gt;=70),"Khá",IF(AND(E34&gt;=60),"TB",IF(AND(E34&gt;=50),"TB",IF(AND(E34&lt;50),IF(AND(E34&gt;0),"Yếu",IF(AND(E34=0),"Không XL"," "))))))))</f>
        <v>Không XL</v>
      </c>
      <c r="G34" s="24"/>
      <c r="H34" s="60" t="str">
        <f aca="false">IF(AND(G34&gt;=90),"Xuất sắc",IF(AND(G34&gt;=80),"Tốt",IF(AND(G34&gt;=70),"Khá",IF(AND(G34&gt;=60),"TB",IF(AND(G34&gt;=50),"TB",IF(AND(G34&lt;50),IF(AND(G34&gt;0),"Yếu",IF(AND(G34=0),"Không XL"," "))))))))</f>
        <v>Không XL</v>
      </c>
      <c r="I34" s="25"/>
    </row>
    <row r="35" s="21" customFormat="true" ht="15" hidden="false" customHeight="false" outlineLevel="0" collapsed="false">
      <c r="A35" s="24" t="n">
        <v>24</v>
      </c>
      <c r="B35" s="58" t="s">
        <v>338</v>
      </c>
      <c r="C35" s="59" t="s">
        <v>339</v>
      </c>
      <c r="D35" s="59" t="s">
        <v>340</v>
      </c>
      <c r="E35" s="24"/>
      <c r="F35" s="60" t="str">
        <f aca="false">IF(AND(E35&gt;=90),"Xuất sắc",IF(AND(E35&gt;=80),"Tốt",IF(AND(E35&gt;=70),"Khá",IF(AND(E35&gt;=60),"TB",IF(AND(E35&gt;=50),"TB",IF(AND(E35&lt;50),IF(AND(E35&gt;0),"Yếu",IF(AND(E35=0),"Không XL"," "))))))))</f>
        <v>Không XL</v>
      </c>
      <c r="G35" s="24"/>
      <c r="H35" s="60" t="str">
        <f aca="false">IF(AND(G35&gt;=90),"Xuất sắc",IF(AND(G35&gt;=80),"Tốt",IF(AND(G35&gt;=70),"Khá",IF(AND(G35&gt;=60),"TB",IF(AND(G35&gt;=50),"TB",IF(AND(G35&lt;50),IF(AND(G35&gt;0),"Yếu",IF(AND(G35=0),"Không XL"," "))))))))</f>
        <v>Không XL</v>
      </c>
      <c r="I35" s="25"/>
    </row>
    <row r="36" s="21" customFormat="true" ht="15" hidden="false" customHeight="false" outlineLevel="0" collapsed="false">
      <c r="A36" s="24" t="n">
        <v>25</v>
      </c>
      <c r="B36" s="58" t="s">
        <v>341</v>
      </c>
      <c r="C36" s="59" t="s">
        <v>186</v>
      </c>
      <c r="D36" s="59" t="s">
        <v>342</v>
      </c>
      <c r="E36" s="24"/>
      <c r="F36" s="60" t="str">
        <f aca="false">IF(AND(E36&gt;=90),"Xuất sắc",IF(AND(E36&gt;=80),"Tốt",IF(AND(E36&gt;=70),"Khá",IF(AND(E36&gt;=60),"TB",IF(AND(E36&gt;=50),"TB",IF(AND(E36&lt;50),IF(AND(E36&gt;0),"Yếu",IF(AND(E36=0),"Không XL"," "))))))))</f>
        <v>Không XL</v>
      </c>
      <c r="G36" s="24"/>
      <c r="H36" s="60" t="str">
        <f aca="false">IF(AND(G36&gt;=90),"Xuất sắc",IF(AND(G36&gt;=80),"Tốt",IF(AND(G36&gt;=70),"Khá",IF(AND(G36&gt;=60),"TB",IF(AND(G36&gt;=50),"TB",IF(AND(G36&lt;50),IF(AND(G36&gt;0),"Yếu",IF(AND(G36=0),"Không XL"," "))))))))</f>
        <v>Không XL</v>
      </c>
      <c r="I36" s="25"/>
    </row>
    <row r="37" s="21" customFormat="true" ht="15" hidden="false" customHeight="false" outlineLevel="0" collapsed="false">
      <c r="A37" s="24" t="n">
        <v>26</v>
      </c>
      <c r="B37" s="58" t="s">
        <v>343</v>
      </c>
      <c r="C37" s="59" t="s">
        <v>344</v>
      </c>
      <c r="D37" s="59" t="s">
        <v>345</v>
      </c>
      <c r="E37" s="24"/>
      <c r="F37" s="60" t="str">
        <f aca="false">IF(AND(E37&gt;=90),"Xuất sắc",IF(AND(E37&gt;=80),"Tốt",IF(AND(E37&gt;=70),"Khá",IF(AND(E37&gt;=60),"TB",IF(AND(E37&gt;=50),"TB",IF(AND(E37&lt;50),IF(AND(E37&gt;0),"Yếu",IF(AND(E37=0),"Không XL"," "))))))))</f>
        <v>Không XL</v>
      </c>
      <c r="G37" s="24"/>
      <c r="H37" s="60" t="str">
        <f aca="false">IF(AND(G37&gt;=90),"Xuất sắc",IF(AND(G37&gt;=80),"Tốt",IF(AND(G37&gt;=70),"Khá",IF(AND(G37&gt;=60),"TB",IF(AND(G37&gt;=50),"TB",IF(AND(G37&lt;50),IF(AND(G37&gt;0),"Yếu",IF(AND(G37=0),"Không XL"," "))))))))</f>
        <v>Không XL</v>
      </c>
      <c r="I37" s="25"/>
    </row>
    <row r="38" s="21" customFormat="true" ht="15" hidden="false" customHeight="false" outlineLevel="0" collapsed="false">
      <c r="A38" s="24" t="n">
        <v>27</v>
      </c>
      <c r="B38" s="58" t="s">
        <v>346</v>
      </c>
      <c r="C38" s="59" t="s">
        <v>347</v>
      </c>
      <c r="D38" s="59" t="s">
        <v>348</v>
      </c>
      <c r="E38" s="24"/>
      <c r="F38" s="60" t="str">
        <f aca="false">IF(AND(E38&gt;=90),"Xuất sắc",IF(AND(E38&gt;=80),"Tốt",IF(AND(E38&gt;=70),"Khá",IF(AND(E38&gt;=60),"TB",IF(AND(E38&gt;=50),"TB",IF(AND(E38&lt;50),IF(AND(E38&gt;0),"Yếu",IF(AND(E38=0),"Không XL"," "))))))))</f>
        <v>Không XL</v>
      </c>
      <c r="G38" s="24"/>
      <c r="H38" s="60" t="str">
        <f aca="false">IF(AND(G38&gt;=90),"Xuất sắc",IF(AND(G38&gt;=80),"Tốt",IF(AND(G38&gt;=70),"Khá",IF(AND(G38&gt;=60),"TB",IF(AND(G38&gt;=50),"TB",IF(AND(G38&lt;50),IF(AND(G38&gt;0),"Yếu",IF(AND(G38=0),"Không XL"," "))))))))</f>
        <v>Không XL</v>
      </c>
      <c r="I38" s="62"/>
    </row>
    <row r="39" s="21" customFormat="true" ht="15" hidden="false" customHeight="false" outlineLevel="0" collapsed="false">
      <c r="A39" s="24" t="n">
        <v>28</v>
      </c>
      <c r="B39" s="58" t="s">
        <v>349</v>
      </c>
      <c r="C39" s="59" t="s">
        <v>350</v>
      </c>
      <c r="D39" s="59" t="s">
        <v>248</v>
      </c>
      <c r="E39" s="24"/>
      <c r="F39" s="60" t="str">
        <f aca="false">IF(AND(E39&gt;=90),"Xuất sắc",IF(AND(E39&gt;=80),"Tốt",IF(AND(E39&gt;=70),"Khá",IF(AND(E39&gt;=60),"TB",IF(AND(E39&gt;=50),"TB",IF(AND(E39&lt;50),IF(AND(E39&gt;0),"Yếu",IF(AND(E39=0),"Không XL"," "))))))))</f>
        <v>Không XL</v>
      </c>
      <c r="G39" s="24"/>
      <c r="H39" s="60" t="str">
        <f aca="false">IF(AND(G39&gt;=90),"Xuất sắc",IF(AND(G39&gt;=80),"Tốt",IF(AND(G39&gt;=70),"Khá",IF(AND(G39&gt;=60),"TB",IF(AND(G39&gt;=50),"TB",IF(AND(G39&lt;50),IF(AND(G39&gt;0),"Yếu",IF(AND(G39=0),"Không XL"," "))))))))</f>
        <v>Không XL</v>
      </c>
      <c r="I39" s="25"/>
    </row>
    <row r="40" s="21" customFormat="true" ht="15" hidden="false" customHeight="false" outlineLevel="0" collapsed="false">
      <c r="A40" s="24" t="n">
        <v>29</v>
      </c>
      <c r="B40" s="58" t="s">
        <v>351</v>
      </c>
      <c r="C40" s="59" t="s">
        <v>352</v>
      </c>
      <c r="D40" s="59" t="s">
        <v>248</v>
      </c>
      <c r="E40" s="24"/>
      <c r="F40" s="60" t="str">
        <f aca="false">IF(AND(E40&gt;=90),"Xuất sắc",IF(AND(E40&gt;=80),"Tốt",IF(AND(E40&gt;=70),"Khá",IF(AND(E40&gt;=60),"TB",IF(AND(E40&gt;=50),"TB",IF(AND(E40&lt;50),IF(AND(E40&gt;0),"Yếu",IF(AND(E40=0),"Không XL"," "))))))))</f>
        <v>Không XL</v>
      </c>
      <c r="G40" s="24"/>
      <c r="H40" s="60" t="str">
        <f aca="false">IF(AND(G40&gt;=90),"Xuất sắc",IF(AND(G40&gt;=80),"Tốt",IF(AND(G40&gt;=70),"Khá",IF(AND(G40&gt;=60),"TB",IF(AND(G40&gt;=50),"TB",IF(AND(G40&lt;50),IF(AND(G40&gt;0),"Yếu",IF(AND(G40=0),"Không XL"," "))))))))</f>
        <v>Không XL</v>
      </c>
      <c r="I40" s="62"/>
    </row>
    <row r="41" s="21" customFormat="true" ht="15" hidden="false" customHeight="false" outlineLevel="0" collapsed="false">
      <c r="A41" s="24" t="n">
        <v>30</v>
      </c>
      <c r="B41" s="58" t="s">
        <v>353</v>
      </c>
      <c r="C41" s="59" t="s">
        <v>354</v>
      </c>
      <c r="D41" s="59" t="s">
        <v>355</v>
      </c>
      <c r="E41" s="24"/>
      <c r="F41" s="60" t="str">
        <f aca="false">IF(AND(E41&gt;=90),"Xuất sắc",IF(AND(E41&gt;=80),"Tốt",IF(AND(E41&gt;=70),"Khá",IF(AND(E41&gt;=60),"TB",IF(AND(E41&gt;=50),"TB",IF(AND(E41&lt;50),IF(AND(E41&gt;0),"Yếu",IF(AND(E41=0),"Không XL"," "))))))))</f>
        <v>Không XL</v>
      </c>
      <c r="G41" s="24"/>
      <c r="H41" s="60" t="str">
        <f aca="false">IF(AND(G41&gt;=90),"Xuất sắc",IF(AND(G41&gt;=80),"Tốt",IF(AND(G41&gt;=70),"Khá",IF(AND(G41&gt;=60),"TB",IF(AND(G41&gt;=50),"TB",IF(AND(G41&lt;50),IF(AND(G41&gt;0),"Yếu",IF(AND(G41=0),"Không XL"," "))))))))</f>
        <v>Không XL</v>
      </c>
      <c r="I41" s="62"/>
    </row>
    <row r="42" s="21" customFormat="true" ht="15" hidden="false" customHeight="false" outlineLevel="0" collapsed="false">
      <c r="A42" s="24" t="n">
        <v>31</v>
      </c>
      <c r="B42" s="58" t="s">
        <v>356</v>
      </c>
      <c r="C42" s="59" t="s">
        <v>357</v>
      </c>
      <c r="D42" s="59" t="s">
        <v>256</v>
      </c>
      <c r="E42" s="24"/>
      <c r="F42" s="60" t="str">
        <f aca="false">IF(AND(E42&gt;=90),"Xuất sắc",IF(AND(E42&gt;=80),"Tốt",IF(AND(E42&gt;=70),"Khá",IF(AND(E42&gt;=60),"TB",IF(AND(E42&gt;=50),"TB",IF(AND(E42&lt;50),IF(AND(E42&gt;0),"Yếu",IF(AND(E42=0),"Không XL"," "))))))))</f>
        <v>Không XL</v>
      </c>
      <c r="G42" s="24"/>
      <c r="H42" s="60" t="str">
        <f aca="false">IF(AND(G42&gt;=90),"Xuất sắc",IF(AND(G42&gt;=80),"Tốt",IF(AND(G42&gt;=70),"Khá",IF(AND(G42&gt;=60),"TB",IF(AND(G42&gt;=50),"TB",IF(AND(G42&lt;50),IF(AND(G42&gt;0),"Yếu",IF(AND(G42=0),"Không XL"," "))))))))</f>
        <v>Không XL</v>
      </c>
      <c r="I42" s="62"/>
    </row>
    <row r="43" s="21" customFormat="true" ht="15" hidden="false" customHeight="false" outlineLevel="0" collapsed="false">
      <c r="A43" s="24" t="n">
        <v>32</v>
      </c>
      <c r="B43" s="58" t="s">
        <v>358</v>
      </c>
      <c r="C43" s="59" t="s">
        <v>359</v>
      </c>
      <c r="D43" s="59" t="s">
        <v>256</v>
      </c>
      <c r="E43" s="24"/>
      <c r="F43" s="60" t="str">
        <f aca="false">IF(AND(E43&gt;=90),"Xuất sắc",IF(AND(E43&gt;=80),"Tốt",IF(AND(E43&gt;=70),"Khá",IF(AND(E43&gt;=60),"TB",IF(AND(E43&gt;=50),"TB",IF(AND(E43&lt;50),IF(AND(E43&gt;0),"Yếu",IF(AND(E43=0),"Không XL"," "))))))))</f>
        <v>Không XL</v>
      </c>
      <c r="G43" s="24"/>
      <c r="H43" s="60" t="str">
        <f aca="false">IF(AND(G43&gt;=90),"Xuất sắc",IF(AND(G43&gt;=80),"Tốt",IF(AND(G43&gt;=70),"Khá",IF(AND(G43&gt;=60),"TB",IF(AND(G43&gt;=50),"TB",IF(AND(G43&lt;50),IF(AND(G43&gt;0),"Yếu",IF(AND(G43=0),"Không XL"," "))))))))</f>
        <v>Không XL</v>
      </c>
      <c r="I43" s="25"/>
    </row>
    <row r="44" s="21" customFormat="true" ht="15" hidden="false" customHeight="false" outlineLevel="0" collapsed="false">
      <c r="A44" s="24" t="n">
        <v>33</v>
      </c>
      <c r="B44" s="58" t="s">
        <v>360</v>
      </c>
      <c r="C44" s="59" t="s">
        <v>361</v>
      </c>
      <c r="D44" s="59" t="s">
        <v>362</v>
      </c>
      <c r="E44" s="24"/>
      <c r="F44" s="60" t="str">
        <f aca="false">IF(AND(E44&gt;=90),"Xuất sắc",IF(AND(E44&gt;=80),"Tốt",IF(AND(E44&gt;=70),"Khá",IF(AND(E44&gt;=60),"TB",IF(AND(E44&gt;=50),"TB",IF(AND(E44&lt;50),IF(AND(E44&gt;0),"Yếu",IF(AND(E44=0),"Không XL"," "))))))))</f>
        <v>Không XL</v>
      </c>
      <c r="G44" s="24"/>
      <c r="H44" s="60" t="str">
        <f aca="false">IF(AND(G44&gt;=90),"Xuất sắc",IF(AND(G44&gt;=80),"Tốt",IF(AND(G44&gt;=70),"Khá",IF(AND(G44&gt;=60),"TB",IF(AND(G44&gt;=50),"TB",IF(AND(G44&lt;50),IF(AND(G44&gt;0),"Yếu",IF(AND(G44=0),"Không XL"," "))))))))</f>
        <v>Không XL</v>
      </c>
      <c r="I44" s="25"/>
    </row>
    <row r="45" s="21" customFormat="true" ht="15" hidden="false" customHeight="false" outlineLevel="0" collapsed="false">
      <c r="A45" s="24" t="n">
        <v>34</v>
      </c>
      <c r="B45" s="58" t="s">
        <v>363</v>
      </c>
      <c r="C45" s="59" t="s">
        <v>364</v>
      </c>
      <c r="D45" s="59" t="s">
        <v>365</v>
      </c>
      <c r="E45" s="24"/>
      <c r="F45" s="60" t="str">
        <f aca="false">IF(AND(E45&gt;=90),"Xuất sắc",IF(AND(E45&gt;=80),"Tốt",IF(AND(E45&gt;=70),"Khá",IF(AND(E45&gt;=60),"TB",IF(AND(E45&gt;=50),"TB",IF(AND(E45&lt;50),IF(AND(E45&gt;0),"Yếu",IF(AND(E45=0),"Không XL"," "))))))))</f>
        <v>Không XL</v>
      </c>
      <c r="G45" s="24"/>
      <c r="H45" s="60" t="str">
        <f aca="false">IF(AND(G45&gt;=90),"Xuất sắc",IF(AND(G45&gt;=80),"Tốt",IF(AND(G45&gt;=70),"Khá",IF(AND(G45&gt;=60),"TB",IF(AND(G45&gt;=50),"TB",IF(AND(G45&lt;50),IF(AND(G45&gt;0),"Yếu",IF(AND(G45=0),"Không XL"," "))))))))</f>
        <v>Không XL</v>
      </c>
      <c r="I45" s="25"/>
    </row>
    <row r="46" s="21" customFormat="true" ht="15" hidden="false" customHeight="false" outlineLevel="0" collapsed="false">
      <c r="A46" s="24" t="n">
        <v>35</v>
      </c>
      <c r="B46" s="58" t="s">
        <v>366</v>
      </c>
      <c r="C46" s="59" t="s">
        <v>367</v>
      </c>
      <c r="D46" s="59" t="s">
        <v>368</v>
      </c>
      <c r="E46" s="24"/>
      <c r="F46" s="60" t="str">
        <f aca="false">IF(AND(E46&gt;=90),"Xuất sắc",IF(AND(E46&gt;=80),"Tốt",IF(AND(E46&gt;=70),"Khá",IF(AND(E46&gt;=60),"TB",IF(AND(E46&gt;=50),"TB",IF(AND(E46&lt;50),IF(AND(E46&gt;0),"Yếu",IF(AND(E46=0),"Không XL"," "))))))))</f>
        <v>Không XL</v>
      </c>
      <c r="G46" s="24"/>
      <c r="H46" s="60" t="str">
        <f aca="false">IF(AND(G46&gt;=90),"Xuất sắc",IF(AND(G46&gt;=80),"Tốt",IF(AND(G46&gt;=70),"Khá",IF(AND(G46&gt;=60),"TB",IF(AND(G46&gt;=50),"TB",IF(AND(G46&lt;50),IF(AND(G46&gt;0),"Yếu",IF(AND(G46=0),"Không XL"," "))))))))</f>
        <v>Không XL</v>
      </c>
      <c r="I46" s="25"/>
    </row>
    <row r="47" s="21" customFormat="true" ht="15" hidden="false" customHeight="false" outlineLevel="0" collapsed="false">
      <c r="A47" s="24" t="n">
        <v>36</v>
      </c>
      <c r="B47" s="58" t="s">
        <v>369</v>
      </c>
      <c r="C47" s="59" t="s">
        <v>370</v>
      </c>
      <c r="D47" s="59" t="s">
        <v>371</v>
      </c>
      <c r="E47" s="24"/>
      <c r="F47" s="60" t="str">
        <f aca="false">IF(AND(E47&gt;=90),"Xuất sắc",IF(AND(E47&gt;=80),"Tốt",IF(AND(E47&gt;=70),"Khá",IF(AND(E47&gt;=60),"TB",IF(AND(E47&gt;=50),"TB",IF(AND(E47&lt;50),IF(AND(E47&gt;0),"Yếu",IF(AND(E47=0),"Không XL"," "))))))))</f>
        <v>Không XL</v>
      </c>
      <c r="G47" s="24"/>
      <c r="H47" s="60" t="str">
        <f aca="false">IF(AND(G47&gt;=90),"Xuất sắc",IF(AND(G47&gt;=80),"Tốt",IF(AND(G47&gt;=70),"Khá",IF(AND(G47&gt;=60),"TB",IF(AND(G47&gt;=50),"TB",IF(AND(G47&lt;50),IF(AND(G47&gt;0),"Yếu",IF(AND(G47=0),"Không XL"," "))))))))</f>
        <v>Không XL</v>
      </c>
      <c r="I47" s="25"/>
    </row>
    <row r="48" s="21" customFormat="true" ht="15" hidden="false" customHeight="false" outlineLevel="0" collapsed="false">
      <c r="A48" s="24" t="n">
        <v>37</v>
      </c>
      <c r="B48" s="58" t="s">
        <v>372</v>
      </c>
      <c r="C48" s="59" t="s">
        <v>373</v>
      </c>
      <c r="D48" s="59" t="s">
        <v>374</v>
      </c>
      <c r="E48" s="24"/>
      <c r="F48" s="60" t="str">
        <f aca="false">IF(AND(E48&gt;=90),"Xuất sắc",IF(AND(E48&gt;=80),"Tốt",IF(AND(E48&gt;=70),"Khá",IF(AND(E48&gt;=60),"TB",IF(AND(E48&gt;=50),"TB",IF(AND(E48&lt;50),IF(AND(E48&gt;0),"Yếu",IF(AND(E48=0),"Không XL"," "))))))))</f>
        <v>Không XL</v>
      </c>
      <c r="G48" s="24"/>
      <c r="H48" s="60" t="str">
        <f aca="false">IF(AND(G48&gt;=90),"Xuất sắc",IF(AND(G48&gt;=80),"Tốt",IF(AND(G48&gt;=70),"Khá",IF(AND(G48&gt;=60),"TB",IF(AND(G48&gt;=50),"TB",IF(AND(G48&lt;50),IF(AND(G48&gt;0),"Yếu",IF(AND(G48=0),"Không XL"," "))))))))</f>
        <v>Không XL</v>
      </c>
      <c r="I48" s="25"/>
    </row>
    <row r="49" s="21" customFormat="true" ht="15" hidden="false" customHeight="false" outlineLevel="0" collapsed="false">
      <c r="A49" s="24" t="n">
        <v>38</v>
      </c>
      <c r="B49" s="58" t="s">
        <v>375</v>
      </c>
      <c r="C49" s="59" t="s">
        <v>376</v>
      </c>
      <c r="D49" s="59" t="s">
        <v>377</v>
      </c>
      <c r="E49" s="24"/>
      <c r="F49" s="60" t="str">
        <f aca="false">IF(AND(E49&gt;=90),"Xuất sắc",IF(AND(E49&gt;=80),"Tốt",IF(AND(E49&gt;=70),"Khá",IF(AND(E49&gt;=60),"TB",IF(AND(E49&gt;=50),"TB",IF(AND(E49&lt;50),IF(AND(E49&gt;0),"Yếu",IF(AND(E49=0),"Không XL"," "))))))))</f>
        <v>Không XL</v>
      </c>
      <c r="G49" s="24"/>
      <c r="H49" s="60" t="str">
        <f aca="false">IF(AND(G49&gt;=90),"Xuất sắc",IF(AND(G49&gt;=80),"Tốt",IF(AND(G49&gt;=70),"Khá",IF(AND(G49&gt;=60),"TB",IF(AND(G49&gt;=50),"TB",IF(AND(G49&lt;50),IF(AND(G49&gt;0),"Yếu",IF(AND(G49=0),"Không XL"," "))))))))</f>
        <v>Không XL</v>
      </c>
      <c r="I49" s="25"/>
    </row>
    <row r="50" s="21" customFormat="true" ht="15" hidden="false" customHeight="false" outlineLevel="0" collapsed="false">
      <c r="A50" s="24" t="n">
        <v>39</v>
      </c>
      <c r="B50" s="58" t="s">
        <v>252</v>
      </c>
      <c r="C50" s="59" t="s">
        <v>253</v>
      </c>
      <c r="D50" s="59" t="s">
        <v>251</v>
      </c>
      <c r="E50" s="24"/>
      <c r="F50" s="60" t="str">
        <f aca="false">IF(AND(E50&gt;=90),"Xuất sắc",IF(AND(E50&gt;=80),"Tốt",IF(AND(E50&gt;=70),"Khá",IF(AND(E50&gt;=60),"TB",IF(AND(E50&gt;=50),"TB",IF(AND(E50&lt;50),IF(AND(E50&gt;0),"Yếu",IF(AND(E50=0),"Không XL"," "))))))))</f>
        <v>Không XL</v>
      </c>
      <c r="G50" s="24"/>
      <c r="H50" s="60" t="str">
        <f aca="false">IF(AND(G50&gt;=90),"Xuất sắc",IF(AND(G50&gt;=80),"Tốt",IF(AND(G50&gt;=70),"Khá",IF(AND(G50&gt;=60),"TB",IF(AND(G50&gt;=50),"TB",IF(AND(G50&lt;50),IF(AND(G50&gt;0),"Yếu",IF(AND(G50=0),"Không XL"," "))))))))</f>
        <v>Không XL</v>
      </c>
      <c r="I50" s="25"/>
    </row>
    <row r="51" s="21" customFormat="true" ht="15" hidden="false" customHeight="false" outlineLevel="0" collapsed="false">
      <c r="A51" s="24" t="n">
        <v>40</v>
      </c>
      <c r="B51" s="58" t="s">
        <v>254</v>
      </c>
      <c r="C51" s="59" t="s">
        <v>255</v>
      </c>
      <c r="D51" s="59" t="s">
        <v>256</v>
      </c>
      <c r="E51" s="24"/>
      <c r="F51" s="60" t="str">
        <f aca="false">IF(AND(E51&gt;=90),"Xuất sắc",IF(AND(E51&gt;=80),"Tốt",IF(AND(E51&gt;=70),"Khá",IF(AND(E51&gt;=60),"TB",IF(AND(E51&gt;=50),"TB",IF(AND(E51&lt;50),IF(AND(E51&gt;0),"Yếu",IF(AND(E51=0),"Không XL"," "))))))))</f>
        <v>Không XL</v>
      </c>
      <c r="G51" s="24"/>
      <c r="H51" s="60" t="str">
        <f aca="false">IF(AND(G51&gt;=90),"Xuất sắc",IF(AND(G51&gt;=80),"Tốt",IF(AND(G51&gt;=70),"Khá",IF(AND(G51&gt;=60),"TB",IF(AND(G51&gt;=50),"TB",IF(AND(G51&lt;50),IF(AND(G51&gt;0),"Yếu",IF(AND(G51=0),"Không XL"," "))))))))</f>
        <v>Không XL</v>
      </c>
      <c r="I51" s="62"/>
    </row>
    <row r="52" s="21" customFormat="true" ht="15" hidden="false" customHeight="false" outlineLevel="0" collapsed="false">
      <c r="A52" s="24" t="n">
        <v>41</v>
      </c>
      <c r="B52" s="58" t="s">
        <v>257</v>
      </c>
      <c r="C52" s="59" t="s">
        <v>258</v>
      </c>
      <c r="D52" s="59" t="s">
        <v>259</v>
      </c>
      <c r="E52" s="24"/>
      <c r="F52" s="60" t="str">
        <f aca="false">IF(AND(E52&gt;=90),"Xuất sắc",IF(AND(E52&gt;=80),"Tốt",IF(AND(E52&gt;=70),"Khá",IF(AND(E52&gt;=60),"TB",IF(AND(E52&gt;=50),"TB",IF(AND(E52&lt;50),IF(AND(E52&gt;0),"Yếu",IF(AND(E52=0),"Không XL"," "))))))))</f>
        <v>Không XL</v>
      </c>
      <c r="G52" s="24"/>
      <c r="H52" s="60" t="str">
        <f aca="false">IF(AND(G52&gt;=90),"Xuất sắc",IF(AND(G52&gt;=80),"Tốt",IF(AND(G52&gt;=70),"Khá",IF(AND(G52&gt;=60),"TB",IF(AND(G52&gt;=50),"TB",IF(AND(G52&lt;50),IF(AND(G52&gt;0),"Yếu",IF(AND(G52=0),"Không XL"," "))))))))</f>
        <v>Không XL</v>
      </c>
      <c r="I52" s="25"/>
    </row>
    <row r="53" s="21" customFormat="true" ht="15" hidden="false" customHeight="false" outlineLevel="0" collapsed="false">
      <c r="A53" s="24" t="n">
        <v>42</v>
      </c>
      <c r="B53" s="58" t="s">
        <v>260</v>
      </c>
      <c r="C53" s="59" t="s">
        <v>261</v>
      </c>
      <c r="D53" s="59" t="s">
        <v>262</v>
      </c>
      <c r="E53" s="24"/>
      <c r="F53" s="60" t="str">
        <f aca="false">IF(AND(E53&gt;=90),"Xuất sắc",IF(AND(E53&gt;=80),"Tốt",IF(AND(E53&gt;=70),"Khá",IF(AND(E53&gt;=60),"TB",IF(AND(E53&gt;=50),"TB",IF(AND(E53&lt;50),IF(AND(E53&gt;0),"Yếu",IF(AND(E53=0),"Không XL"," "))))))))</f>
        <v>Không XL</v>
      </c>
      <c r="G53" s="24"/>
      <c r="H53" s="60" t="str">
        <f aca="false">IF(AND(G53&gt;=90),"Xuất sắc",IF(AND(G53&gt;=80),"Tốt",IF(AND(G53&gt;=70),"Khá",IF(AND(G53&gt;=60),"TB",IF(AND(G53&gt;=50),"TB",IF(AND(G53&lt;50),IF(AND(G53&gt;0),"Yếu",IF(AND(G53=0),"Không XL"," "))))))))</f>
        <v>Không XL</v>
      </c>
      <c r="I53" s="25"/>
    </row>
    <row r="54" s="21" customFormat="true" ht="15" hidden="false" customHeight="false" outlineLevel="0" collapsed="false">
      <c r="A54" s="24" t="n">
        <v>43</v>
      </c>
      <c r="B54" s="58" t="s">
        <v>263</v>
      </c>
      <c r="C54" s="59" t="s">
        <v>264</v>
      </c>
      <c r="D54" s="59" t="s">
        <v>265</v>
      </c>
      <c r="E54" s="24"/>
      <c r="F54" s="60" t="str">
        <f aca="false">IF(AND(E54&gt;=90),"Xuất sắc",IF(AND(E54&gt;=80),"Tốt",IF(AND(E54&gt;=70),"Khá",IF(AND(E54&gt;=60),"TB",IF(AND(E54&gt;=50),"TB",IF(AND(E54&lt;50),IF(AND(E54&gt;0),"Yếu",IF(AND(E54=0),"Không XL"," "))))))))</f>
        <v>Không XL</v>
      </c>
      <c r="G54" s="24"/>
      <c r="H54" s="60" t="str">
        <f aca="false">IF(AND(G54&gt;=90),"Xuất sắc",IF(AND(G54&gt;=80),"Tốt",IF(AND(G54&gt;=70),"Khá",IF(AND(G54&gt;=60),"TB",IF(AND(G54&gt;=50),"TB",IF(AND(G54&lt;50),IF(AND(G54&gt;0),"Yếu",IF(AND(G54=0),"Không XL"," "))))))))</f>
        <v>Không XL</v>
      </c>
      <c r="I54" s="25"/>
    </row>
    <row r="55" s="21" customFormat="true" ht="15" hidden="false" customHeight="false" outlineLevel="0" collapsed="false">
      <c r="A55" s="24" t="n">
        <v>44</v>
      </c>
      <c r="B55" s="138"/>
      <c r="C55" s="139"/>
      <c r="D55" s="140"/>
      <c r="E55" s="24"/>
      <c r="F55" s="60" t="str">
        <f aca="false">IF(AND(E55&gt;=90),"Xuất sắc",IF(AND(E55&gt;=80),"Tốt",IF(AND(E55&gt;=70),"Khá",IF(AND(E55&gt;=60),"TB",IF(AND(E55&gt;=50),"TB",IF(AND(E55&lt;50),IF(AND(E55&gt;0),"Yếu",IF(AND(E55=0),"Không XL"," "))))))))</f>
        <v>Không XL</v>
      </c>
      <c r="G55" s="24"/>
      <c r="H55" s="60" t="str">
        <f aca="false">IF(AND(G55&gt;=90),"Xuất sắc",IF(AND(G55&gt;=80),"Tốt",IF(AND(G55&gt;=70),"Khá",IF(AND(G55&gt;=60),"TB",IF(AND(G55&gt;=50),"TB",IF(AND(G55&lt;50),IF(AND(G55&gt;0),"Yếu",IF(AND(G55=0),"Không XL"," "))))))))</f>
        <v>Không XL</v>
      </c>
      <c r="I55" s="25"/>
    </row>
    <row r="56" s="21" customFormat="true" ht="15" hidden="false" customHeight="false" outlineLevel="0" collapsed="false">
      <c r="A56" s="24" t="n">
        <v>45</v>
      </c>
      <c r="B56" s="138"/>
      <c r="C56" s="139"/>
      <c r="D56" s="140"/>
      <c r="E56" s="24"/>
      <c r="F56" s="60" t="str">
        <f aca="false">IF(AND(E56&gt;=90),"Xuất sắc",IF(AND(E56&gt;=80),"Tốt",IF(AND(E56&gt;=70),"Khá",IF(AND(E56&gt;=60),"TB",IF(AND(E56&gt;=50),"TB",IF(AND(E56&lt;50),IF(AND(E56&gt;0),"Yếu",IF(AND(E56=0),"Không XL"," "))))))))</f>
        <v>Không XL</v>
      </c>
      <c r="G56" s="24"/>
      <c r="H56" s="60" t="str">
        <f aca="false">IF(AND(G56&gt;=90),"Xuất sắc",IF(AND(G56&gt;=80),"Tốt",IF(AND(G56&gt;=70),"Khá",IF(AND(G56&gt;=60),"TB",IF(AND(G56&gt;=50),"TB",IF(AND(G56&lt;50),IF(AND(G56&gt;0),"Yếu",IF(AND(G56=0),"Không XL"," "))))))))</f>
        <v>Không XL</v>
      </c>
      <c r="I56" s="25"/>
    </row>
    <row r="57" s="21" customFormat="true" ht="15" hidden="false" customHeight="false" outlineLevel="0" collapsed="false">
      <c r="A57" s="24" t="n">
        <v>46</v>
      </c>
      <c r="B57" s="138"/>
      <c r="C57" s="139"/>
      <c r="D57" s="140"/>
      <c r="E57" s="24"/>
      <c r="F57" s="60" t="str">
        <f aca="false">IF(AND(E57&gt;=90),"Xuất sắc",IF(AND(E57&gt;=80),"Tốt",IF(AND(E57&gt;=70),"Khá",IF(AND(E57&gt;=60),"TB",IF(AND(E57&gt;=50),"TB",IF(AND(E57&lt;50),IF(AND(E57&gt;0),"Yếu",IF(AND(E57=0),"Không XL"," "))))))))</f>
        <v>Không XL</v>
      </c>
      <c r="G57" s="24"/>
      <c r="H57" s="60" t="str">
        <f aca="false">IF(AND(G57&gt;=90),"Xuất sắc",IF(AND(G57&gt;=80),"Tốt",IF(AND(G57&gt;=70),"Khá",IF(AND(G57&gt;=60),"TB",IF(AND(G57&gt;=50),"TB",IF(AND(G57&lt;50),IF(AND(G57&gt;0),"Yếu",IF(AND(G57=0),"Không XL"," "))))))))</f>
        <v>Không XL</v>
      </c>
      <c r="I57" s="25"/>
    </row>
    <row r="58" s="21" customFormat="true" ht="15" hidden="false" customHeight="false" outlineLevel="0" collapsed="false">
      <c r="A58" s="24" t="n">
        <v>47</v>
      </c>
      <c r="B58" s="138"/>
      <c r="C58" s="139"/>
      <c r="D58" s="140"/>
      <c r="E58" s="24"/>
      <c r="F58" s="60" t="str">
        <f aca="false">IF(AND(E58&gt;=90),"Xuất sắc",IF(AND(E58&gt;=80),"Tốt",IF(AND(E58&gt;=70),"Khá",IF(AND(E58&gt;=60),"TB",IF(AND(E58&gt;=50),"TB",IF(AND(E58&lt;50),IF(AND(E58&gt;0),"Yếu",IF(AND(E58=0),"Không XL"," "))))))))</f>
        <v>Không XL</v>
      </c>
      <c r="G58" s="24"/>
      <c r="H58" s="60" t="str">
        <f aca="false">IF(AND(G58&gt;=90),"Xuất sắc",IF(AND(G58&gt;=80),"Tốt",IF(AND(G58&gt;=70),"Khá",IF(AND(G58&gt;=60),"TB",IF(AND(G58&gt;=50),"TB",IF(AND(G58&lt;50),IF(AND(G58&gt;0),"Yếu",IF(AND(G58=0),"Không XL"," "))))))))</f>
        <v>Không XL</v>
      </c>
      <c r="I58" s="62"/>
    </row>
    <row r="59" s="21" customFormat="true" ht="15" hidden="false" customHeight="false" outlineLevel="0" collapsed="false">
      <c r="A59" s="24" t="n">
        <v>48</v>
      </c>
      <c r="B59" s="138"/>
      <c r="C59" s="139"/>
      <c r="D59" s="140"/>
      <c r="E59" s="24"/>
      <c r="F59" s="60" t="str">
        <f aca="false">IF(AND(E59&gt;=90),"Xuất sắc",IF(AND(E59&gt;=80),"Tốt",IF(AND(E59&gt;=70),"Khá",IF(AND(E59&gt;=60),"TB",IF(AND(E59&gt;=50),"TB",IF(AND(E59&lt;50),IF(AND(E59&gt;0),"Yếu",IF(AND(E59=0),"Không XL"," "))))))))</f>
        <v>Không XL</v>
      </c>
      <c r="G59" s="24"/>
      <c r="H59" s="60" t="str">
        <f aca="false">IF(AND(G59&gt;=90),"Xuất sắc",IF(AND(G59&gt;=80),"Tốt",IF(AND(G59&gt;=70),"Khá",IF(AND(G59&gt;=60),"TB",IF(AND(G59&gt;=50),"TB",IF(AND(G59&lt;50),IF(AND(G59&gt;0),"Yếu",IF(AND(G59=0),"Không XL"," "))))))))</f>
        <v>Không XL</v>
      </c>
      <c r="I59" s="25"/>
    </row>
    <row r="60" s="21" customFormat="true" ht="15" hidden="false" customHeight="false" outlineLevel="0" collapsed="false">
      <c r="A60" s="24" t="n">
        <v>49</v>
      </c>
      <c r="B60" s="138"/>
      <c r="C60" s="139"/>
      <c r="D60" s="140"/>
      <c r="E60" s="24"/>
      <c r="F60" s="60" t="str">
        <f aca="false">IF(AND(E60&gt;=90),"Xuất sắc",IF(AND(E60&gt;=80),"Tốt",IF(AND(E60&gt;=70),"Khá",IF(AND(E60&gt;=60),"TB",IF(AND(E60&gt;=50),"TB",IF(AND(E60&lt;50),IF(AND(E60&gt;0),"Yếu",IF(AND(E60=0),"Không XL"," "))))))))</f>
        <v>Không XL</v>
      </c>
      <c r="G60" s="24"/>
      <c r="H60" s="60" t="str">
        <f aca="false">IF(AND(G60&gt;=90),"Xuất sắc",IF(AND(G60&gt;=80),"Tốt",IF(AND(G60&gt;=70),"Khá",IF(AND(G60&gt;=60),"TB",IF(AND(G60&gt;=50),"TB",IF(AND(G60&lt;50),IF(AND(G60&gt;0),"Yếu",IF(AND(G60=0),"Không XL"," "))))))))</f>
        <v>Không XL</v>
      </c>
      <c r="I60" s="62"/>
    </row>
    <row r="61" s="21" customFormat="true" ht="15" hidden="false" customHeight="false" outlineLevel="0" collapsed="false">
      <c r="A61" s="24" t="n">
        <v>50</v>
      </c>
      <c r="B61" s="138"/>
      <c r="C61" s="139"/>
      <c r="D61" s="140"/>
      <c r="E61" s="24"/>
      <c r="F61" s="60" t="str">
        <f aca="false">IF(AND(E61&gt;=90),"Xuất sắc",IF(AND(E61&gt;=80),"Tốt",IF(AND(E61&gt;=70),"Khá",IF(AND(E61&gt;=60),"TB",IF(AND(E61&gt;=50),"TB",IF(AND(E61&lt;50),IF(AND(E61&gt;0),"Yếu",IF(AND(E61=0),"Không XL"," "))))))))</f>
        <v>Không XL</v>
      </c>
      <c r="G61" s="24"/>
      <c r="H61" s="60" t="str">
        <f aca="false">IF(AND(G61&gt;=90),"Xuất sắc",IF(AND(G61&gt;=80),"Tốt",IF(AND(G61&gt;=70),"Khá",IF(AND(G61&gt;=60),"TB",IF(AND(G61&gt;=50),"TB",IF(AND(G61&lt;50),IF(AND(G61&gt;0),"Yếu",IF(AND(G61=0),"Không XL"," "))))))))</f>
        <v>Không XL</v>
      </c>
      <c r="I61" s="62"/>
    </row>
    <row r="62" s="21" customFormat="true" ht="15" hidden="false" customHeight="false" outlineLevel="0" collapsed="false">
      <c r="A62" s="24" t="n">
        <v>51</v>
      </c>
      <c r="B62" s="138"/>
      <c r="C62" s="139"/>
      <c r="D62" s="140"/>
      <c r="E62" s="24"/>
      <c r="F62" s="60" t="str">
        <f aca="false">IF(AND(E62&gt;=90),"Xuất sắc",IF(AND(E62&gt;=80),"Tốt",IF(AND(E62&gt;=70),"Khá",IF(AND(E62&gt;=60),"TB",IF(AND(E62&gt;=50),"TB",IF(AND(E62&lt;50),IF(AND(E62&gt;0),"Yếu",IF(AND(E62=0),"Không XL"," "))))))))</f>
        <v>Không XL</v>
      </c>
      <c r="G62" s="24"/>
      <c r="H62" s="60" t="str">
        <f aca="false">IF(AND(G62&gt;=90),"Xuất sắc",IF(AND(G62&gt;=80),"Tốt",IF(AND(G62&gt;=70),"Khá",IF(AND(G62&gt;=60),"TB",IF(AND(G62&gt;=50),"TB",IF(AND(G62&lt;50),IF(AND(G62&gt;0),"Yếu",IF(AND(G62=0),"Không XL"," "))))))))</f>
        <v>Không XL</v>
      </c>
      <c r="I62" s="62"/>
    </row>
    <row r="63" s="21" customFormat="true" ht="15" hidden="false" customHeight="false" outlineLevel="0" collapsed="false">
      <c r="A63" s="24" t="n">
        <v>52</v>
      </c>
      <c r="B63" s="138"/>
      <c r="C63" s="139"/>
      <c r="D63" s="140"/>
      <c r="E63" s="24"/>
      <c r="F63" s="60" t="str">
        <f aca="false">IF(AND(E63&gt;=90),"Xuất sắc",IF(AND(E63&gt;=80),"Tốt",IF(AND(E63&gt;=70),"Khá",IF(AND(E63&gt;=60),"TB",IF(AND(E63&gt;=50),"TB",IF(AND(E63&lt;50),IF(AND(E63&gt;0),"Yếu",IF(AND(E63=0),"Không XL"," "))))))))</f>
        <v>Không XL</v>
      </c>
      <c r="G63" s="24"/>
      <c r="H63" s="60" t="str">
        <f aca="false">IF(AND(G63&gt;=90),"Xuất sắc",IF(AND(G63&gt;=80),"Tốt",IF(AND(G63&gt;=70),"Khá",IF(AND(G63&gt;=60),"TB",IF(AND(G63&gt;=50),"TB",IF(AND(G63&lt;50),IF(AND(G63&gt;0),"Yếu",IF(AND(G63=0),"Không XL"," "))))))))</f>
        <v>Không XL</v>
      </c>
      <c r="I63" s="25"/>
    </row>
    <row r="64" s="21" customFormat="true" ht="15" hidden="false" customHeight="false" outlineLevel="0" collapsed="false">
      <c r="A64" s="24" t="n">
        <v>53</v>
      </c>
      <c r="B64" s="138"/>
      <c r="C64" s="139"/>
      <c r="D64" s="140"/>
      <c r="E64" s="24"/>
      <c r="F64" s="60" t="str">
        <f aca="false">IF(AND(E64&gt;=90),"Xuất sắc",IF(AND(E64&gt;=80),"Tốt",IF(AND(E64&gt;=70),"Khá",IF(AND(E64&gt;=60),"TB",IF(AND(E64&gt;=50),"TB",IF(AND(E64&lt;50),IF(AND(E64&gt;0),"Yếu",IF(AND(E64=0),"Không XL"," "))))))))</f>
        <v>Không XL</v>
      </c>
      <c r="G64" s="24"/>
      <c r="H64" s="60" t="str">
        <f aca="false">IF(AND(G64&gt;=90),"Xuất sắc",IF(AND(G64&gt;=80),"Tốt",IF(AND(G64&gt;=70),"Khá",IF(AND(G64&gt;=60),"TB",IF(AND(G64&gt;=50),"TB",IF(AND(G64&lt;50),IF(AND(G64&gt;0),"Yếu",IF(AND(G64=0),"Không XL"," "))))))))</f>
        <v>Không XL</v>
      </c>
      <c r="I64" s="25"/>
    </row>
    <row r="65" s="21" customFormat="true" ht="15" hidden="false" customHeight="false" outlineLevel="0" collapsed="false">
      <c r="A65" s="24" t="n">
        <v>54</v>
      </c>
      <c r="B65" s="138"/>
      <c r="C65" s="139"/>
      <c r="D65" s="140"/>
      <c r="E65" s="24"/>
      <c r="F65" s="60" t="str">
        <f aca="false">IF(AND(E65&gt;=90),"Xuất sắc",IF(AND(E65&gt;=80),"Tốt",IF(AND(E65&gt;=70),"Khá",IF(AND(E65&gt;=60),"TB",IF(AND(E65&gt;=50),"TB",IF(AND(E65&lt;50),IF(AND(E65&gt;0),"Yếu",IF(AND(E65=0),"Không XL"," "))))))))</f>
        <v>Không XL</v>
      </c>
      <c r="G65" s="24"/>
      <c r="H65" s="60" t="str">
        <f aca="false">IF(AND(G65&gt;=90),"Xuất sắc",IF(AND(G65&gt;=80),"Tốt",IF(AND(G65&gt;=70),"Khá",IF(AND(G65&gt;=60),"TB",IF(AND(G65&gt;=50),"TB",IF(AND(G65&lt;50),IF(AND(G65&gt;0),"Yếu",IF(AND(G65=0),"Không XL"," "))))))))</f>
        <v>Không XL</v>
      </c>
      <c r="I65" s="25"/>
    </row>
    <row r="66" s="21" customFormat="true" ht="15" hidden="false" customHeight="false" outlineLevel="0" collapsed="false">
      <c r="A66" s="24" t="n">
        <v>55</v>
      </c>
      <c r="B66" s="138"/>
      <c r="C66" s="139"/>
      <c r="D66" s="140"/>
      <c r="E66" s="24"/>
      <c r="F66" s="60" t="str">
        <f aca="false">IF(AND(E66&gt;=90),"Xuất sắc",IF(AND(E66&gt;=80),"Tốt",IF(AND(E66&gt;=70),"Khá",IF(AND(E66&gt;=60),"TB",IF(AND(E66&gt;=50),"TB",IF(AND(E66&lt;50),IF(AND(E66&gt;0),"Yếu",IF(AND(E66=0),"Không XL"," "))))))))</f>
        <v>Không XL</v>
      </c>
      <c r="G66" s="24"/>
      <c r="H66" s="60" t="str">
        <f aca="false">IF(AND(G66&gt;=90),"Xuất sắc",IF(AND(G66&gt;=80),"Tốt",IF(AND(G66&gt;=70),"Khá",IF(AND(G66&gt;=60),"TB",IF(AND(G66&gt;=50),"TB",IF(AND(G66&lt;50),IF(AND(G66&gt;0),"Yếu",IF(AND(G66=0),"Không XL"," "))))))))</f>
        <v>Không XL</v>
      </c>
      <c r="I66" s="25"/>
    </row>
    <row r="67" s="21" customFormat="true" ht="15" hidden="false" customHeight="false" outlineLevel="0" collapsed="false">
      <c r="A67" s="24" t="n">
        <v>56</v>
      </c>
      <c r="B67" s="138"/>
      <c r="C67" s="139"/>
      <c r="D67" s="140"/>
      <c r="E67" s="24"/>
      <c r="F67" s="60" t="str">
        <f aca="false">IF(AND(E67&gt;=90),"Xuất sắc",IF(AND(E67&gt;=80),"Tốt",IF(AND(E67&gt;=70),"Khá",IF(AND(E67&gt;=60),"TB",IF(AND(E67&gt;=50),"TB",IF(AND(E67&lt;50),IF(AND(E67&gt;0),"Yếu",IF(AND(E67=0),"Không XL"," "))))))))</f>
        <v>Không XL</v>
      </c>
      <c r="G67" s="24"/>
      <c r="H67" s="60" t="str">
        <f aca="false">IF(AND(G67&gt;=90),"Xuất sắc",IF(AND(G67&gt;=80),"Tốt",IF(AND(G67&gt;=70),"Khá",IF(AND(G67&gt;=60),"TB",IF(AND(G67&gt;=50),"TB",IF(AND(G67&lt;50),IF(AND(G67&gt;0),"Yếu",IF(AND(G67=0),"Không XL"," "))))))))</f>
        <v>Không XL</v>
      </c>
      <c r="I67" s="25"/>
    </row>
    <row r="68" s="21" customFormat="true" ht="15" hidden="false" customHeight="false" outlineLevel="0" collapsed="false">
      <c r="A68" s="24" t="n">
        <v>57</v>
      </c>
      <c r="B68" s="138"/>
      <c r="C68" s="139"/>
      <c r="D68" s="140"/>
      <c r="E68" s="24"/>
      <c r="F68" s="60" t="str">
        <f aca="false">IF(AND(E68&gt;=90),"Xuất sắc",IF(AND(E68&gt;=80),"Tốt",IF(AND(E68&gt;=70),"Khá",IF(AND(E68&gt;=60),"TB",IF(AND(E68&gt;=50),"TB",IF(AND(E68&lt;50),IF(AND(E68&gt;0),"Yếu",IF(AND(E68=0),"Không XL"," "))))))))</f>
        <v>Không XL</v>
      </c>
      <c r="G68" s="24"/>
      <c r="H68" s="60" t="str">
        <f aca="false">IF(AND(G68&gt;=90),"Xuất sắc",IF(AND(G68&gt;=80),"Tốt",IF(AND(G68&gt;=70),"Khá",IF(AND(G68&gt;=60),"TB",IF(AND(G68&gt;=50),"TB",IF(AND(G68&lt;50),IF(AND(G68&gt;0),"Yếu",IF(AND(G68=0),"Không XL"," "))))))))</f>
        <v>Không XL</v>
      </c>
      <c r="I68" s="25"/>
    </row>
    <row r="69" s="21" customFormat="true" ht="15" hidden="false" customHeight="false" outlineLevel="0" collapsed="false">
      <c r="A69" s="24" t="n">
        <v>58</v>
      </c>
      <c r="B69" s="138"/>
      <c r="C69" s="139"/>
      <c r="D69" s="140"/>
      <c r="E69" s="24"/>
      <c r="F69" s="60" t="str">
        <f aca="false">IF(AND(E69&gt;=90),"Xuất sắc",IF(AND(E69&gt;=80),"Tốt",IF(AND(E69&gt;=70),"Khá",IF(AND(E69&gt;=60),"TB",IF(AND(E69&gt;=50),"TB",IF(AND(E69&lt;50),IF(AND(E69&gt;0),"Yếu",IF(AND(E69=0),"Không XL"," "))))))))</f>
        <v>Không XL</v>
      </c>
      <c r="G69" s="24"/>
      <c r="H69" s="60" t="str">
        <f aca="false">IF(AND(G69&gt;=90),"Xuất sắc",IF(AND(G69&gt;=80),"Tốt",IF(AND(G69&gt;=70),"Khá",IF(AND(G69&gt;=60),"TB",IF(AND(G69&gt;=50),"TB",IF(AND(G69&lt;50),IF(AND(G69&gt;0),"Yếu",IF(AND(G69=0),"Không XL"," "))))))))</f>
        <v>Không XL</v>
      </c>
      <c r="I69" s="25"/>
    </row>
    <row r="70" s="21" customFormat="true" ht="15" hidden="false" customHeight="false" outlineLevel="0" collapsed="false">
      <c r="A70" s="24" t="n">
        <v>59</v>
      </c>
      <c r="B70" s="138"/>
      <c r="C70" s="139"/>
      <c r="D70" s="140"/>
      <c r="E70" s="24"/>
      <c r="F70" s="60" t="str">
        <f aca="false">IF(AND(E70&gt;=90),"Xuất sắc",IF(AND(E70&gt;=80),"Tốt",IF(AND(E70&gt;=70),"Khá",IF(AND(E70&gt;=60),"TB",IF(AND(E70&gt;=50),"TB",IF(AND(E70&lt;50),IF(AND(E70&gt;0),"Yếu",IF(AND(E70=0),"Không XL"," "))))))))</f>
        <v>Không XL</v>
      </c>
      <c r="G70" s="24"/>
      <c r="H70" s="60" t="str">
        <f aca="false">IF(AND(G70&gt;=90),"Xuất sắc",IF(AND(G70&gt;=80),"Tốt",IF(AND(G70&gt;=70),"Khá",IF(AND(G70&gt;=60),"TB",IF(AND(G70&gt;=50),"TB",IF(AND(G70&lt;50),IF(AND(G70&gt;0),"Yếu",IF(AND(G70=0),"Không XL"," "))))))))</f>
        <v>Không XL</v>
      </c>
      <c r="I70" s="25"/>
    </row>
    <row r="71" s="21" customFormat="true" ht="15" hidden="false" customHeight="false" outlineLevel="0" collapsed="false">
      <c r="A71" s="24" t="n">
        <v>60</v>
      </c>
      <c r="B71" s="138"/>
      <c r="C71" s="139"/>
      <c r="D71" s="140"/>
      <c r="E71" s="24"/>
      <c r="F71" s="60" t="str">
        <f aca="false">IF(AND(E71&gt;=90),"Xuất sắc",IF(AND(E71&gt;=80),"Tốt",IF(AND(E71&gt;=70),"Khá",IF(AND(E71&gt;=60),"TB",IF(AND(E71&gt;=50),"TB",IF(AND(E71&lt;50),IF(AND(E71&gt;0),"Yếu",IF(AND(E71=0),"Không XL"," "))))))))</f>
        <v>Không XL</v>
      </c>
      <c r="G71" s="24"/>
      <c r="H71" s="60" t="str">
        <f aca="false">IF(AND(G71&gt;=90),"Xuất sắc",IF(AND(G71&gt;=80),"Tốt",IF(AND(G71&gt;=70),"Khá",IF(AND(G71&gt;=60),"TB",IF(AND(G71&gt;=50),"TB",IF(AND(G71&lt;50),IF(AND(G71&gt;0),"Yếu",IF(AND(G71=0),"Không XL"," "))))))))</f>
        <v>Không XL</v>
      </c>
      <c r="I71" s="62"/>
    </row>
    <row r="72" s="21" customFormat="true" ht="15" hidden="false" customHeight="false" outlineLevel="0" collapsed="false">
      <c r="A72" s="24" t="n">
        <v>61</v>
      </c>
      <c r="B72" s="138"/>
      <c r="C72" s="139"/>
      <c r="D72" s="140"/>
      <c r="E72" s="24"/>
      <c r="F72" s="60" t="str">
        <f aca="false">IF(AND(E72&gt;=90),"Xuất sắc",IF(AND(E72&gt;=80),"Tốt",IF(AND(E72&gt;=70),"Khá",IF(AND(E72&gt;=60),"TB",IF(AND(E72&gt;=50),"TB",IF(AND(E72&lt;50),IF(AND(E72&gt;0),"Yếu",IF(AND(E72=0),"Không XL"," "))))))))</f>
        <v>Không XL</v>
      </c>
      <c r="G72" s="24"/>
      <c r="H72" s="60" t="str">
        <f aca="false">IF(AND(G72&gt;=90),"Xuất sắc",IF(AND(G72&gt;=80),"Tốt",IF(AND(G72&gt;=70),"Khá",IF(AND(G72&gt;=60),"TB",IF(AND(G72&gt;=50),"TB",IF(AND(G72&lt;50),IF(AND(G72&gt;0),"Yếu",IF(AND(G72=0),"Không XL"," "))))))))</f>
        <v>Không XL</v>
      </c>
      <c r="I72" s="25"/>
    </row>
    <row r="73" s="21" customFormat="true" ht="15" hidden="false" customHeight="false" outlineLevel="0" collapsed="false">
      <c r="A73" s="24" t="n">
        <v>62</v>
      </c>
      <c r="B73" s="138"/>
      <c r="C73" s="139"/>
      <c r="D73" s="140"/>
      <c r="E73" s="24"/>
      <c r="F73" s="60" t="str">
        <f aca="false">IF(AND(E73&gt;=90),"Xuất sắc",IF(AND(E73&gt;=80),"Tốt",IF(AND(E73&gt;=70),"Khá",IF(AND(E73&gt;=60),"TB",IF(AND(E73&gt;=50),"TB",IF(AND(E73&lt;50),IF(AND(E73&gt;0),"Yếu",IF(AND(E73=0),"Không XL"," "))))))))</f>
        <v>Không XL</v>
      </c>
      <c r="G73" s="24"/>
      <c r="H73" s="60" t="str">
        <f aca="false">IF(AND(G73&gt;=90),"Xuất sắc",IF(AND(G73&gt;=80),"Tốt",IF(AND(G73&gt;=70),"Khá",IF(AND(G73&gt;=60),"TB",IF(AND(G73&gt;=50),"TB",IF(AND(G73&lt;50),IF(AND(G73&gt;0),"Yếu",IF(AND(G73=0),"Không XL"," "))))))))</f>
        <v>Không XL</v>
      </c>
      <c r="I73" s="25"/>
    </row>
    <row r="74" s="21" customFormat="true" ht="15" hidden="false" customHeight="false" outlineLevel="0" collapsed="false">
      <c r="A74" s="24" t="n">
        <v>63</v>
      </c>
      <c r="B74" s="138"/>
      <c r="C74" s="139"/>
      <c r="D74" s="140"/>
      <c r="E74" s="24"/>
      <c r="F74" s="60" t="str">
        <f aca="false">IF(AND(E74&gt;=90),"Xuất sắc",IF(AND(E74&gt;=80),"Tốt",IF(AND(E74&gt;=70),"Khá",IF(AND(E74&gt;=60),"TB",IF(AND(E74&gt;=50),"TB",IF(AND(E74&lt;50),IF(AND(E74&gt;0),"Yếu",IF(AND(E74=0),"Không XL"," "))))))))</f>
        <v>Không XL</v>
      </c>
      <c r="G74" s="24"/>
      <c r="H74" s="60" t="str">
        <f aca="false">IF(AND(G74&gt;=90),"Xuất sắc",IF(AND(G74&gt;=80),"Tốt",IF(AND(G74&gt;=70),"Khá",IF(AND(G74&gt;=60),"TB",IF(AND(G74&gt;=50),"TB",IF(AND(G74&lt;50),IF(AND(G74&gt;0),"Yếu",IF(AND(G74=0),"Không XL"," "))))))))</f>
        <v>Không XL</v>
      </c>
      <c r="I74" s="25"/>
    </row>
    <row r="75" s="21" customFormat="true" ht="15" hidden="false" customHeight="false" outlineLevel="0" collapsed="false">
      <c r="A75" s="24" t="n">
        <v>64</v>
      </c>
      <c r="B75" s="138"/>
      <c r="C75" s="139"/>
      <c r="D75" s="140"/>
      <c r="E75" s="24"/>
      <c r="F75" s="60" t="str">
        <f aca="false">IF(AND(E75&gt;=90),"Xuất sắc",IF(AND(E75&gt;=80),"Tốt",IF(AND(E75&gt;=70),"Khá",IF(AND(E75&gt;=60),"TB",IF(AND(E75&gt;=50),"TB",IF(AND(E75&lt;50),IF(AND(E75&gt;0),"Yếu",IF(AND(E75=0),"Không XL"," "))))))))</f>
        <v>Không XL</v>
      </c>
      <c r="G75" s="24"/>
      <c r="H75" s="60" t="str">
        <f aca="false">IF(AND(G75&gt;=90),"Xuất sắc",IF(AND(G75&gt;=80),"Tốt",IF(AND(G75&gt;=70),"Khá",IF(AND(G75&gt;=60),"TB",IF(AND(G75&gt;=50),"TB",IF(AND(G75&lt;50),IF(AND(G75&gt;0),"Yếu",IF(AND(G75=0),"Không XL"," "))))))))</f>
        <v>Không XL</v>
      </c>
      <c r="I75" s="25"/>
    </row>
    <row r="76" s="21" customFormat="true" ht="15" hidden="false" customHeight="false" outlineLevel="0" collapsed="false">
      <c r="A76" s="24" t="n">
        <v>65</v>
      </c>
      <c r="B76" s="138"/>
      <c r="C76" s="139"/>
      <c r="D76" s="140"/>
      <c r="E76" s="24"/>
      <c r="F76" s="60" t="str">
        <f aca="false">IF(AND(E76&gt;=90),"Xuất sắc",IF(AND(E76&gt;=80),"Tốt",IF(AND(E76&gt;=70),"Khá",IF(AND(E76&gt;=60),"TB",IF(AND(E76&gt;=50),"TB",IF(AND(E76&lt;50),IF(AND(E76&gt;0),"Yếu",IF(AND(E76=0),"Không XL"," "))))))))</f>
        <v>Không XL</v>
      </c>
      <c r="G76" s="24"/>
      <c r="H76" s="60" t="str">
        <f aca="false">IF(AND(G76&gt;=90),"Xuất sắc",IF(AND(G76&gt;=80),"Tốt",IF(AND(G76&gt;=70),"Khá",IF(AND(G76&gt;=60),"TB",IF(AND(G76&gt;=50),"TB",IF(AND(G76&lt;50),IF(AND(G76&gt;0),"Yếu",IF(AND(G76=0),"Không XL"," "))))))))</f>
        <v>Không XL</v>
      </c>
      <c r="I76" s="25"/>
    </row>
    <row r="77" s="21" customFormat="true" ht="15" hidden="false" customHeight="false" outlineLevel="0" collapsed="false">
      <c r="A77" s="24" t="n">
        <v>66</v>
      </c>
      <c r="B77" s="138"/>
      <c r="C77" s="139"/>
      <c r="D77" s="140"/>
      <c r="E77" s="24"/>
      <c r="F77" s="60" t="str">
        <f aca="false">IF(AND(E77&gt;=90),"Xuất sắc",IF(AND(E77&gt;=80),"Tốt",IF(AND(E77&gt;=70),"Khá",IF(AND(E77&gt;=60),"TB",IF(AND(E77&gt;=50),"TB",IF(AND(E77&lt;50),IF(AND(E77&gt;0),"Yếu",IF(AND(E77=0),"Không XL"," "))))))))</f>
        <v>Không XL</v>
      </c>
      <c r="G77" s="24"/>
      <c r="H77" s="60" t="str">
        <f aca="false">IF(AND(G77&gt;=90),"Xuất sắc",IF(AND(G77&gt;=80),"Tốt",IF(AND(G77&gt;=70),"Khá",IF(AND(G77&gt;=60),"TB",IF(AND(G77&gt;=50),"TB",IF(AND(G77&lt;50),IF(AND(G77&gt;0),"Yếu",IF(AND(G77=0),"Không XL"," "))))))))</f>
        <v>Không XL</v>
      </c>
      <c r="I77" s="25"/>
    </row>
    <row r="78" customFormat="false" ht="15.75" hidden="false" customHeight="false" outlineLevel="0" collapsed="false">
      <c r="A78" s="50"/>
      <c r="B78" s="50"/>
      <c r="C78" s="63" t="s">
        <v>266</v>
      </c>
      <c r="D78" s="63"/>
      <c r="E78" s="63"/>
      <c r="F78" s="63"/>
      <c r="G78" s="63"/>
      <c r="H78" s="63"/>
      <c r="I78" s="63"/>
    </row>
    <row r="79" customFormat="false" ht="15" hidden="false" customHeight="false" outlineLevel="0" collapsed="false">
      <c r="C79" s="64" t="s">
        <v>267</v>
      </c>
      <c r="D79" s="64"/>
      <c r="E79" s="65" t="s">
        <v>144</v>
      </c>
      <c r="F79" s="65"/>
      <c r="G79" s="65" t="s">
        <v>145</v>
      </c>
      <c r="H79" s="65"/>
      <c r="I79" s="66" t="s">
        <v>10</v>
      </c>
    </row>
    <row r="80" s="21" customFormat="true" ht="15" hidden="false" customHeight="false" outlineLevel="0" collapsed="false">
      <c r="C80" s="64"/>
      <c r="D80" s="64"/>
      <c r="E80" s="57" t="s">
        <v>268</v>
      </c>
      <c r="F80" s="45" t="s">
        <v>269</v>
      </c>
      <c r="G80" s="57" t="s">
        <v>268</v>
      </c>
      <c r="H80" s="45" t="s">
        <v>269</v>
      </c>
      <c r="I80" s="66"/>
    </row>
    <row r="81" customFormat="false" ht="15" hidden="false" customHeight="false" outlineLevel="0" collapsed="false">
      <c r="C81" s="141" t="s">
        <v>270</v>
      </c>
      <c r="D81" s="141"/>
      <c r="E81" s="58" t="n">
        <f aca="false">COUNTIF(F12:F77,"Xuất sắc")</f>
        <v>2</v>
      </c>
      <c r="F81" s="67" t="n">
        <f aca="false">E81*100/$A$77</f>
        <v>3.03030303030303</v>
      </c>
      <c r="G81" s="58" t="n">
        <f aca="false">COUNTIF(H12:H77,"Xuất sắc")</f>
        <v>2</v>
      </c>
      <c r="H81" s="67" t="n">
        <f aca="false">G81*100/$A$77</f>
        <v>3.03030303030303</v>
      </c>
      <c r="I81" s="142"/>
    </row>
    <row r="82" customFormat="false" ht="15" hidden="false" customHeight="false" outlineLevel="0" collapsed="false">
      <c r="C82" s="141" t="s">
        <v>271</v>
      </c>
      <c r="D82" s="141"/>
      <c r="E82" s="58" t="n">
        <f aca="false">COUNTIF(F12:F77,"Tốt")</f>
        <v>2</v>
      </c>
      <c r="F82" s="67" t="n">
        <f aca="false">E82*100/$A$77</f>
        <v>3.03030303030303</v>
      </c>
      <c r="G82" s="58" t="n">
        <f aca="false">COUNTIF(H12:H77,"Tốt")</f>
        <v>2</v>
      </c>
      <c r="H82" s="67" t="n">
        <f aca="false">G82*100/$A$77</f>
        <v>3.03030303030303</v>
      </c>
      <c r="I82" s="142"/>
    </row>
    <row r="83" customFormat="false" ht="15" hidden="false" customHeight="false" outlineLevel="0" collapsed="false">
      <c r="C83" s="141" t="s">
        <v>272</v>
      </c>
      <c r="D83" s="141"/>
      <c r="E83" s="58" t="n">
        <f aca="false">COUNTIF(F12:F77,"Khá")</f>
        <v>1</v>
      </c>
      <c r="F83" s="67" t="n">
        <f aca="false">E83*100/$A$77</f>
        <v>1.51515151515152</v>
      </c>
      <c r="G83" s="58" t="n">
        <f aca="false">COUNTIF(H12:H77,"Khá")</f>
        <v>1</v>
      </c>
      <c r="H83" s="67" t="n">
        <f aca="false">G83*100/$A$77</f>
        <v>1.51515151515152</v>
      </c>
      <c r="I83" s="142"/>
    </row>
    <row r="84" customFormat="false" ht="15" hidden="false" customHeight="false" outlineLevel="0" collapsed="false">
      <c r="C84" s="141" t="s">
        <v>273</v>
      </c>
      <c r="D84" s="141"/>
      <c r="E84" s="58" t="n">
        <f aca="false">COUNTIF(F12:F77,"TB")</f>
        <v>2</v>
      </c>
      <c r="F84" s="67" t="n">
        <f aca="false">E84*100/$A$77</f>
        <v>3.03030303030303</v>
      </c>
      <c r="G84" s="58" t="n">
        <f aca="false">COUNTIF(H12:H77,"TB")</f>
        <v>2</v>
      </c>
      <c r="H84" s="67" t="n">
        <f aca="false">G84*100/$A$77</f>
        <v>3.03030303030303</v>
      </c>
      <c r="I84" s="142"/>
    </row>
    <row r="85" customFormat="false" ht="15" hidden="false" customHeight="false" outlineLevel="0" collapsed="false">
      <c r="C85" s="141" t="s">
        <v>274</v>
      </c>
      <c r="D85" s="141"/>
      <c r="E85" s="58" t="n">
        <f aca="false">COUNTIF(F12:F77,"Yếu")</f>
        <v>3</v>
      </c>
      <c r="F85" s="67" t="n">
        <f aca="false">E85*100/$A$77</f>
        <v>4.54545454545455</v>
      </c>
      <c r="G85" s="58" t="n">
        <f aca="false">COUNTIF(H12:H77,"Yếu")</f>
        <v>3</v>
      </c>
      <c r="H85" s="67" t="n">
        <f aca="false">G85*100/$A$77</f>
        <v>4.54545454545455</v>
      </c>
      <c r="I85" s="142"/>
    </row>
    <row r="86" customFormat="false" ht="15.75" hidden="false" customHeight="false" outlineLevel="0" collapsed="false">
      <c r="C86" s="143" t="s">
        <v>275</v>
      </c>
      <c r="D86" s="143"/>
      <c r="E86" s="144" t="n">
        <f aca="false">COUNTIF(F12:F77,"Không XL")</f>
        <v>56</v>
      </c>
      <c r="F86" s="145" t="n">
        <f aca="false">E86*100/$A$77</f>
        <v>84.8484848484848</v>
      </c>
      <c r="G86" s="144" t="n">
        <f aca="false">COUNTIF(H12:H77,"Không XL")</f>
        <v>56</v>
      </c>
      <c r="H86" s="145" t="n">
        <f aca="false">G86*100/$A$77</f>
        <v>84.8484848484848</v>
      </c>
      <c r="I86" s="146"/>
    </row>
    <row r="87" customFormat="false" ht="15" hidden="false" customHeight="false" outlineLevel="0" collapsed="false">
      <c r="C87" s="48"/>
      <c r="D87" s="48"/>
      <c r="F87" s="69"/>
    </row>
    <row r="88" customFormat="false" ht="15.75" hidden="false" customHeight="false" outlineLevel="0" collapsed="false">
      <c r="E88" s="70" t="s">
        <v>276</v>
      </c>
      <c r="F88" s="70"/>
      <c r="G88" s="70"/>
      <c r="H88" s="70"/>
      <c r="I88" s="70"/>
    </row>
    <row r="89" customFormat="false" ht="15" hidden="false" customHeight="false" outlineLevel="0" collapsed="false">
      <c r="A89" s="5" t="s">
        <v>277</v>
      </c>
      <c r="B89" s="5"/>
      <c r="C89" s="5"/>
      <c r="D89" s="5"/>
      <c r="E89" s="5"/>
      <c r="F89" s="5" t="s">
        <v>144</v>
      </c>
      <c r="G89" s="5"/>
      <c r="H89" s="5"/>
      <c r="I89" s="71" t="s">
        <v>278</v>
      </c>
      <c r="J89" s="71"/>
    </row>
    <row r="93" customFormat="false" ht="15" hidden="false" customHeight="false" outlineLevel="0" collapsed="false">
      <c r="A93" s="2" t="n">
        <v>1</v>
      </c>
    </row>
  </sheetData>
  <mergeCells count="30">
    <mergeCell ref="A2:D2"/>
    <mergeCell ref="E2:I2"/>
    <mergeCell ref="A3:D3"/>
    <mergeCell ref="E3:I3"/>
    <mergeCell ref="A4:D4"/>
    <mergeCell ref="E4:I4"/>
    <mergeCell ref="A5:D5"/>
    <mergeCell ref="A6:I6"/>
    <mergeCell ref="A7:I7"/>
    <mergeCell ref="A8:I8"/>
    <mergeCell ref="A10:A11"/>
    <mergeCell ref="B10:B11"/>
    <mergeCell ref="C10:D11"/>
    <mergeCell ref="E10:F10"/>
    <mergeCell ref="G10:H10"/>
    <mergeCell ref="I10:I11"/>
    <mergeCell ref="C78:I78"/>
    <mergeCell ref="C79:D80"/>
    <mergeCell ref="E79:F79"/>
    <mergeCell ref="G79:H79"/>
    <mergeCell ref="I79:I80"/>
    <mergeCell ref="C81:D81"/>
    <mergeCell ref="C82:D82"/>
    <mergeCell ref="C83:D83"/>
    <mergeCell ref="C84:D84"/>
    <mergeCell ref="C85:D85"/>
    <mergeCell ref="C86:D86"/>
    <mergeCell ref="E88:I88"/>
    <mergeCell ref="A89:E89"/>
    <mergeCell ref="F89:H89"/>
  </mergeCells>
  <conditionalFormatting sqref="F12:F77 H12:H77">
    <cfRule type="cellIs" priority="2" operator="equal" aboveAverage="0" equalAverage="0" bottom="0" percent="0" rank="0" text="" dxfId="10">
      <formula>"SVG"</formula>
    </cfRule>
    <cfRule type="cellIs" priority="3" operator="equal" aboveAverage="0" equalAverage="0" bottom="0" percent="0" rank="0" text="" dxfId="11">
      <formula>"SVXS"</formula>
    </cfRule>
  </conditionalFormatting>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docProps/app.xml><?xml version="1.0" encoding="utf-8"?>
<Properties xmlns="http://schemas.openxmlformats.org/officeDocument/2006/extended-properties" xmlns:vt="http://schemas.openxmlformats.org/officeDocument/2006/docPropsVTypes">
  <Template/>
  <TotalTime>24</TotalTime>
  <Application>Neat_Office/6.2.8.2$Windows_x86 LibreOffice_project/</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1999-12-31T18:49:42Z</dcterms:created>
  <dc:creator>Tam</dc:creator>
  <dc:description/>
  <dc:language>en-US</dc:language>
  <cp:lastModifiedBy/>
  <cp:lastPrinted>2022-02-11T01:30:58Z</cp:lastPrinted>
  <dcterms:modified xsi:type="dcterms:W3CDTF">2022-03-05T11:26:51Z</dcterms:modified>
  <cp:revision>3</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