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20490" windowHeight="775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G43" i="2" l="1"/>
  <c r="H35" i="2" l="1"/>
  <c r="H36" i="2"/>
  <c r="H11" i="2"/>
  <c r="H12" i="2"/>
  <c r="H15" i="2"/>
  <c r="H16" i="2"/>
  <c r="H19" i="2"/>
  <c r="H20" i="2"/>
  <c r="H21" i="2"/>
  <c r="G30" i="2" l="1"/>
  <c r="G31" i="2"/>
  <c r="H27" i="2"/>
  <c r="H30" i="2"/>
  <c r="H31" i="2"/>
  <c r="H26" i="2"/>
  <c r="G18" i="2"/>
  <c r="G19" i="2"/>
  <c r="G20" i="2"/>
  <c r="G21" i="2"/>
  <c r="G22" i="2"/>
  <c r="G23" i="2"/>
  <c r="G24" i="2"/>
  <c r="G25" i="2"/>
  <c r="G26" i="2"/>
  <c r="G27" i="2"/>
  <c r="G28" i="2"/>
  <c r="G29" i="2"/>
  <c r="Q10" i="6"/>
  <c r="Q33" i="6"/>
  <c r="Q34" i="6"/>
  <c r="Q35" i="6"/>
  <c r="Q36" i="6"/>
  <c r="Q20" i="6"/>
  <c r="Q21" i="6"/>
  <c r="Q22" i="6"/>
  <c r="Q23" i="6"/>
  <c r="Q24" i="6"/>
  <c r="Q25" i="6"/>
  <c r="Q26" i="6"/>
  <c r="Q27" i="6"/>
  <c r="Q28" i="6"/>
  <c r="Q29" i="6"/>
  <c r="Q30" i="6"/>
  <c r="Q31" i="6"/>
  <c r="Q32" i="6"/>
  <c r="Q11" i="6"/>
  <c r="Q12" i="6"/>
  <c r="Q13" i="6"/>
  <c r="Q14" i="6"/>
  <c r="Q15" i="6"/>
  <c r="Q16" i="6"/>
  <c r="Q17" i="6"/>
  <c r="Q18" i="6"/>
  <c r="Q19" i="6"/>
  <c r="J30" i="6"/>
  <c r="J31" i="6"/>
  <c r="J32" i="6"/>
  <c r="G32" i="2" s="1"/>
  <c r="J33" i="6"/>
  <c r="G33" i="2" s="1"/>
  <c r="J34" i="6"/>
  <c r="G34" i="2" s="1"/>
  <c r="J21" i="6"/>
  <c r="J22" i="6"/>
  <c r="J23" i="6"/>
  <c r="J24" i="6"/>
  <c r="J25" i="6"/>
  <c r="J26" i="6"/>
  <c r="J27" i="6"/>
  <c r="J28" i="6"/>
  <c r="J29" i="6"/>
  <c r="J11" i="6"/>
  <c r="G11" i="2" s="1"/>
  <c r="J12" i="6"/>
  <c r="G12" i="2" s="1"/>
  <c r="J13" i="6"/>
  <c r="G13" i="2" s="1"/>
  <c r="J14" i="6"/>
  <c r="G14" i="2" s="1"/>
  <c r="J15" i="6"/>
  <c r="G15" i="2" s="1"/>
  <c r="J16" i="6"/>
  <c r="G16" i="2" s="1"/>
  <c r="J17" i="6"/>
  <c r="G17" i="2" s="1"/>
  <c r="J18" i="6"/>
  <c r="J19" i="6"/>
  <c r="J20" i="6"/>
  <c r="G38" i="2"/>
  <c r="H38" i="2"/>
  <c r="I52" i="2" l="1"/>
  <c r="I51" i="2"/>
  <c r="I50" i="2"/>
  <c r="I49" i="2"/>
  <c r="G52" i="2"/>
  <c r="G51" i="2"/>
  <c r="G50" i="2"/>
  <c r="G49" i="2"/>
  <c r="I48" i="2"/>
  <c r="G48" i="2"/>
  <c r="I47" i="2"/>
  <c r="G47" i="2"/>
  <c r="I46" i="2"/>
  <c r="G46" i="2"/>
  <c r="I45" i="2"/>
  <c r="G45" i="2"/>
  <c r="I44" i="2"/>
  <c r="G44" i="2"/>
  <c r="I43" i="2"/>
  <c r="I42" i="2"/>
  <c r="G42" i="2"/>
  <c r="Q38" i="6"/>
  <c r="Q39" i="6"/>
  <c r="Q40" i="6"/>
  <c r="Q41" i="6"/>
  <c r="J38" i="6"/>
  <c r="J39" i="6"/>
  <c r="J40" i="6"/>
  <c r="J41" i="6"/>
  <c r="I53" i="2" l="1"/>
  <c r="J35" i="6"/>
  <c r="G35" i="2" s="1"/>
  <c r="J36" i="6"/>
  <c r="G36" i="2" s="1"/>
  <c r="J10" i="6"/>
  <c r="G10" i="2" s="1"/>
  <c r="G53" i="2" l="1"/>
</calcChain>
</file>

<file path=xl/sharedStrings.xml><?xml version="1.0" encoding="utf-8"?>
<sst xmlns="http://schemas.openxmlformats.org/spreadsheetml/2006/main" count="444" uniqueCount="191">
  <si>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</si>
  <si>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</si>
  <si>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</si>
  <si>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</si>
  <si>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</si>
  <si>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</si>
  <si>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</si>
  <si>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</si>
  <si>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</si>
  <si>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</si>
  <si>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</si>
  <si>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</si>
  <si>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</si>
  <si>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</si>
  <si>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</si>
  <si>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</si>
  <si>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</si>
  <si>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</si>
  <si>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</si>
  <si>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</si>
  <si>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</si>
  <si>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</si>
  <si>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</si>
  <si>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</si>
  <si>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</si>
  <si>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</si>
  <si>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</si>
  <si>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</si>
  <si>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</si>
  <si>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</si>
  <si>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</si>
  <si>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</si>
  <si>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</si>
  <si>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</si>
  <si>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</si>
  <si>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</si>
  <si>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</si>
  <si>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</si>
  <si>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</si>
  <si>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</si>
  <si>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</si>
  <si>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</si>
  <si>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</si>
  <si>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</si>
  <si>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</si>
  <si>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</si>
  <si>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</si>
  <si>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</si>
  <si>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</si>
  <si>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</si>
  <si>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</si>
  <si>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</si>
  <si>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</si>
  <si>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</si>
  <si>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</si>
  <si>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</si>
  <si>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</si>
  <si>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</si>
  <si>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</si>
  <si>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</si>
  <si>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</si>
  <si>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</si>
  <si>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</si>
  <si>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</si>
  <si>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</si>
  <si>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</si>
  <si>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</si>
  <si>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</si>
  <si>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</si>
  <si>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</si>
  <si>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</si>
  <si>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</si>
  <si>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</si>
  <si>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</si>
  <si>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</si>
  <si>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</si>
  <si>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</si>
  <si>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</si>
  <si>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</si>
  <si>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</si>
  <si>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</si>
  <si>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</si>
  <si>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 Bài báo đăng trên tạp chí theo danh mục tạp chí khoa học được tính điểm theo quy định của Hội đồng Giáo sư nhà nước và tạp chí nước ngoài có chỉ số ISSN </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</si>
  <si>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</si>
  <si>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</si>
  <si>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</si>
  <si>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</si>
  <si>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</si>
  <si>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</si>
  <si>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</si>
  <si>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</si>
  <si>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</si>
  <si>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</si>
  <si>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</si>
  <si>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</si>
  <si>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</si>
  <si>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</si>
  <si>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</si>
  <si>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</si>
  <si>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</si>
  <si>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</si>
  <si>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</si>
  <si>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</si>
  <si>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</si>
  <si>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</si>
  <si>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</si>
  <si>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</si>
  <si>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</si>
  <si>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</si>
  <si>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</si>
  <si>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</si>
  <si>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</si>
  <si>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</si>
  <si>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</si>
  <si>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</si>
  <si>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</si>
  <si>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</si>
  <si>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</si>
  <si>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</si>
  <si>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</si>
  <si>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</si>
  <si>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</si>
  <si>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</si>
  <si>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</si>
  <si>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</si>
  <si>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</si>
  <si>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</si>
  <si>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</si>
  <si>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</si>
  <si>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</si>
  <si>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</si>
  <si>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</si>
  <si>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</si>
  <si>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</si>
  <si>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</si>
  <si>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</si>
  <si>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</si>
  <si>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</si>
  <si>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</si>
  <si>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</si>
  <si>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</si>
  <si>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</si>
  <si>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</si>
  <si>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</si>
  <si>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</si>
  <si>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</si>
  <si>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</si>
  <si>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</si>
  <si>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</si>
  <si>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</si>
  <si>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</si>
  <si>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</si>
  <si>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</si>
  <si>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</si>
  <si>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</si>
  <si>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</si>
  <si>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</si>
  <si>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</si>
  <si>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</si>
  <si>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</si>
  <si>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</si>
  <si>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</si>
  <si>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</si>
  <si>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</si>
  <si>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</si>
  <si>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</si>
  <si>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Vận động DN tài trợ các hoạt động nhà trường</t>
  </si>
  <si>
    <t>Nhập dữ liệu, thiết kế trang Web Khoa</t>
  </si>
  <si>
    <t>Hỗ trợ khoa di dời máy móc thiết bị ở xưởng CNC</t>
  </si>
  <si>
    <t>Tuấn</t>
  </si>
  <si>
    <t>Tuấn, Huy , H Phúc</t>
  </si>
  <si>
    <t>P. Hồng</t>
  </si>
  <si>
    <t>Bảo trì bảo dưỡng các máy móc thiết bị, sửa chữa thiết bị</t>
  </si>
  <si>
    <t>chủ trì câu lạc bộ tin học thiết kế cơ khí, câu lạc bộ MasterCam sinh hoạt chủ nhật hàng tuần online</t>
  </si>
  <si>
    <t>Tham gia dự án xây dựng chương trình GlassGow City</t>
  </si>
  <si>
    <t>BẢNG TỔNG HỢP CÔNG VIỆC ĐỘT XUẤT ĐÃ THỰC HIỆN THÁNG 2/2022
(Gửi file mềm ngày 25 hàng tháng)</t>
  </si>
  <si>
    <t>Hỗ trợ đón SV đi học thực hành lại kể từ ngày 14/2</t>
  </si>
  <si>
    <t>Vinh,  Huy , Đ.Khải</t>
  </si>
  <si>
    <t>Tuấn, Huy , H. Phúc</t>
  </si>
  <si>
    <t>Dọn dẹp vệ sinh xưởng các xưởng cơ khí chuẩn bị cho dạy TH</t>
  </si>
  <si>
    <t>Vinh, Tuấn, Huy , H Phúc, Pháp</t>
  </si>
  <si>
    <t>X</t>
  </si>
  <si>
    <t>THỐNG KÊ CHI TIẾT KHỐI LƯỢNG CÔNG VIỆC THỰC HIỆN THÁNG 2/2022</t>
  </si>
  <si>
    <t>Đề xuất A1 do GV tích cực trong hỗ trợ các công việc khoa.</t>
  </si>
  <si>
    <t>Đề xuất A2 do GV tích cực trong hỗ trợ các công việc khoa.</t>
  </si>
  <si>
    <t>Đề xuất A3 do GV tích cực trong hỗ trợ các công việc khoa.</t>
  </si>
  <si>
    <t>DANH SÁCH XẾP LOẠI THI ĐUA THÁNG 2/2022</t>
  </si>
  <si>
    <t>tài trợ 02 thùng khẩu trang cho KTX. khoa vận động DN tài trợ HB 5 triệu.</t>
  </si>
  <si>
    <t>vận động SV tham gia chương trình VCNET</t>
  </si>
  <si>
    <t>Khanh, Hoài Sơn</t>
  </si>
  <si>
    <t>Vinh, Huy ,Tuấn,  H.Phúc, P.Hồng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</si>
</sst>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6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195262</xdr:colOff>
      <xdr:row>1</xdr:row>
      <xdr:rowOff>40480</xdr:rowOff>
    </xdr:from>
    <xdr:to>
      <xdr:col>1</xdr:col>
      <xdr:colOff>1395412</xdr:colOff>
      <xdr:row>1</xdr:row>
      <xdr:rowOff>40480</xdr:rowOff>
    </xdr:to>
    <xdr:cxnSp macro="">
      <xdr:nvCxnSpPr>
        <xdr:cNvPr id="4" name="Straight Connector 3"/>
        <xdr:cNvCxnSpPr/>
      </xdr:nvCxnSpPr>
      <xdr:spPr>
        <a:xfrm>
          <a:off x="1219200" y="6357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902489</xdr:colOff>
      <xdr:row>3</xdr:row>
      <xdr:rowOff>26193</xdr:rowOff>
    </xdr:from>
    <xdr:to>
      <xdr:col>1</xdr:col>
      <xdr:colOff>1959764</xdr:colOff>
      <xdr:row>3</xdr:row>
      <xdr:rowOff>26193</xdr:rowOff>
    </xdr:to>
    <xdr:cxnSp macro="">
      <xdr:nvCxnSpPr>
        <xdr:cNvPr id="3" name="Straight Connector 2"/>
        <xdr:cNvCxnSpPr/>
      </xdr:nvCxnSpPr>
      <xdr:spPr>
        <a:xfrm>
          <a:off x="1259677"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912789</xdr:colOff>
      <xdr:row>2</xdr:row>
      <xdr:rowOff>42335</xdr:rowOff>
    </xdr:from>
    <xdr:to>
      <xdr:col>10</xdr:col>
      <xdr:colOff>677341</xdr:colOff>
      <xdr:row>2</xdr:row>
      <xdr:rowOff>42335</xdr:rowOff>
    </xdr:to>
    <xdr:cxnSp macro="">
      <xdr:nvCxnSpPr>
        <xdr:cNvPr id="7" name="Straight Connector 6"/>
        <xdr:cNvCxnSpPr/>
      </xdr:nvCxnSpPr>
      <xdr:spPr>
        <a:xfrm>
          <a:off x="8577613" y="445747"/>
          <a:ext cx="146784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10" zoomScale="85" zoomScaleNormal="85" workbookViewId="0">
      <selection activeCell="F15" sqref="F15"/>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28" t="s">
        <v>8</v>
      </c>
      <c r="B1" s="128"/>
      <c r="C1" s="128"/>
      <c r="D1" s="55"/>
      <c r="E1" s="126" t="s">
        <v>29</v>
      </c>
      <c r="F1" s="126"/>
      <c r="G1" s="126"/>
    </row>
    <row r="2" spans="1:7" ht="15.75" customHeight="1" x14ac:dyDescent="0.25">
      <c r="A2" s="128" t="s">
        <v>9</v>
      </c>
      <c r="B2" s="128"/>
      <c r="C2" s="128"/>
      <c r="D2" s="55"/>
      <c r="E2" s="126" t="s">
        <v>28</v>
      </c>
      <c r="F2" s="126"/>
      <c r="G2" s="126"/>
    </row>
    <row r="3" spans="1:7" ht="19.5" customHeight="1" x14ac:dyDescent="0.25">
      <c r="A3" s="124" t="s">
        <v>75</v>
      </c>
      <c r="B3" s="124"/>
      <c r="C3" s="124"/>
      <c r="D3" s="16"/>
      <c r="E3" s="89"/>
      <c r="F3" s="99"/>
      <c r="G3" s="90"/>
    </row>
    <row r="4" spans="1:7" ht="21" customHeight="1" x14ac:dyDescent="0.25">
      <c r="A4" s="100"/>
      <c r="F4" s="101"/>
      <c r="G4" s="17"/>
    </row>
    <row r="5" spans="1:7" ht="79.5" customHeight="1" x14ac:dyDescent="0.25">
      <c r="A5" s="127" t="s">
        <v>53</v>
      </c>
      <c r="B5" s="127"/>
      <c r="C5" s="127"/>
      <c r="D5" s="127"/>
      <c r="E5" s="127"/>
      <c r="F5" s="127"/>
      <c r="G5" s="127"/>
    </row>
    <row r="6" spans="1:7" x14ac:dyDescent="0.25">
      <c r="A6" s="100"/>
      <c r="F6" s="101"/>
    </row>
    <row r="7" spans="1:7" ht="69" customHeight="1" x14ac:dyDescent="0.25">
      <c r="A7" s="96" t="s">
        <v>5</v>
      </c>
      <c r="B7" s="96" t="s">
        <v>10</v>
      </c>
      <c r="C7" s="96" t="s">
        <v>42</v>
      </c>
      <c r="D7" s="94" t="s">
        <v>54</v>
      </c>
      <c r="E7" s="94" t="s">
        <v>55</v>
      </c>
      <c r="F7" s="94" t="s">
        <v>56</v>
      </c>
      <c r="G7" s="93" t="s">
        <v>6</v>
      </c>
    </row>
    <row r="8" spans="1:7" ht="24" customHeight="1" x14ac:dyDescent="0.25">
      <c r="A8" s="93" t="s">
        <v>43</v>
      </c>
      <c r="B8" s="94"/>
      <c r="C8" s="94"/>
      <c r="D8" s="94"/>
      <c r="E8" s="97"/>
      <c r="F8" s="97"/>
      <c r="G8" s="94"/>
    </row>
    <row r="9" spans="1:7" ht="131.25" x14ac:dyDescent="0.25">
      <c r="A9" s="93">
        <v>1</v>
      </c>
      <c r="B9" s="102" t="s">
        <v>76</v>
      </c>
      <c r="C9" s="9" t="s">
        <v>77</v>
      </c>
      <c r="D9" s="14" t="s">
        <v>78</v>
      </c>
      <c r="E9" s="103" t="s">
        <v>79</v>
      </c>
      <c r="F9" s="97"/>
      <c r="G9" s="94"/>
    </row>
    <row r="10" spans="1:7" ht="89.25" customHeight="1" x14ac:dyDescent="0.25">
      <c r="A10" s="93">
        <v>2</v>
      </c>
      <c r="B10" s="102" t="s">
        <v>80</v>
      </c>
      <c r="C10" s="9" t="s">
        <v>81</v>
      </c>
      <c r="D10" s="14" t="s">
        <v>82</v>
      </c>
      <c r="E10" s="103" t="s">
        <v>83</v>
      </c>
      <c r="F10" s="104" t="s">
        <v>84</v>
      </c>
      <c r="G10" s="94"/>
    </row>
    <row r="11" spans="1:7" ht="37.5" x14ac:dyDescent="0.25">
      <c r="A11" s="93">
        <v>3</v>
      </c>
      <c r="B11" s="105" t="s">
        <v>85</v>
      </c>
      <c r="C11" s="9" t="s">
        <v>86</v>
      </c>
      <c r="D11" s="94"/>
      <c r="E11" s="103" t="s">
        <v>83</v>
      </c>
      <c r="F11" s="104" t="s">
        <v>84</v>
      </c>
      <c r="G11" s="94"/>
    </row>
    <row r="12" spans="1:7" ht="75" x14ac:dyDescent="0.25">
      <c r="A12" s="93">
        <v>4</v>
      </c>
      <c r="B12" s="102" t="s">
        <v>87</v>
      </c>
      <c r="C12" s="9" t="s">
        <v>88</v>
      </c>
      <c r="D12" s="94"/>
      <c r="E12" s="103" t="s">
        <v>83</v>
      </c>
      <c r="F12" s="103" t="s">
        <v>89</v>
      </c>
      <c r="G12" s="94"/>
    </row>
    <row r="13" spans="1:7" ht="37.5" x14ac:dyDescent="0.25">
      <c r="A13" s="93">
        <v>5</v>
      </c>
      <c r="B13" s="102" t="s">
        <v>90</v>
      </c>
      <c r="C13" s="9" t="s">
        <v>91</v>
      </c>
      <c r="D13" s="14" t="s">
        <v>174</v>
      </c>
      <c r="E13" s="103" t="s">
        <v>83</v>
      </c>
      <c r="F13" s="103" t="s">
        <v>84</v>
      </c>
      <c r="G13" s="94"/>
    </row>
    <row r="14" spans="1:7" ht="24.6" customHeight="1" x14ac:dyDescent="0.25">
      <c r="A14" s="93">
        <v>6</v>
      </c>
      <c r="B14" s="102" t="s">
        <v>92</v>
      </c>
      <c r="C14" s="9" t="s">
        <v>93</v>
      </c>
      <c r="D14" s="14"/>
      <c r="E14" s="103" t="s">
        <v>83</v>
      </c>
      <c r="F14" s="103" t="s">
        <v>94</v>
      </c>
      <c r="G14" s="94"/>
    </row>
    <row r="15" spans="1:7" ht="75" x14ac:dyDescent="0.3">
      <c r="A15" s="93">
        <v>7</v>
      </c>
      <c r="B15" s="102" t="s">
        <v>95</v>
      </c>
      <c r="C15" s="9" t="s">
        <v>96</v>
      </c>
      <c r="D15" s="94"/>
      <c r="E15" s="103" t="s">
        <v>83</v>
      </c>
      <c r="F15" s="106" t="s">
        <v>89</v>
      </c>
      <c r="G15" s="94"/>
    </row>
    <row r="16" spans="1:7" ht="37.5" x14ac:dyDescent="0.25">
      <c r="A16" s="93">
        <v>8</v>
      </c>
      <c r="B16" s="102" t="s">
        <v>97</v>
      </c>
      <c r="C16" s="9" t="s">
        <v>98</v>
      </c>
      <c r="D16" s="94"/>
      <c r="E16" s="94"/>
      <c r="F16" s="103" t="s">
        <v>94</v>
      </c>
      <c r="G16" s="94"/>
    </row>
    <row r="17" spans="1:7" ht="15.75" x14ac:dyDescent="0.25">
      <c r="A17" s="93">
        <v>9</v>
      </c>
      <c r="B17" s="102" t="s">
        <v>99</v>
      </c>
      <c r="C17" s="9" t="s">
        <v>100</v>
      </c>
      <c r="D17" s="94"/>
      <c r="E17" s="94"/>
      <c r="F17" s="94"/>
      <c r="G17" s="94"/>
    </row>
    <row r="18" spans="1:7" ht="15.75" x14ac:dyDescent="0.25">
      <c r="A18" s="93">
        <v>10</v>
      </c>
      <c r="B18" s="102" t="s">
        <v>101</v>
      </c>
      <c r="C18" s="9" t="s">
        <v>102</v>
      </c>
      <c r="D18" s="94"/>
      <c r="E18" s="94"/>
      <c r="F18" s="94"/>
      <c r="G18" s="94"/>
    </row>
    <row r="19" spans="1:7" ht="15.75" x14ac:dyDescent="0.25">
      <c r="A19" s="93">
        <v>11</v>
      </c>
      <c r="B19" s="107" t="s">
        <v>103</v>
      </c>
      <c r="C19" s="9" t="s">
        <v>104</v>
      </c>
      <c r="D19" s="94"/>
      <c r="E19" s="94"/>
      <c r="F19" s="97"/>
      <c r="G19" s="94"/>
    </row>
    <row r="20" spans="1:7" ht="15.75" x14ac:dyDescent="0.25">
      <c r="A20" s="93">
        <v>12</v>
      </c>
      <c r="B20" s="102" t="s">
        <v>105</v>
      </c>
      <c r="C20" s="9" t="s">
        <v>106</v>
      </c>
      <c r="D20" s="94"/>
      <c r="E20" s="94"/>
      <c r="F20" s="97"/>
      <c r="G20" s="94"/>
    </row>
    <row r="21" spans="1:7" ht="25.5" customHeight="1" x14ac:dyDescent="0.25">
      <c r="A21" s="93">
        <v>13</v>
      </c>
      <c r="B21" s="102" t="s">
        <v>107</v>
      </c>
      <c r="C21" s="9" t="s">
        <v>108</v>
      </c>
      <c r="D21" s="94"/>
      <c r="E21" s="94"/>
      <c r="F21" s="97"/>
      <c r="G21" s="94"/>
    </row>
    <row r="22" spans="1:7" ht="15.75" x14ac:dyDescent="0.25">
      <c r="A22" s="93">
        <v>14</v>
      </c>
      <c r="B22" s="102" t="s">
        <v>109</v>
      </c>
      <c r="C22" s="9" t="s">
        <v>110</v>
      </c>
      <c r="D22" s="94"/>
      <c r="E22" s="94"/>
      <c r="F22" s="97"/>
      <c r="G22" s="94"/>
    </row>
    <row r="23" spans="1:7" ht="15.75" x14ac:dyDescent="0.25">
      <c r="A23" s="93">
        <v>15</v>
      </c>
      <c r="B23" s="102" t="s">
        <v>111</v>
      </c>
      <c r="C23" s="9" t="s">
        <v>112</v>
      </c>
      <c r="D23" s="94"/>
      <c r="E23" s="94"/>
      <c r="F23" s="97"/>
      <c r="G23" s="94"/>
    </row>
    <row r="24" spans="1:7" ht="15.75" x14ac:dyDescent="0.25">
      <c r="A24" s="93">
        <v>16</v>
      </c>
      <c r="B24" s="102" t="s">
        <v>113</v>
      </c>
      <c r="C24" s="9" t="s">
        <v>114</v>
      </c>
      <c r="D24" s="94"/>
      <c r="E24" s="94"/>
      <c r="F24" s="97"/>
      <c r="G24" s="94"/>
    </row>
    <row r="25" spans="1:7" ht="15.75" x14ac:dyDescent="0.25">
      <c r="A25" s="93">
        <v>17</v>
      </c>
      <c r="B25" s="102" t="s">
        <v>115</v>
      </c>
      <c r="C25" s="9" t="s">
        <v>116</v>
      </c>
      <c r="D25" s="94"/>
      <c r="E25" s="94"/>
      <c r="F25" s="97"/>
      <c r="G25" s="94"/>
    </row>
    <row r="26" spans="1:7" ht="15.75" x14ac:dyDescent="0.25">
      <c r="A26" s="93">
        <v>18</v>
      </c>
      <c r="B26" s="102" t="s">
        <v>117</v>
      </c>
      <c r="C26" s="9" t="s">
        <v>118</v>
      </c>
      <c r="D26" s="94"/>
      <c r="E26" s="94"/>
      <c r="F26" s="97"/>
      <c r="G26" s="94"/>
    </row>
    <row r="27" spans="1:7" ht="15.75" x14ac:dyDescent="0.25">
      <c r="A27" s="93">
        <v>19</v>
      </c>
      <c r="B27" s="102" t="s">
        <v>119</v>
      </c>
      <c r="C27" s="9" t="s">
        <v>120</v>
      </c>
      <c r="D27" s="94"/>
      <c r="E27" s="94"/>
      <c r="F27" s="97"/>
      <c r="G27" s="94"/>
    </row>
    <row r="28" spans="1:7" ht="15.75" x14ac:dyDescent="0.25">
      <c r="A28" s="93">
        <v>20</v>
      </c>
      <c r="B28" s="102" t="s">
        <v>121</v>
      </c>
      <c r="C28" s="9" t="s">
        <v>122</v>
      </c>
      <c r="D28" s="94"/>
      <c r="E28" s="94"/>
      <c r="F28" s="97"/>
      <c r="G28" s="94"/>
    </row>
    <row r="29" spans="1:7" ht="37.5" x14ac:dyDescent="0.25">
      <c r="A29" s="93">
        <v>21</v>
      </c>
      <c r="B29" s="108" t="s">
        <v>123</v>
      </c>
      <c r="C29" s="9" t="s">
        <v>124</v>
      </c>
      <c r="D29" s="94"/>
      <c r="E29" s="103" t="s">
        <v>83</v>
      </c>
      <c r="F29" s="104" t="s">
        <v>84</v>
      </c>
      <c r="G29" s="94"/>
    </row>
    <row r="30" spans="1:7" ht="75" x14ac:dyDescent="0.3">
      <c r="A30" s="93">
        <v>22</v>
      </c>
      <c r="B30" s="109" t="s">
        <v>125</v>
      </c>
      <c r="C30" s="9" t="s">
        <v>126</v>
      </c>
      <c r="D30" s="94"/>
      <c r="E30" s="103" t="s">
        <v>83</v>
      </c>
      <c r="F30" s="106" t="s">
        <v>127</v>
      </c>
      <c r="G30" s="94"/>
    </row>
    <row r="31" spans="1:7" ht="15.75" x14ac:dyDescent="0.25">
      <c r="A31" s="93">
        <v>23</v>
      </c>
      <c r="B31" s="109" t="s">
        <v>128</v>
      </c>
      <c r="C31" s="9" t="s">
        <v>129</v>
      </c>
      <c r="D31" s="14"/>
      <c r="E31" s="94"/>
      <c r="F31" s="97"/>
      <c r="G31" s="94"/>
    </row>
    <row r="32" spans="1:7" ht="75" x14ac:dyDescent="0.3">
      <c r="A32" s="93">
        <v>24</v>
      </c>
      <c r="B32" s="109" t="s">
        <v>130</v>
      </c>
      <c r="C32" s="9" t="s">
        <v>131</v>
      </c>
      <c r="D32" s="94"/>
      <c r="E32" s="94"/>
      <c r="F32" s="106" t="s">
        <v>132</v>
      </c>
      <c r="G32" s="94"/>
    </row>
    <row r="33" spans="1:7" ht="75" x14ac:dyDescent="0.25">
      <c r="A33" s="93">
        <v>25</v>
      </c>
      <c r="B33" s="109" t="s">
        <v>133</v>
      </c>
      <c r="C33" s="9" t="s">
        <v>134</v>
      </c>
      <c r="D33" s="14"/>
      <c r="E33" s="103" t="s">
        <v>83</v>
      </c>
      <c r="F33" s="103" t="s">
        <v>89</v>
      </c>
      <c r="G33" s="94"/>
    </row>
    <row r="34" spans="1:7" ht="15.75" x14ac:dyDescent="0.25">
      <c r="A34" s="93">
        <v>26</v>
      </c>
      <c r="B34" s="109" t="s">
        <v>135</v>
      </c>
      <c r="C34" s="9" t="s">
        <v>136</v>
      </c>
      <c r="D34" s="14"/>
      <c r="E34" s="94"/>
      <c r="F34" s="97"/>
      <c r="G34" s="94"/>
    </row>
    <row r="35" spans="1:7" ht="31.5" x14ac:dyDescent="0.25">
      <c r="A35" s="93">
        <v>27</v>
      </c>
      <c r="B35" s="10" t="s">
        <v>137</v>
      </c>
      <c r="C35" s="9" t="s">
        <v>138</v>
      </c>
      <c r="D35" s="94"/>
      <c r="E35" s="97"/>
      <c r="F35" s="97"/>
      <c r="G35" s="94"/>
    </row>
    <row r="36" spans="1:7" ht="15.75" x14ac:dyDescent="0.25">
      <c r="A36" s="29"/>
      <c r="B36" s="30"/>
      <c r="C36" s="30"/>
      <c r="D36" s="17"/>
      <c r="E36" s="17"/>
      <c r="F36" s="110"/>
      <c r="G36" s="95"/>
    </row>
    <row r="37" spans="1:7" ht="15.75" x14ac:dyDescent="0.25">
      <c r="A37" s="111"/>
      <c r="B37" s="56"/>
      <c r="C37" s="56"/>
      <c r="D37" s="56"/>
      <c r="E37" s="56"/>
      <c r="F37" s="56"/>
      <c r="G37" s="56"/>
    </row>
    <row r="38" spans="1:7" ht="15.75" x14ac:dyDescent="0.25">
      <c r="A38" s="112"/>
      <c r="B38" s="12"/>
      <c r="C38" s="12"/>
      <c r="D38" s="12"/>
      <c r="E38" s="123" t="s">
        <v>139</v>
      </c>
      <c r="F38" s="123"/>
      <c r="G38" s="12"/>
    </row>
    <row r="39" spans="1:7" ht="15.75" x14ac:dyDescent="0.25">
      <c r="A39" s="112"/>
      <c r="B39" s="12"/>
      <c r="C39" s="12"/>
      <c r="D39" s="12"/>
      <c r="E39" s="124" t="s">
        <v>140</v>
      </c>
      <c r="F39" s="124"/>
      <c r="G39" s="5"/>
    </row>
    <row r="40" spans="1:7" ht="15.75" x14ac:dyDescent="0.25">
      <c r="A40" s="112"/>
      <c r="B40" s="12"/>
      <c r="C40" s="12"/>
      <c r="D40" s="12"/>
      <c r="E40" s="16"/>
      <c r="F40" s="113"/>
      <c r="G40" s="5"/>
    </row>
    <row r="41" spans="1:7" x14ac:dyDescent="0.25">
      <c r="A41" s="100"/>
      <c r="F41" s="101"/>
      <c r="G41" s="5"/>
    </row>
    <row r="42" spans="1:7" x14ac:dyDescent="0.25">
      <c r="A42" s="100"/>
      <c r="F42" s="101"/>
      <c r="G42" s="5"/>
    </row>
    <row r="43" spans="1:7" x14ac:dyDescent="0.25">
      <c r="A43" s="100"/>
      <c r="F43" s="101"/>
    </row>
    <row r="44" spans="1:7" x14ac:dyDescent="0.25">
      <c r="A44" s="100"/>
      <c r="E44" s="125" t="s">
        <v>76</v>
      </c>
      <c r="F44" s="125"/>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topLeftCell="A13" zoomScaleNormal="100" workbookViewId="0">
      <selection activeCell="D9" sqref="D9"/>
    </sheetView>
  </sheetViews>
  <sheetFormatPr defaultColWidth="9.140625" defaultRowHeight="15" x14ac:dyDescent="0.25"/>
  <cols>
    <col min="1" max="1" width="15.42578125" style="38" customWidth="1"/>
    <col min="2" max="2" width="39.85546875" style="38" customWidth="1"/>
    <col min="3" max="3" width="15" style="38" customWidth="1"/>
    <col min="4" max="4" width="27.5703125" style="38" customWidth="1"/>
    <col min="5" max="5" width="16.85546875" style="38" customWidth="1"/>
    <col min="6" max="6" width="26" style="38" customWidth="1"/>
    <col min="7" max="7" width="23.7109375" style="38" customWidth="1"/>
    <col min="8" max="8" width="7.5703125" style="38" customWidth="1"/>
    <col min="9" max="16384" width="9.140625" style="38"/>
  </cols>
  <sheetData>
    <row r="1" spans="1:8" ht="46.5" customHeight="1" x14ac:dyDescent="0.25">
      <c r="A1" s="130" t="s">
        <v>141</v>
      </c>
      <c r="B1" s="130"/>
      <c r="C1" s="59"/>
      <c r="D1" s="59"/>
      <c r="E1" s="54"/>
      <c r="F1" s="131" t="s">
        <v>37</v>
      </c>
      <c r="G1" s="131"/>
      <c r="H1" s="37"/>
    </row>
    <row r="2" spans="1:8" ht="19.5" customHeight="1" x14ac:dyDescent="0.25">
      <c r="A2" s="43"/>
      <c r="B2" s="43"/>
      <c r="C2" s="59"/>
      <c r="D2" s="59"/>
      <c r="E2" s="54"/>
      <c r="F2" s="36"/>
      <c r="G2" s="50" t="s">
        <v>31</v>
      </c>
      <c r="H2" s="37"/>
    </row>
    <row r="3" spans="1:8" ht="44.25" customHeight="1" x14ac:dyDescent="0.25">
      <c r="A3" s="134" t="s">
        <v>175</v>
      </c>
      <c r="B3" s="133"/>
      <c r="C3" s="133"/>
      <c r="D3" s="133"/>
      <c r="E3" s="133"/>
      <c r="F3" s="133"/>
      <c r="G3" s="133"/>
      <c r="H3" s="39"/>
    </row>
    <row r="4" spans="1:8" ht="6" customHeight="1" x14ac:dyDescent="0.25">
      <c r="A4" s="133"/>
      <c r="B4" s="133"/>
      <c r="C4" s="133"/>
      <c r="D4" s="133"/>
      <c r="E4" s="133"/>
      <c r="F4" s="133"/>
      <c r="G4" s="133"/>
      <c r="H4" s="39"/>
    </row>
    <row r="5" spans="1:8" s="41" customFormat="1" ht="4.5" customHeight="1" x14ac:dyDescent="0.25">
      <c r="A5" s="40"/>
      <c r="B5" s="40"/>
      <c r="C5" s="40"/>
      <c r="D5" s="40"/>
      <c r="E5" s="40"/>
      <c r="F5" s="40"/>
      <c r="G5" s="40"/>
      <c r="H5" s="40"/>
    </row>
    <row r="6" spans="1:8" s="41" customFormat="1" ht="98.25" customHeight="1" x14ac:dyDescent="0.25">
      <c r="A6" s="67" t="s">
        <v>5</v>
      </c>
      <c r="B6" s="60" t="s">
        <v>35</v>
      </c>
      <c r="C6" s="60" t="s">
        <v>58</v>
      </c>
      <c r="D6" s="60" t="s">
        <v>59</v>
      </c>
      <c r="E6" s="60" t="s">
        <v>34</v>
      </c>
      <c r="F6" s="60" t="s">
        <v>60</v>
      </c>
      <c r="G6" s="19" t="s">
        <v>6</v>
      </c>
      <c r="H6" s="40"/>
    </row>
    <row r="7" spans="1:8" s="41" customFormat="1" ht="27" customHeight="1" x14ac:dyDescent="0.25">
      <c r="A7" s="67" t="s">
        <v>32</v>
      </c>
      <c r="B7" s="68" t="s">
        <v>36</v>
      </c>
      <c r="C7" s="68"/>
      <c r="D7" s="68"/>
      <c r="E7" s="68"/>
      <c r="F7" s="19"/>
      <c r="G7" s="19"/>
      <c r="H7" s="40"/>
    </row>
    <row r="8" spans="1:8" s="41" customFormat="1" ht="40.5" customHeight="1" x14ac:dyDescent="0.25">
      <c r="A8" s="69" t="s">
        <v>47</v>
      </c>
      <c r="B8" s="114" t="s">
        <v>165</v>
      </c>
      <c r="C8" s="69"/>
      <c r="D8" s="69" t="s">
        <v>169</v>
      </c>
      <c r="E8" s="69"/>
      <c r="F8" s="70"/>
      <c r="G8" s="70"/>
      <c r="H8" s="40"/>
    </row>
    <row r="9" spans="1:8" s="41" customFormat="1" ht="62.45" customHeight="1" x14ac:dyDescent="0.25">
      <c r="A9" s="69" t="s">
        <v>48</v>
      </c>
      <c r="B9" s="114" t="s">
        <v>166</v>
      </c>
      <c r="C9" s="69"/>
      <c r="D9" s="69" t="s">
        <v>190</v>
      </c>
      <c r="E9" s="69"/>
      <c r="F9" s="70"/>
      <c r="G9" s="122" t="s">
        <v>187</v>
      </c>
      <c r="H9" s="40"/>
    </row>
    <row r="10" spans="1:8" s="41" customFormat="1" ht="40.5" customHeight="1" x14ac:dyDescent="0.25">
      <c r="A10" s="69" t="s">
        <v>49</v>
      </c>
      <c r="B10" s="115" t="s">
        <v>176</v>
      </c>
      <c r="C10" s="69"/>
      <c r="D10" s="69" t="s">
        <v>177</v>
      </c>
      <c r="E10" s="69"/>
      <c r="F10" s="70"/>
      <c r="G10" s="70"/>
      <c r="H10" s="40"/>
    </row>
    <row r="11" spans="1:8" s="41" customFormat="1" ht="42" customHeight="1" x14ac:dyDescent="0.25">
      <c r="A11" s="69" t="s">
        <v>62</v>
      </c>
      <c r="B11" s="115" t="s">
        <v>188</v>
      </c>
      <c r="C11" s="69"/>
      <c r="D11" s="69" t="s">
        <v>189</v>
      </c>
      <c r="E11" s="69"/>
      <c r="F11" s="70"/>
      <c r="G11" s="70"/>
      <c r="H11" s="40"/>
    </row>
    <row r="12" spans="1:8" s="41" customFormat="1" ht="27" customHeight="1" x14ac:dyDescent="0.25">
      <c r="A12" s="69" t="s">
        <v>64</v>
      </c>
      <c r="B12" s="69"/>
      <c r="C12" s="69"/>
      <c r="D12" s="69"/>
      <c r="E12" s="69"/>
      <c r="F12" s="70"/>
      <c r="G12" s="70"/>
      <c r="H12" s="40"/>
    </row>
    <row r="13" spans="1:8" s="41" customFormat="1" ht="27" customHeight="1" x14ac:dyDescent="0.25">
      <c r="A13" s="69" t="s">
        <v>65</v>
      </c>
      <c r="B13" s="69"/>
      <c r="C13" s="69"/>
      <c r="D13" s="69"/>
      <c r="E13" s="69"/>
      <c r="F13" s="70"/>
      <c r="G13" s="70"/>
      <c r="H13" s="40"/>
    </row>
    <row r="14" spans="1:8" s="41" customFormat="1" ht="27" customHeight="1" x14ac:dyDescent="0.25">
      <c r="A14" s="71" t="s">
        <v>33</v>
      </c>
      <c r="B14" s="72" t="s">
        <v>61</v>
      </c>
      <c r="C14" s="72"/>
      <c r="D14" s="72"/>
      <c r="E14" s="72"/>
      <c r="F14" s="70"/>
      <c r="G14" s="70"/>
      <c r="H14" s="40"/>
    </row>
    <row r="15" spans="1:8" s="41" customFormat="1" ht="36.75" customHeight="1" x14ac:dyDescent="0.25">
      <c r="A15" s="69" t="s">
        <v>47</v>
      </c>
      <c r="B15" s="114" t="s">
        <v>172</v>
      </c>
      <c r="C15" s="69"/>
      <c r="D15" s="69" t="s">
        <v>180</v>
      </c>
      <c r="E15" s="69"/>
      <c r="F15" s="70"/>
      <c r="G15" s="70"/>
      <c r="H15" s="40"/>
    </row>
    <row r="16" spans="1:8" s="41" customFormat="1" ht="37.5" customHeight="1" x14ac:dyDescent="0.25">
      <c r="A16" s="69" t="s">
        <v>48</v>
      </c>
      <c r="B16" s="114" t="s">
        <v>168</v>
      </c>
      <c r="C16" s="69"/>
      <c r="D16" s="69" t="s">
        <v>170</v>
      </c>
      <c r="E16" s="69"/>
      <c r="F16" s="70"/>
      <c r="G16" s="70"/>
      <c r="H16" s="40"/>
    </row>
    <row r="17" spans="1:8" s="41" customFormat="1" ht="44.1" customHeight="1" x14ac:dyDescent="0.25">
      <c r="A17" s="69" t="s">
        <v>49</v>
      </c>
      <c r="B17" s="114" t="s">
        <v>179</v>
      </c>
      <c r="C17" s="69"/>
      <c r="D17" s="69" t="s">
        <v>180</v>
      </c>
      <c r="E17" s="69"/>
      <c r="F17" s="70"/>
      <c r="G17" s="70"/>
      <c r="H17" s="40"/>
    </row>
    <row r="18" spans="1:8" s="41" customFormat="1" ht="57" customHeight="1" x14ac:dyDescent="0.25">
      <c r="A18" s="69" t="s">
        <v>62</v>
      </c>
      <c r="B18" s="114" t="s">
        <v>173</v>
      </c>
      <c r="C18" s="69"/>
      <c r="D18" s="69" t="s">
        <v>171</v>
      </c>
      <c r="E18" s="69"/>
      <c r="F18" s="70"/>
      <c r="G18" s="70"/>
      <c r="H18" s="40"/>
    </row>
    <row r="19" spans="1:8" s="41" customFormat="1" ht="42" customHeight="1" x14ac:dyDescent="0.25">
      <c r="A19" s="69" t="s">
        <v>64</v>
      </c>
      <c r="B19" s="114" t="s">
        <v>167</v>
      </c>
      <c r="C19" s="69"/>
      <c r="D19" s="69" t="s">
        <v>178</v>
      </c>
      <c r="E19" s="69"/>
      <c r="F19" s="70"/>
      <c r="G19" s="70"/>
      <c r="H19" s="40"/>
    </row>
    <row r="20" spans="1:8" s="41" customFormat="1" ht="42.75" customHeight="1" x14ac:dyDescent="0.25">
      <c r="A20" s="69" t="s">
        <v>65</v>
      </c>
      <c r="B20" s="114"/>
      <c r="C20" s="69"/>
      <c r="D20" s="69"/>
      <c r="E20" s="69"/>
      <c r="F20" s="70"/>
      <c r="G20" s="70"/>
      <c r="H20" s="40"/>
    </row>
    <row r="21" spans="1:8" s="41" customFormat="1" ht="13.5" customHeight="1" x14ac:dyDescent="0.25">
      <c r="A21" s="40"/>
      <c r="B21" s="40"/>
      <c r="C21" s="40"/>
      <c r="D21" s="40"/>
      <c r="E21" s="40"/>
      <c r="F21" s="40"/>
      <c r="G21" s="40"/>
      <c r="H21" s="40"/>
    </row>
    <row r="22" spans="1:8" s="41" customFormat="1" ht="107.25" customHeight="1" x14ac:dyDescent="0.25">
      <c r="A22" s="132" t="s">
        <v>73</v>
      </c>
      <c r="B22" s="132"/>
      <c r="C22" s="132"/>
      <c r="D22" s="132"/>
      <c r="E22" s="132"/>
      <c r="F22" s="132"/>
      <c r="G22" s="132"/>
      <c r="H22" s="40"/>
    </row>
    <row r="23" spans="1:8" s="41" customFormat="1" ht="20.100000000000001" customHeight="1" x14ac:dyDescent="0.25">
      <c r="A23" s="40"/>
      <c r="B23" s="40"/>
      <c r="C23" s="40"/>
      <c r="D23" s="40"/>
      <c r="E23" s="135" t="s">
        <v>38</v>
      </c>
      <c r="F23" s="135"/>
      <c r="G23" s="135"/>
      <c r="H23" s="40"/>
    </row>
    <row r="24" spans="1:8" s="41" customFormat="1" ht="20.100000000000001" customHeight="1" x14ac:dyDescent="0.25">
      <c r="A24" s="40"/>
      <c r="B24" s="40"/>
      <c r="C24" s="40"/>
      <c r="D24" s="40"/>
      <c r="E24" s="129" t="s">
        <v>7</v>
      </c>
      <c r="F24" s="129"/>
      <c r="G24" s="129"/>
      <c r="H24" s="40"/>
    </row>
    <row r="25" spans="1:8" s="41" customFormat="1" ht="20.100000000000001" customHeight="1" x14ac:dyDescent="0.25">
      <c r="A25" s="40"/>
      <c r="B25" s="40"/>
      <c r="C25" s="40"/>
      <c r="D25" s="40"/>
      <c r="E25" s="40"/>
      <c r="F25" s="40"/>
      <c r="G25" s="40"/>
      <c r="H25" s="40"/>
    </row>
    <row r="26" spans="1:8" s="41" customFormat="1" ht="20.100000000000001" customHeight="1" x14ac:dyDescent="0.25">
      <c r="A26" s="40"/>
      <c r="B26" s="40"/>
      <c r="C26" s="40"/>
      <c r="D26" s="40"/>
      <c r="E26" s="40"/>
      <c r="F26" s="40"/>
      <c r="G26" s="40"/>
      <c r="H26" s="40"/>
    </row>
    <row r="27" spans="1:8" s="41" customFormat="1" ht="20.100000000000001" customHeight="1" x14ac:dyDescent="0.25">
      <c r="A27" s="42"/>
      <c r="B27" s="42"/>
      <c r="C27" s="42"/>
      <c r="D27" s="42"/>
      <c r="E27" s="42"/>
      <c r="F27" s="42"/>
      <c r="G27" s="42"/>
      <c r="H27" s="42"/>
    </row>
    <row r="28" spans="1:8" s="41" customFormat="1" ht="20.100000000000001" customHeight="1" x14ac:dyDescent="0.25">
      <c r="A28" s="42"/>
      <c r="B28" s="42"/>
      <c r="C28" s="42"/>
      <c r="D28" s="42"/>
      <c r="E28" s="42"/>
      <c r="F28" s="42"/>
      <c r="G28" s="42"/>
      <c r="H28" s="42"/>
    </row>
    <row r="29" spans="1:8" s="41" customFormat="1" ht="18.75" x14ac:dyDescent="0.25">
      <c r="A29" s="42"/>
      <c r="B29" s="42"/>
      <c r="C29" s="42"/>
      <c r="D29" s="42"/>
      <c r="E29" s="42"/>
      <c r="F29" s="42"/>
      <c r="G29" s="42"/>
      <c r="H29" s="42"/>
    </row>
  </sheetData>
  <mergeCells count="7">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topLeftCell="A22" zoomScale="80" zoomScaleNormal="80" workbookViewId="0">
      <selection activeCell="G35" sqref="G35"/>
    </sheetView>
  </sheetViews>
  <sheetFormatPr defaultRowHeight="15" x14ac:dyDescent="0.25"/>
  <cols>
    <col min="1" max="1" width="5.28515625" customWidth="1"/>
    <col min="2" max="2" width="30.42578125" customWidth="1"/>
    <col min="3" max="3" width="18.42578125" customWidth="1"/>
    <col min="4" max="10" width="10.28515625" style="2" customWidth="1"/>
    <col min="11" max="17" width="9"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425781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425781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425781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425781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425781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425781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425781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425781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425781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425781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425781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425781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425781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425781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425781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425781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425781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425781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425781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425781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425781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425781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425781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425781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425781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425781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425781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425781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425781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425781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425781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425781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425781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425781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425781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425781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425781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425781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425781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425781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425781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425781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425781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425781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425781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425781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425781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425781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425781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425781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425781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425781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425781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425781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425781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425781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425781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425781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425781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425781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425781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425781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42578125" customWidth="1"/>
    <col min="16143" max="16143" width="10.28515625" bestFit="1" customWidth="1"/>
    <col min="16144" max="16144" width="7.5703125" customWidth="1"/>
  </cols>
  <sheetData>
    <row r="1" spans="1:18" ht="15" customHeight="1" x14ac:dyDescent="0.25">
      <c r="A1" s="130" t="s">
        <v>8</v>
      </c>
      <c r="B1" s="130"/>
      <c r="C1" s="130"/>
      <c r="D1" s="13"/>
      <c r="E1" s="1"/>
      <c r="F1" s="1"/>
      <c r="G1" s="1"/>
      <c r="H1" s="1"/>
      <c r="I1" s="1"/>
      <c r="J1" s="1"/>
      <c r="K1" s="126" t="s">
        <v>29</v>
      </c>
      <c r="L1" s="138"/>
      <c r="M1" s="138"/>
      <c r="N1" s="138"/>
      <c r="O1" s="138"/>
      <c r="P1" s="138"/>
      <c r="Q1" s="138"/>
      <c r="R1" s="138"/>
    </row>
    <row r="2" spans="1:18" ht="15" customHeight="1" x14ac:dyDescent="0.25">
      <c r="A2" s="130" t="s">
        <v>27</v>
      </c>
      <c r="B2" s="130"/>
      <c r="C2" s="130"/>
      <c r="D2" s="13"/>
      <c r="E2" s="1"/>
      <c r="F2" s="1"/>
      <c r="G2" s="1"/>
      <c r="H2" s="1"/>
      <c r="I2" s="1"/>
      <c r="J2" s="1"/>
      <c r="K2" s="126" t="s">
        <v>28</v>
      </c>
      <c r="L2" s="126"/>
      <c r="M2" s="126"/>
      <c r="N2" s="126"/>
      <c r="O2" s="126"/>
      <c r="P2" s="126"/>
      <c r="Q2" s="126"/>
      <c r="R2" s="126"/>
    </row>
    <row r="3" spans="1:18" ht="15" customHeight="1" x14ac:dyDescent="0.25">
      <c r="A3" s="126" t="s">
        <v>75</v>
      </c>
      <c r="B3" s="126"/>
      <c r="C3" s="126"/>
      <c r="D3" s="13"/>
      <c r="E3" s="1"/>
      <c r="F3" s="1"/>
      <c r="G3" s="1"/>
      <c r="H3" s="1"/>
      <c r="I3" s="1"/>
      <c r="J3" s="1"/>
      <c r="K3" s="1"/>
      <c r="L3" s="1"/>
      <c r="M3" s="1"/>
      <c r="N3" s="1"/>
      <c r="O3" s="1"/>
      <c r="P3" s="1"/>
      <c r="Q3" s="1"/>
      <c r="R3" s="1"/>
    </row>
    <row r="4" spans="1:18" ht="15" customHeight="1" x14ac:dyDescent="0.25">
      <c r="A4" s="44"/>
      <c r="B4" s="44"/>
      <c r="C4" s="52"/>
      <c r="D4" s="13"/>
      <c r="E4" s="1"/>
      <c r="F4" s="1"/>
      <c r="G4" s="1"/>
      <c r="H4" s="1"/>
      <c r="I4" s="1"/>
      <c r="J4" s="1"/>
      <c r="K4" s="1"/>
      <c r="L4" s="1"/>
      <c r="M4" s="1"/>
      <c r="N4" s="1"/>
      <c r="O4" s="1"/>
      <c r="P4" s="1"/>
      <c r="Q4" s="1"/>
      <c r="R4" s="49" t="s">
        <v>41</v>
      </c>
    </row>
    <row r="5" spans="1:18" ht="52.5" customHeight="1" x14ac:dyDescent="0.25">
      <c r="A5" s="137" t="s">
        <v>182</v>
      </c>
      <c r="B5" s="137"/>
      <c r="C5" s="137"/>
      <c r="D5" s="137"/>
      <c r="E5" s="137"/>
      <c r="F5" s="137"/>
      <c r="G5" s="137"/>
      <c r="H5" s="137"/>
      <c r="I5" s="137"/>
      <c r="J5" s="137"/>
      <c r="K5" s="137"/>
      <c r="L5" s="137"/>
      <c r="M5" s="137"/>
      <c r="N5" s="137"/>
      <c r="O5" s="137"/>
      <c r="P5" s="137"/>
      <c r="Q5" s="137"/>
      <c r="R5" s="137"/>
    </row>
    <row r="7" spans="1:18" ht="27.75" customHeight="1" x14ac:dyDescent="0.25">
      <c r="A7" s="142" t="s">
        <v>5</v>
      </c>
      <c r="B7" s="145" t="s">
        <v>46</v>
      </c>
      <c r="C7" s="146"/>
      <c r="D7" s="147" t="s">
        <v>39</v>
      </c>
      <c r="E7" s="148"/>
      <c r="F7" s="148"/>
      <c r="G7" s="148"/>
      <c r="H7" s="148"/>
      <c r="I7" s="148"/>
      <c r="J7" s="149"/>
      <c r="K7" s="150" t="s">
        <v>63</v>
      </c>
      <c r="L7" s="151"/>
      <c r="M7" s="151"/>
      <c r="N7" s="151"/>
      <c r="O7" s="151"/>
      <c r="P7" s="151"/>
      <c r="Q7" s="152"/>
      <c r="R7" s="19" t="s">
        <v>6</v>
      </c>
    </row>
    <row r="8" spans="1:18" ht="45.75" customHeight="1" x14ac:dyDescent="0.25">
      <c r="A8" s="143"/>
      <c r="B8" s="57" t="s">
        <v>45</v>
      </c>
      <c r="C8" s="66" t="s">
        <v>52</v>
      </c>
      <c r="D8" s="75" t="s">
        <v>47</v>
      </c>
      <c r="E8" s="76" t="s">
        <v>48</v>
      </c>
      <c r="F8" s="76" t="s">
        <v>49</v>
      </c>
      <c r="G8" s="76" t="s">
        <v>62</v>
      </c>
      <c r="H8" s="76" t="s">
        <v>64</v>
      </c>
      <c r="I8" s="76" t="s">
        <v>65</v>
      </c>
      <c r="J8" s="76" t="s">
        <v>51</v>
      </c>
      <c r="K8" s="73" t="s">
        <v>47</v>
      </c>
      <c r="L8" s="73" t="s">
        <v>48</v>
      </c>
      <c r="M8" s="91" t="s">
        <v>49</v>
      </c>
      <c r="N8" s="91" t="s">
        <v>62</v>
      </c>
      <c r="O8" s="73" t="s">
        <v>64</v>
      </c>
      <c r="P8" s="73" t="s">
        <v>65</v>
      </c>
      <c r="Q8" s="73" t="s">
        <v>51</v>
      </c>
      <c r="R8" s="19"/>
    </row>
    <row r="9" spans="1:18" ht="24.75" customHeight="1" x14ac:dyDescent="0.25">
      <c r="A9" s="8" t="s">
        <v>43</v>
      </c>
      <c r="B9" s="45"/>
      <c r="C9" s="53"/>
      <c r="D9" s="47"/>
      <c r="E9" s="46"/>
      <c r="F9" s="46"/>
      <c r="G9" s="46"/>
      <c r="H9" s="46"/>
      <c r="I9" s="47"/>
      <c r="J9" s="78"/>
      <c r="K9" s="47"/>
      <c r="L9" s="19"/>
      <c r="M9" s="19"/>
      <c r="N9" s="19"/>
      <c r="O9" s="19"/>
      <c r="P9" s="19"/>
      <c r="Q9" s="79"/>
      <c r="R9" s="20"/>
    </row>
    <row r="10" spans="1:18" ht="24" customHeight="1" x14ac:dyDescent="0.25">
      <c r="A10" s="9" t="s">
        <v>0</v>
      </c>
      <c r="B10" s="102" t="s">
        <v>76</v>
      </c>
      <c r="C10" s="9" t="s">
        <v>77</v>
      </c>
      <c r="D10" s="21"/>
      <c r="E10" s="21" t="s">
        <v>181</v>
      </c>
      <c r="F10" s="21" t="s">
        <v>181</v>
      </c>
      <c r="G10" s="21"/>
      <c r="H10" s="21"/>
      <c r="I10" s="21"/>
      <c r="J10" s="77">
        <f>COUNTIF(D10:I10,"X")</f>
        <v>2</v>
      </c>
      <c r="K10" s="22" t="s">
        <v>181</v>
      </c>
      <c r="L10" s="26"/>
      <c r="M10" s="26" t="s">
        <v>181</v>
      </c>
      <c r="N10" s="26"/>
      <c r="O10" s="26"/>
      <c r="P10" s="26"/>
      <c r="Q10" s="74">
        <f>COUNTIF(K10:P10,"X")</f>
        <v>2</v>
      </c>
      <c r="R10" s="20"/>
    </row>
    <row r="11" spans="1:18" ht="24" customHeight="1" x14ac:dyDescent="0.25">
      <c r="A11" s="9" t="s">
        <v>1</v>
      </c>
      <c r="B11" s="102" t="s">
        <v>80</v>
      </c>
      <c r="C11" s="9" t="s">
        <v>81</v>
      </c>
      <c r="D11" s="21"/>
      <c r="E11" s="21"/>
      <c r="F11" s="21" t="s">
        <v>181</v>
      </c>
      <c r="G11" s="21"/>
      <c r="H11" s="21"/>
      <c r="I11" s="21"/>
      <c r="J11" s="77">
        <f t="shared" ref="J11:J34" si="0">COUNTIF(D11:I11,"X")</f>
        <v>1</v>
      </c>
      <c r="K11" s="22"/>
      <c r="L11" s="26"/>
      <c r="M11" s="26"/>
      <c r="N11" s="26"/>
      <c r="O11" s="26"/>
      <c r="P11" s="26"/>
      <c r="Q11" s="74">
        <f t="shared" ref="Q11:Q36" si="1">COUNTIF(K11:P11,"X")</f>
        <v>0</v>
      </c>
      <c r="R11" s="20"/>
    </row>
    <row r="12" spans="1:18" ht="24" customHeight="1" x14ac:dyDescent="0.25">
      <c r="A12" s="9" t="s">
        <v>2</v>
      </c>
      <c r="B12" s="105" t="s">
        <v>85</v>
      </c>
      <c r="C12" s="9" t="s">
        <v>86</v>
      </c>
      <c r="D12" s="21"/>
      <c r="E12" s="21"/>
      <c r="F12" s="21"/>
      <c r="G12" s="21"/>
      <c r="H12" s="21"/>
      <c r="I12" s="21"/>
      <c r="J12" s="77">
        <f t="shared" si="0"/>
        <v>0</v>
      </c>
      <c r="K12" s="22"/>
      <c r="L12" s="26"/>
      <c r="M12" s="26"/>
      <c r="N12" s="26"/>
      <c r="O12" s="26"/>
      <c r="P12" s="26"/>
      <c r="Q12" s="74">
        <f t="shared" si="1"/>
        <v>0</v>
      </c>
      <c r="R12" s="20"/>
    </row>
    <row r="13" spans="1:18" ht="24" customHeight="1" x14ac:dyDescent="0.25">
      <c r="A13" s="9" t="s">
        <v>3</v>
      </c>
      <c r="B13" s="102" t="s">
        <v>87</v>
      </c>
      <c r="C13" s="9" t="s">
        <v>88</v>
      </c>
      <c r="D13" s="21"/>
      <c r="E13" s="21"/>
      <c r="F13" s="21"/>
      <c r="G13" s="21"/>
      <c r="H13" s="21"/>
      <c r="I13" s="21"/>
      <c r="J13" s="77">
        <f t="shared" si="0"/>
        <v>0</v>
      </c>
      <c r="K13" s="22" t="s">
        <v>181</v>
      </c>
      <c r="L13" s="26"/>
      <c r="M13" s="26" t="s">
        <v>181</v>
      </c>
      <c r="N13" s="26"/>
      <c r="O13" s="26"/>
      <c r="P13" s="26"/>
      <c r="Q13" s="74">
        <f t="shared" si="1"/>
        <v>2</v>
      </c>
      <c r="R13" s="20"/>
    </row>
    <row r="14" spans="1:18" ht="24" customHeight="1" x14ac:dyDescent="0.25">
      <c r="A14" s="9" t="s">
        <v>4</v>
      </c>
      <c r="B14" s="102" t="s">
        <v>90</v>
      </c>
      <c r="C14" s="9" t="s">
        <v>91</v>
      </c>
      <c r="D14" s="21" t="s">
        <v>181</v>
      </c>
      <c r="E14" s="21" t="s">
        <v>181</v>
      </c>
      <c r="F14" s="21"/>
      <c r="G14" s="21"/>
      <c r="H14" s="21"/>
      <c r="I14" s="21"/>
      <c r="J14" s="77">
        <f t="shared" si="0"/>
        <v>2</v>
      </c>
      <c r="K14" s="22" t="s">
        <v>181</v>
      </c>
      <c r="L14" s="26" t="s">
        <v>181</v>
      </c>
      <c r="M14" s="26" t="s">
        <v>181</v>
      </c>
      <c r="N14" s="26"/>
      <c r="O14" s="26" t="s">
        <v>181</v>
      </c>
      <c r="P14" s="26"/>
      <c r="Q14" s="74">
        <f t="shared" si="1"/>
        <v>4</v>
      </c>
      <c r="R14" s="20"/>
    </row>
    <row r="15" spans="1:18" ht="24" customHeight="1" x14ac:dyDescent="0.25">
      <c r="A15" s="9" t="s">
        <v>143</v>
      </c>
      <c r="B15" s="102" t="s">
        <v>92</v>
      </c>
      <c r="C15" s="9" t="s">
        <v>93</v>
      </c>
      <c r="D15" s="21"/>
      <c r="E15" s="21"/>
      <c r="F15" s="21"/>
      <c r="G15" s="21"/>
      <c r="H15" s="21"/>
      <c r="I15" s="21"/>
      <c r="J15" s="77">
        <f t="shared" si="0"/>
        <v>0</v>
      </c>
      <c r="K15" s="22"/>
      <c r="L15" s="26"/>
      <c r="M15" s="26"/>
      <c r="N15" s="26"/>
      <c r="O15" s="26"/>
      <c r="P15" s="26"/>
      <c r="Q15" s="74">
        <f t="shared" si="1"/>
        <v>0</v>
      </c>
      <c r="R15" s="20"/>
    </row>
    <row r="16" spans="1:18" ht="24" customHeight="1" x14ac:dyDescent="0.25">
      <c r="A16" s="9" t="s">
        <v>144</v>
      </c>
      <c r="B16" s="102" t="s">
        <v>95</v>
      </c>
      <c r="C16" s="9" t="s">
        <v>96</v>
      </c>
      <c r="D16" s="21"/>
      <c r="E16" s="21"/>
      <c r="F16" s="21"/>
      <c r="G16" s="21" t="s">
        <v>181</v>
      </c>
      <c r="H16" s="21"/>
      <c r="I16" s="21"/>
      <c r="J16" s="77">
        <f t="shared" si="0"/>
        <v>1</v>
      </c>
      <c r="K16" s="22"/>
      <c r="L16" s="26"/>
      <c r="M16" s="26"/>
      <c r="N16" s="26"/>
      <c r="O16" s="26"/>
      <c r="P16" s="26"/>
      <c r="Q16" s="74">
        <f t="shared" si="1"/>
        <v>0</v>
      </c>
      <c r="R16" s="20"/>
    </row>
    <row r="17" spans="1:18" ht="24" customHeight="1" x14ac:dyDescent="0.25">
      <c r="A17" s="9" t="s">
        <v>145</v>
      </c>
      <c r="B17" s="102" t="s">
        <v>97</v>
      </c>
      <c r="C17" s="9" t="s">
        <v>98</v>
      </c>
      <c r="D17" s="21"/>
      <c r="E17" s="21" t="s">
        <v>181</v>
      </c>
      <c r="F17" s="21"/>
      <c r="G17" s="21"/>
      <c r="H17" s="21"/>
      <c r="I17" s="21"/>
      <c r="J17" s="77">
        <f t="shared" si="0"/>
        <v>1</v>
      </c>
      <c r="K17" s="22"/>
      <c r="L17" s="26"/>
      <c r="M17" s="26"/>
      <c r="N17" s="26" t="s">
        <v>181</v>
      </c>
      <c r="O17" s="26"/>
      <c r="P17" s="26"/>
      <c r="Q17" s="74">
        <f t="shared" si="1"/>
        <v>1</v>
      </c>
      <c r="R17" s="20"/>
    </row>
    <row r="18" spans="1:18" ht="24" customHeight="1" x14ac:dyDescent="0.25">
      <c r="A18" s="9" t="s">
        <v>146</v>
      </c>
      <c r="B18" s="102" t="s">
        <v>99</v>
      </c>
      <c r="C18" s="9" t="s">
        <v>100</v>
      </c>
      <c r="D18" s="21"/>
      <c r="E18" s="21"/>
      <c r="F18" s="21"/>
      <c r="G18" s="21"/>
      <c r="H18" s="21"/>
      <c r="I18" s="21"/>
      <c r="J18" s="77">
        <f t="shared" si="0"/>
        <v>0</v>
      </c>
      <c r="K18" s="22"/>
      <c r="L18" s="26"/>
      <c r="M18" s="26"/>
      <c r="N18" s="26"/>
      <c r="O18" s="26"/>
      <c r="P18" s="26"/>
      <c r="Q18" s="74">
        <f t="shared" si="1"/>
        <v>0</v>
      </c>
      <c r="R18" s="20"/>
    </row>
    <row r="19" spans="1:18" ht="24" customHeight="1" x14ac:dyDescent="0.25">
      <c r="A19" s="9" t="s">
        <v>147</v>
      </c>
      <c r="B19" s="102" t="s">
        <v>101</v>
      </c>
      <c r="C19" s="9" t="s">
        <v>102</v>
      </c>
      <c r="D19" s="21"/>
      <c r="E19" s="21"/>
      <c r="F19" s="21"/>
      <c r="G19" s="21"/>
      <c r="H19" s="21"/>
      <c r="I19" s="21"/>
      <c r="J19" s="77">
        <f t="shared" si="0"/>
        <v>0</v>
      </c>
      <c r="K19" s="22"/>
      <c r="L19" s="26"/>
      <c r="M19" s="26"/>
      <c r="N19" s="26"/>
      <c r="O19" s="26"/>
      <c r="P19" s="26"/>
      <c r="Q19" s="74">
        <f t="shared" si="1"/>
        <v>0</v>
      </c>
      <c r="R19" s="20"/>
    </row>
    <row r="20" spans="1:18" ht="24" customHeight="1" x14ac:dyDescent="0.25">
      <c r="A20" s="9" t="s">
        <v>148</v>
      </c>
      <c r="B20" s="107" t="s">
        <v>103</v>
      </c>
      <c r="C20" s="9" t="s">
        <v>104</v>
      </c>
      <c r="D20" s="21"/>
      <c r="E20" s="21"/>
      <c r="F20" s="21"/>
      <c r="G20" s="21"/>
      <c r="H20" s="21"/>
      <c r="I20" s="21"/>
      <c r="J20" s="77">
        <f t="shared" si="0"/>
        <v>0</v>
      </c>
      <c r="K20" s="22"/>
      <c r="L20" s="26"/>
      <c r="M20" s="26"/>
      <c r="N20" s="26"/>
      <c r="O20" s="26"/>
      <c r="P20" s="26"/>
      <c r="Q20" s="74">
        <f t="shared" si="1"/>
        <v>0</v>
      </c>
      <c r="R20" s="20"/>
    </row>
    <row r="21" spans="1:18" ht="24" customHeight="1" x14ac:dyDescent="0.25">
      <c r="A21" s="9" t="s">
        <v>149</v>
      </c>
      <c r="B21" s="102" t="s">
        <v>105</v>
      </c>
      <c r="C21" s="9" t="s">
        <v>106</v>
      </c>
      <c r="D21" s="21"/>
      <c r="E21" s="21"/>
      <c r="F21" s="21"/>
      <c r="G21" s="21"/>
      <c r="H21" s="21"/>
      <c r="I21" s="21"/>
      <c r="J21" s="77">
        <f t="shared" si="0"/>
        <v>0</v>
      </c>
      <c r="K21" s="22"/>
      <c r="L21" s="26"/>
      <c r="M21" s="26"/>
      <c r="N21" s="26"/>
      <c r="O21" s="26"/>
      <c r="P21" s="26"/>
      <c r="Q21" s="74">
        <f t="shared" si="1"/>
        <v>0</v>
      </c>
      <c r="R21" s="20"/>
    </row>
    <row r="22" spans="1:18" ht="24" customHeight="1" x14ac:dyDescent="0.25">
      <c r="A22" s="9" t="s">
        <v>150</v>
      </c>
      <c r="B22" s="102" t="s">
        <v>107</v>
      </c>
      <c r="C22" s="9" t="s">
        <v>108</v>
      </c>
      <c r="D22" s="21"/>
      <c r="E22" s="21"/>
      <c r="F22" s="21"/>
      <c r="G22" s="21"/>
      <c r="H22" s="21"/>
      <c r="I22" s="21"/>
      <c r="J22" s="77">
        <f t="shared" si="0"/>
        <v>0</v>
      </c>
      <c r="K22" s="22"/>
      <c r="L22" s="26"/>
      <c r="M22" s="26"/>
      <c r="N22" s="26"/>
      <c r="O22" s="26"/>
      <c r="P22" s="26"/>
      <c r="Q22" s="74">
        <f t="shared" si="1"/>
        <v>0</v>
      </c>
      <c r="R22" s="20"/>
    </row>
    <row r="23" spans="1:18" ht="24" customHeight="1" x14ac:dyDescent="0.25">
      <c r="A23" s="9" t="s">
        <v>151</v>
      </c>
      <c r="B23" s="102" t="s">
        <v>109</v>
      </c>
      <c r="C23" s="9" t="s">
        <v>110</v>
      </c>
      <c r="D23" s="21"/>
      <c r="E23" s="21"/>
      <c r="F23" s="21"/>
      <c r="G23" s="21"/>
      <c r="H23" s="21"/>
      <c r="I23" s="21"/>
      <c r="J23" s="77">
        <f t="shared" si="0"/>
        <v>0</v>
      </c>
      <c r="K23" s="22"/>
      <c r="L23" s="26"/>
      <c r="M23" s="26"/>
      <c r="N23" s="26"/>
      <c r="O23" s="26"/>
      <c r="P23" s="26"/>
      <c r="Q23" s="74">
        <f t="shared" si="1"/>
        <v>0</v>
      </c>
      <c r="R23" s="20"/>
    </row>
    <row r="24" spans="1:18" ht="24" customHeight="1" x14ac:dyDescent="0.25">
      <c r="A24" s="9" t="s">
        <v>152</v>
      </c>
      <c r="B24" s="102" t="s">
        <v>111</v>
      </c>
      <c r="C24" s="9" t="s">
        <v>112</v>
      </c>
      <c r="D24" s="21"/>
      <c r="E24" s="21"/>
      <c r="F24" s="21"/>
      <c r="G24" s="21"/>
      <c r="H24" s="21"/>
      <c r="I24" s="21"/>
      <c r="J24" s="77">
        <f t="shared" si="0"/>
        <v>0</v>
      </c>
      <c r="K24" s="22"/>
      <c r="L24" s="26"/>
      <c r="M24" s="26"/>
      <c r="N24" s="26"/>
      <c r="P24" s="26"/>
      <c r="Q24" s="74">
        <f t="shared" si="1"/>
        <v>0</v>
      </c>
      <c r="R24" s="20"/>
    </row>
    <row r="25" spans="1:18" ht="24" customHeight="1" x14ac:dyDescent="0.25">
      <c r="A25" s="9" t="s">
        <v>153</v>
      </c>
      <c r="B25" s="102" t="s">
        <v>113</v>
      </c>
      <c r="C25" s="9" t="s">
        <v>114</v>
      </c>
      <c r="D25" s="21"/>
      <c r="E25" s="21"/>
      <c r="F25" s="21"/>
      <c r="G25" s="21"/>
      <c r="H25" s="21"/>
      <c r="I25" s="21"/>
      <c r="J25" s="77">
        <f t="shared" si="0"/>
        <v>0</v>
      </c>
      <c r="K25" s="22"/>
      <c r="L25" s="26"/>
      <c r="M25" s="26"/>
      <c r="N25" s="26"/>
      <c r="O25" s="26"/>
      <c r="P25" s="26"/>
      <c r="Q25" s="74">
        <f t="shared" si="1"/>
        <v>0</v>
      </c>
      <c r="R25" s="20"/>
    </row>
    <row r="26" spans="1:18" ht="24" customHeight="1" x14ac:dyDescent="0.25">
      <c r="A26" s="9" t="s">
        <v>154</v>
      </c>
      <c r="B26" s="102" t="s">
        <v>115</v>
      </c>
      <c r="C26" s="9" t="s">
        <v>116</v>
      </c>
      <c r="D26" s="21"/>
      <c r="E26" s="21"/>
      <c r="F26" s="21"/>
      <c r="G26" s="21"/>
      <c r="H26" s="21"/>
      <c r="I26" s="21"/>
      <c r="J26" s="77">
        <f t="shared" si="0"/>
        <v>0</v>
      </c>
      <c r="K26" s="22"/>
      <c r="L26" s="26"/>
      <c r="M26" s="26"/>
      <c r="N26" s="26"/>
      <c r="O26" s="26"/>
      <c r="P26" s="26"/>
      <c r="Q26" s="74">
        <f t="shared" si="1"/>
        <v>0</v>
      </c>
      <c r="R26" s="20"/>
    </row>
    <row r="27" spans="1:18" ht="24" customHeight="1" x14ac:dyDescent="0.25">
      <c r="A27" s="9" t="s">
        <v>155</v>
      </c>
      <c r="B27" s="102" t="s">
        <v>117</v>
      </c>
      <c r="C27" s="9" t="s">
        <v>118</v>
      </c>
      <c r="D27" s="21"/>
      <c r="E27" s="21"/>
      <c r="F27" s="21"/>
      <c r="G27" s="21"/>
      <c r="H27" s="21"/>
      <c r="I27" s="21"/>
      <c r="J27" s="77">
        <f t="shared" si="0"/>
        <v>0</v>
      </c>
      <c r="K27" s="22"/>
      <c r="L27" s="26"/>
      <c r="M27" s="26"/>
      <c r="N27" s="26"/>
      <c r="O27" s="26"/>
      <c r="P27" s="26"/>
      <c r="Q27" s="74">
        <f t="shared" si="1"/>
        <v>0</v>
      </c>
      <c r="R27" s="20"/>
    </row>
    <row r="28" spans="1:18" ht="24" customHeight="1" x14ac:dyDescent="0.25">
      <c r="A28" s="9" t="s">
        <v>156</v>
      </c>
      <c r="B28" s="102" t="s">
        <v>119</v>
      </c>
      <c r="C28" s="9" t="s">
        <v>120</v>
      </c>
      <c r="D28" s="21"/>
      <c r="E28" s="21"/>
      <c r="F28" s="21"/>
      <c r="G28" s="21"/>
      <c r="H28" s="21"/>
      <c r="I28" s="21"/>
      <c r="J28" s="77">
        <f t="shared" si="0"/>
        <v>0</v>
      </c>
      <c r="K28" s="22"/>
      <c r="L28" s="26"/>
      <c r="M28" s="26"/>
      <c r="N28" s="26"/>
      <c r="O28" s="26"/>
      <c r="P28" s="26"/>
      <c r="Q28" s="74">
        <f t="shared" si="1"/>
        <v>0</v>
      </c>
      <c r="R28" s="20"/>
    </row>
    <row r="29" spans="1:18" ht="24" customHeight="1" x14ac:dyDescent="0.25">
      <c r="A29" s="9" t="s">
        <v>157</v>
      </c>
      <c r="B29" s="102" t="s">
        <v>121</v>
      </c>
      <c r="C29" s="9" t="s">
        <v>122</v>
      </c>
      <c r="D29" s="21"/>
      <c r="E29" s="21"/>
      <c r="F29" s="21"/>
      <c r="G29" s="21"/>
      <c r="H29" s="21"/>
      <c r="I29" s="21"/>
      <c r="J29" s="77">
        <f t="shared" si="0"/>
        <v>0</v>
      </c>
      <c r="K29" s="22"/>
      <c r="L29" s="26"/>
      <c r="M29" s="26"/>
      <c r="N29" s="26"/>
      <c r="O29" s="26"/>
      <c r="P29" s="26"/>
      <c r="Q29" s="74">
        <f t="shared" si="1"/>
        <v>0</v>
      </c>
      <c r="R29" s="20"/>
    </row>
    <row r="30" spans="1:18" ht="24" customHeight="1" x14ac:dyDescent="0.25">
      <c r="A30" s="9" t="s">
        <v>158</v>
      </c>
      <c r="B30" s="108" t="s">
        <v>123</v>
      </c>
      <c r="C30" s="9" t="s">
        <v>124</v>
      </c>
      <c r="D30" s="21"/>
      <c r="E30" s="21"/>
      <c r="F30" s="21"/>
      <c r="G30" s="21"/>
      <c r="H30" s="21"/>
      <c r="I30" s="21"/>
      <c r="J30" s="77">
        <f t="shared" si="0"/>
        <v>0</v>
      </c>
      <c r="K30" s="22"/>
      <c r="L30" s="26"/>
      <c r="M30" s="26"/>
      <c r="N30" s="26"/>
      <c r="O30" s="26"/>
      <c r="P30" s="26"/>
      <c r="Q30" s="74">
        <f t="shared" si="1"/>
        <v>0</v>
      </c>
      <c r="R30" s="20"/>
    </row>
    <row r="31" spans="1:18" ht="24" customHeight="1" x14ac:dyDescent="0.25">
      <c r="A31" s="9" t="s">
        <v>159</v>
      </c>
      <c r="B31" s="109" t="s">
        <v>125</v>
      </c>
      <c r="C31" s="9" t="s">
        <v>126</v>
      </c>
      <c r="D31" s="21"/>
      <c r="E31" s="21"/>
      <c r="F31" s="21"/>
      <c r="G31" s="21"/>
      <c r="H31" s="21"/>
      <c r="I31" s="21"/>
      <c r="J31" s="77">
        <f t="shared" si="0"/>
        <v>0</v>
      </c>
      <c r="K31" s="22"/>
      <c r="L31" s="26"/>
      <c r="M31" s="26"/>
      <c r="N31" s="26"/>
      <c r="O31" s="26"/>
      <c r="P31" s="26"/>
      <c r="Q31" s="74">
        <f t="shared" si="1"/>
        <v>0</v>
      </c>
      <c r="R31" s="20"/>
    </row>
    <row r="32" spans="1:18" ht="24" customHeight="1" x14ac:dyDescent="0.25">
      <c r="A32" s="9" t="s">
        <v>160</v>
      </c>
      <c r="B32" s="109" t="s">
        <v>128</v>
      </c>
      <c r="C32" s="9" t="s">
        <v>129</v>
      </c>
      <c r="D32" s="21"/>
      <c r="E32" s="21" t="s">
        <v>181</v>
      </c>
      <c r="F32" s="21"/>
      <c r="G32" s="21"/>
      <c r="H32" s="21"/>
      <c r="I32" s="21"/>
      <c r="J32" s="77">
        <f t="shared" si="0"/>
        <v>1</v>
      </c>
      <c r="K32" s="22" t="s">
        <v>181</v>
      </c>
      <c r="L32" s="26" t="s">
        <v>181</v>
      </c>
      <c r="M32" s="26" t="s">
        <v>181</v>
      </c>
      <c r="N32" s="26"/>
      <c r="O32" s="26" t="s">
        <v>181</v>
      </c>
      <c r="P32" s="26"/>
      <c r="Q32" s="74">
        <f t="shared" si="1"/>
        <v>4</v>
      </c>
      <c r="R32" s="20"/>
    </row>
    <row r="33" spans="1:18" ht="24" customHeight="1" x14ac:dyDescent="0.25">
      <c r="A33" s="9" t="s">
        <v>161</v>
      </c>
      <c r="B33" s="109" t="s">
        <v>130</v>
      </c>
      <c r="C33" s="9" t="s">
        <v>131</v>
      </c>
      <c r="D33" s="21"/>
      <c r="E33" s="21"/>
      <c r="F33" s="21"/>
      <c r="G33" s="21"/>
      <c r="H33" s="21"/>
      <c r="I33" s="21"/>
      <c r="J33" s="77">
        <f t="shared" si="0"/>
        <v>0</v>
      </c>
      <c r="K33" s="22"/>
      <c r="L33" s="26"/>
      <c r="M33" s="26"/>
      <c r="N33" s="26"/>
      <c r="O33" s="26"/>
      <c r="P33" s="26"/>
      <c r="Q33" s="74">
        <f t="shared" si="1"/>
        <v>0</v>
      </c>
      <c r="R33" s="20"/>
    </row>
    <row r="34" spans="1:18" ht="24" customHeight="1" x14ac:dyDescent="0.25">
      <c r="A34" s="9" t="s">
        <v>162</v>
      </c>
      <c r="B34" s="109" t="s">
        <v>133</v>
      </c>
      <c r="C34" s="9" t="s">
        <v>134</v>
      </c>
      <c r="D34" s="21"/>
      <c r="E34" s="21" t="s">
        <v>181</v>
      </c>
      <c r="F34" s="21" t="s">
        <v>181</v>
      </c>
      <c r="G34" s="21"/>
      <c r="H34" s="21"/>
      <c r="I34" s="21"/>
      <c r="J34" s="77">
        <f t="shared" si="0"/>
        <v>2</v>
      </c>
      <c r="K34" s="22" t="s">
        <v>181</v>
      </c>
      <c r="L34" s="26" t="s">
        <v>181</v>
      </c>
      <c r="M34" s="26" t="s">
        <v>181</v>
      </c>
      <c r="N34" s="26"/>
      <c r="O34" s="26" t="s">
        <v>181</v>
      </c>
      <c r="P34" s="26"/>
      <c r="Q34" s="74">
        <f t="shared" si="1"/>
        <v>4</v>
      </c>
      <c r="R34" s="20"/>
    </row>
    <row r="35" spans="1:18" ht="24" customHeight="1" x14ac:dyDescent="0.25">
      <c r="A35" s="9" t="s">
        <v>163</v>
      </c>
      <c r="B35" s="109" t="s">
        <v>135</v>
      </c>
      <c r="C35" s="9" t="s">
        <v>136</v>
      </c>
      <c r="D35" s="23"/>
      <c r="E35" s="24"/>
      <c r="F35" s="24"/>
      <c r="G35" s="24" t="s">
        <v>181</v>
      </c>
      <c r="H35" s="24"/>
      <c r="I35" s="24"/>
      <c r="J35" s="77">
        <f t="shared" ref="J35:J41" si="2">COUNTIF(D35:I35,"X")</f>
        <v>1</v>
      </c>
      <c r="K35" s="22"/>
      <c r="L35" s="26"/>
      <c r="M35" s="26"/>
      <c r="N35" s="26"/>
      <c r="O35" s="26"/>
      <c r="P35" s="26"/>
      <c r="Q35" s="74">
        <f t="shared" si="1"/>
        <v>0</v>
      </c>
      <c r="R35" s="20"/>
    </row>
    <row r="36" spans="1:18" ht="27" customHeight="1" x14ac:dyDescent="0.25">
      <c r="A36" s="9" t="s">
        <v>164</v>
      </c>
      <c r="B36" s="10" t="s">
        <v>137</v>
      </c>
      <c r="C36" s="9" t="s">
        <v>138</v>
      </c>
      <c r="D36" s="23"/>
      <c r="E36" s="24"/>
      <c r="F36" s="24"/>
      <c r="G36" s="24"/>
      <c r="H36" s="24"/>
      <c r="I36" s="24"/>
      <c r="J36" s="77">
        <f t="shared" si="2"/>
        <v>0</v>
      </c>
      <c r="K36" s="22"/>
      <c r="L36" s="26"/>
      <c r="M36" s="26"/>
      <c r="N36" s="26"/>
      <c r="O36" s="26"/>
      <c r="P36" s="26"/>
      <c r="Q36" s="74">
        <f t="shared" si="1"/>
        <v>0</v>
      </c>
      <c r="R36" s="20"/>
    </row>
    <row r="37" spans="1:18" ht="26.25" customHeight="1" x14ac:dyDescent="0.25">
      <c r="A37" s="8" t="s">
        <v>26</v>
      </c>
      <c r="B37" s="10"/>
      <c r="C37" s="10"/>
      <c r="D37" s="23"/>
      <c r="E37" s="24"/>
      <c r="F37" s="24"/>
      <c r="G37" s="24"/>
      <c r="H37" s="24"/>
      <c r="I37" s="24"/>
      <c r="J37" s="77"/>
      <c r="K37" s="22"/>
      <c r="L37" s="26"/>
      <c r="M37" s="26"/>
      <c r="N37" s="26"/>
      <c r="O37" s="26"/>
      <c r="P37" s="26"/>
      <c r="Q37" s="74"/>
      <c r="R37" s="20"/>
    </row>
    <row r="38" spans="1:18" ht="29.25" customHeight="1" x14ac:dyDescent="0.25">
      <c r="A38" s="9" t="s">
        <v>0</v>
      </c>
      <c r="B38" s="10"/>
      <c r="C38" s="9"/>
      <c r="D38" s="21"/>
      <c r="E38" s="21"/>
      <c r="F38" s="47"/>
      <c r="G38" s="47"/>
      <c r="H38" s="47"/>
      <c r="I38" s="47"/>
      <c r="J38" s="77">
        <f t="shared" si="2"/>
        <v>0</v>
      </c>
      <c r="K38" s="22"/>
      <c r="L38" s="26"/>
      <c r="M38" s="26"/>
      <c r="N38" s="26"/>
      <c r="O38" s="26"/>
      <c r="P38" s="26"/>
      <c r="Q38" s="74">
        <f>COUNTIF(K38:P38,"X")</f>
        <v>0</v>
      </c>
      <c r="R38" s="20"/>
    </row>
    <row r="39" spans="1:18" ht="29.25" customHeight="1" x14ac:dyDescent="0.25">
      <c r="A39" s="9" t="s">
        <v>1</v>
      </c>
      <c r="B39" s="10"/>
      <c r="C39" s="10"/>
      <c r="D39" s="23"/>
      <c r="E39" s="24"/>
      <c r="F39" s="25"/>
      <c r="G39" s="25"/>
      <c r="H39" s="25"/>
      <c r="I39" s="25"/>
      <c r="J39" s="77">
        <f t="shared" si="2"/>
        <v>0</v>
      </c>
      <c r="K39" s="22"/>
      <c r="L39" s="26"/>
      <c r="M39" s="26"/>
      <c r="N39" s="26"/>
      <c r="O39" s="26"/>
      <c r="P39" s="26"/>
      <c r="Q39" s="74">
        <f>COUNTIF(K39:P39,"X")</f>
        <v>0</v>
      </c>
      <c r="R39" s="26"/>
    </row>
    <row r="40" spans="1:18" ht="24.75" customHeight="1" x14ac:dyDescent="0.25">
      <c r="A40" s="9" t="s">
        <v>2</v>
      </c>
      <c r="B40" s="10"/>
      <c r="C40" s="10"/>
      <c r="D40" s="23"/>
      <c r="E40" s="25"/>
      <c r="F40" s="25"/>
      <c r="G40" s="25"/>
      <c r="H40" s="25"/>
      <c r="I40" s="25"/>
      <c r="J40" s="77">
        <f t="shared" si="2"/>
        <v>0</v>
      </c>
      <c r="K40" s="22"/>
      <c r="L40" s="26"/>
      <c r="M40" s="26"/>
      <c r="N40" s="26"/>
      <c r="O40" s="26"/>
      <c r="P40" s="26"/>
      <c r="Q40" s="74">
        <f>COUNTIF(K40:P40,"X")</f>
        <v>0</v>
      </c>
      <c r="R40" s="20"/>
    </row>
    <row r="41" spans="1:18" ht="23.25" customHeight="1" x14ac:dyDescent="0.25">
      <c r="A41" s="9" t="s">
        <v>3</v>
      </c>
      <c r="B41" s="10"/>
      <c r="C41" s="10"/>
      <c r="D41" s="23"/>
      <c r="E41" s="22"/>
      <c r="F41" s="22"/>
      <c r="G41" s="22"/>
      <c r="H41" s="22"/>
      <c r="I41" s="22"/>
      <c r="J41" s="77">
        <f t="shared" si="2"/>
        <v>0</v>
      </c>
      <c r="K41" s="22"/>
      <c r="L41" s="26"/>
      <c r="M41" s="26"/>
      <c r="N41" s="26"/>
      <c r="O41" s="26"/>
      <c r="P41" s="26"/>
      <c r="Q41" s="74">
        <f>COUNTIF(K41:P41,"X")</f>
        <v>0</v>
      </c>
      <c r="R41" s="20"/>
    </row>
    <row r="42" spans="1:18" ht="20.25" customHeight="1" x14ac:dyDescent="0.25">
      <c r="A42" s="144"/>
      <c r="B42" s="144"/>
      <c r="C42" s="144"/>
      <c r="D42" s="144"/>
      <c r="E42" s="144"/>
      <c r="F42" s="144"/>
      <c r="G42" s="144"/>
      <c r="H42" s="144"/>
      <c r="I42" s="144"/>
      <c r="J42" s="144"/>
      <c r="K42" s="144"/>
      <c r="L42" s="144"/>
      <c r="M42" s="144"/>
      <c r="N42" s="144"/>
      <c r="O42" s="144"/>
      <c r="P42" s="144"/>
      <c r="Q42" s="144"/>
      <c r="R42" s="144"/>
    </row>
    <row r="43" spans="1:18" ht="39" customHeight="1" x14ac:dyDescent="0.25">
      <c r="A43" s="139" t="s">
        <v>66</v>
      </c>
      <c r="B43" s="139"/>
      <c r="C43" s="139"/>
      <c r="D43" s="139"/>
      <c r="E43" s="139"/>
      <c r="F43" s="139"/>
      <c r="G43" s="139"/>
      <c r="H43" s="139"/>
      <c r="I43" s="139"/>
      <c r="J43" s="139"/>
      <c r="K43" s="139"/>
      <c r="L43" s="139"/>
      <c r="M43" s="139"/>
      <c r="N43" s="139"/>
      <c r="O43" s="139"/>
      <c r="P43" s="139"/>
      <c r="Q43" s="139"/>
      <c r="R43" s="139"/>
    </row>
    <row r="44" spans="1:18" ht="17.25" x14ac:dyDescent="0.3">
      <c r="A44" s="27"/>
      <c r="B44" s="27"/>
      <c r="C44" s="27"/>
      <c r="D44" s="28"/>
      <c r="E44" s="35"/>
      <c r="F44" s="35"/>
      <c r="G44" s="35"/>
      <c r="H44" s="35"/>
      <c r="I44" s="35"/>
      <c r="J44" s="35"/>
      <c r="K44" s="140" t="s">
        <v>57</v>
      </c>
      <c r="L44" s="140"/>
      <c r="M44" s="140"/>
      <c r="N44" s="140"/>
      <c r="O44" s="140"/>
      <c r="P44" s="140"/>
      <c r="Q44" s="140"/>
      <c r="R44" s="140"/>
    </row>
    <row r="45" spans="1:18" ht="17.25" x14ac:dyDescent="0.3">
      <c r="A45" s="27"/>
      <c r="B45" s="27"/>
      <c r="C45" s="27"/>
      <c r="D45" s="28"/>
      <c r="K45" s="141" t="s">
        <v>7</v>
      </c>
      <c r="L45" s="141"/>
      <c r="M45" s="141"/>
      <c r="N45" s="141"/>
      <c r="O45" s="141"/>
      <c r="P45" s="141"/>
      <c r="Q45" s="141"/>
      <c r="R45" s="141"/>
    </row>
    <row r="52" spans="11:18" ht="18.75" x14ac:dyDescent="0.25">
      <c r="K52" s="136" t="s">
        <v>142</v>
      </c>
      <c r="L52" s="136"/>
      <c r="M52" s="136"/>
      <c r="N52" s="136"/>
      <c r="O52" s="136"/>
      <c r="P52" s="136"/>
      <c r="Q52" s="136"/>
      <c r="R52" s="136"/>
    </row>
  </sheetData>
  <mergeCells count="15">
    <mergeCell ref="K52:R52"/>
    <mergeCell ref="A5:R5"/>
    <mergeCell ref="K1:R1"/>
    <mergeCell ref="K2:R2"/>
    <mergeCell ref="A1:C1"/>
    <mergeCell ref="A2:C2"/>
    <mergeCell ref="A3:C3"/>
    <mergeCell ref="A43:R43"/>
    <mergeCell ref="K44:R44"/>
    <mergeCell ref="K45:R45"/>
    <mergeCell ref="A7:A8"/>
    <mergeCell ref="A42:R42"/>
    <mergeCell ref="B7:C7"/>
    <mergeCell ref="D7:J7"/>
    <mergeCell ref="K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zoomScale="85" zoomScaleNormal="85" workbookViewId="0">
      <selection activeCell="G14" sqref="G14"/>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16.5703125" style="5" customWidth="1"/>
    <col min="7" max="7" width="12.7109375" style="4" customWidth="1"/>
    <col min="8" max="8" width="16.42578125" style="4" customWidth="1"/>
    <col min="9" max="9" width="15.140625" style="4" customWidth="1"/>
    <col min="10" max="11" width="10.42578125" style="4" customWidth="1"/>
    <col min="12" max="12" width="44.140625" style="4" customWidth="1"/>
    <col min="13" max="13" width="9.140625" style="5"/>
    <col min="14" max="14" width="12.85546875" style="5" bestFit="1" customWidth="1"/>
    <col min="15" max="16384" width="9.140625" style="5"/>
  </cols>
  <sheetData>
    <row r="1" spans="1:12" ht="15.75" x14ac:dyDescent="0.25">
      <c r="A1" s="128" t="s">
        <v>8</v>
      </c>
      <c r="B1" s="128"/>
      <c r="C1" s="128"/>
      <c r="D1" s="128"/>
      <c r="E1" s="128"/>
      <c r="F1" s="128"/>
      <c r="G1" s="126" t="s">
        <v>29</v>
      </c>
      <c r="H1" s="138"/>
      <c r="I1" s="138"/>
      <c r="J1" s="138"/>
      <c r="K1" s="138"/>
      <c r="L1" s="138"/>
    </row>
    <row r="2" spans="1:12" ht="15.75" x14ac:dyDescent="0.25">
      <c r="A2" s="128" t="s">
        <v>9</v>
      </c>
      <c r="B2" s="128"/>
      <c r="C2" s="128"/>
      <c r="D2" s="128"/>
      <c r="E2" s="128"/>
      <c r="F2" s="128"/>
      <c r="G2" s="126" t="s">
        <v>28</v>
      </c>
      <c r="H2" s="126"/>
      <c r="I2" s="126"/>
      <c r="J2" s="126"/>
      <c r="K2" s="126"/>
      <c r="L2" s="126"/>
    </row>
    <row r="3" spans="1:12" ht="15.75" x14ac:dyDescent="0.25">
      <c r="A3" s="124" t="s">
        <v>75</v>
      </c>
      <c r="B3" s="124"/>
      <c r="C3" s="124"/>
      <c r="D3" s="124"/>
      <c r="E3" s="124"/>
      <c r="F3" s="124"/>
      <c r="G3" s="3"/>
      <c r="H3" s="3"/>
      <c r="I3" s="32"/>
      <c r="J3" s="32"/>
      <c r="K3" s="81"/>
      <c r="L3" s="58"/>
    </row>
    <row r="4" spans="1:12" ht="24.75" customHeight="1" x14ac:dyDescent="0.25">
      <c r="L4" s="121"/>
    </row>
    <row r="5" spans="1:12" ht="51" customHeight="1" x14ac:dyDescent="0.25">
      <c r="A5" s="136" t="s">
        <v>186</v>
      </c>
      <c r="B5" s="136"/>
      <c r="C5" s="136"/>
      <c r="D5" s="136"/>
      <c r="E5" s="136"/>
      <c r="F5" s="136"/>
      <c r="G5" s="136"/>
      <c r="H5" s="136"/>
      <c r="I5" s="136"/>
      <c r="J5" s="136"/>
      <c r="K5" s="136"/>
      <c r="L5" s="136"/>
    </row>
    <row r="7" spans="1:12" ht="45" customHeight="1" x14ac:dyDescent="0.25">
      <c r="A7" s="156" t="s">
        <v>5</v>
      </c>
      <c r="B7" s="156" t="s">
        <v>10</v>
      </c>
      <c r="C7" s="162" t="s">
        <v>42</v>
      </c>
      <c r="D7" s="160" t="s">
        <v>71</v>
      </c>
      <c r="E7" s="164" t="s">
        <v>72</v>
      </c>
      <c r="F7" s="165"/>
      <c r="G7" s="165"/>
      <c r="H7" s="166"/>
      <c r="I7" s="156" t="s">
        <v>44</v>
      </c>
      <c r="J7" s="156" t="s">
        <v>40</v>
      </c>
      <c r="K7" s="156" t="s">
        <v>68</v>
      </c>
      <c r="L7" s="155"/>
    </row>
    <row r="8" spans="1:12" ht="87" customHeight="1" x14ac:dyDescent="0.25">
      <c r="A8" s="156"/>
      <c r="B8" s="156"/>
      <c r="C8" s="163"/>
      <c r="D8" s="161"/>
      <c r="E8" s="84" t="s">
        <v>11</v>
      </c>
      <c r="F8" s="62" t="s">
        <v>12</v>
      </c>
      <c r="G8" s="7" t="s">
        <v>69</v>
      </c>
      <c r="H8" s="7" t="s">
        <v>70</v>
      </c>
      <c r="I8" s="156"/>
      <c r="J8" s="156"/>
      <c r="K8" s="84" t="s">
        <v>11</v>
      </c>
      <c r="L8" s="84" t="s">
        <v>74</v>
      </c>
    </row>
    <row r="9" spans="1:12" ht="24" customHeight="1" x14ac:dyDescent="0.25">
      <c r="A9" s="8" t="s">
        <v>43</v>
      </c>
      <c r="B9" s="6"/>
      <c r="C9" s="51"/>
      <c r="D9" s="63"/>
      <c r="E9" s="84"/>
      <c r="F9" s="84"/>
      <c r="G9" s="7"/>
      <c r="H9" s="7"/>
      <c r="I9" s="34"/>
      <c r="J9" s="34"/>
      <c r="K9" s="84"/>
      <c r="L9" s="84"/>
    </row>
    <row r="10" spans="1:12" ht="28.5" customHeight="1" x14ac:dyDescent="0.25">
      <c r="A10" s="9" t="s">
        <v>0</v>
      </c>
      <c r="B10" s="102" t="s">
        <v>76</v>
      </c>
      <c r="C10" s="9" t="s">
        <v>77</v>
      </c>
      <c r="D10" s="9"/>
      <c r="E10" s="82" t="s">
        <v>19</v>
      </c>
      <c r="F10" s="15"/>
      <c r="G10" s="15">
        <f>IFERROR(VLOOKUP($C10,'Mau 3'!$C$10:$Q$41,8,0),0)</f>
        <v>2</v>
      </c>
      <c r="H10" s="15">
        <v>2</v>
      </c>
      <c r="I10" s="15"/>
      <c r="J10" s="15"/>
      <c r="K10" s="14"/>
      <c r="L10" s="14"/>
    </row>
    <row r="11" spans="1:12" ht="28.5" customHeight="1" x14ac:dyDescent="0.25">
      <c r="A11" s="9" t="s">
        <v>1</v>
      </c>
      <c r="B11" s="102" t="s">
        <v>80</v>
      </c>
      <c r="C11" s="9" t="s">
        <v>81</v>
      </c>
      <c r="D11" s="9"/>
      <c r="E11" s="92" t="s">
        <v>20</v>
      </c>
      <c r="F11" s="15"/>
      <c r="G11" s="15">
        <f>IFERROR(VLOOKUP($C11,'Mau 3'!$C$10:$Q$41,8,0),0)</f>
        <v>1</v>
      </c>
      <c r="H11" s="15">
        <f>IFERROR(VLOOKUP($C11,'Mau 3'!$C$10:$Q$41,14,0),0)</f>
        <v>0</v>
      </c>
      <c r="I11" s="15"/>
      <c r="J11" s="15"/>
      <c r="K11" s="14"/>
      <c r="L11" s="14"/>
    </row>
    <row r="12" spans="1:12" ht="28.5" customHeight="1" x14ac:dyDescent="0.25">
      <c r="A12" s="9" t="s">
        <v>2</v>
      </c>
      <c r="B12" s="105" t="s">
        <v>85</v>
      </c>
      <c r="C12" s="9" t="s">
        <v>86</v>
      </c>
      <c r="D12" s="9"/>
      <c r="E12" s="92" t="s">
        <v>16</v>
      </c>
      <c r="F12" s="15"/>
      <c r="G12" s="15">
        <f>IFERROR(VLOOKUP($C12,'Mau 3'!$C$10:$Q$41,8,0),0)</f>
        <v>0</v>
      </c>
      <c r="H12" s="15">
        <f>IFERROR(VLOOKUP($C12,'Mau 3'!$C$10:$Q$41,14,0),0)</f>
        <v>0</v>
      </c>
      <c r="I12" s="15"/>
      <c r="J12" s="15"/>
      <c r="K12" s="14"/>
      <c r="L12" s="14"/>
    </row>
    <row r="13" spans="1:12" ht="28.5" customHeight="1" x14ac:dyDescent="0.25">
      <c r="A13" s="9" t="s">
        <v>3</v>
      </c>
      <c r="B13" s="102" t="s">
        <v>87</v>
      </c>
      <c r="C13" s="9" t="s">
        <v>88</v>
      </c>
      <c r="D13" s="9"/>
      <c r="E13" s="92" t="s">
        <v>20</v>
      </c>
      <c r="F13" s="15"/>
      <c r="G13" s="15">
        <f>IFERROR(VLOOKUP($C13,'Mau 3'!$C$10:$Q$41,8,0),0)</f>
        <v>0</v>
      </c>
      <c r="H13" s="15">
        <v>2</v>
      </c>
      <c r="I13" s="15"/>
      <c r="J13" s="15"/>
      <c r="K13" s="14"/>
      <c r="L13" s="14"/>
    </row>
    <row r="14" spans="1:12" ht="28.5" customHeight="1" x14ac:dyDescent="0.25">
      <c r="A14" s="9" t="s">
        <v>4</v>
      </c>
      <c r="B14" s="102" t="s">
        <v>90</v>
      </c>
      <c r="C14" s="9" t="s">
        <v>91</v>
      </c>
      <c r="D14" s="9"/>
      <c r="E14" s="92" t="s">
        <v>19</v>
      </c>
      <c r="F14" s="15"/>
      <c r="G14" s="15">
        <f>IFERROR(VLOOKUP($C14,'Mau 3'!$C$10:$Q$41,8,0),0)</f>
        <v>2</v>
      </c>
      <c r="H14" s="15">
        <v>4</v>
      </c>
      <c r="I14" s="15"/>
      <c r="J14" s="15"/>
      <c r="K14" s="14"/>
      <c r="L14" s="14"/>
    </row>
    <row r="15" spans="1:12" ht="28.5" customHeight="1" x14ac:dyDescent="0.25">
      <c r="A15" s="9" t="s">
        <v>143</v>
      </c>
      <c r="B15" s="102" t="s">
        <v>92</v>
      </c>
      <c r="C15" s="9" t="s">
        <v>93</v>
      </c>
      <c r="D15" s="9"/>
      <c r="E15" s="92" t="s">
        <v>16</v>
      </c>
      <c r="F15" s="15"/>
      <c r="G15" s="15">
        <f>IFERROR(VLOOKUP($C15,'Mau 3'!$C$10:$Q$41,8,0),0)</f>
        <v>0</v>
      </c>
      <c r="H15" s="15">
        <f>IFERROR(VLOOKUP($C15,'Mau 3'!$C$10:$Q$41,14,0),0)</f>
        <v>0</v>
      </c>
      <c r="I15" s="15"/>
      <c r="J15" s="15"/>
      <c r="K15" s="14"/>
      <c r="L15" s="14"/>
    </row>
    <row r="16" spans="1:12" ht="28.5" customHeight="1" x14ac:dyDescent="0.25">
      <c r="A16" s="9" t="s">
        <v>144</v>
      </c>
      <c r="B16" s="102" t="s">
        <v>95</v>
      </c>
      <c r="C16" s="9" t="s">
        <v>96</v>
      </c>
      <c r="D16" s="9"/>
      <c r="E16" s="92" t="s">
        <v>20</v>
      </c>
      <c r="F16" s="15"/>
      <c r="G16" s="15">
        <f>IFERROR(VLOOKUP($C16,'Mau 3'!$C$10:$Q$41,8,0),0)</f>
        <v>1</v>
      </c>
      <c r="H16" s="15">
        <f>IFERROR(VLOOKUP($C16,'Mau 3'!$C$10:$Q$41,14,0),0)</f>
        <v>0</v>
      </c>
      <c r="I16" s="15"/>
      <c r="J16" s="15"/>
      <c r="K16" s="14"/>
      <c r="L16" s="14"/>
    </row>
    <row r="17" spans="1:12" s="120" customFormat="1" ht="32.1" customHeight="1" x14ac:dyDescent="0.25">
      <c r="A17" s="116" t="s">
        <v>145</v>
      </c>
      <c r="B17" s="102" t="s">
        <v>97</v>
      </c>
      <c r="C17" s="116" t="s">
        <v>98</v>
      </c>
      <c r="D17" s="116"/>
      <c r="E17" s="117" t="s">
        <v>16</v>
      </c>
      <c r="F17" s="118"/>
      <c r="G17" s="118">
        <f>IFERROR(VLOOKUP($C17,'Mau 3'!$C$10:$Q$41,8,0),0)</f>
        <v>1</v>
      </c>
      <c r="H17" s="118">
        <v>1</v>
      </c>
      <c r="I17" s="118"/>
      <c r="J17" s="118"/>
      <c r="K17" s="119"/>
      <c r="L17" s="119" t="s">
        <v>185</v>
      </c>
    </row>
    <row r="18" spans="1:12" ht="28.5" customHeight="1" x14ac:dyDescent="0.25">
      <c r="A18" s="9" t="s">
        <v>146</v>
      </c>
      <c r="B18" s="102" t="s">
        <v>99</v>
      </c>
      <c r="C18" s="9" t="s">
        <v>100</v>
      </c>
      <c r="D18" s="9"/>
      <c r="E18" s="92" t="s">
        <v>16</v>
      </c>
      <c r="F18" s="15"/>
      <c r="G18" s="15">
        <f>IFERROR(VLOOKUP($C18,'Mau 3'!$C$10:$Q$41,8,0),0)</f>
        <v>0</v>
      </c>
      <c r="H18" s="15">
        <v>0</v>
      </c>
      <c r="I18" s="15"/>
      <c r="J18" s="15"/>
      <c r="K18" s="14"/>
      <c r="L18" s="14"/>
    </row>
    <row r="19" spans="1:12" ht="28.5" customHeight="1" x14ac:dyDescent="0.25">
      <c r="A19" s="9" t="s">
        <v>147</v>
      </c>
      <c r="B19" s="102" t="s">
        <v>101</v>
      </c>
      <c r="C19" s="9" t="s">
        <v>102</v>
      </c>
      <c r="D19" s="9"/>
      <c r="E19" s="92" t="s">
        <v>16</v>
      </c>
      <c r="F19" s="15"/>
      <c r="G19" s="15">
        <f>IFERROR(VLOOKUP($C19,'Mau 3'!$C$10:$Q$41,8,0),0)</f>
        <v>0</v>
      </c>
      <c r="H19" s="15">
        <f>IFERROR(VLOOKUP($C19,'Mau 3'!$C$10:$Q$41,14,0),0)</f>
        <v>0</v>
      </c>
      <c r="I19" s="15"/>
      <c r="J19" s="15"/>
      <c r="K19" s="14"/>
      <c r="L19" s="14"/>
    </row>
    <row r="20" spans="1:12" ht="28.5" customHeight="1" x14ac:dyDescent="0.25">
      <c r="A20" s="9" t="s">
        <v>148</v>
      </c>
      <c r="B20" s="107" t="s">
        <v>103</v>
      </c>
      <c r="C20" s="9" t="s">
        <v>104</v>
      </c>
      <c r="D20" s="9"/>
      <c r="E20" s="92" t="s">
        <v>16</v>
      </c>
      <c r="F20" s="15"/>
      <c r="G20" s="15">
        <f>IFERROR(VLOOKUP($C20,'Mau 3'!$C$10:$Q$41,8,0),0)</f>
        <v>0</v>
      </c>
      <c r="H20" s="15">
        <f>IFERROR(VLOOKUP($C20,'Mau 3'!$C$10:$Q$41,14,0),0)</f>
        <v>0</v>
      </c>
      <c r="I20" s="15"/>
      <c r="J20" s="15"/>
      <c r="K20" s="14"/>
      <c r="L20" s="14"/>
    </row>
    <row r="21" spans="1:12" ht="28.5" customHeight="1" x14ac:dyDescent="0.25">
      <c r="A21" s="9" t="s">
        <v>149</v>
      </c>
      <c r="B21" s="102" t="s">
        <v>105</v>
      </c>
      <c r="C21" s="9" t="s">
        <v>106</v>
      </c>
      <c r="D21" s="9"/>
      <c r="E21" s="92" t="s">
        <v>16</v>
      </c>
      <c r="F21" s="15"/>
      <c r="G21" s="15">
        <f>IFERROR(VLOOKUP($C21,'Mau 3'!$C$10:$Q$41,8,0),0)</f>
        <v>0</v>
      </c>
      <c r="H21" s="15">
        <f>IFERROR(VLOOKUP($C21,'Mau 3'!$C$10:$Q$41,14,0),0)</f>
        <v>0</v>
      </c>
      <c r="I21" s="15"/>
      <c r="J21" s="15"/>
      <c r="K21" s="14"/>
      <c r="L21" s="14"/>
    </row>
    <row r="22" spans="1:12" ht="33.75" customHeight="1" x14ac:dyDescent="0.25">
      <c r="A22" s="9" t="s">
        <v>150</v>
      </c>
      <c r="B22" s="102" t="s">
        <v>107</v>
      </c>
      <c r="C22" s="9" t="s">
        <v>108</v>
      </c>
      <c r="D22" s="9"/>
      <c r="E22" s="92" t="s">
        <v>16</v>
      </c>
      <c r="F22" s="15"/>
      <c r="G22" s="15">
        <f>IFERROR(VLOOKUP($C22,'Mau 3'!$C$10:$Q$41,8,0),0)</f>
        <v>0</v>
      </c>
      <c r="H22" s="15">
        <v>0</v>
      </c>
      <c r="I22" s="15"/>
      <c r="J22" s="15"/>
      <c r="K22" s="14"/>
      <c r="L22" s="14"/>
    </row>
    <row r="23" spans="1:12" ht="33.75" customHeight="1" x14ac:dyDescent="0.25">
      <c r="A23" s="9" t="s">
        <v>151</v>
      </c>
      <c r="B23" s="102" t="s">
        <v>109</v>
      </c>
      <c r="C23" s="9" t="s">
        <v>110</v>
      </c>
      <c r="D23" s="9"/>
      <c r="E23" s="98" t="s">
        <v>16</v>
      </c>
      <c r="F23" s="15"/>
      <c r="G23" s="15">
        <f>IFERROR(VLOOKUP($C23,'Mau 3'!$C$10:$Q$41,8,0),0)</f>
        <v>0</v>
      </c>
      <c r="H23" s="15">
        <v>0</v>
      </c>
      <c r="I23" s="15"/>
      <c r="J23" s="15"/>
      <c r="K23" s="14"/>
      <c r="L23" s="14"/>
    </row>
    <row r="24" spans="1:12" ht="31.5" customHeight="1" x14ac:dyDescent="0.25">
      <c r="A24" s="9" t="s">
        <v>152</v>
      </c>
      <c r="B24" s="102" t="s">
        <v>111</v>
      </c>
      <c r="C24" s="9" t="s">
        <v>112</v>
      </c>
      <c r="D24" s="9"/>
      <c r="E24" s="98" t="s">
        <v>16</v>
      </c>
      <c r="F24" s="15"/>
      <c r="G24" s="15">
        <f>IFERROR(VLOOKUP($C24,'Mau 3'!$C$10:$Q$41,8,0),0)</f>
        <v>0</v>
      </c>
      <c r="H24" s="15">
        <v>0</v>
      </c>
      <c r="I24" s="15"/>
      <c r="J24" s="15"/>
      <c r="K24" s="14"/>
      <c r="L24" s="14"/>
    </row>
    <row r="25" spans="1:12" ht="34.5" customHeight="1" x14ac:dyDescent="0.25">
      <c r="A25" s="9" t="s">
        <v>153</v>
      </c>
      <c r="B25" s="102" t="s">
        <v>113</v>
      </c>
      <c r="C25" s="9" t="s">
        <v>114</v>
      </c>
      <c r="D25" s="9"/>
      <c r="E25" s="98" t="s">
        <v>16</v>
      </c>
      <c r="F25" s="15"/>
      <c r="G25" s="15">
        <f>IFERROR(VLOOKUP($C25,'Mau 3'!$C$10:$Q$41,8,0),0)</f>
        <v>0</v>
      </c>
      <c r="H25" s="15">
        <v>0</v>
      </c>
      <c r="I25" s="15"/>
      <c r="J25" s="15"/>
      <c r="K25" s="14"/>
      <c r="L25" s="14"/>
    </row>
    <row r="26" spans="1:12" ht="28.5" customHeight="1" x14ac:dyDescent="0.25">
      <c r="A26" s="9" t="s">
        <v>154</v>
      </c>
      <c r="B26" s="102" t="s">
        <v>115</v>
      </c>
      <c r="C26" s="9" t="s">
        <v>116</v>
      </c>
      <c r="D26" s="9"/>
      <c r="E26" s="98" t="s">
        <v>16</v>
      </c>
      <c r="F26" s="15"/>
      <c r="G26" s="15">
        <f>IFERROR(VLOOKUP($C26,'Mau 3'!$C$10:$Q$41,8,0),0)</f>
        <v>0</v>
      </c>
      <c r="H26" s="15">
        <f>IFERROR(VLOOKUP($C26,'Mau 3'!$C$10:$Q$41,14,0),0)</f>
        <v>0</v>
      </c>
      <c r="I26" s="15"/>
      <c r="J26" s="15"/>
      <c r="K26" s="14"/>
      <c r="L26" s="14"/>
    </row>
    <row r="27" spans="1:12" ht="28.5" customHeight="1" x14ac:dyDescent="0.25">
      <c r="A27" s="9" t="s">
        <v>155</v>
      </c>
      <c r="B27" s="102" t="s">
        <v>117</v>
      </c>
      <c r="C27" s="9" t="s">
        <v>118</v>
      </c>
      <c r="D27" s="9"/>
      <c r="E27" s="98" t="s">
        <v>16</v>
      </c>
      <c r="F27" s="15"/>
      <c r="G27" s="15">
        <f>IFERROR(VLOOKUP($C27,'Mau 3'!$C$10:$Q$41,8,0),0)</f>
        <v>0</v>
      </c>
      <c r="H27" s="15">
        <f>IFERROR(VLOOKUP($C27,'Mau 3'!$C$10:$Q$41,14,0),0)</f>
        <v>0</v>
      </c>
      <c r="I27" s="15"/>
      <c r="J27" s="15"/>
      <c r="K27" s="14"/>
      <c r="L27" s="14"/>
    </row>
    <row r="28" spans="1:12" ht="28.5" customHeight="1" x14ac:dyDescent="0.25">
      <c r="A28" s="9" t="s">
        <v>156</v>
      </c>
      <c r="B28" s="102" t="s">
        <v>119</v>
      </c>
      <c r="C28" s="9" t="s">
        <v>120</v>
      </c>
      <c r="D28" s="9"/>
      <c r="E28" s="98" t="s">
        <v>16</v>
      </c>
      <c r="F28" s="15"/>
      <c r="G28" s="15">
        <f>IFERROR(VLOOKUP($C28,'Mau 3'!$C$10:$Q$41,8,0),0)</f>
        <v>0</v>
      </c>
      <c r="H28" s="15">
        <v>0</v>
      </c>
      <c r="I28" s="15"/>
      <c r="J28" s="15"/>
      <c r="K28" s="14"/>
      <c r="L28" s="14"/>
    </row>
    <row r="29" spans="1:12" ht="28.5" customHeight="1" x14ac:dyDescent="0.25">
      <c r="A29" s="9" t="s">
        <v>157</v>
      </c>
      <c r="B29" s="102" t="s">
        <v>121</v>
      </c>
      <c r="C29" s="9" t="s">
        <v>122</v>
      </c>
      <c r="D29" s="9"/>
      <c r="E29" s="98" t="s">
        <v>16</v>
      </c>
      <c r="F29" s="15"/>
      <c r="G29" s="15">
        <f>IFERROR(VLOOKUP($C29,'Mau 3'!$C$10:$Q$41,8,0),0)</f>
        <v>0</v>
      </c>
      <c r="H29" s="15">
        <v>0</v>
      </c>
      <c r="I29" s="15"/>
      <c r="J29" s="15"/>
      <c r="K29" s="14"/>
      <c r="L29" s="14"/>
    </row>
    <row r="30" spans="1:12" ht="28.5" customHeight="1" x14ac:dyDescent="0.25">
      <c r="A30" s="9" t="s">
        <v>158</v>
      </c>
      <c r="B30" s="108" t="s">
        <v>123</v>
      </c>
      <c r="C30" s="9" t="s">
        <v>124</v>
      </c>
      <c r="D30" s="9"/>
      <c r="E30" s="98" t="s">
        <v>16</v>
      </c>
      <c r="F30" s="15"/>
      <c r="G30" s="15">
        <f>IFERROR(VLOOKUP($C30,'Mau 3'!$C$10:$Q$41,8,0),0)</f>
        <v>0</v>
      </c>
      <c r="H30" s="15">
        <f>IFERROR(VLOOKUP($C30,'Mau 3'!$C$10:$Q$41,14,0),0)</f>
        <v>0</v>
      </c>
      <c r="I30" s="15"/>
      <c r="J30" s="15"/>
      <c r="K30" s="14"/>
      <c r="L30" s="14"/>
    </row>
    <row r="31" spans="1:12" ht="28.5" customHeight="1" x14ac:dyDescent="0.25">
      <c r="A31" s="9" t="s">
        <v>159</v>
      </c>
      <c r="B31" s="109" t="s">
        <v>125</v>
      </c>
      <c r="C31" s="9" t="s">
        <v>126</v>
      </c>
      <c r="D31" s="9"/>
      <c r="E31" s="98" t="s">
        <v>16</v>
      </c>
      <c r="F31" s="15"/>
      <c r="G31" s="15">
        <f>IFERROR(VLOOKUP($C31,'Mau 3'!$C$10:$Q$41,8,0),0)</f>
        <v>0</v>
      </c>
      <c r="H31" s="15">
        <f>IFERROR(VLOOKUP($C31,'Mau 3'!$C$10:$Q$41,14,0),0)</f>
        <v>0</v>
      </c>
      <c r="I31" s="15"/>
      <c r="J31" s="15"/>
      <c r="K31" s="14"/>
      <c r="L31" s="14"/>
    </row>
    <row r="32" spans="1:12" ht="34.5" customHeight="1" x14ac:dyDescent="0.25">
      <c r="A32" s="9" t="s">
        <v>160</v>
      </c>
      <c r="B32" s="109" t="s">
        <v>128</v>
      </c>
      <c r="C32" s="9" t="s">
        <v>129</v>
      </c>
      <c r="D32" s="9"/>
      <c r="E32" s="92" t="s">
        <v>16</v>
      </c>
      <c r="F32" s="15"/>
      <c r="G32" s="15">
        <f>IFERROR(VLOOKUP($C32,'Mau 3'!$C$10:$Q$41,8,0),0)</f>
        <v>1</v>
      </c>
      <c r="H32" s="15">
        <v>4</v>
      </c>
      <c r="I32" s="15"/>
      <c r="J32" s="15"/>
      <c r="K32" s="14"/>
      <c r="L32" s="14" t="s">
        <v>184</v>
      </c>
    </row>
    <row r="33" spans="1:13" ht="28.5" customHeight="1" x14ac:dyDescent="0.25">
      <c r="A33" s="9" t="s">
        <v>161</v>
      </c>
      <c r="B33" s="109" t="s">
        <v>130</v>
      </c>
      <c r="C33" s="9" t="s">
        <v>131</v>
      </c>
      <c r="D33" s="9"/>
      <c r="E33" s="92" t="s">
        <v>16</v>
      </c>
      <c r="F33" s="15"/>
      <c r="G33" s="15">
        <f>IFERROR(VLOOKUP($C33,'Mau 3'!$C$10:$Q$41,8,0),0)</f>
        <v>0</v>
      </c>
      <c r="H33" s="15">
        <v>0</v>
      </c>
      <c r="I33" s="15"/>
      <c r="J33" s="15"/>
      <c r="K33" s="14"/>
      <c r="L33" s="14"/>
    </row>
    <row r="34" spans="1:13" ht="34.5" customHeight="1" x14ac:dyDescent="0.25">
      <c r="A34" s="9" t="s">
        <v>162</v>
      </c>
      <c r="B34" s="109" t="s">
        <v>133</v>
      </c>
      <c r="C34" s="9" t="s">
        <v>134</v>
      </c>
      <c r="D34" s="9"/>
      <c r="E34" s="92" t="s">
        <v>14</v>
      </c>
      <c r="F34" s="15"/>
      <c r="G34" s="15">
        <f>IFERROR(VLOOKUP($C34,'Mau 3'!$C$10:$Q$41,8,0),0)</f>
        <v>2</v>
      </c>
      <c r="H34" s="15">
        <v>4</v>
      </c>
      <c r="I34" s="15"/>
      <c r="J34" s="15"/>
      <c r="K34" s="14"/>
      <c r="L34" s="14" t="s">
        <v>183</v>
      </c>
    </row>
    <row r="35" spans="1:13" ht="29.25" customHeight="1" x14ac:dyDescent="0.25">
      <c r="A35" s="9" t="s">
        <v>163</v>
      </c>
      <c r="B35" s="109" t="s">
        <v>135</v>
      </c>
      <c r="C35" s="9" t="s">
        <v>136</v>
      </c>
      <c r="D35" s="10"/>
      <c r="E35" s="14" t="s">
        <v>16</v>
      </c>
      <c r="F35" s="10"/>
      <c r="G35" s="15">
        <f>IFERROR(VLOOKUP($C35,'Mau 3'!$C$10:$Q$41,8,0),0)</f>
        <v>1</v>
      </c>
      <c r="H35" s="15">
        <f>IFERROR(VLOOKUP($C35,'Mau 3'!$C$10:$Q$41,14,0),0)</f>
        <v>0</v>
      </c>
      <c r="I35" s="34"/>
      <c r="J35" s="34"/>
      <c r="K35" s="84"/>
      <c r="L35" s="84"/>
    </row>
    <row r="36" spans="1:13" ht="26.25" customHeight="1" x14ac:dyDescent="0.25">
      <c r="A36" s="9" t="s">
        <v>164</v>
      </c>
      <c r="B36" s="10" t="s">
        <v>137</v>
      </c>
      <c r="C36" s="9" t="s">
        <v>138</v>
      </c>
      <c r="D36" s="10"/>
      <c r="E36" s="14" t="s">
        <v>16</v>
      </c>
      <c r="F36" s="10"/>
      <c r="G36" s="15">
        <f>IFERROR(VLOOKUP($C36,'Mau 3'!$C$10:$Q$41,8,0),0)</f>
        <v>0</v>
      </c>
      <c r="H36" s="15">
        <f>IFERROR(VLOOKUP($C36,'Mau 3'!$C$10:$Q$41,14,0),0)</f>
        <v>0</v>
      </c>
      <c r="I36" s="34"/>
      <c r="J36" s="34"/>
      <c r="K36" s="84"/>
      <c r="L36" s="84"/>
    </row>
    <row r="37" spans="1:13" ht="24.6" customHeight="1" x14ac:dyDescent="0.25">
      <c r="A37" s="8" t="s">
        <v>26</v>
      </c>
      <c r="B37" s="10"/>
      <c r="C37" s="10"/>
      <c r="D37" s="10"/>
      <c r="E37" s="10"/>
      <c r="F37" s="10"/>
      <c r="G37" s="15"/>
      <c r="H37" s="15"/>
      <c r="I37" s="34"/>
      <c r="J37" s="34"/>
      <c r="K37" s="84"/>
      <c r="L37" s="84"/>
    </row>
    <row r="38" spans="1:13" ht="24.75" customHeight="1" x14ac:dyDescent="0.25">
      <c r="A38" s="9" t="s">
        <v>0</v>
      </c>
      <c r="B38" s="10"/>
      <c r="C38" s="9"/>
      <c r="D38" s="14"/>
      <c r="E38" s="14"/>
      <c r="F38" s="10"/>
      <c r="G38" s="15">
        <f>IFERROR(VLOOKUP($C38,'Mau 3'!$C$10:$Q$41,8,0),0)</f>
        <v>0</v>
      </c>
      <c r="H38" s="15">
        <f>IFERROR(VLOOKUP($C38,'Mau 3'!$C$10:$Q$41,14,0),0)</f>
        <v>0</v>
      </c>
      <c r="I38" s="14"/>
      <c r="J38" s="14"/>
      <c r="K38" s="14"/>
      <c r="L38" s="14"/>
    </row>
    <row r="39" spans="1:13" ht="15.75" x14ac:dyDescent="0.25">
      <c r="A39" s="29"/>
      <c r="B39" s="30"/>
      <c r="C39" s="30"/>
      <c r="D39" s="30"/>
      <c r="E39" s="30"/>
      <c r="F39" s="30"/>
      <c r="G39" s="31"/>
      <c r="H39" s="31"/>
      <c r="I39" s="33"/>
      <c r="J39" s="33"/>
      <c r="K39" s="86"/>
      <c r="L39" s="64"/>
    </row>
    <row r="40" spans="1:13" ht="15.75" x14ac:dyDescent="0.25">
      <c r="A40" s="29"/>
      <c r="B40" s="30"/>
      <c r="C40" s="30"/>
      <c r="D40" s="30"/>
      <c r="E40" s="30"/>
      <c r="F40" s="30"/>
      <c r="G40" s="31"/>
      <c r="H40" s="31"/>
      <c r="I40" s="33"/>
      <c r="J40" s="33"/>
      <c r="K40" s="86"/>
      <c r="L40" s="64"/>
    </row>
    <row r="41" spans="1:13" s="12" customFormat="1" ht="40.15" customHeight="1" x14ac:dyDescent="0.25">
      <c r="A41" s="159"/>
      <c r="B41" s="155" t="s">
        <v>18</v>
      </c>
      <c r="C41" s="155"/>
      <c r="D41" s="155"/>
      <c r="E41" s="155"/>
      <c r="F41" s="155"/>
      <c r="G41" s="156" t="s">
        <v>13</v>
      </c>
      <c r="H41" s="156"/>
      <c r="I41" s="156" t="s">
        <v>15</v>
      </c>
      <c r="J41" s="156"/>
      <c r="K41" s="85"/>
      <c r="L41" s="48"/>
      <c r="M41" s="11"/>
    </row>
    <row r="42" spans="1:13" s="12" customFormat="1" ht="21.6" customHeight="1" x14ac:dyDescent="0.25">
      <c r="A42" s="159"/>
      <c r="B42" s="154" t="s">
        <v>19</v>
      </c>
      <c r="C42" s="154"/>
      <c r="D42" s="154"/>
      <c r="E42" s="154"/>
      <c r="F42" s="154"/>
      <c r="G42" s="154">
        <f>COUNTIF($E$10:$E$36,"A1")</f>
        <v>2</v>
      </c>
      <c r="H42" s="154"/>
      <c r="I42" s="154">
        <f>COUNTIF($E$38:$E$38,"A1")</f>
        <v>0</v>
      </c>
      <c r="J42" s="154"/>
      <c r="K42" s="83"/>
      <c r="L42" s="61"/>
      <c r="M42" s="18"/>
    </row>
    <row r="43" spans="1:13" s="12" customFormat="1" ht="21.6" customHeight="1" x14ac:dyDescent="0.25">
      <c r="A43" s="159"/>
      <c r="B43" s="154" t="s">
        <v>14</v>
      </c>
      <c r="C43" s="154"/>
      <c r="D43" s="154"/>
      <c r="E43" s="154"/>
      <c r="F43" s="154"/>
      <c r="G43" s="154">
        <f>COUNTIF($E$10:$E$36,"A2")</f>
        <v>1</v>
      </c>
      <c r="H43" s="154"/>
      <c r="I43" s="154">
        <f>COUNTIF($E$38:$E$38,"A3")</f>
        <v>0</v>
      </c>
      <c r="J43" s="154"/>
      <c r="K43" s="83"/>
      <c r="L43" s="61"/>
      <c r="M43" s="18"/>
    </row>
    <row r="44" spans="1:13" s="12" customFormat="1" ht="21.6" customHeight="1" x14ac:dyDescent="0.25">
      <c r="A44" s="159"/>
      <c r="B44" s="154" t="s">
        <v>20</v>
      </c>
      <c r="C44" s="154"/>
      <c r="D44" s="154"/>
      <c r="E44" s="154"/>
      <c r="F44" s="154"/>
      <c r="G44" s="154">
        <f>COUNTIF($E$10:$E$36,"A3")</f>
        <v>3</v>
      </c>
      <c r="H44" s="154"/>
      <c r="I44" s="154">
        <f>COUNTIF($E$38:$E$38,"A3")</f>
        <v>0</v>
      </c>
      <c r="J44" s="154"/>
      <c r="K44" s="83"/>
      <c r="L44" s="61"/>
      <c r="M44" s="18"/>
    </row>
    <row r="45" spans="1:13" s="12" customFormat="1" ht="21.6" customHeight="1" x14ac:dyDescent="0.25">
      <c r="A45" s="159"/>
      <c r="B45" s="154" t="s">
        <v>16</v>
      </c>
      <c r="C45" s="154"/>
      <c r="D45" s="154"/>
      <c r="E45" s="154"/>
      <c r="F45" s="154"/>
      <c r="G45" s="154">
        <f>COUNTIF($E$10:$E$36,"A4")</f>
        <v>21</v>
      </c>
      <c r="H45" s="154"/>
      <c r="I45" s="154">
        <f>COUNTIF($E$38:$E$38,"A4")</f>
        <v>0</v>
      </c>
      <c r="J45" s="154"/>
      <c r="K45" s="83"/>
      <c r="L45" s="61"/>
      <c r="M45" s="18"/>
    </row>
    <row r="46" spans="1:13" s="12" customFormat="1" ht="21.6" customHeight="1" x14ac:dyDescent="0.25">
      <c r="A46" s="159"/>
      <c r="B46" s="154" t="s">
        <v>67</v>
      </c>
      <c r="C46" s="154"/>
      <c r="D46" s="154"/>
      <c r="E46" s="154"/>
      <c r="F46" s="154"/>
      <c r="G46" s="154">
        <f>COUNTIF($E$10:$E$36,"A DN")</f>
        <v>0</v>
      </c>
      <c r="H46" s="154"/>
      <c r="I46" s="154">
        <f>COUNTIF($E$38:$E$38,"A DN")</f>
        <v>0</v>
      </c>
      <c r="J46" s="154"/>
      <c r="K46" s="83"/>
      <c r="L46" s="61"/>
      <c r="M46" s="18"/>
    </row>
    <row r="47" spans="1:13" s="12" customFormat="1" ht="21.6" customHeight="1" x14ac:dyDescent="0.25">
      <c r="A47" s="159"/>
      <c r="B47" s="154" t="s">
        <v>17</v>
      </c>
      <c r="C47" s="154"/>
      <c r="D47" s="154"/>
      <c r="E47" s="154"/>
      <c r="F47" s="154"/>
      <c r="G47" s="154">
        <f>COUNTIF($E$10:$E$36,"B1")</f>
        <v>0</v>
      </c>
      <c r="H47" s="154"/>
      <c r="I47" s="154">
        <f>COUNTIF($E$38:$E$38,"B1")</f>
        <v>0</v>
      </c>
      <c r="J47" s="154"/>
      <c r="K47" s="83"/>
      <c r="L47" s="61"/>
      <c r="M47" s="18"/>
    </row>
    <row r="48" spans="1:13" s="12" customFormat="1" ht="21.6" customHeight="1" x14ac:dyDescent="0.25">
      <c r="A48" s="159"/>
      <c r="B48" s="154" t="s">
        <v>21</v>
      </c>
      <c r="C48" s="154"/>
      <c r="D48" s="154"/>
      <c r="E48" s="154"/>
      <c r="F48" s="154"/>
      <c r="G48" s="154">
        <f>COUNTIF($E$10:$E$36,"B2")</f>
        <v>0</v>
      </c>
      <c r="H48" s="154"/>
      <c r="I48" s="154">
        <f>COUNTIF($E$38:$E$38,"B2")</f>
        <v>0</v>
      </c>
      <c r="J48" s="154"/>
      <c r="K48" s="83"/>
      <c r="L48" s="61"/>
      <c r="M48" s="18"/>
    </row>
    <row r="49" spans="1:13" s="12" customFormat="1" ht="21.6" customHeight="1" x14ac:dyDescent="0.25">
      <c r="A49" s="159"/>
      <c r="B49" s="154" t="s">
        <v>22</v>
      </c>
      <c r="C49" s="154"/>
      <c r="D49" s="154"/>
      <c r="E49" s="154"/>
      <c r="F49" s="154"/>
      <c r="G49" s="154">
        <f>COUNTIF($E$10:$E$36,"C1")</f>
        <v>0</v>
      </c>
      <c r="H49" s="154"/>
      <c r="I49" s="154">
        <f>COUNTIF($E$38:$E$38,"C1")</f>
        <v>0</v>
      </c>
      <c r="J49" s="154"/>
      <c r="K49" s="83"/>
      <c r="L49" s="61"/>
      <c r="M49" s="18"/>
    </row>
    <row r="50" spans="1:13" s="12" customFormat="1" ht="21.6" customHeight="1" x14ac:dyDescent="0.25">
      <c r="A50" s="159"/>
      <c r="B50" s="154" t="s">
        <v>23</v>
      </c>
      <c r="C50" s="154"/>
      <c r="D50" s="154"/>
      <c r="E50" s="154"/>
      <c r="F50" s="154"/>
      <c r="G50" s="154">
        <f>COUNTIF($E$10:$E$36,"C2")</f>
        <v>0</v>
      </c>
      <c r="H50" s="154"/>
      <c r="I50" s="154">
        <f>COUNTIF($E$38:$E$38,"C2")</f>
        <v>0</v>
      </c>
      <c r="J50" s="154"/>
      <c r="K50" s="83"/>
      <c r="L50" s="61"/>
      <c r="M50" s="18"/>
    </row>
    <row r="51" spans="1:13" s="12" customFormat="1" ht="21.6" customHeight="1" x14ac:dyDescent="0.25">
      <c r="A51" s="159"/>
      <c r="B51" s="154" t="s">
        <v>24</v>
      </c>
      <c r="C51" s="154"/>
      <c r="D51" s="154"/>
      <c r="E51" s="154"/>
      <c r="F51" s="154"/>
      <c r="G51" s="154">
        <f>COUNTIF($E$10:$E$36,"D")</f>
        <v>0</v>
      </c>
      <c r="H51" s="154"/>
      <c r="I51" s="154">
        <f>COUNTIF($E$38:$E$38,"D")</f>
        <v>0</v>
      </c>
      <c r="J51" s="154"/>
      <c r="K51" s="83"/>
      <c r="L51" s="61"/>
      <c r="M51" s="18"/>
    </row>
    <row r="52" spans="1:13" s="12" customFormat="1" ht="21.6" customHeight="1" x14ac:dyDescent="0.25">
      <c r="A52" s="159"/>
      <c r="B52" s="154" t="s">
        <v>25</v>
      </c>
      <c r="C52" s="154"/>
      <c r="D52" s="154"/>
      <c r="E52" s="154"/>
      <c r="F52" s="154"/>
      <c r="G52" s="154">
        <f>COUNTIF($E$10:$E$36,"E")</f>
        <v>0</v>
      </c>
      <c r="H52" s="154"/>
      <c r="I52" s="154">
        <f>COUNTIF($E$38:$E$38,"E")</f>
        <v>0</v>
      </c>
      <c r="J52" s="154"/>
      <c r="K52" s="83"/>
      <c r="L52" s="61"/>
      <c r="M52" s="18"/>
    </row>
    <row r="53" spans="1:13" s="12" customFormat="1" ht="21.6" customHeight="1" x14ac:dyDescent="0.25">
      <c r="A53" s="18"/>
      <c r="B53" s="156" t="s">
        <v>30</v>
      </c>
      <c r="C53" s="156"/>
      <c r="D53" s="156"/>
      <c r="E53" s="156"/>
      <c r="F53" s="156"/>
      <c r="G53" s="155">
        <f>SUM(G42:G52)</f>
        <v>27</v>
      </c>
      <c r="H53" s="155"/>
      <c r="I53" s="155">
        <f>SUM(I42:I52)</f>
        <v>0</v>
      </c>
      <c r="J53" s="155"/>
      <c r="K53" s="87"/>
      <c r="L53" s="80"/>
      <c r="M53" s="18"/>
    </row>
    <row r="54" spans="1:13" ht="15.75" x14ac:dyDescent="0.25">
      <c r="A54" s="12"/>
      <c r="B54" s="12"/>
      <c r="C54" s="12"/>
      <c r="D54" s="12"/>
      <c r="E54" s="12"/>
      <c r="F54" s="12"/>
      <c r="G54" s="12"/>
      <c r="H54" s="12"/>
      <c r="I54" s="12"/>
      <c r="J54" s="12"/>
      <c r="K54" s="12"/>
      <c r="L54" s="12"/>
    </row>
    <row r="55" spans="1:13" ht="38.25" customHeight="1" x14ac:dyDescent="0.25">
      <c r="A55" s="157" t="s">
        <v>50</v>
      </c>
      <c r="B55" s="158"/>
      <c r="C55" s="158"/>
      <c r="D55" s="158"/>
      <c r="E55" s="158"/>
      <c r="F55" s="158"/>
      <c r="G55" s="158"/>
      <c r="H55" s="158"/>
      <c r="I55" s="158"/>
      <c r="J55" s="158"/>
      <c r="K55" s="88"/>
      <c r="L55" s="65"/>
    </row>
    <row r="56" spans="1:13" ht="15.75" x14ac:dyDescent="0.25">
      <c r="A56" s="12"/>
      <c r="B56" s="12"/>
      <c r="C56" s="12"/>
      <c r="D56" s="12"/>
      <c r="E56" s="12"/>
      <c r="F56" s="12"/>
      <c r="G56" s="123" t="s">
        <v>57</v>
      </c>
      <c r="H56" s="123"/>
      <c r="I56" s="123"/>
      <c r="J56" s="123"/>
      <c r="K56" s="123"/>
      <c r="L56" s="123"/>
    </row>
    <row r="57" spans="1:13" ht="15.75" x14ac:dyDescent="0.25">
      <c r="A57" s="12"/>
      <c r="B57" s="12"/>
      <c r="C57" s="12"/>
      <c r="D57" s="12"/>
      <c r="E57" s="12"/>
      <c r="F57" s="12"/>
      <c r="G57" s="124" t="s">
        <v>7</v>
      </c>
      <c r="H57" s="124"/>
      <c r="I57" s="124"/>
      <c r="J57" s="124"/>
      <c r="K57" s="124"/>
      <c r="L57" s="124"/>
    </row>
    <row r="58" spans="1:13" x14ac:dyDescent="0.25">
      <c r="G58" s="5"/>
      <c r="H58" s="5"/>
      <c r="I58" s="5"/>
      <c r="J58" s="5"/>
      <c r="K58" s="5"/>
      <c r="L58" s="5"/>
    </row>
    <row r="59" spans="1:13" x14ac:dyDescent="0.25">
      <c r="G59" s="5"/>
      <c r="H59" s="5"/>
      <c r="I59" s="5"/>
      <c r="J59" s="5"/>
      <c r="K59" s="5"/>
      <c r="L59" s="5"/>
    </row>
    <row r="62" spans="1:13" x14ac:dyDescent="0.25">
      <c r="G62" s="153" t="s">
        <v>142</v>
      </c>
      <c r="H62" s="153"/>
      <c r="I62" s="153"/>
      <c r="J62" s="153"/>
      <c r="K62" s="153"/>
      <c r="L62" s="153"/>
    </row>
  </sheetData>
  <mergeCells count="58">
    <mergeCell ref="I51:J51"/>
    <mergeCell ref="I52:J52"/>
    <mergeCell ref="I45:J45"/>
    <mergeCell ref="I46:J46"/>
    <mergeCell ref="I47:J47"/>
    <mergeCell ref="I48:J48"/>
    <mergeCell ref="I49:J49"/>
    <mergeCell ref="G1:L1"/>
    <mergeCell ref="G2:L2"/>
    <mergeCell ref="G41:H41"/>
    <mergeCell ref="G42:H42"/>
    <mergeCell ref="G43:H43"/>
    <mergeCell ref="I7:I8"/>
    <mergeCell ref="J7:J8"/>
    <mergeCell ref="I41:J41"/>
    <mergeCell ref="K7:L7"/>
    <mergeCell ref="E7:H7"/>
    <mergeCell ref="I42:J42"/>
    <mergeCell ref="I43:J43"/>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49:H49"/>
    <mergeCell ref="G51:H51"/>
    <mergeCell ref="G46:H46"/>
    <mergeCell ref="G44:H44"/>
    <mergeCell ref="G45:H45"/>
    <mergeCell ref="G47:H47"/>
    <mergeCell ref="G48:H4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2022-03-04T02:44:00Z</dcterms:modified>
</cp:coreProperties>
</file>