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D:\CD LY TU TRONG\CDKTLYTUTRONG\CDKTLYTUTRONG\GVCN\2021 - 2022\CNL1\REN LYUEN\"/>
    </mc:Choice>
  </mc:AlternateContent>
  <xr:revisionPtr revIDLastSave="0" documentId="13_ncr:1_{B16B0065-E813-451C-9E32-747414094D07}" xr6:coauthVersionLast="47" xr6:coauthVersionMax="47" xr10:uidLastSave="{00000000-0000-0000-0000-000000000000}"/>
  <bookViews>
    <workbookView xWindow="-120" yWindow="-120" windowWidth="20730" windowHeight="11160" tabRatio="500" xr2:uid="{00000000-000D-0000-FFFF-FFFF00000000}"/>
  </bookViews>
  <sheets>
    <sheet name="RL.Cá nhân" sheetId="1" r:id="rId1"/>
    <sheet name="M. Tong hop" sheetId="2" r:id="rId2"/>
    <sheet name="00000000" sheetId="3" state="hidden" r:id="rId3"/>
  </sheets>
  <definedNames>
    <definedName name="_Fill">#REF!</definedName>
    <definedName name="_xlnm.Print_Titles" localSheetId="0">'RL.Cá nhân'!$7:$7</definedName>
    <definedName name="Print_Titles_0" localSheetId="0">'RL.Cá nhân'!$7:$7</definedName>
  </definedNames>
  <calcPr calcId="181029" iterateDelta="1E-4"/>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H33" i="2" l="1"/>
  <c r="F33" i="2"/>
  <c r="H32" i="2"/>
  <c r="F32" i="2"/>
  <c r="H31" i="2"/>
  <c r="F31" i="2"/>
  <c r="H30" i="2"/>
  <c r="F30" i="2"/>
  <c r="H29" i="2"/>
  <c r="F29" i="2"/>
  <c r="H28" i="2"/>
  <c r="F28" i="2"/>
  <c r="H27" i="2"/>
  <c r="F27" i="2"/>
  <c r="H26" i="2"/>
  <c r="F26" i="2"/>
  <c r="H25" i="2"/>
  <c r="F25" i="2"/>
  <c r="H24" i="2"/>
  <c r="F24" i="2"/>
  <c r="H23" i="2"/>
  <c r="F23" i="2"/>
  <c r="H22" i="2"/>
  <c r="F22" i="2"/>
  <c r="H21" i="2"/>
  <c r="F21" i="2"/>
  <c r="H20" i="2"/>
  <c r="F20" i="2"/>
  <c r="H19" i="2"/>
  <c r="F19" i="2"/>
  <c r="H18" i="2"/>
  <c r="F18" i="2"/>
  <c r="H17" i="2"/>
  <c r="F17" i="2"/>
  <c r="H16" i="2"/>
  <c r="F16" i="2"/>
  <c r="H15" i="2"/>
  <c r="F15" i="2"/>
  <c r="H14" i="2"/>
  <c r="F14" i="2"/>
  <c r="H13" i="2"/>
  <c r="F13" i="2"/>
  <c r="H12" i="2"/>
  <c r="F12" i="2"/>
  <c r="D102" i="1"/>
  <c r="D98" i="1"/>
  <c r="D76" i="1"/>
  <c r="D75" i="1"/>
  <c r="F8" i="1"/>
  <c r="H42" i="2"/>
  <c r="G42" i="2"/>
  <c r="H41" i="2"/>
  <c r="G41" i="2"/>
  <c r="F41" i="2"/>
  <c r="E41" i="2"/>
  <c r="H40" i="2"/>
  <c r="G40" i="2"/>
  <c r="F39" i="2"/>
  <c r="E39" i="2"/>
  <c r="H43" i="2"/>
  <c r="G43" i="2"/>
  <c r="E43" i="2"/>
  <c r="F43" i="2"/>
  <c r="H39" i="2"/>
  <c r="G38" i="2"/>
  <c r="H38" i="2"/>
  <c r="G39" i="2"/>
  <c r="E42" i="2"/>
  <c r="F42" i="2"/>
  <c r="E38" i="2"/>
  <c r="F38" i="2"/>
  <c r="E40" i="2"/>
  <c r="F40" i="2"/>
</calcChain>
</file>

<file path=xl/sharedStrings.xml><?xml version="1.0" encoding="utf-8"?>
<sst xmlns="http://schemas.openxmlformats.org/spreadsheetml/2006/main" count="246" uniqueCount="223">
  <si>
    <t>Mẫu</t>
  </si>
  <si>
    <t>BẢNG ĐÁNH GIÁ KẾT QUẢ RÈN LUYỆN HỌC KỲ I /2021- 2022</t>
  </si>
  <si>
    <t>Lớp: 20T4 – CNL1 .Khoa: NHIỆT LẠNH</t>
  </si>
  <si>
    <t>S
TT</t>
  </si>
  <si>
    <t>NỘI DUNG ĐÁNH GIÁ</t>
  </si>
  <si>
    <t>ĐIỂM</t>
  </si>
  <si>
    <t>TỰ ĐÁNH
GIÁ</t>
  </si>
  <si>
    <t>GVCN
CVHT</t>
  </si>
  <si>
    <t>QUẢN LÝ
SV</t>
  </si>
  <si>
    <t>GHI CHÚ</t>
  </si>
  <si>
    <t>I</t>
  </si>
  <si>
    <r>
      <rPr>
        <b/>
        <sz val="11"/>
        <rFont val="Times New Roman"/>
        <family val="1"/>
        <charset val="1"/>
      </rPr>
      <t>Tiêu chí 1 (Điểm tối đa 30</t>
    </r>
    <r>
      <rPr>
        <b/>
        <vertAlign val="superscript"/>
        <sz val="11"/>
        <rFont val="Times New Roman"/>
        <family val="1"/>
        <charset val="1"/>
      </rPr>
      <t>đ</t>
    </r>
    <r>
      <rPr>
        <b/>
        <sz val="11"/>
        <rFont val="Times New Roman"/>
        <family val="1"/>
        <charset val="1"/>
      </rPr>
      <t>)</t>
    </r>
  </si>
  <si>
    <t>a.</t>
  </si>
  <si>
    <t>Ý thức và thái độ trong học tập</t>
  </si>
  <si>
    <r>
      <rPr>
        <sz val="10"/>
        <rFont val="Times New Roman"/>
        <family val="1"/>
        <charset val="1"/>
      </rPr>
      <t xml:space="preserve"> - Đi học chuyên cần, đúng giờ đủ điều kiện dự thi các học phần 
(</t>
    </r>
    <r>
      <rPr>
        <i/>
        <sz val="10"/>
        <rFont val="Times New Roman"/>
        <family val="1"/>
        <charset val="1"/>
      </rPr>
      <t>Một học phần không đủ điều kiện trừ 1 điểm</t>
    </r>
    <r>
      <rPr>
        <sz val="10"/>
        <rFont val="Times New Roman"/>
        <family val="1"/>
        <charset val="1"/>
      </rPr>
      <t>)</t>
    </r>
  </si>
  <si>
    <t xml:space="preserve"> - Đi học trễ 10 phút trở lên</t>
  </si>
  <si>
    <t xml:space="preserve"> -1/2lần</t>
  </si>
  <si>
    <t xml:space="preserve"> - Bỏ tiết học</t>
  </si>
  <si>
    <t xml:space="preserve"> -1/1lần</t>
  </si>
  <si>
    <t xml:space="preserve"> - Nghỉ học không phép từ 2 đến 4 ngày</t>
  </si>
  <si>
    <t xml:space="preserve"> - Nghỉ học không phép từ 5 đến 10 ngày</t>
  </si>
  <si>
    <t xml:space="preserve"> - Nghỉ học không phép từ 11 ngày trở lên</t>
  </si>
  <si>
    <t>b.</t>
  </si>
  <si>
    <r>
      <rPr>
        <sz val="10"/>
        <color rgb="FF000000"/>
        <rFont val="Times New Roman"/>
        <family val="1"/>
        <charset val="1"/>
      </rPr>
      <t>Ý thức và thái độ tham gia các hoạt động học tập, hoạt động ngoại khóa, hoạt động nghiên cứu khoa học (</t>
    </r>
    <r>
      <rPr>
        <i/>
        <sz val="10"/>
        <color rgb="FF000000"/>
        <rFont val="Times New Roman"/>
        <family val="1"/>
        <charset val="1"/>
      </rPr>
      <t>Cùng với GVCN/CVHT/GVBM, lớp, khoa...</t>
    </r>
    <r>
      <rPr>
        <sz val="10"/>
        <color rgb="FF000000"/>
        <rFont val="Times New Roman"/>
        <family val="1"/>
        <charset val="1"/>
      </rPr>
      <t>)</t>
    </r>
  </si>
  <si>
    <t xml:space="preserve"> - Tham gia câu lạc bộ học thuật, học nhóm, hội thảo, tọa đàm</t>
  </si>
  <si>
    <t xml:space="preserve"> - Tham gia hoạt động nghiên cứu khoa học, xây dựng mô hình</t>
  </si>
  <si>
    <t xml:space="preserve"> - Tham quan thực tế tại doanh nghiệp</t>
  </si>
  <si>
    <t xml:space="preserve"> 5/1lần</t>
  </si>
  <si>
    <t>c.</t>
  </si>
  <si>
    <t>Ý thức và thái độ tham gia các kỳ thi, cuộc thi</t>
  </si>
  <si>
    <t xml:space="preserve"> - Không vi phạm qui chế thi, kiểm tra</t>
  </si>
  <si>
    <t xml:space="preserve"> - Vi phạm qui chế thi, kiểm tra</t>
  </si>
  <si>
    <t>d.</t>
  </si>
  <si>
    <t xml:space="preserve">Tinh thần vượt khó, phấn đấu vươn lên trong học tập </t>
  </si>
  <si>
    <t xml:space="preserve"> - Được GVCN/CVHT và tập thể lớp công nhận có tinh thần vượt khó, phấn đấu vươn lên trong học tập</t>
  </si>
  <si>
    <t>đ.</t>
  </si>
  <si>
    <t>Kết quả học tập</t>
  </si>
  <si>
    <r>
      <rPr>
        <sz val="10"/>
        <rFont val="Times New Roman"/>
        <family val="1"/>
        <charset val="1"/>
      </rPr>
      <t xml:space="preserve"> - Điểm TBCHT đạt từ  9</t>
    </r>
    <r>
      <rPr>
        <vertAlign val="superscript"/>
        <sz val="10"/>
        <rFont val="Times New Roman"/>
        <family val="1"/>
        <charset val="1"/>
      </rPr>
      <t>đ</t>
    </r>
    <r>
      <rPr>
        <sz val="10"/>
        <rFont val="Times New Roman"/>
        <family val="1"/>
        <charset val="1"/>
      </rPr>
      <t>, 00 đến cận 10</t>
    </r>
    <r>
      <rPr>
        <vertAlign val="superscript"/>
        <sz val="10"/>
        <rFont val="Times New Roman"/>
        <family val="1"/>
        <charset val="1"/>
      </rPr>
      <t>đ</t>
    </r>
  </si>
  <si>
    <r>
      <rPr>
        <sz val="10"/>
        <rFont val="Times New Roman"/>
        <family val="1"/>
        <charset val="1"/>
      </rPr>
      <t xml:space="preserve"> - Điểm TBCHT đạt từ  8</t>
    </r>
    <r>
      <rPr>
        <vertAlign val="superscript"/>
        <sz val="10"/>
        <rFont val="Times New Roman"/>
        <family val="1"/>
        <charset val="1"/>
      </rPr>
      <t>đ</t>
    </r>
    <r>
      <rPr>
        <sz val="10"/>
        <rFont val="Times New Roman"/>
        <family val="1"/>
        <charset val="1"/>
      </rPr>
      <t>, 00 đến cận 9</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</si>
  <si>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từ  7</t>
    </r>
    <r>
      <rPr>
        <vertAlign val="superscript"/>
        <sz val="10"/>
        <rFont val="Times New Roman"/>
        <family val="1"/>
        <charset val="1"/>
      </rPr>
      <t>đ</t>
    </r>
    <r>
      <rPr>
        <sz val="10"/>
        <rFont val="Times New Roman"/>
        <family val="1"/>
        <charset val="1"/>
      </rPr>
      <t>, 00 đến cận 8</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</si>
  <si>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từ  6</t>
    </r>
    <r>
      <rPr>
        <vertAlign val="superscript"/>
        <sz val="10"/>
        <rFont val="Times New Roman"/>
        <family val="1"/>
        <charset val="1"/>
      </rPr>
      <t>đ</t>
    </r>
    <r>
      <rPr>
        <sz val="10"/>
        <rFont val="Times New Roman"/>
        <family val="1"/>
        <charset val="1"/>
      </rPr>
      <t>, 00 đến cận 7</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</si>
  <si>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từ  5</t>
    </r>
    <r>
      <rPr>
        <vertAlign val="superscript"/>
        <sz val="10"/>
        <rFont val="Times New Roman"/>
        <family val="1"/>
        <charset val="1"/>
      </rPr>
      <t>đ</t>
    </r>
    <r>
      <rPr>
        <sz val="10"/>
        <rFont val="Times New Roman"/>
        <family val="1"/>
        <charset val="1"/>
      </rPr>
      <t>, 00 đến cận 6</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</si>
  <si>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dưới 5</t>
    </r>
    <r>
      <rPr>
        <vertAlign val="superscript"/>
        <sz val="10"/>
        <rFont val="Times New Roman"/>
        <family val="1"/>
        <charset val="1"/>
      </rPr>
      <t>đ</t>
    </r>
  </si>
  <si>
    <t xml:space="preserve"> + Tổng điểm các mục: a, b, c, d, đ không vượt quá 30 điểm</t>
  </si>
  <si>
    <t>II</t>
  </si>
  <si>
    <r>
      <rPr>
        <b/>
        <sz val="11"/>
        <rFont val="Times New Roman"/>
        <family val="1"/>
        <charset val="1"/>
      </rPr>
      <t>Tiêu chí 2 (Điểm tối đa 25</t>
    </r>
    <r>
      <rPr>
        <b/>
        <vertAlign val="superscript"/>
        <sz val="11"/>
        <rFont val="Times New Roman"/>
        <family val="1"/>
        <charset val="1"/>
      </rPr>
      <t>đ</t>
    </r>
    <r>
      <rPr>
        <b/>
        <sz val="11"/>
        <rFont val="Times New Roman"/>
        <family val="1"/>
        <charset val="1"/>
      </rPr>
      <t>)</t>
    </r>
  </si>
  <si>
    <t>Ý thức chấp hành các quy định của pháp luật đối với công dân, các văn bản chỉ đạo của Bộ, ngành, của cơ quan quản lý thực hiện trong Nhà trường</t>
  </si>
  <si>
    <t xml:space="preserve"> - Không vi phạm pháp luật, chủ trương của các cấp, thông báo của Nhà trường</t>
  </si>
  <si>
    <t>Ý thức chấp hành các nội quy, quy chế và các quy định khác của Nhà trường</t>
  </si>
  <si>
    <t xml:space="preserve"> - Thực hiện nghiêm túc việc kê khai thông tin cá nhân, đăng ký nội &amp; ngoại trú</t>
  </si>
  <si>
    <t xml:space="preserve"> - Tham gia đầy đủ Tuần sinh hoạt giáo dục định hướng (1 buổi +1 điểm)</t>
  </si>
  <si>
    <t xml:space="preserve"> - Tham gia đầy đủ giờ sinh hoạt chủ nhiệm lớp (vắng 1 buổi -1 điểm)</t>
  </si>
  <si>
    <t xml:space="preserve"> - Không vi phạm đồng phục, tác phong, ngôn phong (vi phạm 1 lần -1 điểm)</t>
  </si>
  <si>
    <t xml:space="preserve"> - Đeo thẻ HSSV khi vào trường (vi phạm 1 lần -1 điểm)</t>
  </si>
  <si>
    <t xml:space="preserve"> - Tham gia khám sức khỏe định kỳ</t>
  </si>
  <si>
    <t xml:space="preserve"> - Có ý thức chấp hành về giữ gìn vệ sinh, bảo vệ môi trường, bảo vệ tài sản chung (vi phạm 1 lần -2 điểm)</t>
  </si>
  <si>
    <t xml:space="preserve"> - Đóng học phí, BHYT, KTX đúng thời hạn (đóng trễ hạn -2 điểm/1tháng)</t>
  </si>
  <si>
    <t xml:space="preserve"> - Thực hiện nghiêm túc và đầy đủ trong việc lấy ý kiến phản hồi từ người học</t>
  </si>
  <si>
    <t>Điểm trừ</t>
  </si>
  <si>
    <t xml:space="preserve"> - Bị kiểm điểm</t>
  </si>
  <si>
    <t xml:space="preserve"> - Vi phạm kỷ luật ở mức khiển trách</t>
  </si>
  <si>
    <t xml:space="preserve"> - Vi phạm kỷ luật ở mức cảnh cáo</t>
  </si>
  <si>
    <t xml:space="preserve"> - Mang, tàng trữ, sử dụng thuốc lá, kể cả thuốc lá điện tử</t>
  </si>
  <si>
    <t xml:space="preserve"> - Vi phạm bảo hộ lao động 01 lần</t>
  </si>
  <si>
    <t xml:space="preserve"> - Vi phạm về vệ sinh môi trường</t>
  </si>
  <si>
    <t xml:space="preserve"> - Vi phạm Luật an toàn giao thông</t>
  </si>
  <si>
    <t xml:space="preserve"> - Vô lễ, đánh nhau</t>
  </si>
  <si>
    <t xml:space="preserve"> + Tổng điểm các mục: a, b, c không vượt quá 25 điểm</t>
  </si>
  <si>
    <t>III</t>
  </si>
  <si>
    <r>
      <rPr>
        <b/>
        <sz val="11"/>
        <rFont val="Times New Roman"/>
        <family val="1"/>
        <charset val="1"/>
      </rPr>
      <t>Tiêu chí 3 (Điểm tối đa 25</t>
    </r>
    <r>
      <rPr>
        <b/>
        <vertAlign val="superscript"/>
        <sz val="11"/>
        <rFont val="Times New Roman"/>
        <family val="1"/>
        <charset val="1"/>
      </rPr>
      <t>đ</t>
    </r>
    <r>
      <rPr>
        <b/>
        <sz val="11"/>
        <rFont val="Times New Roman"/>
        <family val="1"/>
        <charset val="1"/>
      </rPr>
      <t>)</t>
    </r>
  </si>
  <si>
    <t>Ý thức và hiệu quả tham gia các hoạt động chính trị - xã hội, văn hóa, văn nghệ, thể thao, phòng, chống tội phạm, tệ nạn xã hội, bạo lực học đường</t>
  </si>
  <si>
    <t xml:space="preserve"> - Tham gia các hoạt động ngoại khóa, hỗ trợ, cổ vũ cho các hoạt động văn hóa, văn nghệ, thể thao do lớp, khoa tổ chức (1 lần/2điểm)</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</si>
  <si>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</si>
  <si>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</si>
  <si>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Tham gia VCNET</t>
  </si>
  <si>
    <t xml:space="preserve"> - Tham gia các buổi báo cáo chuyên đề về tình hình chính trị, thời sự, xã hội do nhà trường tổ chức. Tham gia hoạt động về nguồn, tham gia di tích lịch sử</t>
  </si>
  <si>
    <t>Ý thức tham gia các hoạt động công ích, tình nguyện, công tác xã hội</t>
  </si>
  <si>
    <t xml:space="preserve"> - Hỗ trợ các ngày hội tư vấn tuyển sinh</t>
  </si>
  <si>
    <t xml:space="preserve"> - Tham gia đội công tác xã hội</t>
  </si>
  <si>
    <t xml:space="preserve"> - Tham gia mùa hè xanh, chiến dịch tình nguyện</t>
  </si>
  <si>
    <t xml:space="preserve"> - Tham gia tiếp sức mùa thi, hỗ trợ HSSV</t>
  </si>
  <si>
    <t xml:space="preserve"> - Tham gia hiến máu nhân đạo (nếu tham gia tại địa phương phải có giấy xác nhận)</t>
  </si>
  <si>
    <t xml:space="preserve"> - Tham gia Chủ nhật xanh, lao động tình nguyện (01 buổi)</t>
  </si>
  <si>
    <t xml:space="preserve"> - Tham gia đóng góp, hỗ trợ các hoạt động tình nguyện như: giúp đồng bào bị bão lụt, xây nhà tình bạn, trung tâm khuyết tật</t>
  </si>
  <si>
    <t>Tham gia tuyên truyền, phòng chống tội phạm và các tệ nạn xã hội (TNXH) khác</t>
  </si>
  <si>
    <t xml:space="preserve"> - Tham gia các buổi tuyên truyền, phòng chống tội phạm và các TNXH khác</t>
  </si>
  <si>
    <t xml:space="preserve"> - Tham gia phòng chống tiêu cực, TNXH, giúp đỡ người bị nạn, nhặt của rơi…</t>
  </si>
  <si>
    <t xml:space="preserve"> + HSSV khuyết tật không thể tham gia các HĐ của tiêu chí 3 được tính tối đa: 15 điểm</t>
  </si>
  <si>
    <t>IV</t>
  </si>
  <si>
    <r>
      <rPr>
        <b/>
        <sz val="11"/>
        <rFont val="Times New Roman"/>
        <family val="1"/>
        <charset val="1"/>
      </rPr>
      <t>Tiêu chí 4 (Điểm tối đa 20</t>
    </r>
    <r>
      <rPr>
        <b/>
        <vertAlign val="superscript"/>
        <sz val="11"/>
        <rFont val="Times New Roman"/>
        <family val="1"/>
        <charset val="1"/>
      </rPr>
      <t>đ</t>
    </r>
    <r>
      <rPr>
        <b/>
        <sz val="11"/>
        <rFont val="Times New Roman"/>
        <family val="1"/>
        <charset val="1"/>
      </rPr>
      <t>)</t>
    </r>
  </si>
  <si>
    <t xml:space="preserve">Ý thức, tinh thần, thái độ, uy tín, kỹ năng tổ chức và hiệu quả công việc </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</si>
  <si>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</si>
  <si>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</si>
  <si>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Lớp phó; phó BT Đoàn; chi hội phó hoàn thành tốt nhiệm vụ</t>
  </si>
  <si>
    <t xml:space="preserve"> - Tổ trưởng; UV.BCH chi đoàn, Hội SV hoàn thành tốt nhiệm vụ</t>
  </si>
  <si>
    <t xml:space="preserve"> - CBL; CBĐ và trưởng, phó các đội nhóm, HSV được Nhà trường hoặc các đoàn thể khen thưởng vì có thành tích trong công tác lớp, đoàn, hội, đội, nhóm</t>
  </si>
  <si>
    <t xml:space="preserve"> - Tham gia đầy đủ các buổi tập huấn CBL, CBĐ (vắng 1 buổi -1 điểm)</t>
  </si>
  <si>
    <t xml:space="preserve"> - Cộng tác viên trường trực của Đoàn thanh niên, Hội sinh viên</t>
  </si>
  <si>
    <t xml:space="preserve"> - Tham gia các câu lạc bộ đội nhóm</t>
  </si>
  <si>
    <t xml:space="preserve"> - HSSV tham gia các hoạt động trong và ngoài trường hoàn thành tốt nhiệm vụ</t>
  </si>
  <si>
    <t xml:space="preserve"> - HSSV hỗ trợ Ban cán sự lớp, Ban chấp hành Đoàn, GVCN/CVHT hoàn thành tốt nhiệm vụ củalớp (được GVCN/CVHT xác nhận)</t>
  </si>
  <si>
    <t xml:space="preserve"> - Đạt danh hiệu Học sinh 3 rèn luyện; Sinh viên 5 tốt cấp trường</t>
  </si>
  <si>
    <t xml:space="preserve"> - HSSV là ĐV được CBCS xác nhận: ĐV đủ tư cách hoàn thành tốt nhiệm vụ</t>
  </si>
  <si>
    <t xml:space="preserve"> - HSSV là ĐV được CBCS xác nhận: ĐV đủ tư cách hoàn thành nhiệm vụ</t>
  </si>
  <si>
    <t xml:space="preserve"> - HSSV là Đoàn viên được cơ sở Đoàn xác nhận là Đoàn viên tích cực</t>
  </si>
  <si>
    <t xml:space="preserve"> - HSSV được kết nạp Đoàn</t>
  </si>
  <si>
    <t xml:space="preserve"> - HSSV được kết nạp Đảng</t>
  </si>
  <si>
    <t>Hỗ trợ và tham gia tích cực vào các HĐ chung của lớp, khoa và Nhà trường</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</si>
  <si>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</si>
  <si>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</si>
  <si>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</si>
  <si>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Trực tiếp tham gia, hỗ trợ công tác tuyển sinh của trường</t>
  </si>
  <si>
    <t>Có thành tích trong NCKH, tham gia các cuộc thi, sáng kiến CTKT được Nhà trường hoặc các cơ quan có thẩm quyền khen thưởng (BK, GK. . .)</t>
  </si>
  <si>
    <t xml:space="preserve"> - Tham gia các cuộc thi và đạt giải cấp khoa, trường</t>
  </si>
  <si>
    <t xml:space="preserve"> - Tham gia kỳ thi cấp khoa, trường nhưng không đạt giải</t>
  </si>
  <si>
    <t xml:space="preserve"> + Tổng điểm các mục: a, b, c không vượt quá 20 điểm</t>
  </si>
  <si>
    <t>V</t>
  </si>
  <si>
    <r>
      <rPr>
        <b/>
        <sz val="10"/>
        <rFont val="Times New Roman"/>
        <family val="1"/>
        <charset val="1"/>
      </rPr>
      <t>Điểm thưởng vượt khung:</t>
    </r>
    <r>
      <rPr>
        <sz val="10"/>
        <rFont val="Times New Roman"/>
        <family val="1"/>
        <charset val="1"/>
      </rPr>
      <t xml:space="preserve"> Được cộng vào điểm tổng của 04 tiêu chí trên nhưng không vượt quá 100 điểm</t>
    </r>
  </si>
  <si>
    <t xml:space="preserve"> - Tham gia đội tự quản KTX được xác nhận hoàn thành tốt nhiệm vụ</t>
  </si>
  <si>
    <t xml:space="preserve"> - Tham gia đội an toàn giao thông được xác nhận hoàn thành tốt nhiệm vụ</t>
  </si>
  <si>
    <r>
      <rPr>
        <sz val="10"/>
        <color rgb="FF000000"/>
        <rFont val="Times New Roman"/>
        <family val="1"/>
        <charset val="1"/>
      </rPr>
      <t xml:space="preserve"> - Một học phần có điểm trung bình </t>
    </r>
    <r>
      <rPr>
        <sz val="10"/>
        <color rgb="FF000000"/>
        <rFont val="Calibri"/>
        <family val="2"/>
        <charset val="1"/>
      </rPr>
      <t xml:space="preserve">≥ </t>
    </r>
    <r>
      <rPr>
        <sz val="10"/>
        <color rgb="FF000000"/>
        <rFont val="Times New Roman"/>
        <family val="1"/>
        <charset val="1"/>
      </rPr>
      <t>8,0: được +2 điểm</t>
    </r>
  </si>
  <si>
    <t xml:space="preserve"> - Tham gia các cuộc thi và đạt giải cấp thành phố, toàn quốc</t>
  </si>
  <si>
    <t xml:space="preserve"> - Tham gia các cuộc thi cấp thành phố, toàn quốc nhưng không đạt giải</t>
  </si>
  <si>
    <t xml:space="preserve"> - Nhận giấy khen cấp Trường</t>
  </si>
  <si>
    <t xml:space="preserve"> - Nhận giấy khen cấp Thành phố</t>
  </si>
  <si>
    <t xml:space="preserve"> - Nhận giấy khen cấp Toàn quốc</t>
  </si>
  <si>
    <t>TỔNG ĐIỂM CÁC NỘI DUNG</t>
  </si>
  <si>
    <t>TP.Hồ Chí Minh, ngày 5  tháng 3  năm 2022</t>
  </si>
  <si>
    <t>GV.CHỦ NHIỆM - CỐ VẤN HỌC TẬP</t>
  </si>
  <si>
    <t>SINH VIÊN</t>
  </si>
  <si>
    <t>Phan Thị Thùy Trang</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</si>
  <si>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</si>
  <si>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</si>
  <si>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</si>
  <si>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</si>
  <si>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</si>
  <si>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</si>
  <si>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</si>
  <si>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r>
      <rPr>
        <b/>
        <sz val="14"/>
        <rFont val="Times New Roman"/>
        <family val="1"/>
        <charset val="1"/>
      </rPr>
      <t>Học kỳ: I Năm học: 2021 - 2022</t>
    </r>
    <r>
      <rPr>
        <sz val="14"/>
        <rFont val="Times New Roman"/>
        <family val="1"/>
        <charset val="1"/>
      </rPr>
      <t xml:space="preserve"> </t>
    </r>
  </si>
  <si>
    <t xml:space="preserve">Lớp: 20T4 - CNL1   Sĩ số:          Khoa:  NHIỆT LẠNH                                                 </t>
  </si>
  <si>
    <t>Mã số SV</t>
  </si>
  <si>
    <t>HỌ VÀ TÊN</t>
  </si>
  <si>
    <t>CỐ VẤN HỌC TẬP</t>
  </si>
  <si>
    <t>QUẢN LÝ SV</t>
  </si>
  <si>
    <t>ĐIỂM
RL</t>
  </si>
  <si>
    <t>XẾP 
LOẠI</t>
  </si>
  <si>
    <t>20001557</t>
  </si>
  <si>
    <t>Nguyễn Trịnh Bình</t>
  </si>
  <si>
    <t>An</t>
  </si>
  <si>
    <t>20001890</t>
  </si>
  <si>
    <t>Trần Quốc</t>
  </si>
  <si>
    <t>Cường</t>
  </si>
  <si>
    <t>20002310</t>
  </si>
  <si>
    <t>Trần Phát</t>
  </si>
  <si>
    <t>Đạt</t>
  </si>
  <si>
    <t>20002968</t>
  </si>
  <si>
    <t>Phạm Minh</t>
  </si>
  <si>
    <t>Đức</t>
  </si>
  <si>
    <t>20000310</t>
  </si>
  <si>
    <t>Ngô Hùng</t>
  </si>
  <si>
    <t>Duy</t>
  </si>
  <si>
    <t>20004995</t>
  </si>
  <si>
    <t>Trần Gia</t>
  </si>
  <si>
    <t>Huy</t>
  </si>
  <si>
    <t>20000265</t>
  </si>
  <si>
    <t>Nguyễn Minh</t>
  </si>
  <si>
    <t>Khoa</t>
  </si>
  <si>
    <t>20001209</t>
  </si>
  <si>
    <t>Nguyễn Thắng Đăng</t>
  </si>
  <si>
    <t>Khôi</t>
  </si>
  <si>
    <t>20002153</t>
  </si>
  <si>
    <t>Đỗ Viết Tuấn</t>
  </si>
  <si>
    <t>Kiệt</t>
  </si>
  <si>
    <t>20001965</t>
  </si>
  <si>
    <t>Lê Hoàng</t>
  </si>
  <si>
    <t>Minh</t>
  </si>
  <si>
    <t>20001665</t>
  </si>
  <si>
    <t>Phan Thanh</t>
  </si>
  <si>
    <t>Phong</t>
  </si>
  <si>
    <t>20002436</t>
  </si>
  <si>
    <t>Nguyễn Vũ Mạnh</t>
  </si>
  <si>
    <t>Phước</t>
  </si>
  <si>
    <t>20001768</t>
  </si>
  <si>
    <t>Nguyễn Hoàng Phước</t>
  </si>
  <si>
    <t>Quân</t>
  </si>
  <si>
    <t>20001149</t>
  </si>
  <si>
    <t>Lê Phạm Thành</t>
  </si>
  <si>
    <t>Tài</t>
  </si>
  <si>
    <t>20001326</t>
  </si>
  <si>
    <t>Võ Chí</t>
  </si>
  <si>
    <t>20001538</t>
  </si>
  <si>
    <t>Trần Ngọc</t>
  </si>
  <si>
    <t>Thiện</t>
  </si>
  <si>
    <t>20000126</t>
  </si>
  <si>
    <t>Đặng Phú</t>
  </si>
  <si>
    <t>Thịnh</t>
  </si>
  <si>
    <t>20001436</t>
  </si>
  <si>
    <t>Nguyễn Quốc</t>
  </si>
  <si>
    <t>20001156</t>
  </si>
  <si>
    <t>Nguyễn Đức Trung</t>
  </si>
  <si>
    <t>Tín</t>
  </si>
  <si>
    <t>20001213</t>
  </si>
  <si>
    <t>Từ Cao</t>
  </si>
  <si>
    <t>Trí</t>
  </si>
  <si>
    <t>20002142</t>
  </si>
  <si>
    <t>Lê Anh</t>
  </si>
  <si>
    <t>Tuấn</t>
  </si>
  <si>
    <t>TỔNG KẾT LỚP</t>
  </si>
  <si>
    <t>LOẠI</t>
  </si>
  <si>
    <t>T.SỐ</t>
  </si>
  <si>
    <t>TỶ LỆ %</t>
  </si>
  <si>
    <t>XUẤT SẮC</t>
  </si>
  <si>
    <t>TỐT</t>
  </si>
  <si>
    <t>KHÁ</t>
  </si>
  <si>
    <t>TRUNG BÌNH</t>
  </si>
  <si>
    <t>YẾU</t>
  </si>
  <si>
    <t>KHÔNG XẾP LOẠI</t>
  </si>
  <si>
    <t>TP. Hồ Chí Minh, ngày      tháng      năm 20</t>
  </si>
  <si>
    <r>
      <rPr>
        <sz val="11"/>
        <rFont val="VNI-Times"/>
        <charset val="1"/>
      </rPr>
      <t xml:space="preserve">        </t>
    </r>
    <r>
      <rPr>
        <b/>
        <sz val="11"/>
        <rFont val="Times New Roman"/>
        <family val="1"/>
        <charset val="1"/>
      </rPr>
      <t>PHÒNG TTGD - CTSV                     QUẢN LÝ SV</t>
    </r>
  </si>
  <si>
    <t>LỚP TRƯỞNG</t>
  </si>
  <si>
    <t>Lê Hoàng Minh</t>
  </si>
  <si>
    <t>Họ và Tên: Nguyễn Đức Trung Tín</t>
  </si>
  <si>
    <t>Nguyễn Đức Trung Tín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</si>
</sst>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0\ ;&quot;($&quot;#,##0\)"/>
    <numFmt numFmtId="165" formatCode="[$-409]#,##0.00_);[Red]\(#,##0.00\)"/>
    <numFmt numFmtId="166" formatCode="[$-409]#,##0_);[Red]\(#,##0\)"/>
    <numFmt numFmtId="167" formatCode="\\#,##0;[Red]&quot;\\-&quot;#,##0"/>
    <numFmt numFmtId="168" formatCode="\\#,##0.00;[Red]&quot;\\\\\\-&quot;#,##0.00"/>
    <numFmt numFmtId="169" formatCode="\\#,##0.00;[Red]&quot;\-&quot;#,##0.00"/>
    <numFmt numFmtId="170" formatCode="\\#,##0;[Red]&quot;\-&quot;#,##0"/>
  </numFmts>
  <fonts count="28">
    <font>
      <sz val="11"/>
      <name val="VNI-Times"/>
      <charset val="1"/>
    </font>
    <font>
      <sz val="12"/>
      <name val="뼻뮝"/>
      <family val="1"/>
      <charset val="129"/>
    </font>
    <font>
      <sz val="10"/>
      <name val="굴림체"/>
      <family val="3"/>
      <charset val="129"/>
    </font>
    <font>
      <sz val="10"/>
      <name val="Arial"/>
      <family val="2"/>
      <charset val="1"/>
    </font>
    <font>
      <sz val="11"/>
      <name val="Times New Roman"/>
      <family val="1"/>
      <charset val="1"/>
    </font>
    <font>
      <b/>
      <sz val="8"/>
      <name val="Times New Roman"/>
      <family val="1"/>
      <charset val="1"/>
    </font>
    <font>
      <b/>
      <sz val="11"/>
      <name val="Times New Roman"/>
      <family val="1"/>
      <charset val="1"/>
    </font>
    <font>
      <b/>
      <sz val="12"/>
      <name val="Times New Roman"/>
      <family val="1"/>
      <charset val="1"/>
    </font>
    <font>
      <b/>
      <sz val="13"/>
      <name val="Times New Roman"/>
      <family val="1"/>
      <charset val="1"/>
    </font>
    <font>
      <b/>
      <sz val="18"/>
      <name val="Times New Roman"/>
      <family val="1"/>
      <charset val="1"/>
    </font>
    <font>
      <b/>
      <sz val="14"/>
      <name val="Times New Roman"/>
      <family val="1"/>
      <charset val="1"/>
    </font>
    <font>
      <b/>
      <sz val="14"/>
      <color rgb="FFFF0000"/>
      <name val="Times New Roman"/>
      <family val="1"/>
      <charset val="1"/>
    </font>
    <font>
      <b/>
      <vertAlign val="superscript"/>
      <sz val="11"/>
      <name val="Times New Roman"/>
      <family val="1"/>
      <charset val="1"/>
    </font>
    <font>
      <sz val="10"/>
      <name val="Times New Roman"/>
      <family val="1"/>
      <charset val="1"/>
    </font>
    <font>
      <i/>
      <sz val="10"/>
      <name val="Times New Roman"/>
      <family val="1"/>
      <charset val="1"/>
    </font>
    <font>
      <sz val="10"/>
      <color rgb="FF000000"/>
      <name val="Times New Roman"/>
      <family val="1"/>
      <charset val="1"/>
    </font>
    <font>
      <i/>
      <sz val="10"/>
      <color rgb="FF000000"/>
      <name val="Times New Roman"/>
      <family val="1"/>
      <charset val="1"/>
    </font>
    <font>
      <vertAlign val="superscript"/>
      <sz val="10"/>
      <name val="Times New Roman"/>
      <family val="1"/>
      <charset val="1"/>
    </font>
    <font>
      <b/>
      <sz val="10"/>
      <name val="Times New Roman"/>
      <family val="1"/>
      <charset val="1"/>
    </font>
    <font>
      <sz val="11"/>
      <name val="Calibri"/>
      <family val="2"/>
      <charset val="1"/>
    </font>
    <font>
      <sz val="11"/>
      <color rgb="FF000000"/>
      <name val="Times New Roman"/>
      <family val="1"/>
      <charset val="1"/>
    </font>
    <font>
      <sz val="10"/>
      <color rgb="FF000000"/>
      <name val="Calibri"/>
      <family val="2"/>
      <charset val="1"/>
    </font>
    <font>
      <sz val="12"/>
      <name val="Times New Roman"/>
      <family val="1"/>
      <charset val="1"/>
    </font>
    <font>
      <sz val="14"/>
      <name val="Times New Roman"/>
      <family val="1"/>
      <charset val="1"/>
    </font>
    <font>
      <sz val="6"/>
      <color rgb="FFFF0000"/>
      <name val="Times New Roman"/>
      <family val="1"/>
      <charset val="1"/>
    </font>
    <font>
      <sz val="10"/>
      <color rgb="FFFFFFFF"/>
      <name val="Times New Roman"/>
      <family val="1"/>
      <charset val="1"/>
    </font>
    <font>
      <i/>
      <sz val="12"/>
      <name val="Times New Roman"/>
      <family val="1"/>
      <charset val="1"/>
    </font>
    <font>
      <sz val="11"/>
      <name val="VNI-Times"/>
      <charset val="1"/>
    </font>
  </fonts>
  <fills count="3">
    <fill>
      <patternFill patternType="none"/>
    </fill>
    <fill>
      <patternFill patternType="gray125"/>
    </fill>
    <fill>
      <patternFill patternType="solid">
        <fgColor rgb="FFFFFFFF"/>
        <bgColor rgb="FFFFFFCC"/>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s>
  <cellStyleXfs count="17">
    <xf numFmtId="0" fontId="0" fillId="0" borderId="0"/>
    <xf numFmtId="3" fontId="27" fillId="0" borderId="0" applyBorder="0" applyProtection="0"/>
    <xf numFmtId="164" fontId="27" fillId="0" borderId="0" applyBorder="0" applyProtection="0"/>
    <xf numFmtId="0" fontId="27" fillId="0" borderId="0" applyBorder="0" applyProtection="0"/>
    <xf numFmtId="2" fontId="27" fillId="0" borderId="0" applyBorder="0" applyProtection="0"/>
    <xf numFmtId="165" fontId="27" fillId="0" borderId="0" applyBorder="0" applyProtection="0"/>
    <xf numFmtId="166" fontId="27" fillId="0" borderId="0" applyBorder="0" applyProtection="0"/>
    <xf numFmtId="0" fontId="27" fillId="0" borderId="0" applyBorder="0" applyProtection="0"/>
    <xf numFmtId="0" fontId="27" fillId="0" borderId="0" applyBorder="0" applyProtection="0"/>
    <xf numFmtId="10" fontId="27" fillId="0" borderId="0" applyBorder="0" applyProtection="0"/>
    <xf numFmtId="0" fontId="1" fillId="0" borderId="0"/>
    <xf numFmtId="167" fontId="27" fillId="0" borderId="0" applyBorder="0" applyProtection="0"/>
    <xf numFmtId="168" fontId="27" fillId="0" borderId="0" applyBorder="0" applyProtection="0"/>
    <xf numFmtId="169" fontId="27" fillId="0" borderId="0" applyBorder="0" applyProtection="0"/>
    <xf numFmtId="170" fontId="27" fillId="0" borderId="0" applyBorder="0" applyProtection="0"/>
    <xf numFmtId="0" fontId="2" fillId="0" borderId="0"/>
    <xf numFmtId="0" fontId="3" fillId="0" borderId="0"/>
  </cellStyleXfs>
  <cellXfs count="91">
    <xf numFmtId="0" fontId="0" fillId="0" borderId="0" xfId="0"/>
    <xf numFmtId="0" fontId="4" fillId="0" borderId="0" xfId="0" applyFont="1" applyAlignment="1">
      <alignment horizontal="center"/>
    </xf>
    <xf numFmtId="0" fontId="4" fillId="0" borderId="0" xfId="0" applyFont="1"/>
    <xf numFmtId="0" fontId="5" fillId="0" borderId="0" xfId="0" applyFont="1" applyAlignment="1">
      <alignment horizontal="right"/>
    </xf>
    <xf numFmtId="0" fontId="6" fillId="0" borderId="0" xfId="0" applyFont="1" applyBorder="1" applyAlignment="1">
      <alignment horizontal="center"/>
    </xf>
    <xf numFmtId="0" fontId="4" fillId="0" borderId="0" xfId="0" applyFont="1" applyAlignment="1"/>
    <xf numFmtId="0" fontId="9" fillId="0" borderId="0" xfId="0" applyFont="1" applyAlignment="1"/>
    <xf numFmtId="0" fontId="10" fillId="0" borderId="0" xfId="0" applyFont="1" applyAlignment="1">
      <alignment horizontal="center" wrapText="1"/>
    </xf>
    <xf numFmtId="0" fontId="11" fillId="2" borderId="0" xfId="0" applyFont="1" applyFill="1" applyAlignment="1">
      <alignment horizontal="center" wrapText="1"/>
    </xf>
    <xf numFmtId="0" fontId="10" fillId="0" borderId="0" xfId="0" applyFont="1" applyAlignment="1">
      <alignment wrapText="1"/>
    </xf>
    <xf numFmtId="0" fontId="4" fillId="0" borderId="0" xfId="0" applyFont="1" applyAlignment="1">
      <alignment wrapText="1"/>
    </xf>
    <xf numFmtId="0" fontId="4" fillId="0" borderId="0" xfId="0" applyFont="1" applyAlignment="1">
      <alignment horizontal="center" wrapText="1"/>
    </xf>
    <xf numFmtId="0" fontId="7" fillId="0" borderId="0" xfId="0" applyFont="1" applyAlignment="1">
      <alignment horizontal="center" wrapText="1"/>
    </xf>
    <xf numFmtId="0" fontId="7" fillId="0" borderId="0" xfId="0" applyFont="1" applyAlignment="1">
      <alignment wrapText="1"/>
    </xf>
    <xf numFmtId="0" fontId="5" fillId="0" borderId="2" xfId="0" applyFont="1" applyBorder="1" applyAlignment="1">
      <alignment horizontal="center" vertical="center" wrapText="1"/>
    </xf>
    <xf numFmtId="0" fontId="5" fillId="0" borderId="2" xfId="0" applyFont="1" applyBorder="1" applyAlignment="1">
      <alignment horizontal="center" vertical="center"/>
    </xf>
    <xf numFmtId="0" fontId="4" fillId="0" borderId="0" xfId="0" applyFont="1" applyAlignment="1">
      <alignment vertical="center"/>
    </xf>
    <xf numFmtId="0" fontId="6" fillId="0" borderId="2" xfId="0" applyFont="1" applyBorder="1" applyAlignment="1">
      <alignment horizontal="center" vertical="center"/>
    </xf>
    <xf numFmtId="0" fontId="6" fillId="0" borderId="2" xfId="0" applyFont="1" applyBorder="1" applyAlignment="1">
      <alignment horizontal="left" vertical="center"/>
    </xf>
    <xf numFmtId="0" fontId="4" fillId="0" borderId="2" xfId="0" applyFont="1" applyBorder="1" applyAlignment="1">
      <alignment horizontal="center" vertical="center"/>
    </xf>
    <xf numFmtId="0" fontId="4" fillId="0" borderId="2" xfId="0" applyFont="1" applyBorder="1" applyAlignment="1">
      <alignment vertical="center"/>
    </xf>
    <xf numFmtId="0" fontId="4" fillId="0" borderId="2" xfId="0" applyFont="1" applyBorder="1" applyAlignment="1">
      <alignment horizontal="right" vertical="center"/>
    </xf>
    <xf numFmtId="0" fontId="13" fillId="0" borderId="2" xfId="0" applyFont="1" applyBorder="1" applyAlignment="1">
      <alignment horizontal="left" vertical="center"/>
    </xf>
    <xf numFmtId="0" fontId="13" fillId="0" borderId="2" xfId="0" applyFont="1" applyBorder="1" applyAlignment="1">
      <alignment horizontal="left" vertical="center" wrapText="1"/>
    </xf>
    <xf numFmtId="0" fontId="4" fillId="2" borderId="2" xfId="0" applyFont="1" applyFill="1" applyBorder="1" applyAlignment="1">
      <alignment horizontal="center" vertical="center"/>
    </xf>
    <xf numFmtId="0" fontId="13" fillId="2" borderId="2" xfId="0" applyFont="1" applyFill="1" applyBorder="1" applyAlignment="1">
      <alignment horizontal="left" vertical="center"/>
    </xf>
    <xf numFmtId="0" fontId="15" fillId="0" borderId="2" xfId="0" applyFont="1" applyBorder="1" applyAlignment="1">
      <alignment horizontal="left" vertical="center" wrapText="1"/>
    </xf>
    <xf numFmtId="0" fontId="18" fillId="0" borderId="2" xfId="0" applyFont="1" applyBorder="1" applyAlignment="1">
      <alignment horizontal="left" vertical="center"/>
    </xf>
    <xf numFmtId="0" fontId="19" fillId="0" borderId="2" xfId="0" applyFont="1" applyBorder="1" applyAlignment="1">
      <alignment horizontal="center" vertical="center"/>
    </xf>
    <xf numFmtId="0" fontId="15" fillId="2" borderId="2" xfId="0" applyFont="1" applyFill="1" applyBorder="1" applyAlignment="1">
      <alignment horizontal="left" vertical="center" wrapText="1"/>
    </xf>
    <xf numFmtId="0" fontId="13" fillId="2" borderId="2" xfId="0" applyFont="1" applyFill="1" applyBorder="1" applyAlignment="1">
      <alignment horizontal="left" vertical="center" wrapText="1"/>
    </xf>
    <xf numFmtId="0" fontId="15" fillId="0" borderId="2" xfId="0" applyFont="1" applyBorder="1" applyAlignment="1">
      <alignment horizontal="left" vertical="center"/>
    </xf>
    <xf numFmtId="0" fontId="15" fillId="2" borderId="2" xfId="0" applyFont="1" applyFill="1" applyBorder="1" applyAlignment="1">
      <alignment horizontal="left" vertical="center"/>
    </xf>
    <xf numFmtId="0" fontId="20" fillId="2" borderId="2" xfId="0" applyFont="1" applyFill="1" applyBorder="1" applyAlignment="1">
      <alignment horizontal="center" vertical="center"/>
    </xf>
    <xf numFmtId="0" fontId="15" fillId="0" borderId="0" xfId="0" applyFont="1" applyAlignment="1">
      <alignment wrapText="1"/>
    </xf>
    <xf numFmtId="0" fontId="4" fillId="0" borderId="3" xfId="0" applyFont="1" applyBorder="1" applyAlignment="1">
      <alignment horizontal="right" vertical="center"/>
    </xf>
    <xf numFmtId="0" fontId="18" fillId="2" borderId="2" xfId="0" applyFont="1" applyFill="1" applyBorder="1" applyAlignment="1">
      <alignment horizontal="left" vertical="center"/>
    </xf>
    <xf numFmtId="0" fontId="6" fillId="2" borderId="3" xfId="0" applyFont="1" applyFill="1" applyBorder="1" applyAlignment="1">
      <alignment horizontal="center" vertical="center"/>
    </xf>
    <xf numFmtId="0" fontId="18" fillId="2" borderId="2" xfId="0" applyFont="1" applyFill="1" applyBorder="1" applyAlignment="1">
      <alignment horizontal="left" vertical="center" wrapText="1"/>
    </xf>
    <xf numFmtId="0" fontId="18" fillId="0" borderId="2" xfId="0" applyFont="1" applyBorder="1" applyAlignment="1">
      <alignment horizontal="center" vertical="center"/>
    </xf>
    <xf numFmtId="0" fontId="13" fillId="0" borderId="0" xfId="0" applyFont="1"/>
    <xf numFmtId="0" fontId="18" fillId="0" borderId="0" xfId="0" applyFont="1" applyAlignment="1">
      <alignment horizontal="center"/>
    </xf>
    <xf numFmtId="0" fontId="4" fillId="0" borderId="0" xfId="0" applyFont="1" applyBorder="1"/>
    <xf numFmtId="0" fontId="5" fillId="0" borderId="0" xfId="0" applyFont="1" applyBorder="1" applyAlignment="1">
      <alignment horizontal="right"/>
    </xf>
    <xf numFmtId="0" fontId="23" fillId="0" borderId="0" xfId="0" applyFont="1" applyAlignment="1">
      <alignment wrapText="1"/>
    </xf>
    <xf numFmtId="0" fontId="23" fillId="0" borderId="0" xfId="0" applyFont="1" applyBorder="1" applyAlignment="1">
      <alignment horizontal="center"/>
    </xf>
    <xf numFmtId="0" fontId="18" fillId="0" borderId="2" xfId="0" applyFont="1" applyBorder="1" applyAlignment="1">
      <alignment horizontal="center" vertical="center" wrapText="1"/>
    </xf>
    <xf numFmtId="0" fontId="20" fillId="0" borderId="2" xfId="0" applyFont="1" applyBorder="1" applyAlignment="1">
      <alignment horizontal="center" vertical="center"/>
    </xf>
    <xf numFmtId="0" fontId="20" fillId="0" borderId="2" xfId="0" applyFont="1" applyBorder="1" applyAlignment="1">
      <alignment vertical="center"/>
    </xf>
    <xf numFmtId="4" fontId="15" fillId="2" borderId="2" xfId="0" applyNumberFormat="1" applyFont="1" applyFill="1" applyBorder="1" applyAlignment="1">
      <alignment horizontal="center" vertical="center"/>
    </xf>
    <xf numFmtId="0" fontId="24" fillId="2" borderId="4" xfId="0" applyFont="1" applyFill="1" applyBorder="1" applyAlignment="1">
      <alignment horizontal="left" vertical="center"/>
    </xf>
    <xf numFmtId="4" fontId="25" fillId="2" borderId="2" xfId="0" applyNumberFormat="1" applyFont="1" applyFill="1" applyBorder="1" applyAlignment="1">
      <alignment horizontal="center" vertical="center"/>
    </xf>
    <xf numFmtId="0" fontId="20" fillId="0" borderId="2" xfId="0" applyFont="1" applyBorder="1" applyAlignment="1">
      <alignment horizontal="center" vertical="center"/>
    </xf>
    <xf numFmtId="2" fontId="20" fillId="0" borderId="2" xfId="0" applyNumberFormat="1" applyFont="1" applyBorder="1" applyAlignment="1">
      <alignment horizontal="right" vertical="center"/>
    </xf>
    <xf numFmtId="0" fontId="4" fillId="0" borderId="7" xfId="0" applyFont="1" applyBorder="1"/>
    <xf numFmtId="0" fontId="20" fillId="0" borderId="9" xfId="0" applyFont="1" applyBorder="1" applyAlignment="1">
      <alignment horizontal="center" vertical="center"/>
    </xf>
    <xf numFmtId="2" fontId="20" fillId="0" borderId="9" xfId="0" applyNumberFormat="1" applyFont="1" applyBorder="1" applyAlignment="1">
      <alignment horizontal="right" vertical="center"/>
    </xf>
    <xf numFmtId="0" fontId="4" fillId="0" borderId="10" xfId="0" applyFont="1" applyBorder="1"/>
    <xf numFmtId="2" fontId="20" fillId="0" borderId="0" xfId="0" applyNumberFormat="1" applyFont="1" applyBorder="1" applyAlignment="1">
      <alignment horizontal="right"/>
    </xf>
    <xf numFmtId="0" fontId="6" fillId="0" borderId="0" xfId="0" applyFont="1" applyAlignment="1"/>
    <xf numFmtId="0" fontId="6" fillId="0" borderId="0" xfId="0" applyFont="1" applyAlignment="1">
      <alignment horizontal="center" vertical="center"/>
    </xf>
    <xf numFmtId="0" fontId="6" fillId="0" borderId="0" xfId="0" applyFont="1" applyAlignment="1">
      <alignment horizontal="center"/>
    </xf>
    <xf numFmtId="0" fontId="0" fillId="0" borderId="0" xfId="0" applyAlignment="1">
      <alignment horizontal="left"/>
    </xf>
    <xf numFmtId="0" fontId="3" fillId="0" borderId="0" xfId="16"/>
    <xf numFmtId="0" fontId="0" fillId="0" borderId="0" xfId="0" applyProtection="1">
      <protection locked="0"/>
    </xf>
    <xf numFmtId="0" fontId="14" fillId="0" borderId="0" xfId="0" applyFont="1" applyBorder="1" applyAlignment="1">
      <alignment horizontal="center"/>
    </xf>
    <xf numFmtId="0" fontId="18" fillId="0" borderId="0" xfId="0" applyFont="1" applyBorder="1" applyAlignment="1">
      <alignment horizontal="center"/>
    </xf>
    <xf numFmtId="0" fontId="4" fillId="0" borderId="0" xfId="0" applyFont="1" applyBorder="1" applyAlignment="1">
      <alignment horizontal="center" vertical="center"/>
    </xf>
    <xf numFmtId="0" fontId="4" fillId="0" borderId="2" xfId="0" applyFont="1" applyBorder="1" applyAlignment="1">
      <alignment horizontal="center" vertical="center"/>
    </xf>
    <xf numFmtId="0" fontId="6" fillId="2" borderId="2" xfId="0" applyFont="1" applyFill="1" applyBorder="1" applyAlignment="1">
      <alignment horizontal="center" vertical="center"/>
    </xf>
    <xf numFmtId="0" fontId="6" fillId="0" borderId="0" xfId="0" applyFont="1" applyBorder="1" applyAlignment="1">
      <alignment horizontal="left"/>
    </xf>
    <xf numFmtId="0" fontId="6" fillId="0" borderId="1" xfId="0" applyFont="1" applyBorder="1" applyAlignment="1">
      <alignment horizontal="left"/>
    </xf>
    <xf numFmtId="0" fontId="4" fillId="0" borderId="0" xfId="0" applyFont="1" applyBorder="1" applyAlignment="1">
      <alignment horizontal="center"/>
    </xf>
    <xf numFmtId="0" fontId="6" fillId="0" borderId="0" xfId="0" applyFont="1" applyBorder="1" applyAlignment="1">
      <alignment horizontal="center"/>
    </xf>
    <xf numFmtId="0" fontId="7" fillId="0" borderId="0" xfId="0" applyFont="1" applyBorder="1" applyAlignment="1">
      <alignment horizontal="center"/>
    </xf>
    <xf numFmtId="0" fontId="8" fillId="0" borderId="0" xfId="0" applyFont="1" applyBorder="1" applyAlignment="1">
      <alignment horizontal="center"/>
    </xf>
    <xf numFmtId="0" fontId="6" fillId="0" borderId="8" xfId="0" applyFont="1" applyBorder="1" applyAlignment="1">
      <alignment horizontal="center" vertical="center"/>
    </xf>
    <xf numFmtId="0" fontId="26" fillId="0" borderId="0" xfId="0" applyFont="1" applyBorder="1" applyAlignment="1">
      <alignment horizontal="center"/>
    </xf>
    <xf numFmtId="0" fontId="0" fillId="0" borderId="0" xfId="0" applyFont="1" applyBorder="1" applyAlignment="1">
      <alignment horizontal="left" vertical="center"/>
    </xf>
    <xf numFmtId="0" fontId="6" fillId="0" borderId="0" xfId="0" applyFont="1" applyBorder="1" applyAlignment="1">
      <alignment horizontal="center" vertical="center"/>
    </xf>
    <xf numFmtId="0" fontId="0" fillId="0" borderId="0" xfId="0" applyFont="1" applyBorder="1" applyAlignment="1">
      <alignment horizontal="center" vertical="center"/>
    </xf>
    <xf numFmtId="0" fontId="6" fillId="0" borderId="5" xfId="0" applyFont="1" applyBorder="1" applyAlignment="1">
      <alignment horizontal="center" vertical="center"/>
    </xf>
    <xf numFmtId="0" fontId="7" fillId="0" borderId="1" xfId="0" applyFont="1" applyBorder="1" applyAlignment="1">
      <alignment horizontal="center"/>
    </xf>
    <xf numFmtId="0" fontId="7" fillId="0" borderId="5" xfId="0" applyFont="1" applyBorder="1" applyAlignment="1">
      <alignment horizontal="center" vertical="center"/>
    </xf>
    <xf numFmtId="0" fontId="18" fillId="0" borderId="4" xfId="0" applyFont="1" applyBorder="1" applyAlignment="1">
      <alignment horizontal="center"/>
    </xf>
    <xf numFmtId="0" fontId="7" fillId="0" borderId="6" xfId="0" applyFont="1" applyBorder="1" applyAlignment="1">
      <alignment horizontal="center" vertical="center"/>
    </xf>
    <xf numFmtId="0" fontId="22" fillId="0" borderId="0" xfId="0" applyFont="1" applyBorder="1" applyAlignment="1">
      <alignment horizontal="center"/>
    </xf>
    <xf numFmtId="0" fontId="10" fillId="0" borderId="0" xfId="0" applyFont="1" applyBorder="1" applyAlignment="1">
      <alignment horizontal="center"/>
    </xf>
    <xf numFmtId="0" fontId="6" fillId="0" borderId="2" xfId="0" applyFont="1" applyBorder="1" applyAlignment="1">
      <alignment horizontal="center" vertical="center" wrapText="1"/>
    </xf>
    <xf numFmtId="0" fontId="6" fillId="0" borderId="2" xfId="0" applyFont="1" applyBorder="1" applyAlignment="1">
      <alignment horizontal="center" vertical="center"/>
    </xf>
    <xf numFmtId="0" fontId="18" fillId="0" borderId="2" xfId="0" applyFont="1" applyBorder="1" applyAlignment="1">
      <alignment horizontal="center" vertical="center"/>
    </xf>
  </cellXfs>
  <cellStyles count="17">
    <cellStyle name="Comma0" xfId="1" xr:uid="{00000000-0005-0000-0000-000006000000}"/>
    <cellStyle name="Currency0" xfId="2" xr:uid="{00000000-0005-0000-0000-000007000000}"/>
    <cellStyle name="Date" xfId="3" xr:uid="{00000000-0005-0000-0000-000008000000}"/>
    <cellStyle name="Fixed" xfId="4" xr:uid="{00000000-0005-0000-0000-000009000000}"/>
    <cellStyle name="Normal" xfId="0" builtinId="0"/>
    <cellStyle name="똿뗦먛귟 [0.00]_PRODUCT DETAIL Q1" xfId="5" xr:uid="{00000000-0005-0000-0000-00000A000000}"/>
    <cellStyle name="똿뗦먛귟_PRODUCT DETAIL Q1" xfId="6" xr:uid="{00000000-0005-0000-0000-00000B000000}"/>
    <cellStyle name="믅됞 [0.00]_PRODUCT DETAIL Q1" xfId="7" xr:uid="{00000000-0005-0000-0000-00000C000000}"/>
    <cellStyle name="믅됞_PRODUCT DETAIL Q1" xfId="8" xr:uid="{00000000-0005-0000-0000-00000D000000}"/>
    <cellStyle name="백분율_HOBONG" xfId="9" xr:uid="{00000000-0005-0000-0000-00000E000000}"/>
    <cellStyle name="뷭?_BOOKSHIP" xfId="10" xr:uid="{00000000-0005-0000-0000-00000F000000}"/>
    <cellStyle name="콤마 [0]_1202" xfId="11" xr:uid="{00000000-0005-0000-0000-000010000000}"/>
    <cellStyle name="콤마_1202" xfId="12" xr:uid="{00000000-0005-0000-0000-000011000000}"/>
    <cellStyle name="통화 [0]_1202" xfId="13" xr:uid="{00000000-0005-0000-0000-000012000000}"/>
    <cellStyle name="통화_1202" xfId="14" xr:uid="{00000000-0005-0000-0000-000013000000}"/>
    <cellStyle name="표준_(정보부문)월별인원계획" xfId="15" xr:uid="{00000000-0005-0000-0000-000014000000}"/>
    <cellStyle name="표준_kc-elec system check list" xfId="16" xr:uid="{00000000-0005-0000-0000-00001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47880</xdr:colOff>
      <xdr:row>0</xdr:row>
      <xdr:rowOff>50760</xdr:rowOff>
    </xdr:from>
    <xdr:to>
      <xdr:col>1</xdr:col>
      <xdr:colOff>2984040</xdr:colOff>
      <xdr:row>2</xdr:row>
      <xdr:rowOff>69120</xdr:rowOff>
    </xdr:to>
    <xdr:sp macro="" textlink="">
      <xdr:nvSpPr>
        <xdr:cNvPr id="2" name="CustomShape 1">
          <a:extLst>
            <a:ext uri="{FF2B5EF4-FFF2-40B4-BE49-F238E27FC236}">
              <a16:creationId xmlns:a16="http://schemas.microsoft.com/office/drawing/2014/main" id="{00000000-0008-0000-0000-000002000000}"/>
            </a:ext>
          </a:extLst>
        </xdr:cNvPr>
        <xdr:cNvSpPr/>
      </xdr:nvSpPr>
      <xdr:spPr>
        <a:xfrm>
          <a:off x="328320" y="50760"/>
          <a:ext cx="2936160" cy="399240"/>
        </a:xfrm>
        <a:prstGeom prst="rect">
          <a:avLst/>
        </a:prstGeom>
        <a:noFill/>
        <a:ln>
          <a:noFill/>
        </a:ln>
      </xdr:spPr>
      <xdr:style>
        <a:lnRef idx="0">
          <a:scrgbClr r="0" g="0" b="0"/>
        </a:lnRef>
        <a:fillRef idx="0">
          <a:scrgbClr r="0" g="0" b="0"/>
        </a:fillRef>
        <a:effectRef idx="0">
          <a:scrgbClr r="0" g="0" b="0"/>
        </a:effectRef>
        <a:fontRef idx="minor"/>
      </xdr:style>
      <xdr:txBody>
        <a:bodyPr lIns="27360" tIns="23040" rIns="27360" bIns="0">
          <a:noAutofit/>
        </a:bodyPr>
        <a:lstStyle/>
        <a:p>
          <a:pPr algn="ctr">
            <a:lnSpc>
              <a:spcPct val="100000"/>
            </a:lnSpc>
          </a:pPr>
          <a:r>
            <a:rPr lang="en-US" sz="1000" b="0" strike="noStrike" spc="-1">
              <a:solidFill>
                <a:srgbClr val="000000"/>
              </a:solidFill>
              <a:latin typeface="Times New Roman"/>
            </a:rPr>
            <a:t>UBND THÀNH PHỐ HỒ CHÍ MINH</a:t>
          </a:r>
          <a:endParaRPr lang="en-US" sz="1000" b="0" strike="noStrike" spc="-1">
            <a:latin typeface="Times New Roman"/>
          </a:endParaRPr>
        </a:p>
        <a:p>
          <a:pPr algn="ctr">
            <a:lnSpc>
              <a:spcPct val="100000"/>
            </a:lnSpc>
          </a:pPr>
          <a:r>
            <a:rPr lang="en-US" sz="1000" b="1" strike="noStrike" spc="-1">
              <a:solidFill>
                <a:srgbClr val="000000"/>
              </a:solidFill>
              <a:latin typeface="Times New Roman"/>
            </a:rPr>
            <a:t>TRƯỜNG CAO ĐẲNG LÝ TỰ TRỌNG TP.HCM</a:t>
          </a:r>
          <a:endParaRPr lang="en-US" sz="1000" b="0" strike="noStrike" spc="-1">
            <a:latin typeface="Times New Roman"/>
          </a:endParaRPr>
        </a:p>
        <a:p>
          <a:pPr algn="ctr">
            <a:lnSpc>
              <a:spcPct val="100000"/>
            </a:lnSpc>
          </a:pPr>
          <a:endParaRPr lang="en-US" sz="1000" b="0" strike="noStrike" spc="-1">
            <a:latin typeface="Times New Roman"/>
          </a:endParaRPr>
        </a:p>
        <a:p>
          <a:pPr algn="ctr">
            <a:lnSpc>
              <a:spcPct val="100000"/>
            </a:lnSpc>
          </a:pPr>
          <a:endParaRPr lang="en-US" sz="1000" b="0" strike="noStrike" spc="-1">
            <a:latin typeface="Times New Roman"/>
          </a:endParaRPr>
        </a:p>
        <a:p>
          <a:pPr algn="ctr">
            <a:lnSpc>
              <a:spcPct val="100000"/>
            </a:lnSpc>
          </a:pPr>
          <a:endParaRPr lang="en-US" sz="1000" b="0" strike="noStrike" spc="-1">
            <a:latin typeface="Times New Roman"/>
          </a:endParaRPr>
        </a:p>
      </xdr:txBody>
    </xdr:sp>
    <xdr:clientData/>
  </xdr:twoCellAnchor>
  <xdr:twoCellAnchor>
    <xdr:from>
      <xdr:col>1</xdr:col>
      <xdr:colOff>3667320</xdr:colOff>
      <xdr:row>0</xdr:row>
      <xdr:rowOff>38160</xdr:rowOff>
    </xdr:from>
    <xdr:to>
      <xdr:col>6</xdr:col>
      <xdr:colOff>769320</xdr:colOff>
      <xdr:row>2</xdr:row>
      <xdr:rowOff>75600</xdr:rowOff>
    </xdr:to>
    <xdr:sp macro="" textlink="">
      <xdr:nvSpPr>
        <xdr:cNvPr id="3" name="CustomShape 1">
          <a:extLst>
            <a:ext uri="{FF2B5EF4-FFF2-40B4-BE49-F238E27FC236}">
              <a16:creationId xmlns:a16="http://schemas.microsoft.com/office/drawing/2014/main" id="{00000000-0008-0000-0000-000003000000}"/>
            </a:ext>
          </a:extLst>
        </xdr:cNvPr>
        <xdr:cNvSpPr/>
      </xdr:nvSpPr>
      <xdr:spPr>
        <a:xfrm>
          <a:off x="3947760" y="38160"/>
          <a:ext cx="4153680" cy="418320"/>
        </a:xfrm>
        <a:prstGeom prst="rect">
          <a:avLst/>
        </a:prstGeom>
        <a:noFill/>
        <a:ln>
          <a:noFill/>
        </a:ln>
      </xdr:spPr>
      <xdr:style>
        <a:lnRef idx="0">
          <a:scrgbClr r="0" g="0" b="0"/>
        </a:lnRef>
        <a:fillRef idx="0">
          <a:scrgbClr r="0" g="0" b="0"/>
        </a:fillRef>
        <a:effectRef idx="0">
          <a:scrgbClr r="0" g="0" b="0"/>
        </a:effectRef>
        <a:fontRef idx="minor"/>
      </xdr:style>
      <xdr:txBody>
        <a:bodyPr lIns="27360" tIns="27360" rIns="27360" bIns="0">
          <a:noAutofit/>
        </a:bodyPr>
        <a:lstStyle/>
        <a:p>
          <a:pPr algn="ctr">
            <a:lnSpc>
              <a:spcPct val="100000"/>
            </a:lnSpc>
          </a:pPr>
          <a:r>
            <a:rPr lang="en-US" sz="1000" b="1" strike="noStrike" spc="-1">
              <a:solidFill>
                <a:srgbClr val="000000"/>
              </a:solidFill>
              <a:latin typeface="Times New Roman"/>
            </a:rPr>
            <a:t>CỘNG HÒA XÃ HỘI CHỦ NGHĨA VIỆT NAM</a:t>
          </a:r>
          <a:endParaRPr lang="en-US" sz="1000" b="0" strike="noStrike" spc="-1">
            <a:latin typeface="Times New Roman"/>
          </a:endParaRPr>
        </a:p>
        <a:p>
          <a:pPr algn="ctr">
            <a:lnSpc>
              <a:spcPct val="100000"/>
            </a:lnSpc>
          </a:pPr>
          <a:r>
            <a:rPr lang="en-US" sz="1100" b="1" strike="noStrike" spc="-1">
              <a:solidFill>
                <a:srgbClr val="000000"/>
              </a:solidFill>
              <a:latin typeface="Times New Roman"/>
            </a:rPr>
            <a:t>Độc lập </a:t>
          </a:r>
          <a:r>
            <a:rPr lang="en-US" sz="1100" b="0" strike="noStrike" spc="-1">
              <a:solidFill>
                <a:srgbClr val="000000"/>
              </a:solidFill>
              <a:latin typeface="Times New Roman"/>
            </a:rPr>
            <a:t>-</a:t>
          </a:r>
          <a:r>
            <a:rPr lang="en-US" sz="1100" b="1" strike="noStrike" spc="-1">
              <a:solidFill>
                <a:srgbClr val="000000"/>
              </a:solidFill>
              <a:latin typeface="Times New Roman"/>
            </a:rPr>
            <a:t> Tự do </a:t>
          </a:r>
          <a:r>
            <a:rPr lang="en-US" sz="1100" b="0" strike="noStrike" spc="-1">
              <a:solidFill>
                <a:srgbClr val="000000"/>
              </a:solidFill>
              <a:latin typeface="Times New Roman"/>
            </a:rPr>
            <a:t>-</a:t>
          </a:r>
          <a:r>
            <a:rPr lang="en-US" sz="1100" b="1" strike="noStrike" spc="-1">
              <a:solidFill>
                <a:srgbClr val="000000"/>
              </a:solidFill>
              <a:latin typeface="Times New Roman"/>
            </a:rPr>
            <a:t> Hạnh phúc</a:t>
          </a:r>
          <a:endParaRPr lang="en-US" sz="1100" b="0" strike="noStrike" spc="-1">
            <a:latin typeface="Times New Roman"/>
          </a:endParaRPr>
        </a:p>
        <a:p>
          <a:pPr algn="ctr">
            <a:lnSpc>
              <a:spcPct val="100000"/>
            </a:lnSpc>
          </a:pPr>
          <a:endParaRPr lang="en-US" sz="1100" b="0" strike="noStrike" spc="-1">
            <a:latin typeface="Times New Roman"/>
          </a:endParaRPr>
        </a:p>
        <a:p>
          <a:pPr algn="ctr">
            <a:lnSpc>
              <a:spcPct val="100000"/>
            </a:lnSpc>
          </a:pPr>
          <a:endParaRPr lang="en-US" sz="1100" b="0" strike="noStrike" spc="-1">
            <a:latin typeface="Times New Roman"/>
          </a:endParaRPr>
        </a:p>
        <a:p>
          <a:pPr algn="ctr">
            <a:lnSpc>
              <a:spcPct val="100000"/>
            </a:lnSpc>
          </a:pPr>
          <a:endParaRPr lang="en-US" sz="1100" b="0" strike="noStrike" spc="-1">
            <a:latin typeface="Times New Roman"/>
          </a:endParaRPr>
        </a:p>
      </xdr:txBody>
    </xdr:sp>
    <xdr:clientData/>
  </xdr:twoCellAnchor>
  <xdr:twoCellAnchor>
    <xdr:from>
      <xdr:col>1</xdr:col>
      <xdr:colOff>933840</xdr:colOff>
      <xdr:row>2</xdr:row>
      <xdr:rowOff>37800</xdr:rowOff>
    </xdr:from>
    <xdr:to>
      <xdr:col>1</xdr:col>
      <xdr:colOff>2210400</xdr:colOff>
      <xdr:row>2</xdr:row>
      <xdr:rowOff>37800</xdr:rowOff>
    </xdr:to>
    <xdr:sp macro="" textlink="">
      <xdr:nvSpPr>
        <xdr:cNvPr id="4" name="Line 1">
          <a:extLst>
            <a:ext uri="{FF2B5EF4-FFF2-40B4-BE49-F238E27FC236}">
              <a16:creationId xmlns:a16="http://schemas.microsoft.com/office/drawing/2014/main" id="{00000000-0008-0000-0000-000004000000}"/>
            </a:ext>
          </a:extLst>
        </xdr:cNvPr>
        <xdr:cNvSpPr/>
      </xdr:nvSpPr>
      <xdr:spPr>
        <a:xfrm>
          <a:off x="1214280" y="418680"/>
          <a:ext cx="127656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twoCellAnchor>
    <xdr:from>
      <xdr:col>2</xdr:col>
      <xdr:colOff>95040</xdr:colOff>
      <xdr:row>1</xdr:row>
      <xdr:rowOff>182520</xdr:rowOff>
    </xdr:from>
    <xdr:to>
      <xdr:col>5</xdr:col>
      <xdr:colOff>146160</xdr:colOff>
      <xdr:row>1</xdr:row>
      <xdr:rowOff>182520</xdr:rowOff>
    </xdr:to>
    <xdr:sp macro="" textlink="">
      <xdr:nvSpPr>
        <xdr:cNvPr id="5" name="Line 1">
          <a:extLst>
            <a:ext uri="{FF2B5EF4-FFF2-40B4-BE49-F238E27FC236}">
              <a16:creationId xmlns:a16="http://schemas.microsoft.com/office/drawing/2014/main" id="{00000000-0008-0000-0000-000005000000}"/>
            </a:ext>
          </a:extLst>
        </xdr:cNvPr>
        <xdr:cNvSpPr/>
      </xdr:nvSpPr>
      <xdr:spPr>
        <a:xfrm>
          <a:off x="5222520" y="372960"/>
          <a:ext cx="166572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9720</xdr:colOff>
      <xdr:row>4</xdr:row>
      <xdr:rowOff>57240</xdr:rowOff>
    </xdr:from>
    <xdr:to>
      <xdr:col>2</xdr:col>
      <xdr:colOff>924120</xdr:colOff>
      <xdr:row>4</xdr:row>
      <xdr:rowOff>57240</xdr:rowOff>
    </xdr:to>
    <xdr:sp macro="" textlink="">
      <xdr:nvSpPr>
        <xdr:cNvPr id="4" name="Line 1">
          <a:extLst>
            <a:ext uri="{FF2B5EF4-FFF2-40B4-BE49-F238E27FC236}">
              <a16:creationId xmlns:a16="http://schemas.microsoft.com/office/drawing/2014/main" id="{00000000-0008-0000-0100-000004000000}"/>
            </a:ext>
          </a:extLst>
        </xdr:cNvPr>
        <xdr:cNvSpPr/>
      </xdr:nvSpPr>
      <xdr:spPr>
        <a:xfrm>
          <a:off x="1227960" y="898920"/>
          <a:ext cx="91440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twoCellAnchor>
    <xdr:from>
      <xdr:col>5</xdr:col>
      <xdr:colOff>514440</xdr:colOff>
      <xdr:row>2</xdr:row>
      <xdr:rowOff>199800</xdr:rowOff>
    </xdr:from>
    <xdr:to>
      <xdr:col>8</xdr:col>
      <xdr:colOff>439920</xdr:colOff>
      <xdr:row>2</xdr:row>
      <xdr:rowOff>199800</xdr:rowOff>
    </xdr:to>
    <xdr:sp macro="" textlink="">
      <xdr:nvSpPr>
        <xdr:cNvPr id="5" name="Line 1">
          <a:extLst>
            <a:ext uri="{FF2B5EF4-FFF2-40B4-BE49-F238E27FC236}">
              <a16:creationId xmlns:a16="http://schemas.microsoft.com/office/drawing/2014/main" id="{00000000-0008-0000-0100-000005000000}"/>
            </a:ext>
          </a:extLst>
        </xdr:cNvPr>
        <xdr:cNvSpPr/>
      </xdr:nvSpPr>
      <xdr:spPr>
        <a:xfrm>
          <a:off x="4547160" y="607320"/>
          <a:ext cx="204264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FFFF"/>
  </sheetPr>
  <dimension ref="A1:AMK120"/>
  <sheetViews>
    <sheetView tabSelected="1" view="pageBreakPreview" topLeftCell="A100" zoomScale="90" zoomScaleNormal="90" zoomScaleSheetLayoutView="90" workbookViewId="0">
      <selection activeCell="C117" sqref="C117:G117"/>
    </sheetView>
  </sheetViews>
  <sheetFormatPr defaultRowHeight="15"/>
  <cols>
    <col min="1" max="1" width="3.625" style="1" customWidth="1"/>
    <col min="2" max="2" width="62.625" style="2" customWidth="1"/>
    <col min="3" max="3" width="6.625" style="2" customWidth="1"/>
    <col min="4" max="4" width="7.625" style="1" customWidth="1"/>
    <col min="5" max="5" width="6.625" style="2" customWidth="1"/>
    <col min="6" max="6" width="7.625" style="2" customWidth="1"/>
    <col min="7" max="7" width="14.625" style="2" customWidth="1"/>
    <col min="8" max="1025" width="9" style="2" customWidth="1"/>
  </cols>
  <sheetData>
    <row r="1" spans="1:20" ht="15" customHeight="1">
      <c r="A1" s="1" t="s">
        <v>0</v>
      </c>
      <c r="G1" s="3"/>
    </row>
    <row r="2" spans="1:20" ht="15" customHeight="1">
      <c r="A2" s="72"/>
      <c r="B2" s="72"/>
      <c r="C2" s="73"/>
      <c r="D2" s="73"/>
      <c r="E2" s="73"/>
      <c r="F2" s="73"/>
      <c r="G2" s="73"/>
      <c r="H2" s="5"/>
      <c r="I2" s="5"/>
      <c r="J2" s="5"/>
      <c r="K2" s="5"/>
      <c r="L2" s="5"/>
      <c r="M2" s="5"/>
      <c r="N2" s="5"/>
      <c r="O2" s="5"/>
      <c r="P2" s="5"/>
      <c r="Q2" s="5"/>
      <c r="R2" s="5"/>
      <c r="S2" s="5"/>
      <c r="T2" s="5"/>
    </row>
    <row r="3" spans="1:20" ht="9.9499999999999993" customHeight="1">
      <c r="A3" s="73"/>
      <c r="B3" s="73"/>
      <c r="C3" s="74"/>
      <c r="D3" s="74"/>
      <c r="E3" s="74"/>
      <c r="F3" s="74"/>
      <c r="G3" s="74"/>
      <c r="H3" s="5"/>
      <c r="I3" s="5"/>
      <c r="J3" s="5"/>
      <c r="K3" s="5"/>
      <c r="L3" s="5"/>
      <c r="M3" s="5"/>
      <c r="N3" s="5"/>
      <c r="O3" s="5"/>
      <c r="P3" s="5"/>
      <c r="Q3" s="5"/>
      <c r="R3" s="5"/>
      <c r="S3" s="5"/>
      <c r="T3" s="5"/>
    </row>
    <row r="4" spans="1:20" ht="21.95" customHeight="1">
      <c r="A4" s="75" t="s">
        <v>1</v>
      </c>
      <c r="B4" s="75"/>
      <c r="C4" s="75"/>
      <c r="D4" s="75"/>
      <c r="E4" s="75"/>
      <c r="F4" s="75"/>
      <c r="G4" s="75"/>
      <c r="H4" s="6"/>
      <c r="I4" s="6"/>
      <c r="J4" s="6"/>
      <c r="K4" s="6"/>
      <c r="L4" s="6"/>
      <c r="M4" s="6"/>
      <c r="N4" s="6"/>
      <c r="O4" s="6"/>
      <c r="P4" s="6"/>
      <c r="Q4" s="6"/>
      <c r="R4" s="6"/>
      <c r="S4" s="6"/>
      <c r="T4" s="6"/>
    </row>
    <row r="5" spans="1:20" s="10" customFormat="1" ht="15" customHeight="1">
      <c r="A5" s="7"/>
      <c r="B5" s="70" t="s">
        <v>221</v>
      </c>
      <c r="C5" s="70"/>
      <c r="D5" s="7"/>
      <c r="E5" s="7"/>
      <c r="F5" s="7"/>
      <c r="G5" s="8"/>
      <c r="H5" s="9"/>
      <c r="I5" s="9"/>
      <c r="J5" s="9"/>
      <c r="K5" s="9"/>
      <c r="L5" s="9"/>
      <c r="M5" s="9"/>
      <c r="N5" s="9"/>
      <c r="O5" s="9"/>
      <c r="P5" s="9"/>
      <c r="Q5" s="9"/>
      <c r="R5" s="9"/>
      <c r="S5" s="9"/>
      <c r="T5" s="9"/>
    </row>
    <row r="6" spans="1:20" s="10" customFormat="1" ht="15" customHeight="1">
      <c r="A6" s="11"/>
      <c r="B6" s="71" t="s">
        <v>2</v>
      </c>
      <c r="C6" s="71"/>
      <c r="D6" s="12"/>
      <c r="E6" s="13"/>
      <c r="F6" s="13"/>
      <c r="G6" s="13"/>
      <c r="H6" s="9"/>
      <c r="I6" s="9"/>
      <c r="J6" s="9"/>
      <c r="K6" s="9"/>
      <c r="L6" s="9"/>
      <c r="M6" s="9"/>
      <c r="N6" s="9"/>
      <c r="O6" s="9"/>
      <c r="P6" s="9"/>
      <c r="Q6" s="9"/>
      <c r="R6" s="9"/>
      <c r="S6" s="9"/>
      <c r="T6" s="9"/>
    </row>
    <row r="7" spans="1:20" s="16" customFormat="1" ht="24.95" customHeight="1">
      <c r="A7" s="14" t="s">
        <v>3</v>
      </c>
      <c r="B7" s="15" t="s">
        <v>4</v>
      </c>
      <c r="C7" s="15" t="s">
        <v>5</v>
      </c>
      <c r="D7" s="14" t="s">
        <v>6</v>
      </c>
      <c r="E7" s="14" t="s">
        <v>7</v>
      </c>
      <c r="F7" s="14" t="s">
        <v>8</v>
      </c>
      <c r="G7" s="15" t="s">
        <v>9</v>
      </c>
    </row>
    <row r="8" spans="1:20" s="16" customFormat="1" ht="15" customHeight="1">
      <c r="A8" s="17" t="s">
        <v>10</v>
      </c>
      <c r="B8" s="18" t="s">
        <v>11</v>
      </c>
      <c r="C8" s="19"/>
      <c r="D8" s="17">
        <v>15</v>
      </c>
      <c r="E8" s="17">
        <v>15</v>
      </c>
      <c r="F8" s="17">
        <f>SUM(F9,F16,F20,F23,F25)</f>
        <v>0</v>
      </c>
      <c r="G8" s="20"/>
    </row>
    <row r="9" spans="1:20" s="16" customFormat="1" ht="14.1" customHeight="1">
      <c r="A9" s="21" t="s">
        <v>12</v>
      </c>
      <c r="B9" s="22" t="s">
        <v>13</v>
      </c>
      <c r="C9" s="19"/>
      <c r="D9" s="19"/>
      <c r="E9" s="20"/>
      <c r="F9" s="20"/>
      <c r="G9" s="20"/>
    </row>
    <row r="10" spans="1:20" s="16" customFormat="1" ht="24.95" customHeight="1">
      <c r="A10" s="68"/>
      <c r="B10" s="23" t="s">
        <v>14</v>
      </c>
      <c r="C10" s="24">
        <v>10</v>
      </c>
      <c r="D10" s="19">
        <v>5</v>
      </c>
      <c r="E10" s="20">
        <v>5</v>
      </c>
      <c r="F10" s="20"/>
      <c r="G10" s="20"/>
    </row>
    <row r="11" spans="1:20" s="16" customFormat="1" ht="14.1" customHeight="1">
      <c r="A11" s="68"/>
      <c r="B11" s="25" t="s">
        <v>15</v>
      </c>
      <c r="C11" s="24" t="s">
        <v>16</v>
      </c>
      <c r="D11" s="19"/>
      <c r="E11" s="20"/>
      <c r="F11" s="20"/>
      <c r="G11" s="20"/>
    </row>
    <row r="12" spans="1:20" s="16" customFormat="1" ht="14.1" customHeight="1">
      <c r="A12" s="68"/>
      <c r="B12" s="25" t="s">
        <v>17</v>
      </c>
      <c r="C12" s="24" t="s">
        <v>18</v>
      </c>
      <c r="D12" s="19"/>
      <c r="E12" s="20"/>
      <c r="F12" s="20"/>
      <c r="G12" s="20"/>
    </row>
    <row r="13" spans="1:20" s="16" customFormat="1" ht="14.1" customHeight="1">
      <c r="A13" s="68"/>
      <c r="B13" s="25" t="s">
        <v>19</v>
      </c>
      <c r="C13" s="24">
        <v>-2</v>
      </c>
      <c r="D13" s="19"/>
      <c r="E13" s="20"/>
      <c r="F13" s="20"/>
      <c r="G13" s="20"/>
    </row>
    <row r="14" spans="1:20" s="16" customFormat="1" ht="14.1" customHeight="1">
      <c r="A14" s="68"/>
      <c r="B14" s="22" t="s">
        <v>20</v>
      </c>
      <c r="C14" s="19">
        <v>-3</v>
      </c>
      <c r="D14" s="19"/>
      <c r="E14" s="20"/>
      <c r="F14" s="20"/>
      <c r="G14" s="20"/>
    </row>
    <row r="15" spans="1:20" s="16" customFormat="1" ht="14.1" customHeight="1">
      <c r="A15" s="68"/>
      <c r="B15" s="22" t="s">
        <v>21</v>
      </c>
      <c r="C15" s="19">
        <v>-5</v>
      </c>
      <c r="D15" s="19">
        <v>-5</v>
      </c>
      <c r="E15" s="20">
        <v>-5</v>
      </c>
      <c r="F15" s="20"/>
      <c r="G15" s="20"/>
    </row>
    <row r="16" spans="1:20" s="16" customFormat="1" ht="24.95" customHeight="1">
      <c r="A16" s="21" t="s">
        <v>22</v>
      </c>
      <c r="B16" s="26" t="s">
        <v>23</v>
      </c>
      <c r="C16" s="19"/>
      <c r="D16" s="19"/>
      <c r="E16" s="20"/>
      <c r="F16" s="20"/>
      <c r="G16" s="20"/>
    </row>
    <row r="17" spans="1:7" s="16" customFormat="1" ht="14.1" customHeight="1">
      <c r="A17" s="68"/>
      <c r="B17" s="26" t="s">
        <v>24</v>
      </c>
      <c r="C17" s="24">
        <v>5</v>
      </c>
      <c r="D17" s="19"/>
      <c r="E17" s="20"/>
      <c r="F17" s="20"/>
      <c r="G17" s="20"/>
    </row>
    <row r="18" spans="1:7" s="16" customFormat="1" ht="14.1" customHeight="1">
      <c r="A18" s="68"/>
      <c r="B18" s="26" t="s">
        <v>25</v>
      </c>
      <c r="C18" s="24">
        <v>5</v>
      </c>
      <c r="D18" s="19"/>
      <c r="E18" s="20"/>
      <c r="F18" s="20"/>
      <c r="G18" s="20"/>
    </row>
    <row r="19" spans="1:7" s="16" customFormat="1" ht="14.1" customHeight="1">
      <c r="A19" s="68"/>
      <c r="B19" s="23" t="s">
        <v>26</v>
      </c>
      <c r="C19" s="24" t="s">
        <v>27</v>
      </c>
      <c r="D19" s="19"/>
      <c r="E19" s="20"/>
      <c r="F19" s="20"/>
      <c r="G19" s="20"/>
    </row>
    <row r="20" spans="1:7" s="16" customFormat="1" ht="14.1" customHeight="1">
      <c r="A20" s="21" t="s">
        <v>28</v>
      </c>
      <c r="B20" s="23" t="s">
        <v>29</v>
      </c>
      <c r="C20" s="24"/>
      <c r="D20" s="19"/>
      <c r="E20" s="20"/>
      <c r="F20" s="20"/>
      <c r="G20" s="20"/>
    </row>
    <row r="21" spans="1:7" s="16" customFormat="1" ht="14.1" customHeight="1">
      <c r="A21" s="68"/>
      <c r="B21" s="23" t="s">
        <v>30</v>
      </c>
      <c r="C21" s="24">
        <v>5</v>
      </c>
      <c r="D21" s="19"/>
      <c r="E21" s="20"/>
      <c r="F21" s="20"/>
      <c r="G21" s="20"/>
    </row>
    <row r="22" spans="1:7" s="16" customFormat="1" ht="14.1" customHeight="1">
      <c r="A22" s="68"/>
      <c r="B22" s="23" t="s">
        <v>31</v>
      </c>
      <c r="C22" s="24">
        <v>-5</v>
      </c>
      <c r="D22" s="19"/>
      <c r="E22" s="20"/>
      <c r="F22" s="20"/>
      <c r="G22" s="20"/>
    </row>
    <row r="23" spans="1:7" s="16" customFormat="1" ht="14.1" customHeight="1">
      <c r="A23" s="21" t="s">
        <v>32</v>
      </c>
      <c r="B23" s="23" t="s">
        <v>33</v>
      </c>
      <c r="C23" s="19"/>
      <c r="D23" s="19"/>
      <c r="E23" s="20"/>
      <c r="F23" s="20"/>
      <c r="G23" s="20"/>
    </row>
    <row r="24" spans="1:7" s="16" customFormat="1" ht="25.5">
      <c r="A24" s="21"/>
      <c r="B24" s="23" t="s">
        <v>34</v>
      </c>
      <c r="C24" s="19">
        <v>5</v>
      </c>
      <c r="D24" s="19">
        <v>5</v>
      </c>
      <c r="E24" s="20">
        <v>5</v>
      </c>
      <c r="F24" s="20"/>
      <c r="G24" s="20"/>
    </row>
    <row r="25" spans="1:7" s="16" customFormat="1" ht="14.1" customHeight="1">
      <c r="A25" s="21" t="s">
        <v>35</v>
      </c>
      <c r="B25" s="22" t="s">
        <v>36</v>
      </c>
      <c r="C25" s="19"/>
      <c r="D25" s="19"/>
      <c r="E25" s="20"/>
      <c r="F25" s="20"/>
      <c r="G25" s="20"/>
    </row>
    <row r="26" spans="1:7" s="16" customFormat="1" ht="14.1" customHeight="1">
      <c r="A26" s="68"/>
      <c r="B26" s="22" t="s">
        <v>37</v>
      </c>
      <c r="C26" s="19">
        <v>10</v>
      </c>
      <c r="D26" s="19"/>
      <c r="E26" s="20"/>
      <c r="F26" s="20"/>
      <c r="G26" s="20"/>
    </row>
    <row r="27" spans="1:7" s="16" customFormat="1" ht="14.1" customHeight="1">
      <c r="A27" s="68"/>
      <c r="B27" s="22" t="s">
        <v>38</v>
      </c>
      <c r="C27" s="19">
        <v>9</v>
      </c>
      <c r="D27" s="19"/>
      <c r="E27" s="20"/>
      <c r="F27" s="20"/>
      <c r="G27" s="20"/>
    </row>
    <row r="28" spans="1:7" s="16" customFormat="1" ht="14.1" customHeight="1">
      <c r="A28" s="68"/>
      <c r="B28" s="22" t="s">
        <v>39</v>
      </c>
      <c r="C28" s="19">
        <v>8</v>
      </c>
      <c r="D28" s="19"/>
      <c r="E28" s="20"/>
      <c r="F28" s="20"/>
      <c r="G28" s="20"/>
    </row>
    <row r="29" spans="1:7" s="16" customFormat="1" ht="14.1" customHeight="1">
      <c r="A29" s="68"/>
      <c r="B29" s="22" t="s">
        <v>40</v>
      </c>
      <c r="C29" s="19">
        <v>7</v>
      </c>
      <c r="D29" s="19"/>
      <c r="E29" s="20"/>
      <c r="F29" s="20"/>
      <c r="G29" s="20"/>
    </row>
    <row r="30" spans="1:7" s="16" customFormat="1" ht="14.1" customHeight="1">
      <c r="A30" s="68"/>
      <c r="B30" s="22" t="s">
        <v>41</v>
      </c>
      <c r="C30" s="19">
        <v>6</v>
      </c>
      <c r="D30" s="19"/>
      <c r="E30" s="20"/>
      <c r="F30" s="20"/>
      <c r="G30" s="20"/>
    </row>
    <row r="31" spans="1:7" s="16" customFormat="1" ht="14.1" customHeight="1">
      <c r="A31" s="68"/>
      <c r="B31" s="22" t="s">
        <v>42</v>
      </c>
      <c r="C31" s="19">
        <v>5</v>
      </c>
      <c r="D31" s="19">
        <v>5</v>
      </c>
      <c r="E31" s="20">
        <v>5</v>
      </c>
      <c r="F31" s="20"/>
      <c r="G31" s="20"/>
    </row>
    <row r="32" spans="1:7" s="16" customFormat="1" ht="14.1" customHeight="1">
      <c r="A32" s="21"/>
      <c r="B32" s="27" t="s">
        <v>43</v>
      </c>
      <c r="C32" s="19"/>
      <c r="D32" s="28"/>
      <c r="E32" s="20"/>
      <c r="F32" s="20"/>
      <c r="G32" s="20"/>
    </row>
    <row r="33" spans="1:7" s="16" customFormat="1" ht="14.1" customHeight="1">
      <c r="A33" s="17" t="s">
        <v>44</v>
      </c>
      <c r="B33" s="18" t="s">
        <v>45</v>
      </c>
      <c r="C33" s="19"/>
      <c r="D33" s="17">
        <v>25</v>
      </c>
      <c r="E33" s="20">
        <v>25</v>
      </c>
      <c r="F33" s="20"/>
      <c r="G33" s="20"/>
    </row>
    <row r="34" spans="1:7" s="16" customFormat="1" ht="25.5">
      <c r="A34" s="21" t="s">
        <v>12</v>
      </c>
      <c r="B34" s="23" t="s">
        <v>46</v>
      </c>
      <c r="C34" s="19"/>
      <c r="D34" s="19"/>
      <c r="E34" s="20"/>
      <c r="F34" s="20"/>
      <c r="G34" s="20"/>
    </row>
    <row r="35" spans="1:7" s="16" customFormat="1" ht="14.1" customHeight="1">
      <c r="A35" s="21"/>
      <c r="B35" s="22" t="s">
        <v>47</v>
      </c>
      <c r="C35" s="19">
        <v>5</v>
      </c>
      <c r="D35" s="19">
        <v>5</v>
      </c>
      <c r="E35" s="20">
        <v>5</v>
      </c>
      <c r="F35" s="20"/>
      <c r="G35" s="20"/>
    </row>
    <row r="36" spans="1:7" s="16" customFormat="1" ht="14.1" customHeight="1">
      <c r="A36" s="21" t="s">
        <v>22</v>
      </c>
      <c r="B36" s="22" t="s">
        <v>48</v>
      </c>
      <c r="C36" s="19"/>
      <c r="D36" s="19">
        <v>5</v>
      </c>
      <c r="E36" s="20"/>
      <c r="F36" s="20"/>
      <c r="G36" s="20"/>
    </row>
    <row r="37" spans="1:7" s="16" customFormat="1" ht="14.1" customHeight="1">
      <c r="A37" s="68"/>
      <c r="B37" s="25" t="s">
        <v>49</v>
      </c>
      <c r="C37" s="24">
        <v>5</v>
      </c>
      <c r="D37" s="19">
        <v>5</v>
      </c>
      <c r="E37" s="20">
        <v>5</v>
      </c>
      <c r="F37" s="20"/>
      <c r="G37" s="20"/>
    </row>
    <row r="38" spans="1:7" s="16" customFormat="1" ht="14.1" customHeight="1">
      <c r="A38" s="68"/>
      <c r="B38" s="29" t="s">
        <v>50</v>
      </c>
      <c r="C38" s="24">
        <v>5</v>
      </c>
      <c r="D38" s="19">
        <v>5</v>
      </c>
      <c r="E38" s="20"/>
      <c r="F38" s="20"/>
      <c r="G38" s="20"/>
    </row>
    <row r="39" spans="1:7" s="16" customFormat="1" ht="14.1" customHeight="1">
      <c r="A39" s="68"/>
      <c r="B39" s="25" t="s">
        <v>51</v>
      </c>
      <c r="C39" s="24">
        <v>5</v>
      </c>
      <c r="D39" s="19">
        <v>5</v>
      </c>
      <c r="E39" s="20">
        <v>2</v>
      </c>
      <c r="F39" s="20"/>
      <c r="G39" s="20"/>
    </row>
    <row r="40" spans="1:7" s="16" customFormat="1" ht="14.1" customHeight="1">
      <c r="A40" s="68"/>
      <c r="B40" s="25" t="s">
        <v>52</v>
      </c>
      <c r="C40" s="24">
        <v>5</v>
      </c>
      <c r="D40" s="19">
        <v>5</v>
      </c>
      <c r="E40" s="20">
        <v>5</v>
      </c>
      <c r="F40" s="20"/>
      <c r="G40" s="20"/>
    </row>
    <row r="41" spans="1:7" s="16" customFormat="1" ht="14.1" customHeight="1">
      <c r="A41" s="68"/>
      <c r="B41" s="25" t="s">
        <v>53</v>
      </c>
      <c r="C41" s="24">
        <v>5</v>
      </c>
      <c r="D41" s="19"/>
      <c r="E41" s="20"/>
      <c r="F41" s="20"/>
      <c r="G41" s="20"/>
    </row>
    <row r="42" spans="1:7" s="16" customFormat="1" ht="14.1" customHeight="1">
      <c r="A42" s="68"/>
      <c r="B42" s="25" t="s">
        <v>54</v>
      </c>
      <c r="C42" s="24">
        <v>5</v>
      </c>
      <c r="D42" s="19">
        <v>5</v>
      </c>
      <c r="E42" s="20">
        <v>5</v>
      </c>
      <c r="F42" s="20"/>
      <c r="G42" s="20"/>
    </row>
    <row r="43" spans="1:7" s="16" customFormat="1" ht="25.5">
      <c r="A43" s="68"/>
      <c r="B43" s="30" t="s">
        <v>55</v>
      </c>
      <c r="C43" s="24">
        <v>5</v>
      </c>
      <c r="D43" s="19">
        <v>5</v>
      </c>
      <c r="E43" s="20">
        <v>5</v>
      </c>
      <c r="F43" s="20"/>
      <c r="G43" s="20"/>
    </row>
    <row r="44" spans="1:7" s="16" customFormat="1" ht="14.1" customHeight="1">
      <c r="A44" s="68"/>
      <c r="B44" s="31" t="s">
        <v>56</v>
      </c>
      <c r="C44" s="19">
        <v>5</v>
      </c>
      <c r="D44" s="19">
        <v>5</v>
      </c>
      <c r="E44" s="20">
        <v>5</v>
      </c>
      <c r="F44" s="20"/>
      <c r="G44" s="20"/>
    </row>
    <row r="45" spans="1:7" s="16" customFormat="1" ht="14.1" customHeight="1">
      <c r="A45" s="68"/>
      <c r="B45" s="22" t="s">
        <v>57</v>
      </c>
      <c r="C45" s="19">
        <v>5</v>
      </c>
      <c r="D45" s="19">
        <v>5</v>
      </c>
      <c r="E45" s="20">
        <v>5</v>
      </c>
      <c r="F45" s="20"/>
      <c r="G45" s="20"/>
    </row>
    <row r="46" spans="1:7" s="16" customFormat="1" ht="14.1" customHeight="1">
      <c r="A46" s="21" t="s">
        <v>28</v>
      </c>
      <c r="B46" s="22" t="s">
        <v>58</v>
      </c>
      <c r="C46" s="19"/>
      <c r="D46" s="19"/>
      <c r="E46" s="20"/>
      <c r="F46" s="20"/>
      <c r="G46" s="20"/>
    </row>
    <row r="47" spans="1:7" s="16" customFormat="1" ht="14.1" customHeight="1">
      <c r="A47" s="68"/>
      <c r="B47" s="32" t="s">
        <v>59</v>
      </c>
      <c r="C47" s="33">
        <v>-1</v>
      </c>
      <c r="D47" s="19"/>
      <c r="E47" s="20"/>
      <c r="F47" s="20"/>
      <c r="G47" s="20"/>
    </row>
    <row r="48" spans="1:7" s="16" customFormat="1" ht="14.1" customHeight="1">
      <c r="A48" s="68"/>
      <c r="B48" s="22" t="s">
        <v>60</v>
      </c>
      <c r="C48" s="19">
        <v>-2</v>
      </c>
      <c r="D48" s="19"/>
      <c r="E48" s="20"/>
      <c r="F48" s="20"/>
      <c r="G48" s="20"/>
    </row>
    <row r="49" spans="1:7" s="16" customFormat="1" ht="14.1" customHeight="1">
      <c r="A49" s="68"/>
      <c r="B49" s="22" t="s">
        <v>61</v>
      </c>
      <c r="C49" s="19">
        <v>-5</v>
      </c>
      <c r="D49" s="19"/>
      <c r="E49" s="20"/>
      <c r="F49" s="20"/>
      <c r="G49" s="20"/>
    </row>
    <row r="50" spans="1:7" s="16" customFormat="1" ht="14.1" customHeight="1">
      <c r="A50" s="68"/>
      <c r="B50" s="32" t="s">
        <v>62</v>
      </c>
      <c r="C50" s="19">
        <v>-5</v>
      </c>
      <c r="D50" s="19"/>
      <c r="E50" s="20"/>
      <c r="F50" s="20"/>
      <c r="G50" s="20"/>
    </row>
    <row r="51" spans="1:7" s="16" customFormat="1" ht="14.1" customHeight="1">
      <c r="A51" s="68"/>
      <c r="B51" s="22" t="s">
        <v>63</v>
      </c>
      <c r="C51" s="19">
        <v>-5</v>
      </c>
      <c r="D51" s="19"/>
      <c r="E51" s="20"/>
      <c r="F51" s="20"/>
      <c r="G51" s="20"/>
    </row>
    <row r="52" spans="1:7" s="16" customFormat="1" ht="14.1" customHeight="1">
      <c r="A52" s="68"/>
      <c r="B52" s="22" t="s">
        <v>64</v>
      </c>
      <c r="C52" s="19">
        <v>-2</v>
      </c>
      <c r="D52" s="19"/>
      <c r="E52" s="20"/>
      <c r="F52" s="20"/>
      <c r="G52" s="20"/>
    </row>
    <row r="53" spans="1:7" s="16" customFormat="1" ht="14.1" customHeight="1">
      <c r="A53" s="68"/>
      <c r="B53" s="22" t="s">
        <v>65</v>
      </c>
      <c r="C53" s="19">
        <v>-10</v>
      </c>
      <c r="D53" s="19"/>
      <c r="E53" s="20"/>
      <c r="F53" s="20"/>
      <c r="G53" s="20"/>
    </row>
    <row r="54" spans="1:7" s="16" customFormat="1" ht="14.1" customHeight="1">
      <c r="A54" s="68"/>
      <c r="B54" s="22" t="s">
        <v>66</v>
      </c>
      <c r="C54" s="19">
        <v>-5</v>
      </c>
      <c r="D54" s="19"/>
      <c r="E54" s="20"/>
      <c r="F54" s="20"/>
      <c r="G54" s="20"/>
    </row>
    <row r="55" spans="1:7" s="16" customFormat="1" ht="14.1" customHeight="1">
      <c r="A55" s="21"/>
      <c r="B55" s="27" t="s">
        <v>67</v>
      </c>
      <c r="C55" s="19"/>
      <c r="D55" s="28"/>
      <c r="E55" s="20"/>
      <c r="F55" s="20"/>
      <c r="G55" s="20"/>
    </row>
    <row r="56" spans="1:7" s="16" customFormat="1" ht="14.1" customHeight="1">
      <c r="A56" s="17" t="s">
        <v>68</v>
      </c>
      <c r="B56" s="18" t="s">
        <v>69</v>
      </c>
      <c r="C56" s="19"/>
      <c r="D56" s="17">
        <v>10</v>
      </c>
      <c r="E56" s="20">
        <v>10</v>
      </c>
      <c r="F56" s="20"/>
      <c r="G56" s="20"/>
    </row>
    <row r="57" spans="1:7" s="16" customFormat="1" ht="24.95" customHeight="1">
      <c r="A57" s="21" t="s">
        <v>12</v>
      </c>
      <c r="B57" s="23" t="s">
        <v>70</v>
      </c>
      <c r="C57" s="19"/>
      <c r="D57" s="19"/>
      <c r="E57" s="20"/>
      <c r="F57" s="20"/>
      <c r="G57" s="20"/>
    </row>
    <row r="58" spans="1:7" s="16" customFormat="1" ht="24.95" customHeight="1">
      <c r="A58" s="68"/>
      <c r="B58" s="26" t="s">
        <v>71</v>
      </c>
      <c r="C58" s="19">
        <v>4</v>
      </c>
      <c r="D58" s="19"/>
      <c r="E58" s="20"/>
      <c r="F58" s="20"/>
      <c r="G58" s="20"/>
    </row>
    <row r="59" spans="1:7" s="16" customFormat="1" ht="24.95" customHeight="1">
      <c r="A59" s="68"/>
      <c r="B59" s="26" t="s">
        <v>72</v>
      </c>
      <c r="C59" s="19">
        <v>5</v>
      </c>
      <c r="D59" s="19"/>
      <c r="E59" s="20"/>
      <c r="F59" s="20"/>
      <c r="G59" s="20"/>
    </row>
    <row r="60" spans="1:7" s="16" customFormat="1" ht="24.95" customHeight="1">
      <c r="A60" s="68"/>
      <c r="B60" s="26" t="s">
        <v>73</v>
      </c>
      <c r="C60" s="19">
        <v>10</v>
      </c>
      <c r="D60" s="19">
        <v>10</v>
      </c>
      <c r="E60" s="20">
        <v>10</v>
      </c>
      <c r="F60" s="20"/>
      <c r="G60" s="20" t="s">
        <v>74</v>
      </c>
    </row>
    <row r="61" spans="1:7" s="16" customFormat="1" ht="24.95" customHeight="1">
      <c r="A61" s="68"/>
      <c r="B61" s="23" t="s">
        <v>75</v>
      </c>
      <c r="C61" s="19">
        <v>5</v>
      </c>
      <c r="D61" s="19"/>
      <c r="E61" s="20"/>
      <c r="F61" s="20"/>
      <c r="G61" s="20"/>
    </row>
    <row r="62" spans="1:7" s="16" customFormat="1" ht="14.1" customHeight="1">
      <c r="A62" s="21" t="s">
        <v>22</v>
      </c>
      <c r="B62" s="22" t="s">
        <v>76</v>
      </c>
      <c r="C62" s="19"/>
      <c r="D62" s="19"/>
      <c r="E62" s="20"/>
      <c r="F62" s="20"/>
      <c r="G62" s="20"/>
    </row>
    <row r="63" spans="1:7" s="16" customFormat="1" ht="14.1" customHeight="1">
      <c r="A63" s="68"/>
      <c r="B63" s="32" t="s">
        <v>77</v>
      </c>
      <c r="C63" s="33">
        <v>5</v>
      </c>
      <c r="D63" s="19"/>
      <c r="E63" s="20"/>
      <c r="F63" s="20"/>
      <c r="G63" s="20"/>
    </row>
    <row r="64" spans="1:7" s="16" customFormat="1" ht="14.1" customHeight="1">
      <c r="A64" s="68"/>
      <c r="B64" s="25" t="s">
        <v>78</v>
      </c>
      <c r="C64" s="24">
        <v>5</v>
      </c>
      <c r="D64" s="19"/>
      <c r="E64" s="20"/>
      <c r="F64" s="20"/>
      <c r="G64" s="20"/>
    </row>
    <row r="65" spans="1:7" s="16" customFormat="1" ht="14.1" customHeight="1">
      <c r="A65" s="68"/>
      <c r="B65" s="22" t="s">
        <v>79</v>
      </c>
      <c r="C65" s="19">
        <v>5</v>
      </c>
      <c r="D65" s="19"/>
      <c r="E65" s="20"/>
      <c r="F65" s="20"/>
      <c r="G65" s="20"/>
    </row>
    <row r="66" spans="1:7" s="16" customFormat="1" ht="14.1" customHeight="1">
      <c r="A66" s="68"/>
      <c r="B66" s="31" t="s">
        <v>80</v>
      </c>
      <c r="C66" s="19">
        <v>5</v>
      </c>
      <c r="D66" s="19"/>
      <c r="E66" s="20"/>
      <c r="F66" s="20"/>
      <c r="G66" s="20"/>
    </row>
    <row r="67" spans="1:7" s="16" customFormat="1" ht="14.1" customHeight="1">
      <c r="A67" s="68"/>
      <c r="B67" s="31" t="s">
        <v>81</v>
      </c>
      <c r="C67" s="19">
        <v>5</v>
      </c>
      <c r="D67" s="19"/>
      <c r="E67" s="20"/>
      <c r="F67" s="20"/>
      <c r="G67" s="20"/>
    </row>
    <row r="68" spans="1:7" s="16" customFormat="1" ht="14.1" customHeight="1">
      <c r="A68" s="68"/>
      <c r="B68" s="22" t="s">
        <v>82</v>
      </c>
      <c r="C68" s="33">
        <v>5</v>
      </c>
      <c r="D68" s="19"/>
      <c r="E68" s="20"/>
      <c r="F68" s="20"/>
      <c r="G68" s="20"/>
    </row>
    <row r="69" spans="1:7" s="16" customFormat="1" ht="25.5">
      <c r="A69" s="68"/>
      <c r="B69" s="23" t="s">
        <v>83</v>
      </c>
      <c r="C69" s="33">
        <v>5</v>
      </c>
      <c r="D69" s="19"/>
      <c r="E69" s="20"/>
      <c r="F69" s="20"/>
      <c r="G69" s="20"/>
    </row>
    <row r="70" spans="1:7" s="16" customFormat="1" ht="14.1" customHeight="1">
      <c r="A70" s="21" t="s">
        <v>28</v>
      </c>
      <c r="B70" s="31" t="s">
        <v>84</v>
      </c>
      <c r="C70" s="19"/>
      <c r="D70" s="19"/>
      <c r="E70" s="20"/>
      <c r="F70" s="20"/>
      <c r="G70" s="20"/>
    </row>
    <row r="71" spans="1:7" s="16" customFormat="1" ht="14.1" customHeight="1">
      <c r="A71" s="21"/>
      <c r="B71" s="32" t="s">
        <v>85</v>
      </c>
      <c r="C71" s="33">
        <v>3</v>
      </c>
      <c r="D71" s="19"/>
      <c r="E71" s="20"/>
      <c r="F71" s="20"/>
      <c r="G71" s="20"/>
    </row>
    <row r="72" spans="1:7" s="16" customFormat="1" ht="14.1" customHeight="1">
      <c r="A72" s="21"/>
      <c r="B72" s="22" t="s">
        <v>86</v>
      </c>
      <c r="C72" s="33">
        <v>5</v>
      </c>
      <c r="D72" s="19"/>
      <c r="E72" s="20"/>
      <c r="F72" s="20"/>
      <c r="G72" s="20"/>
    </row>
    <row r="73" spans="1:7" s="16" customFormat="1" ht="14.1" customHeight="1">
      <c r="A73" s="21"/>
      <c r="B73" s="27" t="s">
        <v>67</v>
      </c>
      <c r="C73" s="19"/>
      <c r="D73" s="28"/>
      <c r="E73" s="20"/>
      <c r="F73" s="20"/>
      <c r="G73" s="20"/>
    </row>
    <row r="74" spans="1:7" s="16" customFormat="1" ht="14.1" customHeight="1">
      <c r="A74" s="21"/>
      <c r="B74" s="27" t="s">
        <v>87</v>
      </c>
      <c r="C74" s="19"/>
      <c r="D74" s="19"/>
      <c r="E74" s="20"/>
      <c r="F74" s="20"/>
      <c r="G74" s="20"/>
    </row>
    <row r="75" spans="1:7" s="16" customFormat="1" ht="14.1" customHeight="1">
      <c r="A75" s="17" t="s">
        <v>88</v>
      </c>
      <c r="B75" s="18" t="s">
        <v>89</v>
      </c>
      <c r="C75" s="19"/>
      <c r="D75" s="17">
        <f>SUM(D76,D93,D98)</f>
        <v>0</v>
      </c>
      <c r="E75" s="20">
        <v>0</v>
      </c>
      <c r="F75" s="20"/>
      <c r="G75" s="20"/>
    </row>
    <row r="76" spans="1:7" s="16" customFormat="1" ht="14.1" customHeight="1">
      <c r="A76" s="21" t="s">
        <v>12</v>
      </c>
      <c r="B76" s="23" t="s">
        <v>90</v>
      </c>
      <c r="C76" s="19"/>
      <c r="D76" s="19">
        <f>SUM(D77:D92)</f>
        <v>0</v>
      </c>
      <c r="E76" s="20"/>
      <c r="F76" s="20"/>
      <c r="G76" s="20"/>
    </row>
    <row r="77" spans="1:7" s="16" customFormat="1" ht="24.95" customHeight="1">
      <c r="A77" s="68"/>
      <c r="B77" s="26" t="s">
        <v>91</v>
      </c>
      <c r="C77" s="19">
        <v>10</v>
      </c>
      <c r="D77" s="19"/>
      <c r="E77" s="20"/>
      <c r="F77" s="20"/>
      <c r="G77" s="20"/>
    </row>
    <row r="78" spans="1:7" s="16" customFormat="1" ht="24.95" customHeight="1">
      <c r="A78" s="68"/>
      <c r="B78" s="26" t="s">
        <v>92</v>
      </c>
      <c r="C78" s="19">
        <v>8</v>
      </c>
      <c r="D78" s="19"/>
      <c r="E78" s="20"/>
      <c r="F78" s="20"/>
      <c r="G78" s="20"/>
    </row>
    <row r="79" spans="1:7" s="16" customFormat="1" ht="14.1" customHeight="1">
      <c r="A79" s="68"/>
      <c r="B79" s="22" t="s">
        <v>93</v>
      </c>
      <c r="C79" s="19">
        <v>6</v>
      </c>
      <c r="D79" s="19"/>
      <c r="E79" s="20"/>
      <c r="F79" s="20"/>
      <c r="G79" s="20"/>
    </row>
    <row r="80" spans="1:7" s="16" customFormat="1" ht="14.1" customHeight="1">
      <c r="A80" s="68"/>
      <c r="B80" s="22" t="s">
        <v>94</v>
      </c>
      <c r="C80" s="19">
        <v>4</v>
      </c>
      <c r="D80" s="19"/>
      <c r="E80" s="20"/>
      <c r="F80" s="20"/>
      <c r="G80" s="20"/>
    </row>
    <row r="81" spans="1:7" s="16" customFormat="1" ht="24.95" customHeight="1">
      <c r="A81" s="68"/>
      <c r="B81" s="23" t="s">
        <v>95</v>
      </c>
      <c r="C81" s="19">
        <v>5</v>
      </c>
      <c r="D81" s="19"/>
      <c r="E81" s="20"/>
      <c r="F81" s="20"/>
      <c r="G81" s="20"/>
    </row>
    <row r="82" spans="1:7" s="16" customFormat="1" ht="14.1" customHeight="1">
      <c r="A82" s="68"/>
      <c r="B82" s="30" t="s">
        <v>96</v>
      </c>
      <c r="C82" s="24">
        <v>5</v>
      </c>
      <c r="D82" s="19"/>
      <c r="E82" s="20"/>
      <c r="F82" s="20"/>
      <c r="G82" s="20"/>
    </row>
    <row r="83" spans="1:7" s="16" customFormat="1" ht="14.1" customHeight="1">
      <c r="A83" s="68"/>
      <c r="B83" s="30" t="s">
        <v>97</v>
      </c>
      <c r="C83" s="24">
        <v>10</v>
      </c>
      <c r="D83" s="19"/>
      <c r="E83" s="20"/>
      <c r="F83" s="20"/>
      <c r="G83" s="20"/>
    </row>
    <row r="84" spans="1:7" s="16" customFormat="1" ht="14.1" customHeight="1">
      <c r="A84" s="68"/>
      <c r="B84" s="25" t="s">
        <v>98</v>
      </c>
      <c r="C84" s="24">
        <v>5</v>
      </c>
      <c r="D84" s="19"/>
      <c r="E84" s="20"/>
      <c r="F84" s="20"/>
      <c r="G84" s="20"/>
    </row>
    <row r="85" spans="1:7" s="16" customFormat="1" ht="14.1" customHeight="1">
      <c r="A85" s="68"/>
      <c r="B85" s="25" t="s">
        <v>99</v>
      </c>
      <c r="C85" s="24">
        <v>5</v>
      </c>
      <c r="D85" s="19"/>
      <c r="E85" s="20"/>
      <c r="F85" s="20"/>
      <c r="G85" s="20"/>
    </row>
    <row r="86" spans="1:7" s="16" customFormat="1" ht="25.5">
      <c r="A86" s="68"/>
      <c r="B86" s="34" t="s">
        <v>100</v>
      </c>
      <c r="C86" s="24">
        <v>5</v>
      </c>
      <c r="D86" s="19"/>
      <c r="E86" s="20"/>
      <c r="F86" s="20"/>
      <c r="G86" s="20"/>
    </row>
    <row r="87" spans="1:7" s="16" customFormat="1" ht="14.1" customHeight="1">
      <c r="A87" s="68"/>
      <c r="B87" s="25" t="s">
        <v>101</v>
      </c>
      <c r="C87" s="24">
        <v>5</v>
      </c>
      <c r="D87" s="19"/>
      <c r="E87" s="20"/>
      <c r="F87" s="20"/>
      <c r="G87" s="20"/>
    </row>
    <row r="88" spans="1:7" s="16" customFormat="1" ht="14.1" customHeight="1">
      <c r="A88" s="68"/>
      <c r="B88" s="30" t="s">
        <v>102</v>
      </c>
      <c r="C88" s="24">
        <v>5</v>
      </c>
      <c r="D88" s="19"/>
      <c r="E88" s="20"/>
      <c r="F88" s="20"/>
      <c r="G88" s="20"/>
    </row>
    <row r="89" spans="1:7" s="16" customFormat="1" ht="14.1" customHeight="1">
      <c r="A89" s="68"/>
      <c r="B89" s="30" t="s">
        <v>103</v>
      </c>
      <c r="C89" s="24">
        <v>3</v>
      </c>
      <c r="D89" s="19"/>
      <c r="E89" s="20"/>
      <c r="F89" s="20"/>
      <c r="G89" s="20"/>
    </row>
    <row r="90" spans="1:7" s="16" customFormat="1" ht="14.1" customHeight="1">
      <c r="A90" s="68"/>
      <c r="B90" s="30" t="s">
        <v>104</v>
      </c>
      <c r="C90" s="24">
        <v>5</v>
      </c>
      <c r="D90" s="19"/>
      <c r="E90" s="20"/>
      <c r="F90" s="20"/>
      <c r="G90" s="20"/>
    </row>
    <row r="91" spans="1:7" s="16" customFormat="1" ht="14.1" customHeight="1">
      <c r="A91" s="68"/>
      <c r="B91" s="30" t="s">
        <v>105</v>
      </c>
      <c r="C91" s="24">
        <v>3</v>
      </c>
      <c r="D91" s="19"/>
      <c r="E91" s="20"/>
      <c r="F91" s="20"/>
      <c r="G91" s="20"/>
    </row>
    <row r="92" spans="1:7" s="16" customFormat="1" ht="14.1" customHeight="1">
      <c r="A92" s="68"/>
      <c r="B92" s="30" t="s">
        <v>106</v>
      </c>
      <c r="C92" s="24">
        <v>5</v>
      </c>
      <c r="D92" s="19"/>
      <c r="E92" s="20"/>
      <c r="F92" s="20"/>
      <c r="G92" s="20"/>
    </row>
    <row r="93" spans="1:7" s="16" customFormat="1" ht="14.1" customHeight="1">
      <c r="A93" s="21" t="s">
        <v>22</v>
      </c>
      <c r="B93" s="25" t="s">
        <v>107</v>
      </c>
      <c r="C93" s="24"/>
      <c r="D93" s="19"/>
      <c r="E93" s="20"/>
      <c r="F93" s="20"/>
      <c r="G93" s="20"/>
    </row>
    <row r="94" spans="1:7" s="16" customFormat="1" ht="14.1" customHeight="1">
      <c r="A94" s="68"/>
      <c r="B94" s="32" t="s">
        <v>108</v>
      </c>
      <c r="C94" s="24">
        <v>5</v>
      </c>
      <c r="D94" s="19"/>
      <c r="E94" s="20"/>
      <c r="F94" s="20"/>
      <c r="G94" s="20"/>
    </row>
    <row r="95" spans="1:7" s="16" customFormat="1" ht="14.1" customHeight="1">
      <c r="A95" s="68"/>
      <c r="B95" s="32" t="s">
        <v>109</v>
      </c>
      <c r="C95" s="24">
        <v>5</v>
      </c>
      <c r="D95" s="19"/>
      <c r="E95" s="20"/>
      <c r="F95" s="20"/>
      <c r="G95" s="20"/>
    </row>
    <row r="96" spans="1:7" s="16" customFormat="1" ht="14.1" customHeight="1">
      <c r="A96" s="68"/>
      <c r="B96" s="32" t="s">
        <v>110</v>
      </c>
      <c r="C96" s="24">
        <v>10</v>
      </c>
      <c r="D96" s="19"/>
      <c r="E96" s="20"/>
      <c r="F96" s="20"/>
      <c r="G96" s="20"/>
    </row>
    <row r="97" spans="1:7" s="16" customFormat="1" ht="14.1" customHeight="1">
      <c r="A97" s="68"/>
      <c r="B97" s="32" t="s">
        <v>111</v>
      </c>
      <c r="C97" s="33">
        <v>5</v>
      </c>
      <c r="D97" s="19"/>
      <c r="E97" s="20"/>
      <c r="F97" s="20"/>
      <c r="G97" s="20"/>
    </row>
    <row r="98" spans="1:7" s="16" customFormat="1" ht="24.95" customHeight="1">
      <c r="A98" s="21" t="s">
        <v>28</v>
      </c>
      <c r="B98" s="30" t="s">
        <v>112</v>
      </c>
      <c r="C98" s="24"/>
      <c r="D98" s="19">
        <f>SUM(D99:D100)</f>
        <v>0</v>
      </c>
      <c r="E98" s="20"/>
      <c r="F98" s="20"/>
      <c r="G98" s="20"/>
    </row>
    <row r="99" spans="1:7" s="16" customFormat="1" ht="14.1" customHeight="1">
      <c r="A99" s="68"/>
      <c r="B99" s="32" t="s">
        <v>113</v>
      </c>
      <c r="C99" s="24">
        <v>5</v>
      </c>
      <c r="D99" s="19"/>
      <c r="E99" s="20"/>
      <c r="F99" s="20"/>
      <c r="G99" s="20"/>
    </row>
    <row r="100" spans="1:7" s="16" customFormat="1" ht="14.1" customHeight="1">
      <c r="A100" s="68"/>
      <c r="B100" s="32" t="s">
        <v>114</v>
      </c>
      <c r="C100" s="24">
        <v>2</v>
      </c>
      <c r="D100" s="19"/>
      <c r="E100" s="20"/>
      <c r="F100" s="20"/>
      <c r="G100" s="20"/>
    </row>
    <row r="101" spans="1:7" s="16" customFormat="1" ht="14.1" customHeight="1">
      <c r="A101" s="35"/>
      <c r="B101" s="36" t="s">
        <v>115</v>
      </c>
      <c r="C101" s="24"/>
      <c r="D101" s="28"/>
      <c r="E101" s="20"/>
      <c r="F101" s="20"/>
      <c r="G101" s="20"/>
    </row>
    <row r="102" spans="1:7" s="16" customFormat="1" ht="25.5">
      <c r="A102" s="37" t="s">
        <v>116</v>
      </c>
      <c r="B102" s="38" t="s">
        <v>117</v>
      </c>
      <c r="C102" s="24"/>
      <c r="D102" s="17">
        <f>SUM(D103:D110)</f>
        <v>0</v>
      </c>
      <c r="E102" s="20">
        <v>0</v>
      </c>
      <c r="F102" s="20"/>
      <c r="G102" s="20"/>
    </row>
    <row r="103" spans="1:7" s="16" customFormat="1" ht="14.1" customHeight="1">
      <c r="A103" s="69"/>
      <c r="B103" s="31" t="s">
        <v>118</v>
      </c>
      <c r="C103" s="24">
        <v>20</v>
      </c>
      <c r="D103" s="19"/>
      <c r="E103" s="20"/>
      <c r="F103" s="20"/>
      <c r="G103" s="20"/>
    </row>
    <row r="104" spans="1:7" s="16" customFormat="1" ht="14.1" customHeight="1">
      <c r="A104" s="69"/>
      <c r="B104" s="31" t="s">
        <v>119</v>
      </c>
      <c r="C104" s="24">
        <v>10</v>
      </c>
      <c r="D104" s="19"/>
      <c r="E104" s="20"/>
      <c r="F104" s="20"/>
      <c r="G104" s="20"/>
    </row>
    <row r="105" spans="1:7" s="16" customFormat="1" ht="14.1" customHeight="1">
      <c r="A105" s="69"/>
      <c r="B105" s="32" t="s">
        <v>120</v>
      </c>
      <c r="C105" s="33">
        <v>10</v>
      </c>
      <c r="D105" s="19">
        <v>0</v>
      </c>
      <c r="E105" s="20">
        <v>0</v>
      </c>
      <c r="F105" s="20"/>
      <c r="G105" s="20"/>
    </row>
    <row r="106" spans="1:7" s="16" customFormat="1" ht="14.1" customHeight="1">
      <c r="A106" s="69"/>
      <c r="B106" s="32" t="s">
        <v>121</v>
      </c>
      <c r="C106" s="33">
        <v>10</v>
      </c>
      <c r="D106" s="19"/>
      <c r="E106" s="20"/>
      <c r="F106" s="20"/>
      <c r="G106" s="20"/>
    </row>
    <row r="107" spans="1:7" s="16" customFormat="1" ht="14.1" customHeight="1">
      <c r="A107" s="69"/>
      <c r="B107" s="32" t="s">
        <v>122</v>
      </c>
      <c r="C107" s="33">
        <v>5</v>
      </c>
      <c r="D107" s="19"/>
      <c r="E107" s="20"/>
      <c r="F107" s="20"/>
      <c r="G107" s="20"/>
    </row>
    <row r="108" spans="1:7" s="16" customFormat="1" ht="14.1" customHeight="1">
      <c r="A108" s="69"/>
      <c r="B108" s="32" t="s">
        <v>123</v>
      </c>
      <c r="C108" s="33">
        <v>5</v>
      </c>
      <c r="D108" s="19"/>
      <c r="E108" s="20"/>
      <c r="F108" s="20"/>
      <c r="G108" s="20"/>
    </row>
    <row r="109" spans="1:7" s="16" customFormat="1" ht="14.1" customHeight="1">
      <c r="A109" s="69"/>
      <c r="B109" s="32" t="s">
        <v>124</v>
      </c>
      <c r="C109" s="33">
        <v>10</v>
      </c>
      <c r="D109" s="19"/>
      <c r="E109" s="20"/>
      <c r="F109" s="20"/>
      <c r="G109" s="20"/>
    </row>
    <row r="110" spans="1:7" s="16" customFormat="1" ht="14.1" customHeight="1">
      <c r="A110" s="69"/>
      <c r="B110" s="32" t="s">
        <v>125</v>
      </c>
      <c r="C110" s="33">
        <v>15</v>
      </c>
      <c r="D110" s="19"/>
      <c r="E110" s="20"/>
      <c r="F110" s="20"/>
      <c r="G110" s="20"/>
    </row>
    <row r="111" spans="1:7" s="16" customFormat="1" ht="18" customHeight="1">
      <c r="A111" s="19"/>
      <c r="B111" s="39" t="s">
        <v>126</v>
      </c>
      <c r="C111" s="20"/>
      <c r="D111" s="19">
        <v>50</v>
      </c>
      <c r="E111" s="20">
        <v>50</v>
      </c>
      <c r="F111" s="20"/>
      <c r="G111" s="20"/>
    </row>
    <row r="112" spans="1:7" ht="5.0999999999999996" customHeight="1"/>
    <row r="113" spans="1:7" ht="15" customHeight="1">
      <c r="B113" s="40"/>
      <c r="C113" s="65" t="s">
        <v>127</v>
      </c>
      <c r="D113" s="65"/>
      <c r="E113" s="65"/>
      <c r="F113" s="65"/>
      <c r="G113" s="65"/>
    </row>
    <row r="114" spans="1:7" ht="15" customHeight="1">
      <c r="B114" s="41" t="s">
        <v>128</v>
      </c>
      <c r="C114" s="66" t="s">
        <v>129</v>
      </c>
      <c r="D114" s="66"/>
      <c r="E114" s="66"/>
      <c r="F114" s="66"/>
      <c r="G114" s="66"/>
    </row>
    <row r="115" spans="1:7" ht="15" customHeight="1"/>
    <row r="116" spans="1:7" ht="15" customHeight="1"/>
    <row r="117" spans="1:7" ht="20.100000000000001" customHeight="1">
      <c r="B117" s="1" t="s">
        <v>130</v>
      </c>
      <c r="C117" s="67" t="s">
        <v>222</v>
      </c>
      <c r="D117" s="67"/>
      <c r="E117" s="67"/>
      <c r="F117" s="67"/>
      <c r="G117" s="67"/>
    </row>
    <row r="118" spans="1:7" ht="20.100000000000001" customHeight="1">
      <c r="A118" s="2">
        <v>1</v>
      </c>
    </row>
    <row r="119" spans="1:7" ht="20.100000000000001" customHeight="1">
      <c r="A119" s="2"/>
    </row>
    <row r="120" spans="1:7" ht="20.100000000000001" customHeight="1">
      <c r="A120" s="2"/>
    </row>
  </sheetData>
  <mergeCells count="23">
    <mergeCell ref="A2:B2"/>
    <mergeCell ref="C2:G2"/>
    <mergeCell ref="A3:B3"/>
    <mergeCell ref="C3:G3"/>
    <mergeCell ref="A4:G4"/>
    <mergeCell ref="B5:C5"/>
    <mergeCell ref="B6:C6"/>
    <mergeCell ref="A10:A15"/>
    <mergeCell ref="A17:A19"/>
    <mergeCell ref="A21:A22"/>
    <mergeCell ref="A26:A31"/>
    <mergeCell ref="A37:A45"/>
    <mergeCell ref="A47:A54"/>
    <mergeCell ref="A58:A59"/>
    <mergeCell ref="A60:A61"/>
    <mergeCell ref="C113:G113"/>
    <mergeCell ref="C114:G114"/>
    <mergeCell ref="C117:G117"/>
    <mergeCell ref="A63:A69"/>
    <mergeCell ref="A77:A92"/>
    <mergeCell ref="A94:A97"/>
    <mergeCell ref="A99:A100"/>
    <mergeCell ref="A103:A110"/>
  </mergeCells>
  <pageMargins left="0.6" right="0.25" top="0.25" bottom="0.25" header="0.51180555555555496" footer="0.51180555555555496"/>
  <pageSetup paperSize="9" scale="81" firstPageNumber="0" orientation="portrait" horizontalDpi="300" verticalDpi="300" r:id="rId1"/>
  <rowBreaks count="1" manualBreakCount="1">
    <brk id="58"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MK93"/>
  <sheetViews>
    <sheetView view="pageBreakPreview" zoomScaleNormal="100" workbookViewId="0">
      <selection activeCell="F14" sqref="F14"/>
    </sheetView>
  </sheetViews>
  <sheetFormatPr defaultRowHeight="15"/>
  <cols>
    <col min="1" max="1" width="5.125" style="2" customWidth="1"/>
    <col min="2" max="2" width="10.625" style="2" customWidth="1"/>
    <col min="3" max="3" width="20.625" style="2" customWidth="1"/>
    <col min="4" max="4" width="7.625" style="2" customWidth="1"/>
    <col min="5" max="5" width="8.125" style="2" customWidth="1"/>
    <col min="6" max="6" width="9.625" style="2" customWidth="1"/>
    <col min="7" max="7" width="8.125" style="2" customWidth="1"/>
    <col min="8" max="8" width="9.625" style="2" customWidth="1"/>
    <col min="9" max="9" width="20.625" style="2" customWidth="1"/>
    <col min="10" max="1025" width="9" style="2" customWidth="1"/>
  </cols>
  <sheetData>
    <row r="1" spans="1:20" ht="15" customHeight="1">
      <c r="A1" s="42"/>
      <c r="B1" s="42"/>
      <c r="C1" s="42"/>
      <c r="D1" s="42"/>
      <c r="E1" s="42"/>
      <c r="F1" s="42"/>
      <c r="G1" s="42"/>
      <c r="H1" s="42"/>
      <c r="I1" s="43" t="s">
        <v>131</v>
      </c>
    </row>
    <row r="2" spans="1:20" ht="17.100000000000001" customHeight="1">
      <c r="A2" s="86" t="s">
        <v>132</v>
      </c>
      <c r="B2" s="86"/>
      <c r="C2" s="86"/>
      <c r="D2" s="86"/>
      <c r="E2" s="74" t="s">
        <v>133</v>
      </c>
      <c r="F2" s="74"/>
      <c r="G2" s="74"/>
      <c r="H2" s="74"/>
      <c r="I2" s="74"/>
      <c r="J2" s="5"/>
      <c r="K2" s="5"/>
      <c r="L2" s="5"/>
      <c r="M2" s="5"/>
      <c r="N2" s="5"/>
      <c r="O2" s="5"/>
      <c r="P2" s="5"/>
      <c r="Q2" s="5"/>
      <c r="R2" s="5"/>
      <c r="S2" s="5"/>
      <c r="T2" s="5"/>
    </row>
    <row r="3" spans="1:20" ht="17.100000000000001" customHeight="1">
      <c r="A3" s="74" t="s">
        <v>134</v>
      </c>
      <c r="B3" s="74"/>
      <c r="C3" s="74"/>
      <c r="D3" s="74"/>
      <c r="E3" s="75" t="s">
        <v>135</v>
      </c>
      <c r="F3" s="75"/>
      <c r="G3" s="75"/>
      <c r="H3" s="75"/>
      <c r="I3" s="75"/>
      <c r="J3" s="5"/>
      <c r="K3" s="5"/>
      <c r="L3" s="5"/>
      <c r="M3" s="5"/>
      <c r="N3" s="5"/>
      <c r="O3" s="5"/>
      <c r="P3" s="5"/>
      <c r="Q3" s="5"/>
      <c r="R3" s="5"/>
      <c r="S3" s="5"/>
      <c r="T3" s="5"/>
    </row>
    <row r="4" spans="1:20" ht="17.100000000000001" customHeight="1">
      <c r="A4" s="74" t="s">
        <v>136</v>
      </c>
      <c r="B4" s="74"/>
      <c r="C4" s="74"/>
      <c r="D4" s="74"/>
      <c r="E4" s="73"/>
      <c r="F4" s="73"/>
      <c r="G4" s="73"/>
      <c r="H4" s="73"/>
      <c r="I4" s="73"/>
      <c r="J4" s="5"/>
      <c r="K4" s="5"/>
      <c r="L4" s="5"/>
      <c r="M4" s="5"/>
      <c r="N4" s="5"/>
      <c r="O4" s="5"/>
      <c r="P4" s="5"/>
      <c r="Q4" s="5"/>
      <c r="R4" s="5"/>
      <c r="S4" s="5"/>
      <c r="T4" s="5"/>
    </row>
    <row r="5" spans="1:20" ht="12" customHeight="1">
      <c r="A5" s="86"/>
      <c r="B5" s="86"/>
      <c r="C5" s="86"/>
      <c r="D5" s="86"/>
      <c r="E5" s="5"/>
      <c r="J5" s="5"/>
      <c r="K5" s="5"/>
      <c r="L5" s="5"/>
      <c r="M5" s="5"/>
      <c r="N5" s="5"/>
      <c r="O5" s="5"/>
      <c r="P5" s="5"/>
      <c r="Q5" s="5"/>
      <c r="R5" s="5"/>
      <c r="S5" s="5"/>
      <c r="T5" s="5"/>
    </row>
    <row r="6" spans="1:20" ht="24.95" customHeight="1">
      <c r="A6" s="87" t="s">
        <v>137</v>
      </c>
      <c r="B6" s="87"/>
      <c r="C6" s="87"/>
      <c r="D6" s="87"/>
      <c r="E6" s="87"/>
      <c r="F6" s="87"/>
      <c r="G6" s="87"/>
      <c r="H6" s="87"/>
      <c r="I6" s="87"/>
      <c r="J6" s="6"/>
      <c r="K6" s="6"/>
      <c r="L6" s="6"/>
      <c r="M6" s="6"/>
      <c r="N6" s="6"/>
      <c r="O6" s="6"/>
      <c r="P6" s="6"/>
      <c r="Q6" s="6"/>
      <c r="R6" s="6"/>
      <c r="S6" s="6"/>
      <c r="T6" s="6"/>
    </row>
    <row r="7" spans="1:20" s="10" customFormat="1" ht="20.100000000000001" customHeight="1">
      <c r="A7" s="87" t="s">
        <v>138</v>
      </c>
      <c r="B7" s="87"/>
      <c r="C7" s="87"/>
      <c r="D7" s="87"/>
      <c r="E7" s="87"/>
      <c r="F7" s="87"/>
      <c r="G7" s="87"/>
      <c r="H7" s="87"/>
      <c r="I7" s="87"/>
      <c r="J7" s="44"/>
      <c r="K7" s="44"/>
      <c r="L7" s="44"/>
      <c r="M7" s="44"/>
      <c r="N7" s="44"/>
      <c r="O7" s="44"/>
      <c r="P7" s="44"/>
      <c r="Q7" s="44"/>
      <c r="R7" s="44"/>
      <c r="S7" s="44"/>
      <c r="T7" s="44"/>
    </row>
    <row r="8" spans="1:20" s="10" customFormat="1" ht="18" customHeight="1">
      <c r="A8" s="87" t="s">
        <v>139</v>
      </c>
      <c r="B8" s="87"/>
      <c r="C8" s="87"/>
      <c r="D8" s="87"/>
      <c r="E8" s="87"/>
      <c r="F8" s="87"/>
      <c r="G8" s="87"/>
      <c r="H8" s="87"/>
      <c r="I8" s="87"/>
      <c r="J8" s="9"/>
      <c r="K8" s="9"/>
      <c r="L8" s="9"/>
      <c r="M8" s="9"/>
      <c r="N8" s="9"/>
      <c r="O8" s="9"/>
      <c r="P8" s="9"/>
      <c r="Q8" s="9"/>
      <c r="R8" s="9"/>
      <c r="S8" s="9"/>
      <c r="T8" s="9"/>
    </row>
    <row r="9" spans="1:20" s="10" customFormat="1" ht="12" customHeight="1">
      <c r="A9" s="45"/>
      <c r="B9" s="45"/>
      <c r="C9" s="45"/>
      <c r="D9" s="45"/>
      <c r="E9" s="45"/>
      <c r="F9" s="45"/>
      <c r="G9" s="45"/>
      <c r="H9" s="45"/>
      <c r="I9" s="45"/>
      <c r="J9" s="9"/>
      <c r="K9" s="9"/>
      <c r="L9" s="9"/>
      <c r="M9" s="9"/>
      <c r="N9" s="9"/>
      <c r="O9" s="9"/>
      <c r="P9" s="9"/>
      <c r="Q9" s="9"/>
      <c r="R9" s="9"/>
      <c r="S9" s="9"/>
      <c r="T9" s="9"/>
    </row>
    <row r="10" spans="1:20" s="16" customFormat="1" ht="18" customHeight="1">
      <c r="A10" s="88" t="s">
        <v>3</v>
      </c>
      <c r="B10" s="88" t="s">
        <v>140</v>
      </c>
      <c r="C10" s="89" t="s">
        <v>141</v>
      </c>
      <c r="D10" s="89"/>
      <c r="E10" s="90" t="s">
        <v>142</v>
      </c>
      <c r="F10" s="90"/>
      <c r="G10" s="90" t="s">
        <v>143</v>
      </c>
      <c r="H10" s="90"/>
      <c r="I10" s="89" t="s">
        <v>9</v>
      </c>
    </row>
    <row r="11" spans="1:20" s="16" customFormat="1" ht="30" customHeight="1">
      <c r="A11" s="88"/>
      <c r="B11" s="88"/>
      <c r="C11" s="89"/>
      <c r="D11" s="89"/>
      <c r="E11" s="46" t="s">
        <v>144</v>
      </c>
      <c r="F11" s="46" t="s">
        <v>145</v>
      </c>
      <c r="G11" s="46" t="s">
        <v>144</v>
      </c>
      <c r="H11" s="46" t="s">
        <v>145</v>
      </c>
      <c r="I11" s="89"/>
    </row>
    <row r="12" spans="1:20" s="16" customFormat="1" ht="17.45" customHeight="1">
      <c r="A12" s="19">
        <v>1</v>
      </c>
      <c r="B12" s="47" t="s">
        <v>146</v>
      </c>
      <c r="C12" s="48" t="s">
        <v>147</v>
      </c>
      <c r="D12" s="48" t="s">
        <v>148</v>
      </c>
      <c r="E12" s="19">
        <v>45</v>
      </c>
      <c r="F12" s="49" t="str">
        <f t="shared" ref="F12:F33" si="0">IF(AND(E12&gt;=90),"Xuất sắc",IF(AND(E12&gt;=80),"Tốt",IF(AND(E12&gt;=70),"Khá",IF(AND(E12&gt;=60),"TB",IF(AND(E12&gt;=50),"TB",IF(AND(E12&lt;50),IF(AND(E12&gt;0),"Yếu",IF(AND(E12=0),"Không XL"," "))))))))</f>
        <v>Yếu</v>
      </c>
      <c r="G12" s="19"/>
      <c r="H12" s="49" t="str">
        <f t="shared" ref="H12:H33" si="1">IF(AND(G12&gt;=90),"Xuất sắc",IF(AND(G12&gt;=80),"Tốt",IF(AND(G12&gt;=70),"Khá",IF(AND(G12&gt;=60),"TB",IF(AND(G12&gt;=50),"TB",IF(AND(G12&lt;50),IF(AND(G12&gt;0),"Yếu",IF(AND(G12=0),"Không XL"," "))))))))</f>
        <v>Không XL</v>
      </c>
      <c r="I12" s="50"/>
    </row>
    <row r="13" spans="1:20" s="16" customFormat="1" ht="17.45" customHeight="1">
      <c r="A13" s="19">
        <v>2</v>
      </c>
      <c r="B13" s="47" t="s">
        <v>149</v>
      </c>
      <c r="C13" s="48" t="s">
        <v>150</v>
      </c>
      <c r="D13" s="48" t="s">
        <v>151</v>
      </c>
      <c r="E13" s="19"/>
      <c r="F13" s="51" t="str">
        <f t="shared" si="0"/>
        <v>Không XL</v>
      </c>
      <c r="G13" s="19"/>
      <c r="H13" s="51" t="str">
        <f t="shared" si="1"/>
        <v>Không XL</v>
      </c>
      <c r="I13" s="50"/>
    </row>
    <row r="14" spans="1:20" s="16" customFormat="1" ht="17.45" customHeight="1">
      <c r="A14" s="19">
        <v>3</v>
      </c>
      <c r="B14" s="47" t="s">
        <v>152</v>
      </c>
      <c r="C14" s="48" t="s">
        <v>153</v>
      </c>
      <c r="D14" s="48" t="s">
        <v>154</v>
      </c>
      <c r="E14" s="19"/>
      <c r="F14" s="51" t="str">
        <f t="shared" si="0"/>
        <v>Không XL</v>
      </c>
      <c r="G14" s="19"/>
      <c r="H14" s="51" t="str">
        <f t="shared" si="1"/>
        <v>Không XL</v>
      </c>
      <c r="I14" s="50"/>
    </row>
    <row r="15" spans="1:20" s="16" customFormat="1" ht="17.45" customHeight="1">
      <c r="A15" s="19">
        <v>4</v>
      </c>
      <c r="B15" s="47" t="s">
        <v>155</v>
      </c>
      <c r="C15" s="48" t="s">
        <v>156</v>
      </c>
      <c r="D15" s="48" t="s">
        <v>157</v>
      </c>
      <c r="E15" s="19"/>
      <c r="F15" s="51" t="str">
        <f t="shared" si="0"/>
        <v>Không XL</v>
      </c>
      <c r="G15" s="19"/>
      <c r="H15" s="51" t="str">
        <f t="shared" si="1"/>
        <v>Không XL</v>
      </c>
      <c r="I15" s="20"/>
    </row>
    <row r="16" spans="1:20" s="16" customFormat="1" ht="17.45" customHeight="1">
      <c r="A16" s="19">
        <v>5</v>
      </c>
      <c r="B16" s="47" t="s">
        <v>158</v>
      </c>
      <c r="C16" s="48" t="s">
        <v>159</v>
      </c>
      <c r="D16" s="48" t="s">
        <v>160</v>
      </c>
      <c r="E16" s="19"/>
      <c r="F16" s="51" t="str">
        <f t="shared" si="0"/>
        <v>Không XL</v>
      </c>
      <c r="G16" s="19"/>
      <c r="H16" s="51" t="str">
        <f t="shared" si="1"/>
        <v>Không XL</v>
      </c>
      <c r="I16" s="20"/>
    </row>
    <row r="17" spans="1:9" s="16" customFormat="1" ht="17.45" customHeight="1">
      <c r="A17" s="19">
        <v>6</v>
      </c>
      <c r="B17" s="47" t="s">
        <v>161</v>
      </c>
      <c r="C17" s="48" t="s">
        <v>162</v>
      </c>
      <c r="D17" s="48" t="s">
        <v>163</v>
      </c>
      <c r="E17" s="19"/>
      <c r="F17" s="51" t="str">
        <f t="shared" si="0"/>
        <v>Không XL</v>
      </c>
      <c r="G17" s="19"/>
      <c r="H17" s="51" t="str">
        <f t="shared" si="1"/>
        <v>Không XL</v>
      </c>
      <c r="I17" s="20"/>
    </row>
    <row r="18" spans="1:9" s="16" customFormat="1" ht="17.45" customHeight="1">
      <c r="A18" s="19">
        <v>7</v>
      </c>
      <c r="B18" s="47" t="s">
        <v>164</v>
      </c>
      <c r="C18" s="48" t="s">
        <v>165</v>
      </c>
      <c r="D18" s="48" t="s">
        <v>166</v>
      </c>
      <c r="E18" s="19"/>
      <c r="F18" s="51" t="str">
        <f t="shared" si="0"/>
        <v>Không XL</v>
      </c>
      <c r="G18" s="19"/>
      <c r="H18" s="51" t="str">
        <f t="shared" si="1"/>
        <v>Không XL</v>
      </c>
      <c r="I18" s="20"/>
    </row>
    <row r="19" spans="1:9" s="16" customFormat="1" ht="17.45" customHeight="1">
      <c r="A19" s="19">
        <v>8</v>
      </c>
      <c r="B19" s="47" t="s">
        <v>167</v>
      </c>
      <c r="C19" s="48" t="s">
        <v>168</v>
      </c>
      <c r="D19" s="48" t="s">
        <v>169</v>
      </c>
      <c r="E19" s="19"/>
      <c r="F19" s="51" t="str">
        <f t="shared" si="0"/>
        <v>Không XL</v>
      </c>
      <c r="G19" s="19"/>
      <c r="H19" s="51" t="str">
        <f t="shared" si="1"/>
        <v>Không XL</v>
      </c>
      <c r="I19" s="20"/>
    </row>
    <row r="20" spans="1:9" s="16" customFormat="1" ht="17.45" customHeight="1">
      <c r="A20" s="19">
        <v>9</v>
      </c>
      <c r="B20" s="47" t="s">
        <v>170</v>
      </c>
      <c r="C20" s="48" t="s">
        <v>171</v>
      </c>
      <c r="D20" s="48" t="s">
        <v>172</v>
      </c>
      <c r="E20" s="19"/>
      <c r="F20" s="51" t="str">
        <f t="shared" si="0"/>
        <v>Không XL</v>
      </c>
      <c r="G20" s="19"/>
      <c r="H20" s="51" t="str">
        <f t="shared" si="1"/>
        <v>Không XL</v>
      </c>
      <c r="I20" s="50"/>
    </row>
    <row r="21" spans="1:9" s="16" customFormat="1" ht="17.45" customHeight="1">
      <c r="A21" s="19">
        <v>10</v>
      </c>
      <c r="B21" s="47" t="s">
        <v>173</v>
      </c>
      <c r="C21" s="48" t="s">
        <v>174</v>
      </c>
      <c r="D21" s="48" t="s">
        <v>175</v>
      </c>
      <c r="E21" s="19"/>
      <c r="F21" s="51" t="str">
        <f t="shared" si="0"/>
        <v>Không XL</v>
      </c>
      <c r="G21" s="19"/>
      <c r="H21" s="51" t="str">
        <f t="shared" si="1"/>
        <v>Không XL</v>
      </c>
      <c r="I21" s="50"/>
    </row>
    <row r="22" spans="1:9" s="16" customFormat="1" ht="17.45" customHeight="1">
      <c r="A22" s="19">
        <v>11</v>
      </c>
      <c r="B22" s="47" t="s">
        <v>176</v>
      </c>
      <c r="C22" s="48" t="s">
        <v>177</v>
      </c>
      <c r="D22" s="48" t="s">
        <v>178</v>
      </c>
      <c r="E22" s="19"/>
      <c r="F22" s="51" t="str">
        <f t="shared" si="0"/>
        <v>Không XL</v>
      </c>
      <c r="G22" s="19"/>
      <c r="H22" s="51" t="str">
        <f t="shared" si="1"/>
        <v>Không XL</v>
      </c>
      <c r="I22" s="50"/>
    </row>
    <row r="23" spans="1:9" s="16" customFormat="1" ht="17.45" customHeight="1">
      <c r="A23" s="19">
        <v>12</v>
      </c>
      <c r="B23" s="47" t="s">
        <v>179</v>
      </c>
      <c r="C23" s="48" t="s">
        <v>180</v>
      </c>
      <c r="D23" s="48" t="s">
        <v>181</v>
      </c>
      <c r="E23" s="19"/>
      <c r="F23" s="51" t="str">
        <f t="shared" si="0"/>
        <v>Không XL</v>
      </c>
      <c r="G23" s="19"/>
      <c r="H23" s="51" t="str">
        <f t="shared" si="1"/>
        <v>Không XL</v>
      </c>
      <c r="I23" s="20"/>
    </row>
    <row r="24" spans="1:9" s="16" customFormat="1" ht="17.45" customHeight="1">
      <c r="A24" s="19">
        <v>13</v>
      </c>
      <c r="B24" s="47" t="s">
        <v>182</v>
      </c>
      <c r="C24" s="48" t="s">
        <v>183</v>
      </c>
      <c r="D24" s="48" t="s">
        <v>184</v>
      </c>
      <c r="E24" s="19"/>
      <c r="F24" s="51" t="str">
        <f t="shared" si="0"/>
        <v>Không XL</v>
      </c>
      <c r="G24" s="19"/>
      <c r="H24" s="51" t="str">
        <f t="shared" si="1"/>
        <v>Không XL</v>
      </c>
      <c r="I24" s="20"/>
    </row>
    <row r="25" spans="1:9" s="16" customFormat="1" ht="17.45" customHeight="1">
      <c r="A25" s="19">
        <v>14</v>
      </c>
      <c r="B25" s="47" t="s">
        <v>185</v>
      </c>
      <c r="C25" s="48" t="s">
        <v>186</v>
      </c>
      <c r="D25" s="48" t="s">
        <v>187</v>
      </c>
      <c r="E25" s="19"/>
      <c r="F25" s="51" t="str">
        <f t="shared" si="0"/>
        <v>Không XL</v>
      </c>
      <c r="G25" s="19"/>
      <c r="H25" s="51" t="str">
        <f t="shared" si="1"/>
        <v>Không XL</v>
      </c>
      <c r="I25" s="20"/>
    </row>
    <row r="26" spans="1:9" s="16" customFormat="1" ht="17.45" customHeight="1">
      <c r="A26" s="19">
        <v>15</v>
      </c>
      <c r="B26" s="47" t="s">
        <v>188</v>
      </c>
      <c r="C26" s="48" t="s">
        <v>189</v>
      </c>
      <c r="D26" s="48" t="s">
        <v>187</v>
      </c>
      <c r="E26" s="19"/>
      <c r="F26" s="51" t="str">
        <f t="shared" si="0"/>
        <v>Không XL</v>
      </c>
      <c r="G26" s="19"/>
      <c r="H26" s="51" t="str">
        <f t="shared" si="1"/>
        <v>Không XL</v>
      </c>
      <c r="I26" s="20"/>
    </row>
    <row r="27" spans="1:9" s="16" customFormat="1" ht="17.45" customHeight="1">
      <c r="A27" s="19">
        <v>16</v>
      </c>
      <c r="B27" s="47" t="s">
        <v>190</v>
      </c>
      <c r="C27" s="48" t="s">
        <v>191</v>
      </c>
      <c r="D27" s="48" t="s">
        <v>192</v>
      </c>
      <c r="E27" s="19"/>
      <c r="F27" s="51" t="str">
        <f t="shared" si="0"/>
        <v>Không XL</v>
      </c>
      <c r="G27" s="19"/>
      <c r="H27" s="51" t="str">
        <f t="shared" si="1"/>
        <v>Không XL</v>
      </c>
      <c r="I27" s="20"/>
    </row>
    <row r="28" spans="1:9" s="16" customFormat="1" ht="17.45" customHeight="1">
      <c r="A28" s="19">
        <v>17</v>
      </c>
      <c r="B28" s="47" t="s">
        <v>193</v>
      </c>
      <c r="C28" s="48" t="s">
        <v>194</v>
      </c>
      <c r="D28" s="48" t="s">
        <v>195</v>
      </c>
      <c r="E28" s="19"/>
      <c r="F28" s="51" t="str">
        <f t="shared" si="0"/>
        <v>Không XL</v>
      </c>
      <c r="G28" s="19"/>
      <c r="H28" s="51" t="str">
        <f t="shared" si="1"/>
        <v>Không XL</v>
      </c>
      <c r="I28" s="20"/>
    </row>
    <row r="29" spans="1:9" s="16" customFormat="1" ht="17.45" customHeight="1">
      <c r="A29" s="19">
        <v>18</v>
      </c>
      <c r="B29" s="47" t="s">
        <v>196</v>
      </c>
      <c r="C29" s="48" t="s">
        <v>197</v>
      </c>
      <c r="D29" s="48" t="s">
        <v>195</v>
      </c>
      <c r="E29" s="19"/>
      <c r="F29" s="51" t="str">
        <f t="shared" si="0"/>
        <v>Không XL</v>
      </c>
      <c r="G29" s="19"/>
      <c r="H29" s="51" t="str">
        <f t="shared" si="1"/>
        <v>Không XL</v>
      </c>
      <c r="I29" s="20"/>
    </row>
    <row r="30" spans="1:9" s="16" customFormat="1" ht="17.45" customHeight="1">
      <c r="A30" s="19">
        <v>19</v>
      </c>
      <c r="B30" s="47" t="s">
        <v>198</v>
      </c>
      <c r="C30" s="48" t="s">
        <v>199</v>
      </c>
      <c r="D30" s="48" t="s">
        <v>200</v>
      </c>
      <c r="E30" s="19"/>
      <c r="F30" s="51" t="str">
        <f t="shared" si="0"/>
        <v>Không XL</v>
      </c>
      <c r="G30" s="19"/>
      <c r="H30" s="51" t="str">
        <f t="shared" si="1"/>
        <v>Không XL</v>
      </c>
      <c r="I30" s="20"/>
    </row>
    <row r="31" spans="1:9" s="16" customFormat="1" ht="17.45" customHeight="1">
      <c r="A31" s="19">
        <v>20</v>
      </c>
      <c r="B31" s="47" t="s">
        <v>201</v>
      </c>
      <c r="C31" s="48" t="s">
        <v>202</v>
      </c>
      <c r="D31" s="48" t="s">
        <v>203</v>
      </c>
      <c r="E31" s="19"/>
      <c r="F31" s="51" t="str">
        <f t="shared" si="0"/>
        <v>Không XL</v>
      </c>
      <c r="G31" s="19"/>
      <c r="H31" s="51" t="str">
        <f t="shared" si="1"/>
        <v>Không XL</v>
      </c>
      <c r="I31" s="50"/>
    </row>
    <row r="32" spans="1:9" s="16" customFormat="1" ht="17.45" customHeight="1">
      <c r="A32" s="19">
        <v>21</v>
      </c>
      <c r="B32" s="47" t="s">
        <v>204</v>
      </c>
      <c r="C32" s="48" t="s">
        <v>205</v>
      </c>
      <c r="D32" s="48" t="s">
        <v>206</v>
      </c>
      <c r="E32" s="19"/>
      <c r="F32" s="51" t="str">
        <f t="shared" si="0"/>
        <v>Không XL</v>
      </c>
      <c r="G32" s="19"/>
      <c r="H32" s="51" t="str">
        <f t="shared" si="1"/>
        <v>Không XL</v>
      </c>
      <c r="I32" s="20"/>
    </row>
    <row r="33" spans="1:9" s="16" customFormat="1" ht="17.45" customHeight="1">
      <c r="A33" s="19"/>
      <c r="B33"/>
      <c r="C33"/>
      <c r="D33"/>
      <c r="E33" s="19"/>
      <c r="F33" s="51" t="str">
        <f t="shared" si="0"/>
        <v>Không XL</v>
      </c>
      <c r="G33" s="19"/>
      <c r="H33" s="51" t="str">
        <f t="shared" si="1"/>
        <v>Không XL</v>
      </c>
      <c r="I33" s="20"/>
    </row>
    <row r="34" spans="1:9" s="16" customFormat="1" ht="17.45" customHeight="1">
      <c r="A34"/>
      <c r="B34"/>
      <c r="C34"/>
      <c r="D34"/>
      <c r="E34"/>
      <c r="F34"/>
      <c r="G34"/>
      <c r="H34"/>
      <c r="I34"/>
    </row>
    <row r="35" spans="1:9" s="16" customFormat="1" ht="17.45" customHeight="1">
      <c r="A35"/>
      <c r="B35" s="42"/>
      <c r="C35" s="82" t="s">
        <v>207</v>
      </c>
      <c r="D35" s="82"/>
      <c r="E35" s="82"/>
      <c r="F35" s="82"/>
      <c r="G35" s="82"/>
      <c r="H35" s="82"/>
      <c r="I35" s="82"/>
    </row>
    <row r="36" spans="1:9" s="16" customFormat="1" ht="17.45" customHeight="1">
      <c r="A36"/>
      <c r="B36" s="2"/>
      <c r="C36" s="83" t="s">
        <v>208</v>
      </c>
      <c r="D36" s="83"/>
      <c r="E36" s="84" t="s">
        <v>142</v>
      </c>
      <c r="F36" s="84"/>
      <c r="G36" s="84" t="s">
        <v>143</v>
      </c>
      <c r="H36" s="84"/>
      <c r="I36" s="85" t="s">
        <v>9</v>
      </c>
    </row>
    <row r="37" spans="1:9" s="16" customFormat="1" ht="17.45" customHeight="1">
      <c r="A37"/>
      <c r="C37" s="83"/>
      <c r="D37" s="83"/>
      <c r="E37" s="46" t="s">
        <v>209</v>
      </c>
      <c r="F37" s="39" t="s">
        <v>210</v>
      </c>
      <c r="G37" s="46" t="s">
        <v>209</v>
      </c>
      <c r="H37" s="39" t="s">
        <v>210</v>
      </c>
      <c r="I37" s="85"/>
    </row>
    <row r="38" spans="1:9" s="16" customFormat="1" ht="17.45" customHeight="1">
      <c r="A38"/>
      <c r="B38" s="2"/>
      <c r="C38" s="81" t="s">
        <v>211</v>
      </c>
      <c r="D38" s="81"/>
      <c r="E38" s="52">
        <f ca="1">COUNTIF(F12:F77,"Xuất sắc")</f>
        <v>0</v>
      </c>
      <c r="F38" s="53" t="e">
        <f t="shared" ref="F38:F43" ca="1" si="2">E38*100/$A$77</f>
        <v>#DIV/0!</v>
      </c>
      <c r="G38" s="52">
        <f ca="1">COUNTIF(H12:H77,"Xuất sắc")</f>
        <v>0</v>
      </c>
      <c r="H38" s="53" t="e">
        <f t="shared" ref="H38:H43" ca="1" si="3">G38*100/$A$77</f>
        <v>#DIV/0!</v>
      </c>
      <c r="I38" s="54"/>
    </row>
    <row r="39" spans="1:9" s="16" customFormat="1" ht="17.45" customHeight="1">
      <c r="A39"/>
      <c r="B39" s="2"/>
      <c r="C39" s="81" t="s">
        <v>212</v>
      </c>
      <c r="D39" s="81"/>
      <c r="E39" s="52">
        <f ca="1">COUNTIF(F12:F77,"Tốt")</f>
        <v>0</v>
      </c>
      <c r="F39" s="53" t="e">
        <f t="shared" ca="1" si="2"/>
        <v>#DIV/0!</v>
      </c>
      <c r="G39" s="52">
        <f ca="1">COUNTIF(H12:H77,"Tốt")</f>
        <v>0</v>
      </c>
      <c r="H39" s="53" t="e">
        <f t="shared" ca="1" si="3"/>
        <v>#DIV/0!</v>
      </c>
      <c r="I39" s="54"/>
    </row>
    <row r="40" spans="1:9" s="16" customFormat="1" ht="17.45" customHeight="1">
      <c r="A40"/>
      <c r="B40" s="2"/>
      <c r="C40" s="81" t="s">
        <v>213</v>
      </c>
      <c r="D40" s="81"/>
      <c r="E40" s="52">
        <f ca="1">COUNTIF(F12:F77,"Khá")</f>
        <v>0</v>
      </c>
      <c r="F40" s="53" t="e">
        <f t="shared" ca="1" si="2"/>
        <v>#DIV/0!</v>
      </c>
      <c r="G40" s="52">
        <f ca="1">COUNTIF(H12:H77,"Khá")</f>
        <v>0</v>
      </c>
      <c r="H40" s="53" t="e">
        <f t="shared" ca="1" si="3"/>
        <v>#DIV/0!</v>
      </c>
      <c r="I40" s="54"/>
    </row>
    <row r="41" spans="1:9" s="16" customFormat="1" ht="17.45" customHeight="1">
      <c r="A41"/>
      <c r="B41" s="2"/>
      <c r="C41" s="81" t="s">
        <v>214</v>
      </c>
      <c r="D41" s="81"/>
      <c r="E41" s="52">
        <f ca="1">COUNTIF(F12:F77,"TB")</f>
        <v>0</v>
      </c>
      <c r="F41" s="53" t="e">
        <f t="shared" ca="1" si="2"/>
        <v>#DIV/0!</v>
      </c>
      <c r="G41" s="52">
        <f ca="1">COUNTIF(H12:H77,"TB")</f>
        <v>0</v>
      </c>
      <c r="H41" s="53" t="e">
        <f t="shared" ca="1" si="3"/>
        <v>#DIV/0!</v>
      </c>
      <c r="I41" s="54"/>
    </row>
    <row r="42" spans="1:9" s="16" customFormat="1" ht="17.45" customHeight="1">
      <c r="A42"/>
      <c r="B42" s="2"/>
      <c r="C42" s="81" t="s">
        <v>215</v>
      </c>
      <c r="D42" s="81"/>
      <c r="E42" s="52">
        <f ca="1">COUNTIF(F12:F77,"Yếu")</f>
        <v>1</v>
      </c>
      <c r="F42" s="53" t="e">
        <f t="shared" ca="1" si="2"/>
        <v>#DIV/0!</v>
      </c>
      <c r="G42" s="52">
        <f ca="1">COUNTIF(H12:H77,"Yếu")</f>
        <v>0</v>
      </c>
      <c r="H42" s="53" t="e">
        <f t="shared" ca="1" si="3"/>
        <v>#DIV/0!</v>
      </c>
      <c r="I42" s="54"/>
    </row>
    <row r="43" spans="1:9" s="16" customFormat="1" ht="17.45" customHeight="1">
      <c r="A43"/>
      <c r="B43" s="2"/>
      <c r="C43" s="76" t="s">
        <v>216</v>
      </c>
      <c r="D43" s="76"/>
      <c r="E43" s="55">
        <f ca="1">COUNTIF(F12:F77,"Không XL")</f>
        <v>21</v>
      </c>
      <c r="F43" s="56" t="e">
        <f t="shared" ca="1" si="2"/>
        <v>#DIV/0!</v>
      </c>
      <c r="G43" s="55">
        <f ca="1">COUNTIF(H12:H77,"Không XL")</f>
        <v>22</v>
      </c>
      <c r="H43" s="56" t="e">
        <f t="shared" ca="1" si="3"/>
        <v>#DIV/0!</v>
      </c>
      <c r="I43" s="57"/>
    </row>
    <row r="44" spans="1:9" s="16" customFormat="1" ht="17.45" customHeight="1">
      <c r="A44"/>
      <c r="B44" s="2"/>
      <c r="C44" s="41"/>
      <c r="D44" s="41"/>
      <c r="E44" s="2"/>
      <c r="F44" s="58"/>
      <c r="G44" s="2"/>
      <c r="H44" s="2"/>
      <c r="I44" s="2"/>
    </row>
    <row r="45" spans="1:9" s="16" customFormat="1" ht="17.45" customHeight="1">
      <c r="A45"/>
      <c r="B45" s="2"/>
      <c r="C45" s="2"/>
      <c r="D45" s="2"/>
      <c r="E45" s="77" t="s">
        <v>217</v>
      </c>
      <c r="F45" s="77"/>
      <c r="G45" s="77"/>
      <c r="H45" s="77"/>
      <c r="I45" s="77"/>
    </row>
    <row r="46" spans="1:9" s="16" customFormat="1" ht="17.45" customHeight="1">
      <c r="A46" s="78" t="s">
        <v>218</v>
      </c>
      <c r="B46" s="78"/>
      <c r="C46" s="78"/>
      <c r="D46" s="78"/>
      <c r="E46" s="78"/>
      <c r="F46" s="79" t="s">
        <v>142</v>
      </c>
      <c r="G46" s="79"/>
      <c r="H46" s="79"/>
      <c r="I46" s="59" t="s">
        <v>219</v>
      </c>
    </row>
    <row r="47" spans="1:9" s="16" customFormat="1" ht="17.45" customHeight="1">
      <c r="A47"/>
      <c r="B47" s="2"/>
      <c r="C47" s="2"/>
      <c r="D47" s="2"/>
      <c r="E47" s="2"/>
      <c r="F47" s="2"/>
      <c r="G47" s="2"/>
      <c r="H47" s="2"/>
      <c r="I47" s="2"/>
    </row>
    <row r="48" spans="1:9" s="16" customFormat="1" ht="17.45" customHeight="1">
      <c r="A48"/>
      <c r="B48"/>
      <c r="C48" s="4"/>
      <c r="D48" s="60"/>
      <c r="E48" s="61"/>
      <c r="F48"/>
      <c r="G48"/>
      <c r="H48"/>
      <c r="I48"/>
    </row>
    <row r="49" spans="1:9" s="16" customFormat="1" ht="17.45" customHeight="1">
      <c r="A49"/>
      <c r="B49"/>
      <c r="C49" s="62"/>
      <c r="D49"/>
      <c r="E49"/>
      <c r="F49"/>
      <c r="G49"/>
      <c r="H49"/>
      <c r="I49"/>
    </row>
    <row r="50" spans="1:9" s="16" customFormat="1" ht="17.45" customHeight="1">
      <c r="A50"/>
      <c r="B50"/>
      <c r="C50"/>
      <c r="D50"/>
      <c r="E50"/>
      <c r="F50" s="80" t="s">
        <v>130</v>
      </c>
      <c r="G50" s="80"/>
      <c r="H50" s="80"/>
      <c r="I50" t="s">
        <v>220</v>
      </c>
    </row>
    <row r="51" spans="1:9" s="16" customFormat="1" ht="17.45" customHeight="1">
      <c r="A51"/>
      <c r="B51"/>
      <c r="C51"/>
      <c r="D51"/>
      <c r="E51"/>
      <c r="F51"/>
      <c r="G51"/>
      <c r="H51"/>
      <c r="I51"/>
    </row>
    <row r="52" spans="1:9" s="16" customFormat="1" ht="17.45" customHeight="1">
      <c r="A52"/>
      <c r="B52"/>
      <c r="C52"/>
      <c r="D52"/>
      <c r="E52"/>
      <c r="F52"/>
      <c r="G52"/>
      <c r="H52"/>
      <c r="I52"/>
    </row>
    <row r="53" spans="1:9" s="16" customFormat="1" ht="17.45" customHeight="1">
      <c r="A53"/>
      <c r="B53"/>
      <c r="C53"/>
      <c r="D53"/>
      <c r="E53"/>
      <c r="F53"/>
      <c r="G53"/>
      <c r="H53"/>
      <c r="I53"/>
    </row>
    <row r="54" spans="1:9" s="16" customFormat="1" ht="17.45" customHeight="1">
      <c r="A54"/>
      <c r="B54"/>
      <c r="C54"/>
      <c r="D54"/>
      <c r="E54"/>
      <c r="F54"/>
      <c r="G54"/>
      <c r="H54"/>
      <c r="I54"/>
    </row>
    <row r="55" spans="1:9" s="16" customFormat="1" ht="17.45" customHeight="1">
      <c r="A55"/>
      <c r="B55"/>
      <c r="C55"/>
      <c r="D55"/>
      <c r="E55"/>
      <c r="F55"/>
      <c r="G55"/>
      <c r="H55"/>
      <c r="I55"/>
    </row>
    <row r="56" spans="1:9" s="16" customFormat="1" ht="17.45" customHeight="1">
      <c r="A56"/>
      <c r="B56"/>
      <c r="C56"/>
      <c r="D56"/>
      <c r="E56"/>
      <c r="F56"/>
      <c r="G56"/>
      <c r="H56"/>
      <c r="I56"/>
    </row>
    <row r="57" spans="1:9" s="16" customFormat="1" ht="17.45" customHeight="1">
      <c r="A57"/>
      <c r="B57"/>
      <c r="C57"/>
      <c r="D57"/>
      <c r="E57"/>
      <c r="F57"/>
      <c r="G57"/>
      <c r="H57"/>
      <c r="I57"/>
    </row>
    <row r="58" spans="1:9" s="16" customFormat="1" ht="17.45" customHeight="1">
      <c r="A58"/>
      <c r="B58"/>
      <c r="C58"/>
      <c r="D58"/>
      <c r="E58"/>
      <c r="F58"/>
      <c r="G58"/>
      <c r="H58"/>
      <c r="I58"/>
    </row>
    <row r="59" spans="1:9" s="16" customFormat="1" ht="17.45" customHeight="1">
      <c r="A59"/>
      <c r="B59"/>
      <c r="C59"/>
      <c r="D59"/>
      <c r="E59"/>
      <c r="F59"/>
      <c r="G59"/>
      <c r="H59"/>
      <c r="I59"/>
    </row>
    <row r="60" spans="1:9" s="16" customFormat="1" ht="17.45" customHeight="1">
      <c r="A60"/>
      <c r="B60"/>
      <c r="C60"/>
      <c r="D60"/>
      <c r="E60"/>
      <c r="F60"/>
      <c r="G60"/>
      <c r="H60"/>
      <c r="I60"/>
    </row>
    <row r="61" spans="1:9" s="16" customFormat="1" ht="17.45" customHeight="1">
      <c r="A61"/>
      <c r="B61"/>
      <c r="C61"/>
      <c r="D61"/>
      <c r="E61"/>
      <c r="F61"/>
      <c r="G61"/>
      <c r="H61"/>
      <c r="I61"/>
    </row>
    <row r="62" spans="1:9" s="16" customFormat="1" ht="17.45" customHeight="1">
      <c r="A62"/>
      <c r="B62"/>
      <c r="C62"/>
      <c r="D62"/>
      <c r="E62"/>
      <c r="F62"/>
      <c r="G62"/>
      <c r="H62"/>
      <c r="I62"/>
    </row>
    <row r="63" spans="1:9" s="16" customFormat="1" ht="17.45" customHeight="1">
      <c r="A63"/>
      <c r="B63"/>
      <c r="C63"/>
      <c r="D63"/>
      <c r="E63"/>
      <c r="F63"/>
      <c r="G63"/>
      <c r="H63"/>
      <c r="I63"/>
    </row>
    <row r="64" spans="1:9" s="16" customFormat="1" ht="17.45" customHeight="1">
      <c r="A64"/>
      <c r="B64"/>
      <c r="C64"/>
      <c r="D64"/>
      <c r="E64"/>
      <c r="F64"/>
      <c r="G64"/>
      <c r="H64"/>
      <c r="I64"/>
    </row>
    <row r="65" spans="1:9" s="16" customFormat="1" ht="17.45" customHeight="1">
      <c r="A65"/>
      <c r="B65"/>
      <c r="C65"/>
      <c r="D65"/>
      <c r="E65"/>
      <c r="F65"/>
      <c r="G65"/>
      <c r="H65"/>
      <c r="I65"/>
    </row>
    <row r="66" spans="1:9" s="16" customFormat="1" ht="17.45" customHeight="1">
      <c r="A66"/>
      <c r="B66"/>
      <c r="C66"/>
      <c r="D66"/>
      <c r="E66"/>
      <c r="F66"/>
      <c r="G66"/>
      <c r="H66"/>
      <c r="I66"/>
    </row>
    <row r="67" spans="1:9" s="16" customFormat="1" ht="17.45" customHeight="1">
      <c r="A67"/>
      <c r="B67"/>
      <c r="C67"/>
      <c r="D67"/>
      <c r="E67"/>
      <c r="F67"/>
      <c r="G67"/>
      <c r="H67"/>
      <c r="I67"/>
    </row>
    <row r="68" spans="1:9" s="16" customFormat="1" ht="17.45" customHeight="1">
      <c r="A68"/>
      <c r="B68"/>
      <c r="C68"/>
      <c r="D68"/>
      <c r="E68"/>
      <c r="F68"/>
      <c r="G68"/>
      <c r="H68"/>
      <c r="I68"/>
    </row>
    <row r="69" spans="1:9" s="16" customFormat="1" ht="17.45" customHeight="1">
      <c r="A69"/>
      <c r="B69"/>
      <c r="C69"/>
      <c r="D69"/>
      <c r="E69"/>
      <c r="F69"/>
      <c r="G69"/>
      <c r="H69"/>
      <c r="I69"/>
    </row>
    <row r="70" spans="1:9" s="16" customFormat="1" ht="17.45" customHeight="1">
      <c r="A70"/>
      <c r="B70"/>
      <c r="C70"/>
      <c r="D70"/>
      <c r="E70"/>
      <c r="F70"/>
      <c r="G70"/>
      <c r="H70"/>
      <c r="I70"/>
    </row>
    <row r="71" spans="1:9" s="16" customFormat="1" ht="17.45" customHeight="1">
      <c r="A71"/>
      <c r="B71"/>
      <c r="C71"/>
      <c r="D71"/>
      <c r="E71"/>
      <c r="F71"/>
      <c r="G71"/>
      <c r="H71"/>
      <c r="I71"/>
    </row>
    <row r="72" spans="1:9" s="16" customFormat="1" ht="17.45" customHeight="1">
      <c r="A72"/>
      <c r="B72"/>
      <c r="C72"/>
      <c r="D72"/>
      <c r="E72"/>
      <c r="F72"/>
      <c r="G72"/>
      <c r="H72"/>
      <c r="I72"/>
    </row>
    <row r="73" spans="1:9" s="16" customFormat="1" ht="17.45" customHeight="1">
      <c r="A73"/>
      <c r="B73"/>
      <c r="C73"/>
      <c r="D73"/>
      <c r="E73"/>
      <c r="F73"/>
      <c r="G73"/>
      <c r="H73"/>
      <c r="I73"/>
    </row>
    <row r="74" spans="1:9" s="16" customFormat="1" ht="17.45" customHeight="1">
      <c r="A74"/>
      <c r="B74"/>
      <c r="C74"/>
      <c r="D74"/>
      <c r="E74"/>
      <c r="F74"/>
      <c r="G74"/>
      <c r="H74"/>
      <c r="I74"/>
    </row>
    <row r="75" spans="1:9" s="16" customFormat="1" ht="17.45" customHeight="1">
      <c r="A75"/>
      <c r="B75"/>
      <c r="C75"/>
      <c r="D75"/>
      <c r="E75"/>
      <c r="F75"/>
      <c r="G75"/>
      <c r="H75"/>
      <c r="I75"/>
    </row>
    <row r="76" spans="1:9" s="16" customFormat="1" ht="17.45" customHeight="1">
      <c r="A76"/>
      <c r="B76"/>
      <c r="C76"/>
      <c r="D76"/>
      <c r="E76"/>
      <c r="F76"/>
      <c r="G76"/>
      <c r="H76"/>
      <c r="I76"/>
    </row>
    <row r="77" spans="1:9" s="16" customFormat="1" ht="17.45" customHeight="1">
      <c r="A77"/>
      <c r="B77"/>
      <c r="C77"/>
      <c r="D77"/>
      <c r="E77"/>
      <c r="F77"/>
      <c r="G77"/>
      <c r="H77"/>
      <c r="I77"/>
    </row>
    <row r="78" spans="1:9" ht="20.100000000000001" customHeight="1">
      <c r="A78" s="42"/>
      <c r="B78"/>
      <c r="C78"/>
      <c r="D78"/>
      <c r="E78"/>
      <c r="F78"/>
      <c r="G78"/>
      <c r="H78"/>
      <c r="I78"/>
    </row>
    <row r="79" spans="1:9" ht="18" customHeight="1">
      <c r="B79"/>
      <c r="C79"/>
      <c r="D79"/>
      <c r="E79"/>
      <c r="F79"/>
      <c r="G79"/>
      <c r="H79"/>
      <c r="I79"/>
    </row>
    <row r="80" spans="1:9" s="16" customFormat="1" ht="18" customHeight="1">
      <c r="B80"/>
      <c r="C80"/>
      <c r="D80"/>
      <c r="E80"/>
      <c r="F80"/>
      <c r="G80"/>
      <c r="H80"/>
      <c r="I80"/>
    </row>
    <row r="81" spans="1:10" ht="18" customHeight="1">
      <c r="B81"/>
      <c r="C81"/>
      <c r="D81"/>
      <c r="E81"/>
      <c r="F81"/>
      <c r="G81"/>
      <c r="H81"/>
      <c r="I81"/>
    </row>
    <row r="82" spans="1:10" ht="18" customHeight="1">
      <c r="B82"/>
      <c r="C82"/>
      <c r="D82"/>
      <c r="E82"/>
      <c r="F82"/>
      <c r="G82"/>
      <c r="H82"/>
      <c r="I82"/>
    </row>
    <row r="83" spans="1:10" ht="18" customHeight="1">
      <c r="B83"/>
      <c r="C83"/>
      <c r="D83"/>
      <c r="E83"/>
      <c r="F83"/>
      <c r="G83"/>
      <c r="H83"/>
      <c r="I83"/>
    </row>
    <row r="84" spans="1:10" ht="18" customHeight="1">
      <c r="B84"/>
      <c r="C84"/>
      <c r="D84"/>
      <c r="E84"/>
      <c r="F84"/>
      <c r="G84"/>
      <c r="H84"/>
      <c r="I84"/>
    </row>
    <row r="85" spans="1:10" ht="18" customHeight="1">
      <c r="B85"/>
      <c r="C85"/>
      <c r="D85"/>
      <c r="E85"/>
      <c r="F85"/>
      <c r="G85"/>
      <c r="H85"/>
      <c r="I85"/>
    </row>
    <row r="86" spans="1:10" ht="18" customHeight="1">
      <c r="B86"/>
      <c r="C86"/>
      <c r="D86"/>
      <c r="E86"/>
      <c r="F86"/>
      <c r="G86"/>
      <c r="H86"/>
      <c r="I86"/>
    </row>
    <row r="87" spans="1:10">
      <c r="B87"/>
      <c r="C87"/>
      <c r="D87"/>
      <c r="E87"/>
      <c r="F87"/>
      <c r="G87"/>
      <c r="H87"/>
      <c r="I87"/>
    </row>
    <row r="88" spans="1:10" ht="18" customHeight="1">
      <c r="B88"/>
      <c r="C88"/>
      <c r="D88"/>
      <c r="E88"/>
      <c r="F88"/>
      <c r="G88"/>
      <c r="H88"/>
      <c r="I88"/>
    </row>
    <row r="89" spans="1:10" ht="18" customHeight="1">
      <c r="A89"/>
      <c r="B89"/>
      <c r="C89"/>
      <c r="D89"/>
      <c r="E89"/>
      <c r="F89"/>
      <c r="G89"/>
      <c r="H89"/>
      <c r="I89"/>
      <c r="J89" s="59"/>
    </row>
    <row r="90" spans="1:10" ht="18" customHeight="1">
      <c r="B90"/>
      <c r="C90"/>
      <c r="D90"/>
      <c r="E90"/>
      <c r="F90"/>
      <c r="G90"/>
      <c r="H90"/>
      <c r="I90"/>
    </row>
    <row r="91" spans="1:10" ht="18" customHeight="1"/>
    <row r="92" spans="1:10" ht="18" customHeight="1"/>
    <row r="93" spans="1:10" ht="18" customHeight="1">
      <c r="A93" s="2">
        <v>1</v>
      </c>
    </row>
  </sheetData>
  <mergeCells count="31">
    <mergeCell ref="A2:D2"/>
    <mergeCell ref="E2:I2"/>
    <mergeCell ref="A3:D3"/>
    <mergeCell ref="E3:I3"/>
    <mergeCell ref="A4:D4"/>
    <mergeCell ref="E4:I4"/>
    <mergeCell ref="A5:D5"/>
    <mergeCell ref="A6:I6"/>
    <mergeCell ref="A7:I7"/>
    <mergeCell ref="A8:I8"/>
    <mergeCell ref="A10:A11"/>
    <mergeCell ref="B10:B11"/>
    <mergeCell ref="C10:D11"/>
    <mergeCell ref="E10:F10"/>
    <mergeCell ref="G10:H10"/>
    <mergeCell ref="I10:I11"/>
    <mergeCell ref="C35:I35"/>
    <mergeCell ref="C36:D37"/>
    <mergeCell ref="E36:F36"/>
    <mergeCell ref="G36:H36"/>
    <mergeCell ref="I36:I37"/>
    <mergeCell ref="C38:D38"/>
    <mergeCell ref="C39:D39"/>
    <mergeCell ref="C40:D40"/>
    <mergeCell ref="C41:D41"/>
    <mergeCell ref="C42:D42"/>
    <mergeCell ref="C43:D43"/>
    <mergeCell ref="E45:I45"/>
    <mergeCell ref="A46:E46"/>
    <mergeCell ref="F46:H46"/>
    <mergeCell ref="F50:H50"/>
  </mergeCells>
  <conditionalFormatting sqref="H12:H33 F12:F33">
    <cfRule type="cellIs" priority="2" operator="equal">
      <formula>"SVG"</formula>
    </cfRule>
    <cfRule type="cellIs" priority="3" operator="equal">
      <formula>"SVXS"</formula>
    </cfRule>
  </conditionalFormatting>
  <pageMargins left="0.5" right="0.25" top="0.5" bottom="0.5" header="0.51180555555555496" footer="0.51180555555555496"/>
  <pageSetup paperSize="9" scale="95" firstPageNumber="0" orientation="portrait" horizontalDpi="300" verticalDpi="300" r:id="rId1"/>
  <rowBreaks count="1" manualBreakCount="1">
    <brk id="33"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K40"/>
  <sheetViews>
    <sheetView view="pageBreakPreview" zoomScaleNormal="100" workbookViewId="0">
      <selection activeCell="C1" sqref="C1"/>
    </sheetView>
  </sheetViews>
  <sheetFormatPr defaultRowHeight="14.25"/>
  <cols>
    <col min="1" max="1" width="23.5" style="63" customWidth="1"/>
    <col min="2" max="2" width="1" style="63" customWidth="1"/>
    <col min="3" max="3" width="25.375" style="63" customWidth="1"/>
    <col min="4" max="1025" width="7.25" style="63" customWidth="1"/>
  </cols>
  <sheetData>
    <row r="1" spans="1:3">
      <c r="A1" s="64"/>
      <c r="C1" s="64"/>
    </row>
    <row r="2" spans="1:3">
      <c r="A2" s="64"/>
    </row>
    <row r="3" spans="1:3">
      <c r="A3" s="64"/>
      <c r="C3" s="64"/>
    </row>
    <row r="4" spans="1:3">
      <c r="A4" s="64"/>
      <c r="C4" s="64"/>
    </row>
    <row r="5" spans="1:3">
      <c r="C5" s="64"/>
    </row>
    <row r="6" spans="1:3">
      <c r="C6" s="64"/>
    </row>
    <row r="7" spans="1:3">
      <c r="A7" s="64"/>
      <c r="C7" s="64"/>
    </row>
    <row r="8" spans="1:3">
      <c r="A8" s="64"/>
      <c r="C8" s="64"/>
    </row>
    <row r="9" spans="1:3">
      <c r="C9" s="64"/>
    </row>
    <row r="10" spans="1:3">
      <c r="A10" s="64"/>
      <c r="C10" s="64"/>
    </row>
    <row r="11" spans="1:3">
      <c r="C11" s="64"/>
    </row>
    <row r="12" spans="1:3">
      <c r="C12" s="64"/>
    </row>
    <row r="13" spans="1:3">
      <c r="C13" s="64"/>
    </row>
    <row r="14" spans="1:3">
      <c r="A14" s="64"/>
    </row>
    <row r="15" spans="1:3">
      <c r="A15" s="64"/>
    </row>
    <row r="16" spans="1:3">
      <c r="A16" s="64"/>
    </row>
    <row r="17" spans="1:3">
      <c r="C17" s="64"/>
    </row>
    <row r="18" spans="1:3">
      <c r="C18" s="64"/>
    </row>
    <row r="19" spans="1:3">
      <c r="C19" s="64"/>
    </row>
    <row r="20" spans="1:3">
      <c r="C20" s="64"/>
    </row>
    <row r="21" spans="1:3">
      <c r="C21" s="64"/>
    </row>
    <row r="22" spans="1:3">
      <c r="A22" s="64"/>
      <c r="C22" s="64"/>
    </row>
    <row r="23" spans="1:3">
      <c r="A23" s="64"/>
    </row>
    <row r="24" spans="1:3">
      <c r="A24" s="64"/>
    </row>
    <row r="25" spans="1:3">
      <c r="A25" s="64"/>
    </row>
    <row r="26" spans="1:3">
      <c r="A26" s="64"/>
    </row>
    <row r="27" spans="1:3">
      <c r="A27" s="64"/>
      <c r="C27" s="64"/>
    </row>
    <row r="28" spans="1:3">
      <c r="A28" s="64"/>
      <c r="C28" s="64"/>
    </row>
    <row r="29" spans="1:3">
      <c r="A29" s="64"/>
      <c r="C29" s="64"/>
    </row>
    <row r="30" spans="1:3">
      <c r="A30" s="64"/>
      <c r="C30" s="64"/>
    </row>
    <row r="31" spans="1:3">
      <c r="A31" s="64"/>
      <c r="C31" s="64"/>
    </row>
    <row r="32" spans="1:3">
      <c r="A32" s="64"/>
      <c r="C32" s="64"/>
    </row>
    <row r="33" spans="1:3">
      <c r="A33" s="64"/>
      <c r="C33" s="64"/>
    </row>
    <row r="34" spans="1:3">
      <c r="A34" s="64"/>
      <c r="C34" s="64"/>
    </row>
    <row r="35" spans="1:3">
      <c r="A35" s="64"/>
      <c r="C35" s="64"/>
    </row>
    <row r="36" spans="1:3">
      <c r="A36" s="64"/>
    </row>
    <row r="37" spans="1:3">
      <c r="A37" s="64"/>
    </row>
    <row r="38" spans="1:3">
      <c r="A38" s="64"/>
    </row>
    <row r="39" spans="1:3">
      <c r="A39" s="64"/>
    </row>
    <row r="40" spans="1:3">
      <c r="A40" s="64"/>
      <c r="C40" s="64"/>
    </row>
  </sheetData>
  <sheetProtection password="8863" sheet="1" objects="1"/>
  <pageMargins left="0.75" right="0.75" top="1" bottom="1" header="0.51180555555555496" footer="0.51180555555555496"/>
  <pageSetup firstPageNumber="0"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RL.Cá nhân</vt:lpstr>
      <vt:lpstr>M. Tong hop</vt:lpstr>
      <vt:lpstr>00000000</vt:lpstr>
      <vt:lpstr>'RL.Cá nhân'!Print_Titles</vt:lpstr>
      <vt:lpstr>'RL.Cá nhân'!Print_Titles_0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Tam</dc:creator>
  <dc:description/>
  <cp:lastModifiedBy>HP</cp:lastModifiedBy>
  <cp:revision>3</cp:revision>
  <cp:lastPrinted>2022-02-11T01:30:58Z</cp:lastPrinted>
  <dcterms:created xsi:type="dcterms:W3CDTF">1999-12-31T18:49:42Z</dcterms:created>
  <dcterms:modified xsi:type="dcterms:W3CDTF">2022-03-05T10:09:08Z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