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9420" windowHeight="7820"/>
  </bookViews>
  <sheets>
    <sheet name="GV" sheetId="1" r:id="rId1"/>
    <sheet name="Sheet2" sheetId="2" r:id="rId2"/>
    <sheet name="Sheet3" sheetId="3" r:id="rId3"/>
  </sheets>
  <calcPr calcId="144525"/>
</workbook>
</file>

<file path=xl/calcChain.xml><?xml version="1.0" encoding="utf-8"?>
<calcChain xmlns="http://schemas.openxmlformats.org/spreadsheetml/2006/main">
  <c r="D78" i="1" l="1"/>
  <c r="D77" i="1"/>
  <c r="C76" i="1"/>
  <c r="D76" i="1" s="1"/>
  <c r="D75" i="1"/>
  <c r="D74" i="1"/>
  <c r="C73" i="1"/>
  <c r="D73" i="1" s="1"/>
  <c r="D72" i="1"/>
  <c r="D71" i="1"/>
  <c r="D70" i="1"/>
  <c r="D69" i="1"/>
  <c r="C68" i="1"/>
  <c r="D66" i="1"/>
  <c r="D65" i="1"/>
  <c r="C64" i="1"/>
  <c r="D64" i="1" s="1"/>
  <c r="D63" i="1"/>
  <c r="D62" i="1"/>
  <c r="C61" i="1"/>
  <c r="D61" i="1" s="1"/>
  <c r="D60" i="1"/>
  <c r="D59" i="1"/>
  <c r="D58" i="1"/>
  <c r="D57" i="1"/>
  <c r="D56" i="1"/>
  <c r="C56" i="1"/>
  <c r="D55" i="1"/>
  <c r="D54" i="1"/>
  <c r="D53" i="1"/>
  <c r="C53" i="1"/>
  <c r="D52" i="1"/>
  <c r="D51" i="1"/>
  <c r="D50" i="1"/>
  <c r="C50" i="1"/>
  <c r="D49" i="1"/>
  <c r="D48" i="1"/>
  <c r="D47" i="1"/>
  <c r="C47" i="1"/>
  <c r="D46" i="1"/>
  <c r="D45" i="1"/>
  <c r="D44" i="1"/>
  <c r="D43" i="1"/>
  <c r="C42" i="1"/>
  <c r="D42" i="1" s="1"/>
  <c r="D41" i="1"/>
  <c r="D40" i="1"/>
  <c r="D39" i="1"/>
  <c r="D38" i="1"/>
  <c r="D37" i="1"/>
  <c r="D36" i="1"/>
  <c r="C35" i="1"/>
  <c r="D35" i="1" s="1"/>
  <c r="D34" i="1"/>
  <c r="D33" i="1"/>
  <c r="C32" i="1"/>
  <c r="D32" i="1" s="1"/>
  <c r="D30" i="1"/>
  <c r="D29" i="1"/>
  <c r="D28" i="1"/>
  <c r="C28" i="1"/>
  <c r="D27" i="1"/>
  <c r="D26" i="1"/>
  <c r="D25" i="1"/>
  <c r="C25" i="1"/>
  <c r="D24" i="1"/>
  <c r="D23" i="1"/>
  <c r="D22" i="1"/>
  <c r="D21" i="1"/>
  <c r="D20" i="1"/>
  <c r="D19" i="1"/>
  <c r="D18" i="1"/>
  <c r="C18" i="1"/>
  <c r="C17" i="1"/>
  <c r="C67" i="1" l="1"/>
  <c r="D67" i="1" s="1"/>
  <c r="D68" i="1"/>
  <c r="C31" i="1"/>
  <c r="D31" i="1" s="1"/>
  <c r="D17" i="1"/>
  <c r="C79" i="1" l="1"/>
  <c r="D79" i="1" l="1"/>
  <c r="C80" i="1"/>
  <c r="D80" i="1" l="1"/>
  <c r="C81" i="1"/>
</calcChain>
</file>

<file path=xl/sharedStrings.xml><?xml version="1.0" encoding="utf-8"?>
<sst xmlns="http://schemas.openxmlformats.org/spreadsheetml/2006/main" count="124" uniqueCount="123">
  <si>
    <t>CỘNG HÒA XÃ HỘI CHỦ NGHĨA VIỆT NAM
Độc lập - Tự do - Hạnh phúc</t>
  </si>
  <si>
    <t>PHIẾU ĐÁNH GIÁ, XẾP LOẠI CHUYÊN MÔN, NGHIỆP VỤ CỦA NHÀ GIÁO
Năm học 2021-2022</t>
  </si>
  <si>
    <t xml:space="preserve">                                                Nhiệm vụ được phân công giảng dạy (Lý thuyết, thực hành, tích hợp):  Lý thuyết, thực hành, tích hợp</t>
  </si>
  <si>
    <r>
      <rPr>
        <b/>
        <i/>
        <sz val="12"/>
        <color theme="1"/>
        <rFont val="Times New Roman"/>
        <charset val="134"/>
      </rPr>
      <t xml:space="preserve">Ghi chú: </t>
    </r>
    <r>
      <rPr>
        <sz val="12"/>
        <color theme="1"/>
        <rFont val="Times New Roman"/>
        <charset val="134"/>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</si>
  <si>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</si>
  <si>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</si>
  <si>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</si>
  <si>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</si>
  <si>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</si>
  <si>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</si>
  <si>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</si>
  <si>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</si>
  <si>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</si>
  <si>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</si>
  <si>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</si>
  <si>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</si>
  <si>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</si>
  <si>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</si>
  <si>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</si>
  <si>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Kết quả dự giờ, kiểm tra chuyên môn đạt từ loại giỏi trở lên
-Tham gia, biên soạn chương trình đào tạo, soạn ngân hàng câu hỏi trắc nghiệm</t>
  </si>
  <si>
    <t xml:space="preserve">  + Có kiến thức về ngành, nghề liên quan;</t>
  </si>
  <si>
    <t>Được phân công giảng dạy nhiều môn học</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</si>
  <si>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</si>
  <si>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</si>
  <si>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Tham gia giảng dạy các môn lý thuyết, thực hành, tích hợp và hướng dẫn HSSV thực tập</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</si>
  <si>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</si>
  <si>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</si>
  <si>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</si>
  <si>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</si>
  <si>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Tham khảo nhiều tài liệu tiếng việt và tiếng anh</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</si>
  <si>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</si>
  <si>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</si>
  <si>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</si>
  <si>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sử dụng PP và ứng dụng CNTT để giảng dạy</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</si>
  <si>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</si>
  <si>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</si>
  <si>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</si>
  <si>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</si>
  <si>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</si>
  <si>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</si>
  <si>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 Có tham gia xây dựng chương trình môn học
- Có kế hoạch giảng dạy cho từng môn học</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</si>
  <si>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</si>
  <si>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</si>
  <si>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</si>
  <si>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</si>
  <si>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Thiết kế bài giảng, thiết kế trò chơi phục vụ dạy học.</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</si>
  <si>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</si>
  <si>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</si>
  <si>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</si>
  <si>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</si>
  <si>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Thực hiện giảng dạy đúng, đủ theo lịch giảng dạy đã được duyệt</t>
  </si>
  <si>
    <t xml:space="preserve"> + Vận dụng, kết hợp các phương pháp dạy học để phát huy tính tích cực, sáng tạo, phát triển năng lực tự học của người học</t>
  </si>
  <si>
    <t>Kế hoạch giảng dạy, giáo án, bài giảng thể hiện rõ các phương pháp dạy tích cực phát triển năng lực tự học của HSSV</t>
  </si>
  <si>
    <t>  + Sử dụng thành thạo các phương tiện, thiết bị dạy học để nâng cao hiệu quả giảng dạy, đảm bảo chất lượng giáo dục nghề nghiệp</t>
  </si>
  <si>
    <t>Sử dụng thành thạo các phương tiện hỗ trợ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</si>
  <si>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</si>
  <si>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</si>
  <si>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</si>
  <si>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Thực hiện đúng, đủ và kịp thời các công cụ phương pháp đánh giá đúng theo hình thức đánh giá đã đăng ký</t>
  </si>
  <si>
    <t xml:space="preserve">  - Tiêu chuẩn 5: Quản lý hồ sơ dạy học</t>
  </si>
  <si>
    <t xml:space="preserve">  + Thực hiện đầy đủ các quy định về sử dụng biểu mẫu, sổ sách, hồ sơ dạy học.</t>
  </si>
  <si>
    <t>Thực hiện đúng, đủ và đúng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</si>
  <si>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</si>
  <si>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</si>
  <si>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</si>
  <si>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</si>
  <si>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giảng dạy, soạn ngân hàng câu hỏi trắc nghiệm</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</si>
  <si>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</si>
  <si>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</si>
  <si>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Giáo án, kế hoạch giảng dạy thể hiện rõ cá phương pháp giáo dục người học
- Xây dựng kế hoạch SHCN lớp đúng, đủ các nội dung</t>
  </si>
  <si>
    <t xml:space="preserve">  + Thực hiện việc giáo dục đạo đức nghề nghiệp, thái độ nghề nghiệp thông qua việc giảng dạy môn học, mô-đun theo kế hoạch đã xây dựng.</t>
  </si>
  <si>
    <t>Thực hiện đúng kế hoạch, giáo án
- Thực hiện tốt công tác GVCN</t>
  </si>
  <si>
    <t xml:space="preserve">  + Vận dụng các hiểu biết về tâm lý, giáo dục vào thực hiện hoạt động giáo dục người học</t>
  </si>
  <si>
    <t>Thực hiện tốt công tác GVCN, liên hệ chặt với PH để quản lý tốt việc học tập của các em.</t>
  </si>
  <si>
    <t xml:space="preserve">  + Đánh giá kết quả các mặt rèn luyện đạo đức của người học theo quy định một cách chính xác, công bằng và có tác dụng giáo dục</t>
  </si>
  <si>
    <t>Thực hiện đúng hạn công tác đánh giá kết quả rèn luyện của SV
Thực hiện quản lý, điểm danh HSSV</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</si>
  <si>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</si>
  <si>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</si>
  <si>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website của trường</t>
  </si>
  <si>
    <t xml:space="preserve">  + Xây dựng môi trường giáo dục, học tập lành mạnh, thuận lợi, dân chủ, hợp tác</t>
  </si>
  <si>
    <t>Xây dựng mới quan hệ tốt với phụ huynh, doanh nghiệp và sinh viên</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</si>
  <si>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</si>
  <si>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</si>
  <si>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</si>
  <si>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</si>
  <si>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</si>
  <si>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</si>
  <si>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đồng nghiệp, thực hiện đúng, đủ các hồ sơ yêu cầu về công tác dự giờ</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</si>
  <si>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</si>
  <si>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</si>
  <si>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</si>
  <si>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</si>
  <si>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</si>
  <si>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Tham gia hướng dẫn SV thực tập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</si>
  <si>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</si>
  <si>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</si>
  <si>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</si>
  <si>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</si>
  <si>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Tham gia NCKH cấp khoa và cấp trường</t>
  </si>
  <si>
    <t>Tổng số điểm đánh giá</t>
  </si>
  <si>
    <t>Điểm quy đổi</t>
  </si>
  <si>
    <t>Xếp loại</t>
  </si>
  <si>
    <r>
      <t>Tp. HCM, ngày…… tháng … năm 2022</t>
    </r>
    <r>
      <rPr>
        <sz val="13"/>
        <color theme="1"/>
        <rFont val="Times New Roman"/>
        <charset val="134"/>
      </rPr>
      <t xml:space="preserve">
</t>
    </r>
    <r>
      <rPr>
        <b/>
        <sz val="13"/>
        <color rgb="FF000000"/>
        <rFont val="Times New Roman"/>
        <charset val="134"/>
      </rPr>
      <t>Trưởng khoa</t>
    </r>
  </si>
  <si>
    <t>Nguyễn Trọng Nghĩa</t>
  </si>
  <si>
    <t xml:space="preserve">Có giáo án cho các môn dạy </t>
  </si>
  <si>
    <t xml:space="preserve">Sử dụng đúng, hiệu quả các phương tiện, thiết bị dạy học </t>
  </si>
  <si>
    <t>Có kế hoạch giảng dạy, giáo án cho tưng môn học</t>
  </si>
  <si>
    <t xml:space="preserve">- Thực hiện đánh giá đúng theo đề cương chi tiết môn học.
- Thực hiện đúng, đủ và kịp thời các công cụ phương pháp đánh giá để đăng ký hình thức đánh giá từ đầu năm học.
</t>
  </si>
  <si>
    <t>Có hồ sơ lưu của các nhân được lưu trữ theo quy định</t>
  </si>
  <si>
    <t>Hỗ trợ tham gia xây dựng chương trình đào tạo</t>
  </si>
  <si>
    <t>Tham gia hỗ trợ vận động các hoạt động của Khoa</t>
  </si>
  <si>
    <t xml:space="preserve">                                                 Họ và tên giảng viên: Phạm Quỳnh Như</t>
  </si>
  <si>
    <t xml:space="preserve">                                                 Khoa, tổ bộ môn: Tổ Kế toán- Tài chính</t>
  </si>
  <si>
    <t xml:space="preserve">                                                Cấp trình độ giảng dạy: Trung cấp và Cao đẳng</t>
  </si>
  <si>
    <t>Thạc sĩ Tài chính ngân hàng</t>
  </si>
  <si>
    <t>Tham gia tham quan thực tế doanh nghiệp, đi thực tập doanh nghiệp</t>
  </si>
  <si>
    <t>Toeic 510 và đang học VB2 ngôn ngữ Anh</t>
  </si>
  <si>
    <t>Tin học B</t>
  </si>
  <si>
    <t xml:space="preserve">
Chứng chỉ nghiệp vụ sư phạm cho giảng viên đại học và cao đẳng. Chứng chỉ giảng dạy theo tín chỉ</t>
  </si>
  <si>
    <t>Tham gia giảng dạy hơn 10 năm</t>
  </si>
  <si>
    <t>Đang học NCS</t>
  </si>
  <si>
    <t>Phạm Quỳnh Như</t>
  </si>
  <si>
    <r>
      <t>Tp. HCM, ngày 22 tháng 4 năm 2022</t>
    </r>
    <r>
      <rPr>
        <sz val="13"/>
        <color theme="1"/>
        <rFont val="Times New Roman"/>
        <charset val="134"/>
      </rPr>
      <t xml:space="preserve">
</t>
    </r>
    <r>
      <rPr>
        <b/>
        <sz val="13"/>
        <color rgb="FF000000"/>
        <rFont val="Times New Roman"/>
        <charset val="134"/>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</si>
</sst>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font>
      <sz val="11"/>
      <color theme="1"/>
      <name val="Calibri"/>
      <charset val="134"/>
      <scheme val="minor"/>
    </font>
    <font>
      <sz val="13"/>
      <color theme="1"/>
      <name val="Calibri"/>
      <charset val="134"/>
      <scheme val="minor"/>
    </font>
    <font>
      <b/>
      <sz val="14"/>
      <color theme="1"/>
      <name val="Times New Roman"/>
      <charset val="134"/>
    </font>
    <font>
      <b/>
      <sz val="18"/>
      <color theme="1"/>
      <name val="Times New Roman"/>
      <charset val="134"/>
    </font>
    <font>
      <b/>
      <sz val="13"/>
      <color theme="1"/>
      <name val="Times New Roman"/>
      <charset val="134"/>
    </font>
    <font>
      <sz val="11"/>
      <color theme="1"/>
      <name val="Times New Roman"/>
      <charset val="134"/>
    </font>
    <font>
      <sz val="12"/>
      <color theme="1"/>
      <name val="Times New Roman"/>
      <charset val="134"/>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b/>
      <sz val="12"/>
      <color theme="1"/>
      <name val="Times New Roman"/>
      <charset val="134"/>
    </font>
    <font>
      <sz val="9"/>
      <color theme="1"/>
      <name val="Times New Roman"/>
      <charset val="134"/>
    </font>
    <font>
      <i/>
      <sz val="13"/>
      <color theme="1"/>
      <name val="Times New Roman"/>
      <charset val="134"/>
    </font>
    <font>
      <sz val="13"/>
      <color theme="1"/>
      <name val="Times New Roman"/>
      <charset val="134"/>
    </font>
    <font>
      <b/>
      <i/>
      <sz val="13"/>
      <color theme="1"/>
      <name val="Times New Roman"/>
      <charset val="134"/>
    </font>
    <font>
      <b/>
      <i/>
      <sz val="12"/>
      <color theme="1"/>
      <name val="Times New Roman"/>
      <charset val="134"/>
    </font>
    <font>
      <b/>
      <i/>
      <sz val="12"/>
      <color rgb="FFFF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7">
    <xf numFmtId="0" fontId="0" fillId="0" borderId="0" xfId="0"/>
    <xf numFmtId="0" fontId="1" fillId="0" borderId="0" xfId="0" applyFont="1"/>
    <xf numFmtId="0" fontId="4" fillId="0" borderId="0" xfId="0" applyFont="1" applyAlignment="1">
      <alignment horizontal="left"/>
    </xf>
    <xf numFmtId="0" fontId="5" fillId="0" borderId="0" xfId="0" applyFont="1"/>
    <xf numFmtId="0" fontId="9" fillId="0"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10" fillId="3" borderId="6" xfId="0" applyFont="1" applyFill="1" applyBorder="1" applyAlignment="1">
      <alignment horizontal="center" vertical="center" wrapText="1"/>
    </xf>
    <xf numFmtId="1" fontId="10" fillId="3" borderId="6" xfId="0" applyNumberFormat="1" applyFont="1" applyFill="1" applyBorder="1" applyAlignment="1">
      <alignment horizontal="center" vertical="center" wrapText="1"/>
    </xf>
    <xf numFmtId="0" fontId="7" fillId="3" borderId="6" xfId="0" applyFont="1" applyFill="1" applyBorder="1" applyAlignment="1">
      <alignment horizontal="center" vertical="center" wrapText="1"/>
    </xf>
    <xf numFmtId="164" fontId="10" fillId="3" borderId="6" xfId="0" applyNumberFormat="1" applyFont="1" applyFill="1" applyBorder="1" applyAlignment="1">
      <alignment horizontal="center" vertical="center" wrapText="1"/>
    </xf>
    <xf numFmtId="0" fontId="11" fillId="4" borderId="6" xfId="0" applyFont="1" applyFill="1" applyBorder="1" applyAlignment="1">
      <alignment horizontal="justify" vertical="center" wrapText="1"/>
    </xf>
    <xf numFmtId="0" fontId="7" fillId="4" borderId="6" xfId="0" applyFont="1" applyFill="1" applyBorder="1" applyAlignment="1">
      <alignment horizontal="center" vertical="center" wrapText="1"/>
    </xf>
    <xf numFmtId="1" fontId="7" fillId="4" borderId="6" xfId="0" applyNumberFormat="1" applyFont="1" applyFill="1" applyBorder="1" applyAlignment="1">
      <alignment horizontal="center" vertical="center" wrapText="1"/>
    </xf>
    <xf numFmtId="0" fontId="10" fillId="4" borderId="6" xfId="0" applyFont="1" applyFill="1" applyBorder="1" applyAlignment="1">
      <alignment horizontal="center" vertical="center" wrapText="1"/>
    </xf>
    <xf numFmtId="164" fontId="12" fillId="4"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11" fillId="5" borderId="6" xfId="0" applyFont="1" applyFill="1" applyBorder="1" applyAlignment="1">
      <alignment horizontal="center" vertical="center" wrapText="1"/>
    </xf>
    <xf numFmtId="1" fontId="11" fillId="0" borderId="2" xfId="0" applyNumberFormat="1" applyFont="1" applyFill="1" applyBorder="1" applyAlignment="1">
      <alignment horizontal="center" vertical="center" wrapText="1"/>
    </xf>
    <xf numFmtId="0" fontId="10" fillId="5" borderId="6" xfId="0" applyFont="1" applyFill="1" applyBorder="1" applyAlignment="1">
      <alignment horizontal="center" vertical="center" wrapText="1"/>
    </xf>
    <xf numFmtId="49" fontId="13" fillId="0" borderId="6" xfId="0" applyNumberFormat="1" applyFont="1" applyFill="1" applyBorder="1" applyAlignment="1">
      <alignment horizontal="left" vertical="center" wrapText="1"/>
    </xf>
    <xf numFmtId="1" fontId="11" fillId="6" borderId="2" xfId="0" applyNumberFormat="1" applyFont="1" applyFill="1" applyBorder="1" applyAlignment="1">
      <alignment horizontal="center" vertical="center" wrapText="1"/>
    </xf>
    <xf numFmtId="1" fontId="11" fillId="7" borderId="2" xfId="0" applyNumberFormat="1" applyFont="1" applyFill="1" applyBorder="1" applyAlignment="1">
      <alignment horizontal="center" vertical="center" wrapText="1"/>
    </xf>
    <xf numFmtId="164" fontId="14" fillId="7" borderId="6" xfId="0" applyNumberFormat="1" applyFont="1" applyFill="1" applyBorder="1" applyAlignment="1">
      <alignment horizontal="center" vertical="center" wrapText="1"/>
    </xf>
    <xf numFmtId="0" fontId="13" fillId="2" borderId="6" xfId="0" applyFont="1" applyFill="1" applyBorder="1" applyAlignment="1">
      <alignment horizontal="justify" vertical="center" wrapText="1"/>
    </xf>
    <xf numFmtId="49" fontId="13" fillId="2" borderId="6" xfId="0" applyNumberFormat="1" applyFont="1" applyFill="1" applyBorder="1" applyAlignment="1">
      <alignment horizontal="left" vertical="center" wrapText="1"/>
    </xf>
    <xf numFmtId="0" fontId="11" fillId="5" borderId="1" xfId="0" applyFont="1" applyFill="1" applyBorder="1" applyAlignment="1">
      <alignment horizontal="center" vertical="center" wrapText="1"/>
    </xf>
    <xf numFmtId="0" fontId="5" fillId="2" borderId="6" xfId="0" applyFont="1" applyFill="1" applyBorder="1" applyAlignment="1">
      <alignment horizontal="justify" vertical="center" wrapText="1"/>
    </xf>
    <xf numFmtId="0" fontId="6" fillId="4" borderId="6" xfId="0" applyFont="1" applyFill="1" applyBorder="1" applyAlignment="1">
      <alignment horizontal="justify" vertical="center" wrapText="1"/>
    </xf>
    <xf numFmtId="0" fontId="11" fillId="4" borderId="2" xfId="0" applyFont="1" applyFill="1" applyBorder="1" applyAlignment="1">
      <alignment vertical="center" wrapText="1"/>
    </xf>
    <xf numFmtId="0" fontId="7"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3" fillId="2" borderId="2" xfId="0" applyFont="1" applyFill="1" applyBorder="1" applyAlignment="1">
      <alignment horizontal="center" vertical="center" wrapText="1"/>
    </xf>
    <xf numFmtId="0" fontId="7" fillId="3" borderId="2" xfId="0" applyFont="1" applyFill="1" applyBorder="1" applyAlignment="1">
      <alignment vertical="center" wrapText="1"/>
    </xf>
    <xf numFmtId="0" fontId="13" fillId="2" borderId="2" xfId="0" applyFont="1" applyFill="1" applyBorder="1" applyAlignment="1">
      <alignment vertical="center" wrapText="1"/>
    </xf>
    <xf numFmtId="0" fontId="7" fillId="2" borderId="2" xfId="0" applyFont="1" applyFill="1" applyBorder="1" applyAlignment="1">
      <alignment vertical="center" wrapText="1"/>
    </xf>
    <xf numFmtId="0" fontId="7" fillId="5" borderId="6" xfId="0" applyFont="1" applyFill="1" applyBorder="1" applyAlignment="1">
      <alignment horizontal="center" vertical="center" wrapText="1"/>
    </xf>
    <xf numFmtId="1" fontId="7" fillId="8" borderId="6"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8" borderId="6" xfId="0" applyFont="1" applyFill="1" applyBorder="1" applyAlignment="1">
      <alignment horizontal="center" vertical="center" wrapText="1"/>
    </xf>
    <xf numFmtId="10" fontId="7" fillId="8" borderId="6" xfId="0" applyNumberFormat="1" applyFont="1" applyFill="1" applyBorder="1" applyAlignment="1">
      <alignment horizontal="center" vertical="center" wrapText="1"/>
    </xf>
    <xf numFmtId="0" fontId="10" fillId="8" borderId="6" xfId="0" applyFont="1" applyFill="1" applyBorder="1" applyAlignment="1">
      <alignment horizontal="center" vertical="center" wrapText="1"/>
    </xf>
    <xf numFmtId="1" fontId="7" fillId="6" borderId="6" xfId="0" applyNumberFormat="1" applyFont="1" applyFill="1" applyBorder="1" applyAlignment="1">
      <alignment horizontal="center" vertical="center" wrapText="1"/>
    </xf>
    <xf numFmtId="0" fontId="7" fillId="2" borderId="4" xfId="0" applyFont="1" applyFill="1" applyBorder="1" applyAlignment="1">
      <alignment vertical="center" wrapText="1"/>
    </xf>
    <xf numFmtId="0" fontId="7" fillId="2" borderId="6" xfId="0" applyFont="1" applyFill="1" applyBorder="1" applyAlignment="1">
      <alignment horizontal="center" vertical="center" wrapText="1"/>
    </xf>
    <xf numFmtId="0" fontId="8" fillId="0" borderId="0" xfId="0" applyFont="1" applyAlignment="1">
      <alignment vertical="center"/>
    </xf>
    <xf numFmtId="0" fontId="7" fillId="8" borderId="2"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wrapText="1"/>
    </xf>
    <xf numFmtId="0" fontId="4" fillId="0" borderId="0" xfId="0" applyFont="1" applyAlignment="1">
      <alignment horizontal="center" vertical="center" wrapText="1"/>
    </xf>
    <xf numFmtId="0" fontId="19" fillId="0" borderId="0" xfId="0" applyFont="1" applyAlignment="1">
      <alignment horizontal="center" vertical="center" wrapText="1"/>
    </xf>
    <xf numFmtId="0" fontId="2" fillId="0" borderId="0" xfId="0" applyFont="1" applyAlignment="1">
      <alignment horizontal="center" wrapText="1"/>
    </xf>
    <xf numFmtId="0" fontId="2" fillId="0" borderId="0" xfId="0" applyFont="1" applyAlignment="1">
      <alignment horizontal="center"/>
    </xf>
    <xf numFmtId="0" fontId="3" fillId="0" borderId="0" xfId="0" applyFont="1" applyAlignment="1">
      <alignment horizontal="center" wrapText="1"/>
    </xf>
    <xf numFmtId="0" fontId="6" fillId="0" borderId="0" xfId="0" applyFont="1" applyAlignment="1">
      <alignment vertical="center" wrapText="1"/>
    </xf>
    <xf numFmtId="0" fontId="6" fillId="0" borderId="0" xfId="0" applyFont="1" applyAlignment="1">
      <alignment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99"/>
      <color rgb="FFFFFFCC"/>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4081255" cy="99829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KINH TẾ</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1352965" y="601994"/>
            <a:ext cx="554533" cy="806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1399540</xdr:colOff>
      <xdr:row>2</xdr:row>
      <xdr:rowOff>41910</xdr:rowOff>
    </xdr:from>
    <xdr:to>
      <xdr:col>6</xdr:col>
      <xdr:colOff>200025</xdr:colOff>
      <xdr:row>2</xdr:row>
      <xdr:rowOff>64135</xdr:rowOff>
    </xdr:to>
    <xdr:cxnSp macro="">
      <xdr:nvCxnSpPr>
        <xdr:cNvPr id="12" name="Straight Connector 11"/>
        <xdr:cNvCxnSpPr/>
      </xdr:nvCxnSpPr>
      <xdr:spPr>
        <a:xfrm flipV="1">
          <a:off x="6752590" y="623570"/>
          <a:ext cx="2038985" cy="22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topLeftCell="A78" zoomScale="70" zoomScaleNormal="70" workbookViewId="0">
      <selection activeCell="L93" sqref="L93"/>
    </sheetView>
  </sheetViews>
  <sheetFormatPr defaultColWidth="9" defaultRowHeight="14.5"/>
  <cols>
    <col min="1" max="1" width="49.26953125" customWidth="1"/>
    <col min="4" max="4" width="13" customWidth="1"/>
    <col min="5" max="5" width="37" customWidth="1"/>
    <col min="6" max="6" width="11.54296875" customWidth="1"/>
    <col min="7" max="7" width="11.1796875" customWidth="1"/>
    <col min="8" max="8" width="12.7265625" customWidth="1"/>
    <col min="9" max="9" width="44.81640625" customWidth="1"/>
  </cols>
  <sheetData>
    <row r="1" spans="1:9" ht="12.25" customHeight="1"/>
    <row r="2" spans="1:9" ht="33.65" customHeight="1">
      <c r="E2" s="57" t="s">
        <v>0</v>
      </c>
      <c r="F2" s="58"/>
      <c r="G2" s="58"/>
      <c r="H2" s="58"/>
    </row>
    <row r="5" spans="1:9" ht="47.9" customHeight="1">
      <c r="A5" s="59" t="s">
        <v>1</v>
      </c>
      <c r="B5" s="59"/>
      <c r="C5" s="59"/>
      <c r="D5" s="59"/>
      <c r="E5" s="59"/>
      <c r="F5" s="59"/>
      <c r="G5" s="59"/>
      <c r="H5" s="59"/>
      <c r="I5" s="59"/>
    </row>
    <row r="7" spans="1:9" ht="22.15" customHeight="1">
      <c r="A7" s="2" t="s">
        <v>111</v>
      </c>
      <c r="B7" s="3"/>
      <c r="C7" s="3"/>
      <c r="D7" s="3"/>
      <c r="E7" s="3"/>
      <c r="F7" s="3"/>
      <c r="G7" s="3"/>
      <c r="H7" s="3"/>
      <c r="I7" s="3"/>
    </row>
    <row r="8" spans="1:9" ht="20.149999999999999" customHeight="1">
      <c r="A8" s="2" t="s">
        <v>112</v>
      </c>
      <c r="B8" s="3"/>
      <c r="C8" s="3"/>
      <c r="D8" s="3"/>
      <c r="E8" s="3"/>
      <c r="F8" s="3"/>
      <c r="G8" s="3"/>
      <c r="H8" s="3"/>
      <c r="I8" s="3"/>
    </row>
    <row r="9" spans="1:9" ht="21.65" customHeight="1">
      <c r="A9" s="2" t="s">
        <v>113</v>
      </c>
      <c r="B9" s="3"/>
      <c r="C9" s="3"/>
      <c r="D9" s="3"/>
      <c r="E9" s="3"/>
      <c r="F9" s="3"/>
      <c r="G9" s="3"/>
      <c r="H9" s="3"/>
      <c r="I9" s="3"/>
    </row>
    <row r="10" spans="1:9" ht="20.149999999999999" customHeight="1">
      <c r="A10" s="2" t="s">
        <v>2</v>
      </c>
      <c r="B10" s="3"/>
      <c r="C10" s="3"/>
      <c r="D10" s="3"/>
      <c r="E10" s="3"/>
      <c r="F10" s="3"/>
      <c r="G10" s="3"/>
      <c r="H10" s="3"/>
      <c r="I10" s="3"/>
    </row>
    <row r="11" spans="1:9">
      <c r="A11" s="3"/>
      <c r="B11" s="3"/>
      <c r="C11" s="3"/>
      <c r="D11" s="3"/>
      <c r="E11" s="3"/>
      <c r="F11" s="3"/>
      <c r="G11" s="3"/>
      <c r="H11" s="3"/>
      <c r="I11" s="3"/>
    </row>
    <row r="12" spans="1:9" ht="82.75" customHeight="1">
      <c r="A12" s="3"/>
      <c r="B12" s="60" t="s">
        <v>3</v>
      </c>
      <c r="C12" s="61"/>
      <c r="D12" s="61"/>
      <c r="E12" s="61"/>
      <c r="F12" s="61"/>
      <c r="G12" s="61"/>
      <c r="H12" s="61"/>
      <c r="I12" s="61"/>
    </row>
    <row r="14" spans="1:9" ht="11.5" customHeight="1"/>
    <row r="15" spans="1:9" ht="17.5" customHeight="1">
      <c r="A15" s="65" t="s">
        <v>4</v>
      </c>
      <c r="B15" s="65" t="s">
        <v>5</v>
      </c>
      <c r="C15" s="62" t="s">
        <v>6</v>
      </c>
      <c r="D15" s="63"/>
      <c r="E15" s="64"/>
      <c r="F15" s="62" t="s">
        <v>7</v>
      </c>
      <c r="G15" s="63"/>
      <c r="H15" s="63"/>
      <c r="I15" s="64"/>
    </row>
    <row r="16" spans="1:9" ht="181.15" customHeight="1">
      <c r="A16" s="66"/>
      <c r="B16" s="66"/>
      <c r="C16" s="4" t="s">
        <v>8</v>
      </c>
      <c r="D16" s="4" t="s">
        <v>9</v>
      </c>
      <c r="E16" s="5" t="s">
        <v>10</v>
      </c>
      <c r="F16" s="5" t="s">
        <v>11</v>
      </c>
      <c r="G16" s="5" t="s">
        <v>12</v>
      </c>
      <c r="H16" s="6" t="s">
        <v>13</v>
      </c>
      <c r="I16" s="5" t="s">
        <v>14</v>
      </c>
    </row>
    <row r="17" spans="1:9" ht="31.5" customHeight="1">
      <c r="A17" s="7" t="s">
        <v>15</v>
      </c>
      <c r="B17" s="8">
        <v>20</v>
      </c>
      <c r="C17" s="9">
        <f>SUM(C$18,C$25,C$28)</f>
        <v>19</v>
      </c>
      <c r="D17" s="8">
        <f>ROUND($C17/$B17*100,1)</f>
        <v>95</v>
      </c>
      <c r="E17" s="10"/>
      <c r="F17" s="8"/>
      <c r="G17" s="8"/>
      <c r="H17" s="11"/>
      <c r="I17" s="10"/>
    </row>
    <row r="18" spans="1:9" ht="33" customHeight="1">
      <c r="A18" s="12" t="s">
        <v>16</v>
      </c>
      <c r="B18" s="13">
        <v>12</v>
      </c>
      <c r="C18" s="14">
        <f>SUM(C19:C24)</f>
        <v>12</v>
      </c>
      <c r="D18" s="15">
        <f t="shared" ref="D18:D80" si="0">ROUND($C18/$B18*100,1)</f>
        <v>100</v>
      </c>
      <c r="E18" s="13"/>
      <c r="F18" s="13"/>
      <c r="G18" s="13"/>
      <c r="H18" s="16"/>
      <c r="I18" s="13"/>
    </row>
    <row r="19" spans="1:9" ht="115.5" customHeight="1">
      <c r="A19" s="17" t="s">
        <v>17</v>
      </c>
      <c r="B19" s="18">
        <v>2</v>
      </c>
      <c r="C19" s="19">
        <v>2</v>
      </c>
      <c r="D19" s="20">
        <f t="shared" si="0"/>
        <v>100</v>
      </c>
      <c r="E19" s="21" t="s">
        <v>114</v>
      </c>
      <c r="F19" s="22"/>
      <c r="G19" s="23"/>
      <c r="H19" s="24"/>
      <c r="I19" s="26"/>
    </row>
    <row r="20" spans="1:9" ht="46">
      <c r="A20" s="25" t="s">
        <v>18</v>
      </c>
      <c r="B20" s="18">
        <v>2</v>
      </c>
      <c r="C20" s="19">
        <v>2</v>
      </c>
      <c r="D20" s="20">
        <f t="shared" si="0"/>
        <v>100</v>
      </c>
      <c r="E20" s="26" t="s">
        <v>19</v>
      </c>
      <c r="F20" s="22"/>
      <c r="G20" s="23"/>
      <c r="H20" s="24"/>
      <c r="I20" s="26"/>
    </row>
    <row r="21" spans="1:9" ht="15.5">
      <c r="A21" s="25" t="s">
        <v>20</v>
      </c>
      <c r="B21" s="18">
        <v>2</v>
      </c>
      <c r="C21" s="19">
        <v>2</v>
      </c>
      <c r="D21" s="20">
        <f t="shared" si="0"/>
        <v>100</v>
      </c>
      <c r="E21" s="26" t="s">
        <v>21</v>
      </c>
      <c r="F21" s="22"/>
      <c r="G21" s="23"/>
      <c r="H21" s="24"/>
      <c r="I21" s="26"/>
    </row>
    <row r="22" spans="1:9" ht="51.75" customHeight="1">
      <c r="A22" s="25" t="s">
        <v>22</v>
      </c>
      <c r="B22" s="18">
        <v>2</v>
      </c>
      <c r="C22" s="19">
        <v>2</v>
      </c>
      <c r="D22" s="20">
        <f t="shared" si="0"/>
        <v>100</v>
      </c>
      <c r="E22" s="26" t="s">
        <v>115</v>
      </c>
      <c r="F22" s="22"/>
      <c r="G22" s="23"/>
      <c r="H22" s="24"/>
      <c r="I22" s="26"/>
    </row>
    <row r="23" spans="1:9" ht="28.5" customHeight="1">
      <c r="A23" s="25" t="s">
        <v>23</v>
      </c>
      <c r="B23" s="18">
        <v>2</v>
      </c>
      <c r="C23" s="19">
        <v>2</v>
      </c>
      <c r="D23" s="20">
        <f t="shared" si="0"/>
        <v>100</v>
      </c>
      <c r="E23" s="26" t="s">
        <v>24</v>
      </c>
      <c r="F23" s="22"/>
      <c r="G23" s="23"/>
      <c r="H23" s="24"/>
      <c r="I23" s="26"/>
    </row>
    <row r="24" spans="1:9" ht="39" customHeight="1">
      <c r="A24" s="25" t="s">
        <v>25</v>
      </c>
      <c r="B24" s="18">
        <v>2</v>
      </c>
      <c r="C24" s="19">
        <v>2</v>
      </c>
      <c r="D24" s="20">
        <f t="shared" si="0"/>
        <v>100</v>
      </c>
      <c r="E24" s="26"/>
      <c r="F24" s="22"/>
      <c r="G24" s="23"/>
      <c r="H24" s="24"/>
      <c r="I24" s="26"/>
    </row>
    <row r="25" spans="1:9" ht="15.5">
      <c r="A25" s="12" t="s">
        <v>26</v>
      </c>
      <c r="B25" s="13">
        <v>4</v>
      </c>
      <c r="C25" s="14">
        <f>SUM(C26:C27)</f>
        <v>4</v>
      </c>
      <c r="D25" s="15">
        <f t="shared" si="0"/>
        <v>100</v>
      </c>
      <c r="E25" s="13"/>
      <c r="F25" s="13"/>
      <c r="G25" s="13"/>
      <c r="H25" s="16"/>
      <c r="I25" s="31"/>
    </row>
    <row r="26" spans="1:9" ht="189" customHeight="1">
      <c r="A26" s="25" t="s">
        <v>27</v>
      </c>
      <c r="B26" s="27">
        <v>2</v>
      </c>
      <c r="C26" s="19">
        <v>2</v>
      </c>
      <c r="D26" s="20">
        <f t="shared" si="0"/>
        <v>100</v>
      </c>
      <c r="E26" s="21" t="s">
        <v>116</v>
      </c>
      <c r="F26" s="22"/>
      <c r="G26" s="23"/>
      <c r="H26" s="24"/>
      <c r="I26" s="26"/>
    </row>
    <row r="27" spans="1:9" ht="38.5">
      <c r="A27" s="17" t="s">
        <v>28</v>
      </c>
      <c r="B27" s="18">
        <v>2</v>
      </c>
      <c r="C27" s="19">
        <v>2</v>
      </c>
      <c r="D27" s="20">
        <f t="shared" si="0"/>
        <v>100</v>
      </c>
      <c r="E27" s="26" t="s">
        <v>29</v>
      </c>
      <c r="F27" s="22"/>
      <c r="G27" s="23"/>
      <c r="H27" s="24"/>
      <c r="I27" s="26"/>
    </row>
    <row r="28" spans="1:9" ht="15.5">
      <c r="A28" s="12" t="s">
        <v>30</v>
      </c>
      <c r="B28" s="13">
        <v>4</v>
      </c>
      <c r="C28" s="14">
        <f>SUM(C29:C30)</f>
        <v>3</v>
      </c>
      <c r="D28" s="15">
        <f t="shared" si="0"/>
        <v>75</v>
      </c>
      <c r="E28" s="13"/>
      <c r="F28" s="13"/>
      <c r="G28" s="13"/>
      <c r="H28" s="16"/>
      <c r="I28" s="32"/>
    </row>
    <row r="29" spans="1:9" ht="76.5" customHeight="1">
      <c r="A29" s="25" t="s">
        <v>31</v>
      </c>
      <c r="B29" s="18">
        <v>2</v>
      </c>
      <c r="C29" s="19">
        <v>2</v>
      </c>
      <c r="D29" s="20">
        <f t="shared" si="0"/>
        <v>100</v>
      </c>
      <c r="E29" s="26" t="s">
        <v>117</v>
      </c>
      <c r="F29" s="22"/>
      <c r="G29" s="23"/>
      <c r="H29" s="24"/>
      <c r="I29" s="26"/>
    </row>
    <row r="30" spans="1:9" ht="27">
      <c r="A30" s="17" t="s">
        <v>32</v>
      </c>
      <c r="B30" s="18">
        <v>2</v>
      </c>
      <c r="C30" s="19">
        <v>1</v>
      </c>
      <c r="D30" s="20">
        <f t="shared" si="0"/>
        <v>50</v>
      </c>
      <c r="E30" s="26" t="s">
        <v>33</v>
      </c>
      <c r="F30" s="22"/>
      <c r="G30" s="23"/>
      <c r="H30" s="24"/>
      <c r="I30" s="26"/>
    </row>
    <row r="31" spans="1:9" ht="15">
      <c r="A31" s="7" t="s">
        <v>34</v>
      </c>
      <c r="B31" s="8">
        <v>52</v>
      </c>
      <c r="C31" s="9">
        <f>C32+C35+C42+C47+C50+C53+C56+C61+C64</f>
        <v>48</v>
      </c>
      <c r="D31" s="20">
        <f t="shared" si="0"/>
        <v>92.3</v>
      </c>
      <c r="E31" s="10"/>
      <c r="F31" s="8"/>
      <c r="G31" s="8"/>
      <c r="H31" s="11"/>
      <c r="I31" s="33"/>
    </row>
    <row r="32" spans="1:9" ht="31">
      <c r="A32" s="12" t="s">
        <v>35</v>
      </c>
      <c r="B32" s="13">
        <v>4</v>
      </c>
      <c r="C32" s="14">
        <f>SUM(C33:C34)</f>
        <v>4</v>
      </c>
      <c r="D32" s="20">
        <f t="shared" si="0"/>
        <v>100</v>
      </c>
      <c r="E32" s="13"/>
      <c r="F32" s="13"/>
      <c r="G32" s="13"/>
      <c r="H32" s="16"/>
      <c r="I32" s="34"/>
    </row>
    <row r="33" spans="1:9" ht="90" customHeight="1">
      <c r="A33" s="25" t="s">
        <v>36</v>
      </c>
      <c r="B33" s="18">
        <v>2</v>
      </c>
      <c r="C33" s="19">
        <v>2</v>
      </c>
      <c r="D33" s="20">
        <f t="shared" si="0"/>
        <v>100</v>
      </c>
      <c r="E33" s="21" t="s">
        <v>118</v>
      </c>
      <c r="F33" s="22"/>
      <c r="G33" s="23"/>
      <c r="H33" s="24"/>
      <c r="I33" s="26"/>
    </row>
    <row r="34" spans="1:9" ht="15.5">
      <c r="A34" s="25" t="s">
        <v>37</v>
      </c>
      <c r="B34" s="18">
        <v>2</v>
      </c>
      <c r="C34" s="19">
        <v>2</v>
      </c>
      <c r="D34" s="20">
        <f t="shared" si="0"/>
        <v>100</v>
      </c>
      <c r="E34" s="26" t="s">
        <v>119</v>
      </c>
      <c r="F34" s="22"/>
      <c r="G34" s="23"/>
      <c r="H34" s="24"/>
      <c r="I34" s="26"/>
    </row>
    <row r="35" spans="1:9" ht="15.5">
      <c r="A35" s="12" t="s">
        <v>38</v>
      </c>
      <c r="B35" s="13">
        <v>12</v>
      </c>
      <c r="C35" s="14">
        <f>SUM(C36:C41)</f>
        <v>10</v>
      </c>
      <c r="D35" s="20">
        <f t="shared" si="0"/>
        <v>83.3</v>
      </c>
      <c r="E35" s="13"/>
      <c r="F35" s="13"/>
      <c r="G35" s="13"/>
      <c r="H35" s="16"/>
      <c r="I35" s="34"/>
    </row>
    <row r="36" spans="1:9" ht="25.5">
      <c r="A36" s="28" t="s">
        <v>39</v>
      </c>
      <c r="B36" s="18">
        <v>2</v>
      </c>
      <c r="C36" s="19">
        <v>2</v>
      </c>
      <c r="D36" s="20">
        <f t="shared" si="0"/>
        <v>100</v>
      </c>
      <c r="E36" s="26" t="s">
        <v>40</v>
      </c>
      <c r="F36" s="22"/>
      <c r="G36" s="23"/>
      <c r="H36" s="24"/>
      <c r="I36" s="26"/>
    </row>
    <row r="37" spans="1:9" ht="15.5">
      <c r="A37" s="25" t="s">
        <v>41</v>
      </c>
      <c r="B37" s="18">
        <v>2</v>
      </c>
      <c r="C37" s="19">
        <v>2</v>
      </c>
      <c r="D37" s="20">
        <f t="shared" si="0"/>
        <v>100</v>
      </c>
      <c r="E37" s="26" t="s">
        <v>104</v>
      </c>
      <c r="F37" s="22"/>
      <c r="G37" s="23"/>
      <c r="H37" s="24"/>
      <c r="I37" s="26"/>
    </row>
    <row r="38" spans="1:9" ht="23">
      <c r="A38" s="25" t="s">
        <v>42</v>
      </c>
      <c r="B38" s="18">
        <v>2</v>
      </c>
      <c r="C38" s="19">
        <v>2</v>
      </c>
      <c r="D38" s="20">
        <f t="shared" si="0"/>
        <v>100</v>
      </c>
      <c r="E38" s="26" t="s">
        <v>104</v>
      </c>
      <c r="F38" s="22"/>
      <c r="G38" s="23"/>
      <c r="H38" s="24"/>
      <c r="I38" s="26"/>
    </row>
    <row r="39" spans="1:9" ht="23">
      <c r="A39" s="25" t="s">
        <v>43</v>
      </c>
      <c r="B39" s="18">
        <v>2</v>
      </c>
      <c r="C39" s="19">
        <v>2</v>
      </c>
      <c r="D39" s="20">
        <f t="shared" si="0"/>
        <v>100</v>
      </c>
      <c r="E39" s="26" t="s">
        <v>105</v>
      </c>
      <c r="F39" s="22"/>
      <c r="G39" s="23"/>
      <c r="H39" s="24"/>
      <c r="I39" s="26"/>
    </row>
    <row r="40" spans="1:9" ht="15.5">
      <c r="A40" s="25" t="s">
        <v>44</v>
      </c>
      <c r="B40" s="18">
        <v>2</v>
      </c>
      <c r="C40" s="19">
        <v>2</v>
      </c>
      <c r="D40" s="20">
        <f t="shared" si="0"/>
        <v>100</v>
      </c>
      <c r="E40" s="26" t="s">
        <v>45</v>
      </c>
      <c r="F40" s="22"/>
      <c r="G40" s="23"/>
      <c r="H40" s="24"/>
      <c r="I40" s="26"/>
    </row>
    <row r="41" spans="1:9" ht="34.5">
      <c r="A41" s="25" t="s">
        <v>46</v>
      </c>
      <c r="B41" s="18">
        <v>2</v>
      </c>
      <c r="C41" s="19">
        <v>0</v>
      </c>
      <c r="D41" s="20">
        <f t="shared" si="0"/>
        <v>0</v>
      </c>
      <c r="E41" s="26"/>
      <c r="F41" s="22"/>
      <c r="G41" s="23"/>
      <c r="H41" s="24"/>
      <c r="I41" s="26"/>
    </row>
    <row r="42" spans="1:9" ht="15.5">
      <c r="A42" s="12" t="s">
        <v>47</v>
      </c>
      <c r="B42" s="13">
        <v>8</v>
      </c>
      <c r="C42" s="14">
        <f>SUM(C43:C46)</f>
        <v>8</v>
      </c>
      <c r="D42" s="15">
        <f t="shared" si="0"/>
        <v>100</v>
      </c>
      <c r="E42" s="13"/>
      <c r="F42" s="13"/>
      <c r="G42" s="13"/>
      <c r="H42" s="16"/>
      <c r="I42" s="34"/>
    </row>
    <row r="43" spans="1:9" ht="34.5">
      <c r="A43" s="25" t="s">
        <v>48</v>
      </c>
      <c r="B43" s="18">
        <v>2</v>
      </c>
      <c r="C43" s="19">
        <v>2</v>
      </c>
      <c r="D43" s="20">
        <f t="shared" si="0"/>
        <v>100</v>
      </c>
      <c r="E43" s="26" t="s">
        <v>106</v>
      </c>
      <c r="F43" s="22"/>
      <c r="G43" s="23"/>
      <c r="H43" s="24"/>
      <c r="I43" s="26"/>
    </row>
    <row r="44" spans="1:9" ht="23">
      <c r="A44" s="25" t="s">
        <v>49</v>
      </c>
      <c r="B44" s="18">
        <v>2</v>
      </c>
      <c r="C44" s="19">
        <v>2</v>
      </c>
      <c r="D44" s="20">
        <f t="shared" si="0"/>
        <v>100</v>
      </c>
      <c r="E44" s="26" t="s">
        <v>50</v>
      </c>
      <c r="F44" s="22"/>
      <c r="G44" s="23"/>
      <c r="H44" s="24"/>
      <c r="I44" s="26"/>
    </row>
    <row r="45" spans="1:9" ht="49.5" customHeight="1">
      <c r="A45" s="25" t="s">
        <v>51</v>
      </c>
      <c r="B45" s="18">
        <v>2</v>
      </c>
      <c r="C45" s="19">
        <v>2</v>
      </c>
      <c r="D45" s="20">
        <f t="shared" si="0"/>
        <v>100</v>
      </c>
      <c r="E45" s="26" t="s">
        <v>52</v>
      </c>
      <c r="F45" s="22"/>
      <c r="G45" s="23"/>
      <c r="H45" s="24"/>
      <c r="I45" s="26"/>
    </row>
    <row r="46" spans="1:9" ht="44.15" customHeight="1">
      <c r="A46" s="25" t="s">
        <v>53</v>
      </c>
      <c r="B46" s="18">
        <v>2</v>
      </c>
      <c r="C46" s="19">
        <v>2</v>
      </c>
      <c r="D46" s="20">
        <f t="shared" si="0"/>
        <v>100</v>
      </c>
      <c r="E46" s="26" t="s">
        <v>54</v>
      </c>
      <c r="F46" s="22"/>
      <c r="G46" s="23"/>
      <c r="H46" s="24"/>
      <c r="I46" s="26"/>
    </row>
    <row r="47" spans="1:9" ht="31">
      <c r="A47" s="12" t="s">
        <v>55</v>
      </c>
      <c r="B47" s="13">
        <v>4</v>
      </c>
      <c r="C47" s="14">
        <f>SUM(C48:C49)</f>
        <v>4</v>
      </c>
      <c r="D47" s="15">
        <f t="shared" si="0"/>
        <v>100</v>
      </c>
      <c r="E47" s="13"/>
      <c r="F47" s="13"/>
      <c r="G47" s="13"/>
      <c r="H47" s="16"/>
      <c r="I47" s="34"/>
    </row>
    <row r="48" spans="1:9" ht="69">
      <c r="A48" s="25" t="s">
        <v>56</v>
      </c>
      <c r="B48" s="18">
        <v>2</v>
      </c>
      <c r="C48" s="19">
        <v>2</v>
      </c>
      <c r="D48" s="20">
        <f t="shared" si="0"/>
        <v>100</v>
      </c>
      <c r="E48" s="26" t="s">
        <v>107</v>
      </c>
      <c r="F48" s="22"/>
      <c r="G48" s="23"/>
      <c r="H48" s="24"/>
      <c r="I48" s="26"/>
    </row>
    <row r="49" spans="1:9" ht="34.5">
      <c r="A49" s="25" t="s">
        <v>57</v>
      </c>
      <c r="B49" s="18">
        <v>2</v>
      </c>
      <c r="C49" s="19">
        <v>2</v>
      </c>
      <c r="D49" s="20">
        <f t="shared" si="0"/>
        <v>100</v>
      </c>
      <c r="E49" s="26" t="s">
        <v>58</v>
      </c>
      <c r="F49" s="22"/>
      <c r="G49" s="23"/>
      <c r="H49" s="24"/>
      <c r="I49" s="26"/>
    </row>
    <row r="50" spans="1:9" ht="15.5">
      <c r="A50" s="12" t="s">
        <v>59</v>
      </c>
      <c r="B50" s="13">
        <v>4</v>
      </c>
      <c r="C50" s="14">
        <f>SUM(C51:C52)</f>
        <v>4</v>
      </c>
      <c r="D50" s="15">
        <f t="shared" si="0"/>
        <v>100</v>
      </c>
      <c r="E50" s="13"/>
      <c r="F50" s="13"/>
      <c r="G50" s="13"/>
      <c r="H50" s="16"/>
      <c r="I50" s="34"/>
    </row>
    <row r="51" spans="1:9" ht="23">
      <c r="A51" s="25" t="s">
        <v>60</v>
      </c>
      <c r="B51" s="18">
        <v>2</v>
      </c>
      <c r="C51" s="19">
        <v>2</v>
      </c>
      <c r="D51" s="20">
        <f t="shared" si="0"/>
        <v>100</v>
      </c>
      <c r="E51" s="26" t="s">
        <v>61</v>
      </c>
      <c r="F51" s="22"/>
      <c r="G51" s="23"/>
      <c r="H51" s="24"/>
      <c r="I51" s="26"/>
    </row>
    <row r="52" spans="1:9" ht="23">
      <c r="A52" s="17" t="s">
        <v>62</v>
      </c>
      <c r="B52" s="18">
        <v>2</v>
      </c>
      <c r="C52" s="19">
        <v>2</v>
      </c>
      <c r="D52" s="20">
        <f t="shared" si="0"/>
        <v>100</v>
      </c>
      <c r="E52" s="26" t="s">
        <v>108</v>
      </c>
      <c r="F52" s="22"/>
      <c r="G52" s="23"/>
      <c r="H52" s="24"/>
      <c r="I52" s="26"/>
    </row>
    <row r="53" spans="1:9" ht="31">
      <c r="A53" s="12" t="s">
        <v>63</v>
      </c>
      <c r="B53" s="13">
        <v>4</v>
      </c>
      <c r="C53" s="14">
        <f>SUM(C54:C55)</f>
        <v>4</v>
      </c>
      <c r="D53" s="15">
        <f t="shared" si="0"/>
        <v>100</v>
      </c>
      <c r="E53" s="13"/>
      <c r="F53" s="13"/>
      <c r="G53" s="13"/>
      <c r="H53" s="16"/>
      <c r="I53" s="34"/>
    </row>
    <row r="54" spans="1:9" ht="23">
      <c r="A54" s="25" t="s">
        <v>64</v>
      </c>
      <c r="B54" s="18">
        <v>2</v>
      </c>
      <c r="C54" s="19">
        <v>2</v>
      </c>
      <c r="D54" s="20">
        <f t="shared" si="0"/>
        <v>100</v>
      </c>
      <c r="E54" s="26" t="s">
        <v>109</v>
      </c>
      <c r="F54" s="22"/>
      <c r="G54" s="23"/>
      <c r="H54" s="24"/>
      <c r="I54" s="26"/>
    </row>
    <row r="55" spans="1:9" ht="23">
      <c r="A55" s="25" t="s">
        <v>65</v>
      </c>
      <c r="B55" s="18">
        <v>2</v>
      </c>
      <c r="C55" s="19">
        <v>2</v>
      </c>
      <c r="D55" s="20">
        <f t="shared" si="0"/>
        <v>100</v>
      </c>
      <c r="E55" s="26" t="s">
        <v>66</v>
      </c>
      <c r="F55" s="22"/>
      <c r="G55" s="23"/>
      <c r="H55" s="24"/>
      <c r="I55" s="26"/>
    </row>
    <row r="56" spans="1:9" ht="31">
      <c r="A56" s="29" t="s">
        <v>67</v>
      </c>
      <c r="B56" s="13">
        <v>8</v>
      </c>
      <c r="C56" s="14">
        <f>SUM(C57:C60)</f>
        <v>8</v>
      </c>
      <c r="D56" s="15">
        <f t="shared" si="0"/>
        <v>100</v>
      </c>
      <c r="E56" s="13"/>
      <c r="F56" s="13"/>
      <c r="G56" s="13"/>
      <c r="H56" s="16"/>
      <c r="I56" s="34"/>
    </row>
    <row r="57" spans="1:9" ht="46">
      <c r="A57" s="25" t="s">
        <v>68</v>
      </c>
      <c r="B57" s="18">
        <v>2</v>
      </c>
      <c r="C57" s="19">
        <v>2</v>
      </c>
      <c r="D57" s="20">
        <f t="shared" si="0"/>
        <v>100</v>
      </c>
      <c r="E57" s="26" t="s">
        <v>69</v>
      </c>
      <c r="F57" s="22"/>
      <c r="G57" s="23"/>
      <c r="H57" s="24"/>
      <c r="I57" s="26"/>
    </row>
    <row r="58" spans="1:9" ht="23">
      <c r="A58" s="25" t="s">
        <v>70</v>
      </c>
      <c r="B58" s="18">
        <v>2</v>
      </c>
      <c r="C58" s="19">
        <v>2</v>
      </c>
      <c r="D58" s="20">
        <f t="shared" si="0"/>
        <v>100</v>
      </c>
      <c r="E58" s="26" t="s">
        <v>71</v>
      </c>
      <c r="F58" s="22"/>
      <c r="G58" s="23"/>
      <c r="H58" s="24"/>
      <c r="I58" s="26"/>
    </row>
    <row r="59" spans="1:9" ht="23">
      <c r="A59" s="25" t="s">
        <v>72</v>
      </c>
      <c r="B59" s="18">
        <v>2</v>
      </c>
      <c r="C59" s="19">
        <v>2</v>
      </c>
      <c r="D59" s="20">
        <f t="shared" si="0"/>
        <v>100</v>
      </c>
      <c r="E59" s="26" t="s">
        <v>73</v>
      </c>
      <c r="F59" s="22"/>
      <c r="G59" s="23"/>
      <c r="H59" s="24"/>
      <c r="I59" s="26"/>
    </row>
    <row r="60" spans="1:9" ht="34.5">
      <c r="A60" s="25" t="s">
        <v>74</v>
      </c>
      <c r="B60" s="18">
        <v>2</v>
      </c>
      <c r="C60" s="19">
        <v>2</v>
      </c>
      <c r="D60" s="20">
        <f t="shared" si="0"/>
        <v>100</v>
      </c>
      <c r="E60" s="26" t="s">
        <v>75</v>
      </c>
      <c r="F60" s="22"/>
      <c r="G60" s="23"/>
      <c r="H60" s="24"/>
      <c r="I60" s="26"/>
    </row>
    <row r="61" spans="1:9" ht="31">
      <c r="A61" s="12" t="s">
        <v>76</v>
      </c>
      <c r="B61" s="13">
        <v>4</v>
      </c>
      <c r="C61" s="14">
        <f>SUM(C62:C63)</f>
        <v>4</v>
      </c>
      <c r="D61" s="15">
        <f t="shared" si="0"/>
        <v>100</v>
      </c>
      <c r="E61" s="13"/>
      <c r="F61" s="13"/>
      <c r="G61" s="13"/>
      <c r="H61" s="16"/>
      <c r="I61" s="13"/>
    </row>
    <row r="62" spans="1:9" ht="23">
      <c r="A62" s="25" t="s">
        <v>77</v>
      </c>
      <c r="B62" s="18">
        <v>2</v>
      </c>
      <c r="C62" s="19">
        <v>2</v>
      </c>
      <c r="D62" s="20">
        <f t="shared" si="0"/>
        <v>100</v>
      </c>
      <c r="E62" s="26" t="s">
        <v>78</v>
      </c>
      <c r="F62" s="22"/>
      <c r="G62" s="23"/>
      <c r="H62" s="24"/>
      <c r="I62" s="26"/>
    </row>
    <row r="63" spans="1:9" ht="23">
      <c r="A63" s="25" t="s">
        <v>79</v>
      </c>
      <c r="B63" s="18">
        <v>2</v>
      </c>
      <c r="C63" s="19">
        <v>2</v>
      </c>
      <c r="D63" s="20">
        <f t="shared" si="0"/>
        <v>100</v>
      </c>
      <c r="E63" s="26" t="s">
        <v>80</v>
      </c>
      <c r="F63" s="22"/>
      <c r="G63" s="23"/>
      <c r="H63" s="24"/>
      <c r="I63" s="26"/>
    </row>
    <row r="64" spans="1:9" ht="15.5">
      <c r="A64" s="30" t="s">
        <v>81</v>
      </c>
      <c r="B64" s="13">
        <v>4</v>
      </c>
      <c r="C64" s="14">
        <f>SUM(C65:C66)</f>
        <v>2</v>
      </c>
      <c r="D64" s="15">
        <f t="shared" si="0"/>
        <v>50</v>
      </c>
      <c r="E64" s="13"/>
      <c r="F64" s="13"/>
      <c r="G64" s="13"/>
      <c r="H64" s="16"/>
      <c r="I64" s="13"/>
    </row>
    <row r="65" spans="1:9" ht="46">
      <c r="A65" s="35" t="s">
        <v>82</v>
      </c>
      <c r="B65" s="18">
        <v>2</v>
      </c>
      <c r="C65" s="19">
        <v>2</v>
      </c>
      <c r="D65" s="20">
        <f t="shared" si="0"/>
        <v>100</v>
      </c>
      <c r="E65" s="26" t="s">
        <v>110</v>
      </c>
      <c r="F65" s="22"/>
      <c r="G65" s="23"/>
      <c r="H65" s="24"/>
      <c r="I65" s="26"/>
    </row>
    <row r="66" spans="1:9" ht="78" customHeight="1">
      <c r="A66" s="36" t="s">
        <v>83</v>
      </c>
      <c r="B66" s="18">
        <v>2</v>
      </c>
      <c r="C66" s="19"/>
      <c r="D66" s="20">
        <f t="shared" si="0"/>
        <v>0</v>
      </c>
      <c r="E66" s="26"/>
      <c r="F66" s="22"/>
      <c r="G66" s="23"/>
      <c r="H66" s="24"/>
      <c r="I66" s="26"/>
    </row>
    <row r="67" spans="1:9" ht="30">
      <c r="A67" s="37" t="s">
        <v>84</v>
      </c>
      <c r="B67" s="8">
        <v>16</v>
      </c>
      <c r="C67" s="9">
        <f>C68+C73+C76</f>
        <v>14</v>
      </c>
      <c r="D67" s="20">
        <f t="shared" si="0"/>
        <v>87.5</v>
      </c>
      <c r="E67" s="10"/>
      <c r="F67" s="8"/>
      <c r="G67" s="8"/>
      <c r="H67" s="11"/>
      <c r="I67" s="10"/>
    </row>
    <row r="68" spans="1:9" ht="15.5">
      <c r="A68" s="30" t="s">
        <v>85</v>
      </c>
      <c r="B68" s="13">
        <v>8</v>
      </c>
      <c r="C68" s="14">
        <f>SUM(C69:C72)</f>
        <v>8</v>
      </c>
      <c r="D68" s="15">
        <f t="shared" si="0"/>
        <v>100</v>
      </c>
      <c r="E68" s="13"/>
      <c r="F68" s="13"/>
      <c r="G68" s="13"/>
      <c r="H68" s="16"/>
      <c r="I68" s="13"/>
    </row>
    <row r="69" spans="1:9" ht="34.5">
      <c r="A69" s="38" t="s">
        <v>86</v>
      </c>
      <c r="B69" s="18">
        <v>2</v>
      </c>
      <c r="C69" s="19">
        <v>2</v>
      </c>
      <c r="D69" s="20">
        <f t="shared" si="0"/>
        <v>100</v>
      </c>
      <c r="E69" s="26" t="s">
        <v>87</v>
      </c>
      <c r="F69" s="22"/>
      <c r="G69" s="23"/>
      <c r="H69" s="24"/>
      <c r="I69" s="26"/>
    </row>
    <row r="70" spans="1:9" ht="15.5">
      <c r="A70" s="38" t="s">
        <v>88</v>
      </c>
      <c r="B70" s="18">
        <v>2</v>
      </c>
      <c r="C70" s="19">
        <v>2</v>
      </c>
      <c r="D70" s="20">
        <f t="shared" si="0"/>
        <v>100</v>
      </c>
      <c r="E70" s="26"/>
      <c r="F70" s="22"/>
      <c r="G70" s="23"/>
      <c r="H70" s="24"/>
      <c r="I70" s="26"/>
    </row>
    <row r="71" spans="1:9" ht="23">
      <c r="A71" s="38" t="s">
        <v>89</v>
      </c>
      <c r="B71" s="18">
        <v>2</v>
      </c>
      <c r="C71" s="19">
        <v>2</v>
      </c>
      <c r="D71" s="20">
        <f t="shared" si="0"/>
        <v>100</v>
      </c>
      <c r="E71" s="26"/>
      <c r="F71" s="22"/>
      <c r="G71" s="23"/>
      <c r="H71" s="24"/>
      <c r="I71" s="26"/>
    </row>
    <row r="72" spans="1:9" ht="52.5" customHeight="1">
      <c r="A72" s="38" t="s">
        <v>90</v>
      </c>
      <c r="B72" s="18">
        <v>2</v>
      </c>
      <c r="C72" s="19">
        <v>2</v>
      </c>
      <c r="D72" s="20">
        <f t="shared" si="0"/>
        <v>100</v>
      </c>
      <c r="E72" s="26" t="s">
        <v>120</v>
      </c>
      <c r="F72" s="22"/>
      <c r="G72" s="23"/>
      <c r="H72" s="24"/>
      <c r="I72" s="26"/>
    </row>
    <row r="73" spans="1:9" ht="31">
      <c r="A73" s="30" t="s">
        <v>91</v>
      </c>
      <c r="B73" s="13">
        <v>4</v>
      </c>
      <c r="C73" s="14">
        <f>SUM(C74:C75)</f>
        <v>2</v>
      </c>
      <c r="D73" s="15">
        <f t="shared" si="0"/>
        <v>50</v>
      </c>
      <c r="E73" s="13"/>
      <c r="F73" s="13"/>
      <c r="G73" s="13"/>
      <c r="H73" s="16"/>
      <c r="I73" s="13"/>
    </row>
    <row r="74" spans="1:9" ht="15.5">
      <c r="A74" s="38" t="s">
        <v>92</v>
      </c>
      <c r="B74" s="18">
        <v>2</v>
      </c>
      <c r="C74" s="19">
        <v>2</v>
      </c>
      <c r="D74" s="20">
        <f t="shared" si="0"/>
        <v>100</v>
      </c>
      <c r="E74" s="26" t="s">
        <v>93</v>
      </c>
      <c r="F74" s="22"/>
      <c r="G74" s="23"/>
      <c r="H74" s="24"/>
      <c r="I74" s="26"/>
    </row>
    <row r="75" spans="1:9" ht="27.75" customHeight="1">
      <c r="A75" s="38" t="s">
        <v>94</v>
      </c>
      <c r="B75" s="18">
        <v>2</v>
      </c>
      <c r="C75" s="19">
        <v>0</v>
      </c>
      <c r="D75" s="20">
        <f t="shared" si="0"/>
        <v>0</v>
      </c>
      <c r="E75" s="26"/>
      <c r="F75" s="22"/>
      <c r="G75" s="23"/>
      <c r="H75" s="24"/>
      <c r="I75" s="26"/>
    </row>
    <row r="76" spans="1:9" ht="15.5">
      <c r="A76" s="30" t="s">
        <v>95</v>
      </c>
      <c r="B76" s="13">
        <v>4</v>
      </c>
      <c r="C76" s="14">
        <f>SUM(C77:C78)</f>
        <v>4</v>
      </c>
      <c r="D76" s="15">
        <f t="shared" si="0"/>
        <v>100</v>
      </c>
      <c r="E76" s="13"/>
      <c r="F76" s="13"/>
      <c r="G76" s="13"/>
      <c r="H76" s="16"/>
      <c r="I76" s="13"/>
    </row>
    <row r="77" spans="1:9" ht="22.5" customHeight="1">
      <c r="A77" s="38" t="s">
        <v>96</v>
      </c>
      <c r="B77" s="18">
        <v>2</v>
      </c>
      <c r="C77" s="19">
        <v>2</v>
      </c>
      <c r="D77" s="20">
        <f t="shared" si="0"/>
        <v>100</v>
      </c>
      <c r="E77" s="26"/>
      <c r="F77" s="22"/>
      <c r="G77" s="23"/>
      <c r="H77" s="24"/>
      <c r="I77" s="26"/>
    </row>
    <row r="78" spans="1:9" ht="23">
      <c r="A78" s="35" t="s">
        <v>97</v>
      </c>
      <c r="B78" s="18">
        <v>2</v>
      </c>
      <c r="C78" s="19">
        <v>2</v>
      </c>
      <c r="D78" s="20">
        <f t="shared" si="0"/>
        <v>100</v>
      </c>
      <c r="E78" s="26" t="s">
        <v>98</v>
      </c>
      <c r="F78" s="22"/>
      <c r="G78" s="23"/>
      <c r="H78" s="24"/>
      <c r="I78" s="26"/>
    </row>
    <row r="79" spans="1:9" ht="15.5">
      <c r="A79" s="39" t="s">
        <v>99</v>
      </c>
      <c r="B79" s="40">
        <v>88</v>
      </c>
      <c r="C79" s="41">
        <f>SUM(C17+C31+C67)</f>
        <v>81</v>
      </c>
      <c r="D79" s="20">
        <f t="shared" si="0"/>
        <v>92</v>
      </c>
      <c r="E79" s="42"/>
      <c r="F79" s="43"/>
      <c r="G79" s="44"/>
      <c r="H79" s="45"/>
      <c r="I79" s="42"/>
    </row>
    <row r="80" spans="1:9" ht="15.5">
      <c r="A80" s="39" t="s">
        <v>100</v>
      </c>
      <c r="B80" s="40">
        <v>100</v>
      </c>
      <c r="C80" s="41">
        <f>(C$79*$B$80/$B$79)</f>
        <v>92.045454545454547</v>
      </c>
      <c r="D80" s="46">
        <f t="shared" si="0"/>
        <v>92</v>
      </c>
      <c r="E80" s="42"/>
      <c r="F80" s="47"/>
      <c r="G80" s="41"/>
      <c r="H80" s="45"/>
      <c r="I80" s="42"/>
    </row>
    <row r="81" spans="1:9" ht="15.5">
      <c r="A81" s="39" t="s">
        <v>101</v>
      </c>
      <c r="B81" s="48"/>
      <c r="C81" s="51" t="str">
        <f>IF(AND(D18&lt;0.5),"Không đạt",IF(AND(D25&lt;0.5),"Không đạt",IF(AND(D28&lt;0.5),"Không đạt",IF(AND(D32&lt;0.5),"Không đạt",IF(AND(D35&lt;0.5),"Không đạt",IF(AND(D42&lt;0.5),"Không đạt",IF(AND(D47&lt;0.5),"Không đạt",IF(AND(D50&lt;0.5),"Không đạt",IF(AND(D53&lt;0.5),"Không đạt",IF(AND(D56&lt;0.5),"Không đạt",IF(AND(D61&lt;0.5),"Không đạt",IF(AND(D64&lt;0.5),"Không đạt",IF(AND(D68&lt;0.5),"Không đạt",IF(AND(D73&lt;0.5),"Không đạt",IF(AND(D76&lt;0.5),"Không đạt",IF(AND(C80&gt;=80),"A",IF(AND(C80&gt;=65,C80&lt;79),"B",IF(AND(C80&gt;=50,C79&lt;64),"C","Không đạt"))))))))))))))))))</f>
        <v>A</v>
      </c>
      <c r="D81" s="52"/>
      <c r="E81" s="49"/>
      <c r="F81" s="42"/>
      <c r="G81" s="51"/>
      <c r="H81" s="52"/>
      <c r="I81" s="49"/>
    </row>
    <row r="83" spans="1:9" ht="43.75" customHeight="1">
      <c r="A83" s="53" t="s">
        <v>122</v>
      </c>
      <c r="B83" s="54"/>
      <c r="H83" s="53" t="s">
        <v>102</v>
      </c>
      <c r="I83" s="54"/>
    </row>
    <row r="84" spans="1:9" ht="16.5">
      <c r="B84" s="50"/>
      <c r="C84" s="50"/>
    </row>
    <row r="87" spans="1:9" s="1" customFormat="1" ht="17">
      <c r="A87" s="55" t="s">
        <v>121</v>
      </c>
      <c r="B87" s="56"/>
      <c r="H87" s="55" t="s">
        <v>103</v>
      </c>
      <c r="I87" s="55"/>
    </row>
  </sheetData>
  <mergeCells count="13">
    <mergeCell ref="E2:H2"/>
    <mergeCell ref="A5:I5"/>
    <mergeCell ref="B12:I12"/>
    <mergeCell ref="C15:E15"/>
    <mergeCell ref="F15:I15"/>
    <mergeCell ref="A15:A16"/>
    <mergeCell ref="B15:B16"/>
    <mergeCell ref="C81:D81"/>
    <mergeCell ref="G81:H81"/>
    <mergeCell ref="A83:B83"/>
    <mergeCell ref="H83:I83"/>
    <mergeCell ref="A87:B87"/>
    <mergeCell ref="H87:I87"/>
  </mergeCells>
  <hyperlinks>
    <hyperlink ref="A29" r:id="rId1"/>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s>
  <pageMargins left="0.7" right="0.7" top="0.75" bottom="0.75" header="0.3" footer="0.3"/>
  <pageSetup paperSize="9" orientation="portrait"/>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2018-07-06T09:47:00Z</dcterms:created>
  <dcterms:modified xsi:type="dcterms:W3CDTF">2022-04-22T03:22:22Z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1033-11.2.0.11074</vt:lpwstr>
  </property>
  <property fmtid="{D5CDD505-2E9C-101B-9397-08002B2CF9AE}" pid="3" name="ICV">
    <vt:lpwstr>2ACF60AA14E94E9F8BD19092FDD5A36D</vt:lpwstr>
  </property>
</Properties>
</file>