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815"/>
  </bookViews>
  <sheets>
    <sheet name="GV" sheetId="1" r:id="rId1"/>
    <sheet name="Sheet2" sheetId="2" r:id="rId2"/>
    <sheet name="Sheet3" sheetId="3" r:id="rId3"/>
  </sheets>
  <calcPr calcId="144525"/>
</workbook>
</file>

<file path=xl/sharedStrings.xml><?xml version="1.0" encoding="utf-8"?>
<sst xmlns="http://schemas.openxmlformats.org/spreadsheetml/2006/main" count="127" uniqueCount="126">
  <si>
    <r>
      <t xml:space="preserve">TRƯỜNG CAO ĐẲNG LÝ TỰ TRỌNG
THÀNH PHỐ HỒ CHÍ MINH
</t>
    </r>
    <r>
      <rPr>
        <b/>
        <sz val="13"/>
        <color theme="1"/>
        <rFont val="Times New Roman"/>
        <charset val="134"/>
      </rPr>
      <t>KHOA: MAY - THỜI TRANG</t>
    </r>
  </si>
  <si>
    <t>CỘNG HÒA XÃ HỘI CHỦ NGHĨA VIỆT NAM
Độc lập - Tự do - Hạnh phúc</t>
  </si>
  <si>
    <t>PHIẾU ĐÁNH GIÁ, XẾP LOẠI CHUYÊN MÔN, NGHIỆP VỤ CỦA NHÀ GIÁO
Năm học 2021-2022</t>
  </si>
  <si>
    <t xml:space="preserve">                                                 Họ và tên giảng viên: `Trần Hồng Thảo</t>
  </si>
  <si>
    <t xml:space="preserve">                                                 Khoa, tổ bộ môn: May - Thời trang</t>
  </si>
  <si>
    <t xml:space="preserve">                                                Cấp trình độ giảng dạy: Cao đẳng, Trung cấp, Liên thông</t>
  </si>
  <si>
    <t xml:space="preserve">                                                Nhiệm vụ được phân công giảng dạy (Lý thuyết, thực hành, tích hợp): Lý thuyết, thực hành, tích hợp</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</si>
  <si>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</si>
  <si>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</si>
  <si>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</si>
  <si>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</si>
  <si>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</si>
  <si>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</si>
  <si>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</si>
  <si>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</si>
  <si>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</si>
  <si>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</si>
  <si>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</si>
  <si>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</si>
  <si>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</si>
  <si>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</si>
  <si>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</si>
  <si>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ĐẠI HỌC CÔNG NGHỆ MAY
THẠC SĨ CÔNG NGHỆ VẬT LIỆU DỆT MAY. Chứng chỉ Kỹ năng nghề quốc gia bậc III nghề may công nghiệp.</t>
  </si>
  <si>
    <t xml:space="preserve">  + Nắm vững kiến thức ngành, nghề được phân công giảng dạy;</t>
  </si>
  <si>
    <t>Kết quả dự giờ, Thi hội giảng trên LMS</t>
  </si>
  <si>
    <t xml:space="preserve">  + Có kiến thức về ngành, nghề liên quan;</t>
  </si>
  <si>
    <t>Được phân công giảng dạy ít nhất 2 học phần/năm học (10 môn học)</t>
  </si>
  <si>
    <t xml:space="preserve">  + Hiểu biết về thực tiễn nghề nghiệp, tiến bộ khoa học kỹ thuật, công nghệ mới và kỹ thuật an toàn, vệ sinh lao động của ngành, nghề được phân công giảng dạy</t>
  </si>
  <si>
    <t xml:space="preserve">Thực tập doanh nghiệp
Viết giáo trình môn học
</t>
  </si>
  <si>
    <t xml:space="preserve">  + Thực hiện thành thạo các kỹ năng của ngành, nghề được phân công giảng dạy</t>
  </si>
  <si>
    <t>Trực tiếp tham gia các môn lý thuyết, thực hành, đồ án</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</si>
  <si>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</si>
  <si>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</si>
  <si>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</si>
  <si>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</si>
  <si>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</si>
  <si>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hiểu tiếng anh chuyên ngành May - Thời trang</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</si>
  <si>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</si>
  <si>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</si>
  <si>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TIN HỌC IC3</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</si>
  <si>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</si>
  <si>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Tham gia giảng dạy trực tuyến bằng phần mềm Google Meet
Phần mền thiết kế COREL, GERBER</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</si>
  <si>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</si>
  <si>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</si>
  <si>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</si>
  <si>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bồi dưỡng nghiệp vụ sư phạm cho giảng viên đại học, cao đẳng
Chứng chỉ nghiệp vụ sư phạm dạy trình độ cao đẳng</t>
  </si>
  <si>
    <t xml:space="preserve">  + Có thời gian tham gia giảng dạy ít nhất 12 tháng.</t>
  </si>
  <si>
    <t xml:space="preserve">Tham gia giảng dạy 5 năm </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</si>
  <si>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</si>
  <si>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</si>
  <si>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Hồ sơ chuyên môn theo từng năm học</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</si>
  <si>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</si>
  <si>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</si>
  <si>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Có giáo án bài giảng được tổ chuyên môn thông qua</t>
  </si>
  <si>
    <t xml:space="preserve">  + Chuẩn bị đầy đủ các phương tiện dạy học, thiết bị, nguyên, nhiên, vật liệu thực hành cần thiết</t>
  </si>
  <si>
    <t>Sử dụng đúng, hiệu quả các phương tiện, thiết bị dạy học… theo giáo án đã được duyệt</t>
  </si>
  <si>
    <t xml:space="preserve">  + Tự làm các thiết bị dạy học đơn giản để phục vụ giảng dạy</t>
  </si>
  <si>
    <t>Có các sản phẩm, mô hình tự làm, tự thiết kế phục vụ giảng dạy: bản vẽ hình mẫu trang phục thời trang</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</si>
  <si>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</si>
  <si>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</si>
  <si>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</si>
  <si>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cho từng môn học và được Tổ chuyên môn đánh giá thông qua;</t>
  </si>
  <si>
    <t xml:space="preserve"> + Thực hiện các giờ dạy lý thuyết, thực hành, tích hợp theo quy định</t>
  </si>
  <si>
    <t>Thực hiện giảng dạy đúng, đủ theo lịch giảng dạy đã được duyệt (trừ các trường hợp được duyệt nghỉ và bù đúng theo quy định)</t>
  </si>
  <si>
    <t xml:space="preserve"> + Vận dụng, kết hợp các phương pháp dạy học để phát huy tính tích cực, sáng tạo, phát triển năng lực tự học của người học</t>
  </si>
  <si>
    <t>Kế hoạch giảng dạy, giáo án, bài giảng thể hiện rõ các phương pháp dạy tích cực phát triển năng lực tự học của HSSV</t>
  </si>
  <si>
    <t>  + Sử dụng thành thạo các phương tiện, thiết bị dạy học để nâng cao hiệu quả giảng dạy, đảm bảo chất lượng giáo dục nghề nghiệp</t>
  </si>
  <si>
    <t>Làm chủ được phòng, lớp học. 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</si>
  <si>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</si>
  <si>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</si>
  <si>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</si>
  <si>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xml:space="preserve"> + Thực hiện việc kiểm tra, đánh giá toàn diện, chính xác, mang tính giáo dục và đúng quy định; sử dụng kết quả kiểm tra, đánh giá để điều chỉnh hoạt động dạy và học</t>
  </si>
  <si>
    <t>- Thực hiện đúng, đủ và kịp thời các công cụ phương pháp đánh giá đúng theo hình thức đánh giá đã đăng ký từ đầu năm học.</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</si>
  <si>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</si>
  <si>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</si>
  <si>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</si>
  <si>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</si>
  <si>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</si>
  <si>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</si>
  <si>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</si>
  <si>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Tham gia hiệu chỉnh chương trình chi tiết.</t>
  </si>
  <si>
    <t xml:space="preserve"> + Chủ trì hoặc tham gia biên soạn, chỉnh lý chương trình, giáo trình, tài liệu đào tạo trình độ cao đẳng; chương trình bồi dưỡng nghề nghiệp.</t>
  </si>
  <si>
    <t>- Có  biên bản phân công chỉnh lý chương trình, giáo trình, tài liệu giảng dạy.
- Tham gia xây dựng chương trình chi tiết cho ngành, nghề đào tạo của đơn vị.
- Tham gia biên soạn giáo trình, tài liệu giảng dạy.</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</si>
  <si>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</si>
  <si>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</si>
  <si>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Giáo án, kế hoạch giảng dạy thể hiện rõ các phương pháp giáo dục người học.
- Xây dựng kế hoạch SHCN lớp đúng, đủ các nội dung</t>
  </si>
  <si>
    <t xml:space="preserve">  + Thực hiện việc giáo dục đạo đức nghề nghiệp, thái độ nghề nghiệp thông qua việc giảng dạy môn học, mô-đun theo kế hoạch đã xây dựng.</t>
  </si>
  <si>
    <t>- Thực hiện đúng kế hoạch, giáo án.
- Thực hiện tốt công tác GVCN;
- Thái độ học tập của HSSV: sĩ số lớp học ổn định theo thời gian</t>
  </si>
  <si>
    <t xml:space="preserve">  + Vận dụng các hiểu biết về tâm lý, giáo dục vào thực hiện hoạt động giáo dục người học</t>
  </si>
  <si>
    <t>- Thực hiện tốt công tác GVCN;
- Trực tiếp hỗ trợ và tham gia tư vấn giáo dục giúp HSSV an tâm trong học tập.</t>
  </si>
  <si>
    <t xml:space="preserve">  + Đánh giá kết quả các mặt rèn luyện đạo đức của người học theo quy định một cách chính xác, công bằng và có tác dụng giáo dục</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</si>
  <si>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</si>
  <si>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</si>
  <si>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</si>
  <si>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CVHT lớp 19T4-CNM1</t>
  </si>
  <si>
    <t xml:space="preserve">  + Xây dựng môi trường giáo dục, học tập lành mạnh, thuận lợi, dân chủ, hợp tác</t>
  </si>
  <si>
    <t>Tổ chức hoặc tham gia hoạt động từ thiện do Đoàn trường tổ chức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</si>
  <si>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</si>
  <si>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</si>
  <si>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CVHT lớp 19T4-CNM1</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</si>
  <si>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</si>
  <si>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Thực tập tại công ty, doanh nghiệp (có quyết định)</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</si>
  <si>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</si>
  <si>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</si>
  <si>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</si>
  <si>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t>
  </si>
  <si>
    <t xml:space="preserve">  + Tham gia hội giảng các cấp</t>
  </si>
  <si>
    <t>Tham gia hội giảng LMS</t>
  </si>
  <si>
    <t xml:space="preserve">  + Thường xuyên tự học tập, bồi dưỡng, rèn luyện nâng cao trình độ chuyên môn, nghiệp vụ, phẩm chất đạo đức nghề nghiệp</t>
  </si>
  <si>
    <t>Trung cấp chính trị</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</si>
  <si>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</si>
  <si>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</si>
  <si>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</si>
  <si>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Tham gia công tác hướng dẫn HSSV thực tập tại công ty, doanh nghiệp (có quyết định)</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</si>
  <si>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</si>
  <si>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</si>
  <si>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</si>
  <si>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Có bảng điểm thể hiện môn học NCKH trong quá trình đào tạo.</t>
  </si>
  <si>
    <t xml:space="preserve">  + Chủ trì hoặc tham gia đề tài nghiên cứu khoa học từ cấp cơ sở trở lên.</t>
  </si>
  <si>
    <t>Tổng số điểm đánh giá</t>
  </si>
  <si>
    <t>Điểm quy đổi</t>
  </si>
  <si>
    <t>Xếp loại</t>
  </si>
  <si>
    <r>
      <rPr>
        <i/>
        <sz val="13"/>
        <color theme="1"/>
        <rFont val="Times New Roman"/>
        <charset val="134"/>
      </rPr>
      <t>Tp.HCM, ngày…… tháng …… năm 2022</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</si>
  <si>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2022</t>
    </r>
    <r>
      <rPr>
        <sz val="13"/>
        <color theme="1"/>
        <rFont val="Times New Roman"/>
        <charset val="134"/>
      </rPr>
      <t xml:space="preserve">
</t>
    </r>
    <r>
      <rPr>
        <b/>
        <sz val="13"/>
        <color rgb="FF000000"/>
        <rFont val="Times New Roman"/>
        <charset val="134"/>
      </rPr>
      <t>Trưởng khoa</t>
    </r>
  </si>
  <si>
    <t xml:space="preserve">                                        Trần Hồng Thảo</t>
  </si>
  <si>
    <t xml:space="preserve">                    Nguyễn Ngọc Thọ</t>
  </si>
</sst>
</file>

<file path=xl/styles.xml><?xml version="1.0" encoding="utf-8"?>
<styleSheet xmlns="http://schemas.openxmlformats.org/spreadsheetml/2006/main">
  <numFmts count="5">
    <numFmt numFmtId="176" formatCode="_ * #,##0_ ;_ * \-#,##0_ ;_ * &quot;-&quot;_ ;_ @_ "/>
    <numFmt numFmtId="177" formatCode="_-* #,##0.00\ &quot;₫&quot;_-;\-* #,##0.00\ &quot;₫&quot;_-;_-* &quot;-&quot;??\ &quot;₫&quot;_-;_-@_-"/>
    <numFmt numFmtId="178" formatCode="_ * #,##0.00_ ;_ * \-#,##0.00_ ;_ * &quot;-&quot;??_ ;_ @_ "/>
    <numFmt numFmtId="179" formatCode="0.0%"/>
    <numFmt numFmtId="180" formatCode="_-* #,##0\ &quot;₫&quot;_-;\-* #,##0\ &quot;₫&quot;_-;_-* &quot;-&quot;\ &quot;₫&quot;_-;_-@_-"/>
  </numFmts>
  <fonts count="41">
    <font>
      <sz val="11"/>
      <color theme="1"/>
      <name val="Calibri"/>
      <charset val="134"/>
      <scheme val="minor"/>
    </font>
    <font>
      <sz val="13"/>
      <color theme="1"/>
      <name val="Times New Roman"/>
      <charset val="134"/>
    </font>
    <font>
      <b/>
      <sz val="13"/>
      <color theme="1"/>
      <name val="Times New Roman"/>
      <charset val="134"/>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sz val="11"/>
      <color theme="1"/>
      <name val="Calibri"/>
      <charset val="134"/>
      <scheme val="minor"/>
    </font>
    <font>
      <sz val="11"/>
      <color theme="0"/>
      <name val="Calibri"/>
      <charset val="0"/>
      <scheme val="minor"/>
    </font>
    <font>
      <sz val="11"/>
      <color theme="1"/>
      <name val="Calibri"/>
      <charset val="0"/>
      <scheme val="minor"/>
    </font>
    <font>
      <sz val="11"/>
      <color rgb="FF9C6500"/>
      <name val="Calibri"/>
      <charset val="0"/>
      <scheme val="minor"/>
    </font>
    <font>
      <i/>
      <sz val="11"/>
      <color rgb="FF7F7F7F"/>
      <name val="Calibri"/>
      <charset val="0"/>
      <scheme val="minor"/>
    </font>
    <font>
      <u/>
      <sz val="11"/>
      <color rgb="FF0000FF"/>
      <name val="Calibri"/>
      <charset val="0"/>
      <scheme val="minor"/>
    </font>
    <font>
      <b/>
      <sz val="11"/>
      <color rgb="FFFA7D00"/>
      <name val="Calibri"/>
      <charset val="0"/>
      <scheme val="minor"/>
    </font>
    <font>
      <b/>
      <sz val="11"/>
      <color theme="3"/>
      <name val="Calibri"/>
      <charset val="134"/>
      <scheme val="minor"/>
    </font>
    <font>
      <u/>
      <sz val="11"/>
      <color rgb="FF800080"/>
      <name val="Calibri"/>
      <charset val="0"/>
      <scheme val="minor"/>
    </font>
    <font>
      <b/>
      <sz val="11"/>
      <color rgb="FFFFFFFF"/>
      <name val="Calibri"/>
      <charset val="0"/>
      <scheme val="minor"/>
    </font>
    <font>
      <b/>
      <sz val="13"/>
      <color theme="3"/>
      <name val="Calibri"/>
      <charset val="134"/>
      <scheme val="minor"/>
    </font>
    <font>
      <b/>
      <sz val="11"/>
      <color rgb="FF3F3F3F"/>
      <name val="Calibri"/>
      <charset val="0"/>
      <scheme val="minor"/>
    </font>
    <font>
      <b/>
      <sz val="18"/>
      <color theme="3"/>
      <name val="Calibri"/>
      <charset val="134"/>
      <scheme val="minor"/>
    </font>
    <font>
      <sz val="11"/>
      <color rgb="FF006100"/>
      <name val="Calibri"/>
      <charset val="0"/>
      <scheme val="minor"/>
    </font>
    <font>
      <sz val="11"/>
      <color rgb="FF3F3F76"/>
      <name val="Calibri"/>
      <charset val="0"/>
      <scheme val="minor"/>
    </font>
    <font>
      <sz val="11"/>
      <color rgb="FFFF0000"/>
      <name val="Calibri"/>
      <charset val="0"/>
      <scheme val="minor"/>
    </font>
    <font>
      <b/>
      <sz val="11"/>
      <color theme="1"/>
      <name val="Calibri"/>
      <charset val="0"/>
      <scheme val="minor"/>
    </font>
    <font>
      <b/>
      <sz val="15"/>
      <color theme="3"/>
      <name val="Calibri"/>
      <charset val="134"/>
      <scheme val="minor"/>
    </font>
    <font>
      <sz val="11"/>
      <color rgb="FFFA7D00"/>
      <name val="Calibri"/>
      <charset val="0"/>
      <scheme val="minor"/>
    </font>
    <font>
      <sz val="11"/>
      <color rgb="FF9C0006"/>
      <name val="Calibri"/>
      <charset val="0"/>
      <scheme val="minor"/>
    </font>
    <font>
      <b/>
      <i/>
      <sz val="12"/>
      <color theme="1"/>
      <name val="Calibri"/>
      <charset val="134"/>
      <scheme val="minor"/>
    </font>
    <font>
      <b/>
      <i/>
      <sz val="12"/>
      <color rgb="FFFF0000"/>
      <name val="Times New Roman"/>
      <charset val="134"/>
    </font>
    <font>
      <i/>
      <sz val="13"/>
      <color theme="1"/>
      <name val="Times New Roman"/>
      <charset val="134"/>
    </font>
  </fonts>
  <fills count="41">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theme="4"/>
        <bgColor indexed="64"/>
      </patternFill>
    </fill>
    <fill>
      <patternFill patternType="solid">
        <fgColor rgb="FFFFFFCC"/>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6"/>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8"/>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theme="7"/>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0" fontId="20" fillId="12" borderId="0" applyNumberFormat="0" applyBorder="0" applyAlignment="0" applyProtection="0">
      <alignment vertical="center"/>
    </xf>
    <xf numFmtId="178" fontId="18" fillId="0" borderId="0" applyFont="0" applyFill="0" applyBorder="0" applyAlignment="0" applyProtection="0">
      <alignment vertical="center"/>
    </xf>
    <xf numFmtId="176" fontId="18" fillId="0" borderId="0" applyFont="0" applyFill="0" applyBorder="0" applyAlignment="0" applyProtection="0">
      <alignment vertical="center"/>
    </xf>
    <xf numFmtId="180" fontId="18" fillId="0" borderId="0" applyFont="0" applyFill="0" applyBorder="0" applyAlignment="0" applyProtection="0">
      <alignment vertical="center"/>
    </xf>
    <xf numFmtId="177" fontId="18" fillId="0" borderId="0" applyFont="0" applyFill="0" applyBorder="0" applyAlignment="0" applyProtection="0">
      <alignment vertical="center"/>
    </xf>
    <xf numFmtId="9" fontId="18" fillId="0" borderId="0" applyFont="0" applyFill="0" applyBorder="0" applyAlignment="0" applyProtection="0">
      <alignment vertical="center"/>
    </xf>
    <xf numFmtId="0" fontId="23" fillId="0" borderId="0" applyNumberFormat="0" applyFill="0" applyBorder="0" applyAlignment="0" applyProtection="0">
      <alignment vertical="center"/>
    </xf>
    <xf numFmtId="0" fontId="19" fillId="11" borderId="0" applyNumberFormat="0" applyBorder="0" applyAlignment="0" applyProtection="0">
      <alignment vertical="center"/>
    </xf>
    <xf numFmtId="0" fontId="26" fillId="0" borderId="0" applyNumberFormat="0" applyFill="0" applyBorder="0" applyAlignment="0" applyProtection="0">
      <alignment vertical="center"/>
    </xf>
    <xf numFmtId="0" fontId="27" fillId="15" borderId="9" applyNumberFormat="0" applyAlignment="0" applyProtection="0">
      <alignment vertical="center"/>
    </xf>
    <xf numFmtId="0" fontId="28" fillId="0" borderId="10" applyNumberFormat="0" applyFill="0" applyAlignment="0" applyProtection="0">
      <alignment vertical="center"/>
    </xf>
    <xf numFmtId="0" fontId="18" fillId="17" borderId="12" applyNumberFormat="0" applyFont="0" applyAlignment="0" applyProtection="0">
      <alignment vertical="center"/>
    </xf>
    <xf numFmtId="0" fontId="20" fillId="19" borderId="0" applyNumberFormat="0" applyBorder="0" applyAlignment="0" applyProtection="0">
      <alignment vertical="center"/>
    </xf>
    <xf numFmtId="0" fontId="33" fillId="0" borderId="0" applyNumberFormat="0" applyFill="0" applyBorder="0" applyAlignment="0" applyProtection="0">
      <alignment vertical="center"/>
    </xf>
    <xf numFmtId="0" fontId="20" fillId="25" borderId="0" applyNumberFormat="0" applyBorder="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5" fillId="0" borderId="10" applyNumberFormat="0" applyFill="0" applyAlignment="0" applyProtection="0">
      <alignment vertical="center"/>
    </xf>
    <xf numFmtId="0" fontId="25" fillId="0" borderId="8" applyNumberFormat="0" applyFill="0" applyAlignment="0" applyProtection="0">
      <alignment vertical="center"/>
    </xf>
    <xf numFmtId="0" fontId="25" fillId="0" borderId="0" applyNumberFormat="0" applyFill="0" applyBorder="0" applyAlignment="0" applyProtection="0">
      <alignment vertical="center"/>
    </xf>
    <xf numFmtId="0" fontId="32" fillId="21" borderId="7" applyNumberFormat="0" applyAlignment="0" applyProtection="0">
      <alignment vertical="center"/>
    </xf>
    <xf numFmtId="0" fontId="19" fillId="24" borderId="0" applyNumberFormat="0" applyBorder="0" applyAlignment="0" applyProtection="0">
      <alignment vertical="center"/>
    </xf>
    <xf numFmtId="0" fontId="31" fillId="20" borderId="0" applyNumberFormat="0" applyBorder="0" applyAlignment="0" applyProtection="0">
      <alignment vertical="center"/>
    </xf>
    <xf numFmtId="0" fontId="29" fillId="14" borderId="11" applyNumberFormat="0" applyAlignment="0" applyProtection="0">
      <alignment vertical="center"/>
    </xf>
    <xf numFmtId="0" fontId="20" fillId="27" borderId="0" applyNumberFormat="0" applyBorder="0" applyAlignment="0" applyProtection="0">
      <alignment vertical="center"/>
    </xf>
    <xf numFmtId="0" fontId="24" fillId="14" borderId="7" applyNumberFormat="0" applyAlignment="0" applyProtection="0">
      <alignment vertical="center"/>
    </xf>
    <xf numFmtId="0" fontId="36" fillId="0" borderId="14" applyNumberFormat="0" applyFill="0" applyAlignment="0" applyProtection="0">
      <alignment vertical="center"/>
    </xf>
    <xf numFmtId="0" fontId="34" fillId="0" borderId="13" applyNumberFormat="0" applyFill="0" applyAlignment="0" applyProtection="0">
      <alignment vertical="center"/>
    </xf>
    <xf numFmtId="0" fontId="37" fillId="28" borderId="0" applyNumberFormat="0" applyBorder="0" applyAlignment="0" applyProtection="0">
      <alignment vertical="center"/>
    </xf>
    <xf numFmtId="0" fontId="21" fillId="13" borderId="0" applyNumberFormat="0" applyBorder="0" applyAlignment="0" applyProtection="0">
      <alignment vertical="center"/>
    </xf>
    <xf numFmtId="0" fontId="19" fillId="16" borderId="0" applyNumberFormat="0" applyBorder="0" applyAlignment="0" applyProtection="0">
      <alignment vertical="center"/>
    </xf>
    <xf numFmtId="0" fontId="20" fillId="30" borderId="0" applyNumberFormat="0" applyBorder="0" applyAlignment="0" applyProtection="0">
      <alignment vertical="center"/>
    </xf>
    <xf numFmtId="0" fontId="19" fillId="32" borderId="0" applyNumberFormat="0" applyBorder="0" applyAlignment="0" applyProtection="0">
      <alignment vertical="center"/>
    </xf>
    <xf numFmtId="0" fontId="19" fillId="33" borderId="0" applyNumberFormat="0" applyBorder="0" applyAlignment="0" applyProtection="0">
      <alignment vertical="center"/>
    </xf>
    <xf numFmtId="0" fontId="20" fillId="23" borderId="0" applyNumberFormat="0" applyBorder="0" applyAlignment="0" applyProtection="0">
      <alignment vertical="center"/>
    </xf>
    <xf numFmtId="0" fontId="20" fillId="18" borderId="0" applyNumberFormat="0" applyBorder="0" applyAlignment="0" applyProtection="0">
      <alignment vertical="center"/>
    </xf>
    <xf numFmtId="0" fontId="19" fillId="10" borderId="0" applyNumberFormat="0" applyBorder="0" applyAlignment="0" applyProtection="0">
      <alignment vertical="center"/>
    </xf>
    <xf numFmtId="0" fontId="19" fillId="22" borderId="0" applyNumberFormat="0" applyBorder="0" applyAlignment="0" applyProtection="0">
      <alignment vertical="center"/>
    </xf>
    <xf numFmtId="0" fontId="20" fillId="34" borderId="0" applyNumberFormat="0" applyBorder="0" applyAlignment="0" applyProtection="0">
      <alignment vertical="center"/>
    </xf>
    <xf numFmtId="0" fontId="19" fillId="35" borderId="0" applyNumberFormat="0" applyBorder="0" applyAlignment="0" applyProtection="0">
      <alignment vertical="center"/>
    </xf>
    <xf numFmtId="0" fontId="20" fillId="37" borderId="0" applyNumberFormat="0" applyBorder="0" applyAlignment="0" applyProtection="0">
      <alignment vertical="center"/>
    </xf>
    <xf numFmtId="0" fontId="20" fillId="39" borderId="0" applyNumberFormat="0" applyBorder="0" applyAlignment="0" applyProtection="0">
      <alignment vertical="center"/>
    </xf>
    <xf numFmtId="0" fontId="19" fillId="29" borderId="0" applyNumberFormat="0" applyBorder="0" applyAlignment="0" applyProtection="0">
      <alignment vertical="center"/>
    </xf>
    <xf numFmtId="0" fontId="20" fillId="36" borderId="0" applyNumberFormat="0" applyBorder="0" applyAlignment="0" applyProtection="0">
      <alignment vertical="center"/>
    </xf>
    <xf numFmtId="0" fontId="19" fillId="40" borderId="0" applyNumberFormat="0" applyBorder="0" applyAlignment="0" applyProtection="0">
      <alignment vertical="center"/>
    </xf>
    <xf numFmtId="0" fontId="19" fillId="38" borderId="0" applyNumberFormat="0" applyBorder="0" applyAlignment="0" applyProtection="0">
      <alignment vertical="center"/>
    </xf>
    <xf numFmtId="0" fontId="20" fillId="26" borderId="0" applyNumberFormat="0" applyBorder="0" applyAlignment="0" applyProtection="0">
      <alignment vertical="center"/>
    </xf>
    <xf numFmtId="0" fontId="19" fillId="31" borderId="0" applyNumberFormat="0" applyBorder="0" applyAlignment="0" applyProtection="0">
      <alignment vertical="center"/>
    </xf>
  </cellStyleXfs>
  <cellXfs count="69">
    <xf numFmtId="0" fontId="0" fillId="0" borderId="0" xfId="0"/>
    <xf numFmtId="0" fontId="0" fillId="0" borderId="0" xfId="0" applyProtection="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left"/>
      <protection locked="0"/>
    </xf>
    <xf numFmtId="0" fontId="5" fillId="0" borderId="0" xfId="0" applyFont="1" applyAlignment="1" applyProtection="1">
      <alignment vertical="center" wrapText="1"/>
      <protection locked="0"/>
    </xf>
    <xf numFmtId="0" fontId="5" fillId="0" borderId="0" xfId="0" applyFont="1" applyAlignment="1" applyProtection="1">
      <alignment vertical="center"/>
      <protection locked="0"/>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protection hidden="1"/>
    </xf>
    <xf numFmtId="179" fontId="9" fillId="3" borderId="6" xfId="0" applyNumberFormat="1" applyFont="1" applyFill="1" applyBorder="1" applyAlignment="1" applyProtection="1">
      <alignment horizontal="center" vertical="center" wrapText="1"/>
      <protection hidden="1"/>
    </xf>
    <xf numFmtId="0" fontId="6" fillId="3" borderId="6" xfId="0" applyFont="1" applyFill="1" applyBorder="1" applyAlignment="1" applyProtection="1">
      <alignment horizontal="center" vertical="center" wrapText="1"/>
    </xf>
    <xf numFmtId="0" fontId="10" fillId="4" borderId="6" xfId="0" applyFont="1" applyFill="1" applyBorder="1" applyAlignment="1" applyProtection="1">
      <alignment horizontal="justify" vertical="center" wrapText="1"/>
      <protection locked="0"/>
    </xf>
    <xf numFmtId="0" fontId="6" fillId="4" borderId="6" xfId="0" applyFont="1" applyFill="1" applyBorder="1" applyAlignment="1" applyProtection="1">
      <alignment horizontal="center" vertical="center" wrapText="1"/>
      <protection hidden="1"/>
    </xf>
    <xf numFmtId="1" fontId="6" fillId="4" borderId="6" xfId="0" applyNumberFormat="1" applyFont="1" applyFill="1" applyBorder="1" applyAlignment="1" applyProtection="1">
      <alignment horizontal="center" vertical="center" wrapText="1"/>
      <protection hidden="1"/>
    </xf>
    <xf numFmtId="179" fontId="6" fillId="4" borderId="6" xfId="0" applyNumberFormat="1"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xf>
    <xf numFmtId="179" fontId="11" fillId="4" borderId="6" xfId="0" applyNumberFormat="1" applyFont="1" applyFill="1" applyBorder="1" applyAlignment="1" applyProtection="1">
      <alignment horizontal="center" vertical="center" wrapText="1"/>
      <protection hidden="1"/>
    </xf>
    <xf numFmtId="0" fontId="10" fillId="2" borderId="6" xfId="0" applyFont="1" applyFill="1" applyBorder="1" applyAlignment="1" applyProtection="1">
      <alignment horizontal="justify" vertical="center" wrapText="1"/>
      <protection locked="0"/>
    </xf>
    <xf numFmtId="0" fontId="10" fillId="5" borderId="6" xfId="0" applyFont="1" applyFill="1" applyBorder="1" applyAlignment="1" applyProtection="1">
      <alignment horizontal="center" vertical="center" wrapText="1"/>
      <protection hidden="1"/>
    </xf>
    <xf numFmtId="1" fontId="10" fillId="6" borderId="2" xfId="0" applyNumberFormat="1" applyFont="1" applyFill="1" applyBorder="1" applyAlignment="1" applyProtection="1">
      <alignment horizontal="center" vertical="center" wrapText="1"/>
      <protection locked="0"/>
    </xf>
    <xf numFmtId="179" fontId="10" fillId="5" borderId="6" xfId="0" applyNumberFormat="1" applyFont="1" applyFill="1" applyBorder="1" applyAlignment="1" applyProtection="1">
      <alignment horizontal="center" vertical="center" wrapText="1"/>
      <protection hidden="1"/>
    </xf>
    <xf numFmtId="49" fontId="12" fillId="2" borderId="6" xfId="0" applyNumberFormat="1" applyFont="1" applyFill="1" applyBorder="1" applyAlignment="1" applyProtection="1">
      <alignment horizontal="left" vertical="center" wrapText="1"/>
      <protection locked="0"/>
    </xf>
    <xf numFmtId="1" fontId="10" fillId="7" borderId="2" xfId="0" applyNumberFormat="1" applyFont="1" applyFill="1" applyBorder="1" applyAlignment="1" applyProtection="1">
      <alignment horizontal="center" vertical="center" wrapText="1"/>
      <protection locked="0"/>
    </xf>
    <xf numFmtId="1" fontId="10" fillId="8" borderId="2" xfId="0" applyNumberFormat="1" applyFont="1" applyFill="1" applyBorder="1" applyAlignment="1" applyProtection="1">
      <alignment horizontal="center" vertical="center" wrapText="1"/>
      <protection locked="0"/>
    </xf>
    <xf numFmtId="179" fontId="13" fillId="8"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justify" vertical="center" wrapText="1"/>
      <protection locked="0"/>
    </xf>
    <xf numFmtId="1" fontId="6" fillId="4" borderId="6" xfId="0" applyNumberFormat="1" applyFont="1" applyFill="1" applyBorder="1" applyAlignment="1" applyProtection="1">
      <alignment horizontal="center" vertical="center" wrapText="1"/>
    </xf>
    <xf numFmtId="0" fontId="10" fillId="5" borderId="1"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xf>
    <xf numFmtId="0" fontId="14" fillId="2" borderId="6" xfId="0" applyFont="1" applyFill="1" applyBorder="1" applyAlignment="1" applyProtection="1">
      <alignment horizontal="justify" vertical="center" wrapText="1"/>
      <protection locked="0"/>
    </xf>
    <xf numFmtId="0" fontId="15" fillId="4" borderId="6" xfId="0" applyFont="1" applyFill="1" applyBorder="1" applyAlignment="1" applyProtection="1">
      <alignment horizontal="justify" vertical="center" wrapText="1"/>
      <protection locked="0"/>
    </xf>
    <xf numFmtId="0" fontId="10" fillId="4" borderId="2" xfId="0" applyFont="1" applyFill="1" applyBorder="1" applyAlignment="1" applyProtection="1">
      <alignment vertical="center" wrapText="1"/>
      <protection locked="0"/>
    </xf>
    <xf numFmtId="0" fontId="6" fillId="3"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16" fillId="4" borderId="4" xfId="0" applyFont="1" applyFill="1" applyBorder="1" applyAlignment="1" applyProtection="1">
      <alignment horizontal="center" vertical="center" wrapText="1"/>
      <protection locked="0"/>
    </xf>
    <xf numFmtId="0" fontId="16" fillId="3" borderId="6" xfId="0" applyFont="1" applyFill="1" applyBorder="1" applyAlignment="1" applyProtection="1">
      <alignment horizontal="center" vertical="center"/>
      <protection locked="0"/>
    </xf>
    <xf numFmtId="0" fontId="16" fillId="4" borderId="6" xfId="0" applyFont="1" applyFill="1" applyBorder="1" applyAlignment="1" applyProtection="1">
      <alignment horizontal="center" vertical="center"/>
      <protection locked="0"/>
    </xf>
    <xf numFmtId="0" fontId="17"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179" fontId="6" fillId="9" borderId="6" xfId="0" applyNumberFormat="1" applyFont="1" applyFill="1" applyBorder="1" applyAlignment="1" applyProtection="1">
      <alignment horizontal="center" vertical="center" wrapText="1"/>
      <protection hidden="1"/>
    </xf>
    <xf numFmtId="179"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9" borderId="2" xfId="0" applyFont="1" applyFill="1" applyBorder="1" applyAlignment="1" applyProtection="1">
      <alignment horizontal="center" vertical="center" wrapText="1"/>
      <protection hidden="1"/>
    </xf>
    <xf numFmtId="0" fontId="6" fillId="9" borderId="4" xfId="0" applyFont="1" applyFill="1" applyBorder="1" applyAlignment="1" applyProtection="1">
      <alignment horizontal="center" vertical="center" wrapText="1"/>
      <protection hidden="1"/>
    </xf>
    <xf numFmtId="0" fontId="10" fillId="9" borderId="6" xfId="0" applyFont="1" applyFill="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7" fillId="0" borderId="0" xfId="0" applyFont="1" applyAlignment="1" applyProtection="1">
      <alignment vertical="center"/>
      <protection locked="0"/>
    </xf>
    <xf numFmtId="0" fontId="10" fillId="2" borderId="6"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878042</xdr:colOff>
      <xdr:row>2</xdr:row>
      <xdr:rowOff>155018</xdr:rowOff>
    </xdr:from>
    <xdr:to>
      <xdr:col>0</xdr:col>
      <xdr:colOff>2436791</xdr:colOff>
      <xdr:row>2</xdr:row>
      <xdr:rowOff>155018</xdr:rowOff>
    </xdr:to>
    <xdr:cxnSp>
      <xdr:nvCxnSpPr>
        <xdr:cNvPr id="7" name="Straight Connector 6"/>
        <xdr:cNvCxnSpPr/>
      </xdr:nvCxnSpPr>
      <xdr:spPr>
        <a:xfrm>
          <a:off x="877570" y="735965"/>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xdr:nvCxnSpPr>
        <xdr:cNvPr id="3" name="Straight Connector 2"/>
        <xdr:cNvCxnSpPr/>
      </xdr:nvCxnSpPr>
      <xdr:spPr>
        <a:xfrm>
          <a:off x="6240145" y="495935"/>
          <a:ext cx="18986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98"/>
  <sheetViews>
    <sheetView tabSelected="1" zoomScale="72" zoomScaleNormal="72" workbookViewId="0">
      <selection activeCell="E75" sqref="E75"/>
    </sheetView>
  </sheetViews>
  <sheetFormatPr defaultColWidth="9" defaultRowHeight="15"/>
  <cols>
    <col min="1" max="1" width="39.3714285714286" customWidth="1"/>
    <col min="3" max="3" width="9.87619047619048" customWidth="1"/>
    <col min="4" max="4" width="13" customWidth="1"/>
    <col min="5" max="5" width="37" customWidth="1"/>
    <col min="6" max="6" width="11.6285714285714" customWidth="1"/>
    <col min="7" max="7" width="11.1238095238095" customWidth="1"/>
    <col min="8" max="8" width="12.752380952381" customWidth="1"/>
    <col min="9" max="9" width="44.8761904761905" customWidth="1"/>
  </cols>
  <sheetData>
    <row r="1" s="1" customFormat="1" ht="12.15" customHeight="1" spans="1:8">
      <c r="A1" s="2" t="s">
        <v>0</v>
      </c>
      <c r="B1" s="3"/>
      <c r="E1" s="4" t="s">
        <v>1</v>
      </c>
      <c r="F1" s="4"/>
      <c r="G1" s="4"/>
      <c r="H1" s="4"/>
    </row>
    <row r="2" s="1" customFormat="1" ht="33.6" customHeight="1" spans="1:8">
      <c r="A2" s="3"/>
      <c r="B2" s="3"/>
      <c r="E2" s="4"/>
      <c r="F2" s="4"/>
      <c r="G2" s="4"/>
      <c r="H2" s="4"/>
    </row>
    <row r="3" s="1" customFormat="1" spans="1:2">
      <c r="A3" s="3"/>
      <c r="B3" s="3"/>
    </row>
    <row r="4" s="1" customFormat="1"/>
    <row r="5" s="1" customFormat="1" ht="47.8" customHeight="1" spans="1:9">
      <c r="A5" s="5" t="s">
        <v>2</v>
      </c>
      <c r="B5" s="5"/>
      <c r="C5" s="5"/>
      <c r="D5" s="5"/>
      <c r="E5" s="5"/>
      <c r="F5" s="5"/>
      <c r="G5" s="5"/>
      <c r="H5" s="5"/>
      <c r="I5" s="5"/>
    </row>
    <row r="6" s="1" customFormat="1"/>
    <row r="7" s="1" customFormat="1" ht="22.15" customHeight="1" spans="1:1">
      <c r="A7" s="6" t="s">
        <v>3</v>
      </c>
    </row>
    <row r="8" s="1" customFormat="1" ht="20.1" customHeight="1" spans="1:1">
      <c r="A8" s="6" t="s">
        <v>4</v>
      </c>
    </row>
    <row r="9" s="1" customFormat="1" ht="21.5" customHeight="1" spans="1:1">
      <c r="A9" s="6" t="s">
        <v>5</v>
      </c>
    </row>
    <row r="10" s="1" customFormat="1" ht="20.1" customHeight="1" spans="1:1">
      <c r="A10" s="6" t="s">
        <v>6</v>
      </c>
    </row>
    <row r="11" s="1" customFormat="1"/>
    <row r="12" s="1" customFormat="1" ht="82.75" customHeight="1" spans="2:9">
      <c r="B12" s="7" t="s">
        <v>7</v>
      </c>
      <c r="C12" s="8"/>
      <c r="D12" s="8"/>
      <c r="E12" s="8"/>
      <c r="F12" s="8"/>
      <c r="G12" s="8"/>
      <c r="H12" s="8"/>
      <c r="I12" s="8"/>
    </row>
    <row r="13" s="1" customFormat="1"/>
    <row r="14" s="1" customFormat="1" ht="11.45" customHeight="1"/>
    <row r="15" ht="17.35" customHeight="1" spans="1:9">
      <c r="A15" s="9" t="s">
        <v>8</v>
      </c>
      <c r="B15" s="9" t="s">
        <v>9</v>
      </c>
      <c r="C15" s="10" t="s">
        <v>10</v>
      </c>
      <c r="D15" s="11"/>
      <c r="E15" s="12"/>
      <c r="F15" s="10" t="s">
        <v>11</v>
      </c>
      <c r="G15" s="11"/>
      <c r="H15" s="11"/>
      <c r="I15" s="12"/>
    </row>
    <row r="16" ht="181.05" customHeight="1" spans="1:9">
      <c r="A16" s="13"/>
      <c r="B16" s="13"/>
      <c r="C16" s="14" t="s">
        <v>12</v>
      </c>
      <c r="D16" s="14" t="s">
        <v>13</v>
      </c>
      <c r="E16" s="15" t="s">
        <v>14</v>
      </c>
      <c r="F16" s="15" t="s">
        <v>15</v>
      </c>
      <c r="G16" s="15" t="s">
        <v>16</v>
      </c>
      <c r="H16" s="16" t="s">
        <v>17</v>
      </c>
      <c r="I16" s="15" t="s">
        <v>18</v>
      </c>
    </row>
    <row r="17" ht="16.5" spans="1:9">
      <c r="A17" s="17" t="s">
        <v>19</v>
      </c>
      <c r="B17" s="18">
        <v>20</v>
      </c>
      <c r="C17" s="19">
        <f>ROUND(C18+C25+C28,0)</f>
        <v>20</v>
      </c>
      <c r="D17" s="20">
        <f>C17/$B$17</f>
        <v>1</v>
      </c>
      <c r="E17" s="21"/>
      <c r="F17" s="19">
        <f>ROUND(F18+F25+F28,0)</f>
        <v>0</v>
      </c>
      <c r="G17" s="19">
        <f>ROUND(G18+G25+G28,0)</f>
        <v>0</v>
      </c>
      <c r="H17" s="20">
        <f>G17/$B$17</f>
        <v>0</v>
      </c>
      <c r="I17" s="43"/>
    </row>
    <row r="18" ht="16.5" spans="1:9">
      <c r="A18" s="22" t="s">
        <v>20</v>
      </c>
      <c r="B18" s="23">
        <v>12</v>
      </c>
      <c r="C18" s="24">
        <f>IF(SUM(C19:C24)&gt;12,"12",SUM(C19:C24))</f>
        <v>12</v>
      </c>
      <c r="D18" s="25">
        <f>C18/B18</f>
        <v>1</v>
      </c>
      <c r="E18" s="26"/>
      <c r="F18" s="24">
        <f>IF(SUM(F19:F24)&gt;12,"12",SUM(F19:F24))</f>
        <v>0</v>
      </c>
      <c r="G18" s="24">
        <f>IF(SUM(G19:G24)&gt;12,"12",SUM(G19:G24))</f>
        <v>0</v>
      </c>
      <c r="H18" s="27">
        <f>G18/B18</f>
        <v>0</v>
      </c>
      <c r="I18" s="44"/>
    </row>
    <row r="19" ht="112.5" spans="1:9">
      <c r="A19" s="28" t="s">
        <v>21</v>
      </c>
      <c r="B19" s="29">
        <v>2</v>
      </c>
      <c r="C19" s="30">
        <v>2</v>
      </c>
      <c r="D19" s="31">
        <f>IF(C19/B19&gt;1,"100%",C19/B19)</f>
        <v>1</v>
      </c>
      <c r="E19" s="32" t="s">
        <v>22</v>
      </c>
      <c r="F19" s="33"/>
      <c r="G19" s="34"/>
      <c r="H19" s="35">
        <f>IF(G19/B19&gt;1,"100%",G19/B19)</f>
        <v>0</v>
      </c>
      <c r="I19" s="32"/>
    </row>
    <row r="20" ht="24.75" spans="1:9">
      <c r="A20" s="36" t="s">
        <v>23</v>
      </c>
      <c r="B20" s="29">
        <v>2</v>
      </c>
      <c r="C20" s="30">
        <v>2</v>
      </c>
      <c r="D20" s="31">
        <f t="shared" ref="D20:D24" si="0">IF(C20/B20&gt;1,"100%",C20/B20)</f>
        <v>1</v>
      </c>
      <c r="E20" s="32" t="s">
        <v>24</v>
      </c>
      <c r="F20" s="33"/>
      <c r="G20" s="34"/>
      <c r="H20" s="35">
        <f t="shared" ref="H20:H24" si="1">IF(G20/B20&gt;1,"100%",G20/B20)</f>
        <v>0</v>
      </c>
      <c r="I20" s="32"/>
    </row>
    <row r="21" ht="24.75" spans="1:9">
      <c r="A21" s="36" t="s">
        <v>25</v>
      </c>
      <c r="B21" s="29">
        <v>2</v>
      </c>
      <c r="C21" s="30">
        <v>2</v>
      </c>
      <c r="D21" s="31">
        <f t="shared" si="0"/>
        <v>1</v>
      </c>
      <c r="E21" s="32" t="s">
        <v>26</v>
      </c>
      <c r="F21" s="33"/>
      <c r="G21" s="34"/>
      <c r="H21" s="35">
        <f t="shared" si="1"/>
        <v>0</v>
      </c>
      <c r="I21" s="32"/>
    </row>
    <row r="22" ht="36.75" spans="1:9">
      <c r="A22" s="36" t="s">
        <v>27</v>
      </c>
      <c r="B22" s="29">
        <v>2</v>
      </c>
      <c r="C22" s="30">
        <v>2</v>
      </c>
      <c r="D22" s="31">
        <f t="shared" si="0"/>
        <v>1</v>
      </c>
      <c r="E22" s="32" t="s">
        <v>28</v>
      </c>
      <c r="F22" s="33"/>
      <c r="G22" s="34"/>
      <c r="H22" s="35">
        <f t="shared" si="1"/>
        <v>0</v>
      </c>
      <c r="I22" s="32"/>
    </row>
    <row r="23" ht="24.75" spans="1:9">
      <c r="A23" s="36" t="s">
        <v>29</v>
      </c>
      <c r="B23" s="29">
        <v>2</v>
      </c>
      <c r="C23" s="30">
        <v>2</v>
      </c>
      <c r="D23" s="31">
        <f t="shared" si="0"/>
        <v>1</v>
      </c>
      <c r="E23" s="32" t="s">
        <v>30</v>
      </c>
      <c r="F23" s="33"/>
      <c r="G23" s="34"/>
      <c r="H23" s="35">
        <f t="shared" si="1"/>
        <v>0</v>
      </c>
      <c r="I23" s="32"/>
    </row>
    <row r="24" ht="24.75" spans="1:9">
      <c r="A24" s="36" t="s">
        <v>31</v>
      </c>
      <c r="B24" s="29">
        <v>2</v>
      </c>
      <c r="C24" s="30">
        <v>2</v>
      </c>
      <c r="D24" s="31">
        <f t="shared" si="0"/>
        <v>1</v>
      </c>
      <c r="E24" s="32"/>
      <c r="F24" s="33"/>
      <c r="G24" s="34"/>
      <c r="H24" s="35">
        <f t="shared" si="1"/>
        <v>0</v>
      </c>
      <c r="I24" s="32"/>
    </row>
    <row r="25" ht="16.5" spans="1:9">
      <c r="A25" s="22" t="s">
        <v>32</v>
      </c>
      <c r="B25" s="23">
        <v>4</v>
      </c>
      <c r="C25" s="24">
        <f>IF(SUM(C26:C27)&gt;4,"4",SUM(C26:C27))</f>
        <v>4</v>
      </c>
      <c r="D25" s="25">
        <f>C25/B25</f>
        <v>1</v>
      </c>
      <c r="E25" s="37"/>
      <c r="F25" s="24">
        <f t="shared" ref="F25:G25" si="2">IF(SUM(F26:F27)&gt;4,"4",SUM(F26:F27))</f>
        <v>0</v>
      </c>
      <c r="G25" s="24">
        <f t="shared" si="2"/>
        <v>0</v>
      </c>
      <c r="H25" s="27">
        <f>G25/B25</f>
        <v>0</v>
      </c>
      <c r="I25" s="45"/>
    </row>
    <row r="26" ht="182.1" customHeight="1" spans="1:9">
      <c r="A26" s="36" t="s">
        <v>33</v>
      </c>
      <c r="B26" s="38">
        <v>2</v>
      </c>
      <c r="C26" s="30">
        <v>2</v>
      </c>
      <c r="D26" s="31">
        <f>IF(C26/B26&gt;1,"100%",C26/B26)</f>
        <v>1</v>
      </c>
      <c r="E26" s="32" t="s">
        <v>34</v>
      </c>
      <c r="F26" s="33"/>
      <c r="G26" s="34"/>
      <c r="H26" s="35">
        <f>IF(G26/B26&gt;1,"100%",G26/B26)</f>
        <v>0</v>
      </c>
      <c r="I26" s="32"/>
    </row>
    <row r="27" ht="40.5" spans="1:9">
      <c r="A27" s="28" t="s">
        <v>35</v>
      </c>
      <c r="B27" s="29">
        <v>2</v>
      </c>
      <c r="C27" s="30">
        <v>2</v>
      </c>
      <c r="D27" s="31">
        <f>IF(C27/B27&gt;1,"100%",C27/B27)</f>
        <v>1</v>
      </c>
      <c r="E27" s="32" t="s">
        <v>36</v>
      </c>
      <c r="F27" s="33"/>
      <c r="G27" s="34"/>
      <c r="H27" s="35">
        <f>IF(G27/B27&gt;1,"100%",G27/B27)</f>
        <v>0</v>
      </c>
      <c r="I27" s="32"/>
    </row>
    <row r="28" ht="16.5" spans="1:9">
      <c r="A28" s="22" t="s">
        <v>37</v>
      </c>
      <c r="B28" s="23">
        <v>4</v>
      </c>
      <c r="C28" s="24">
        <f>IF(SUM(C29:C30)&gt;4,"4",SUM(C29:C30))</f>
        <v>4</v>
      </c>
      <c r="D28" s="25">
        <f>C28/B28</f>
        <v>1</v>
      </c>
      <c r="E28" s="37"/>
      <c r="F28" s="24">
        <f t="shared" ref="F28:G28" si="3">IF(SUM(F29:F30)&gt;4,"4",SUM(F29:F30))</f>
        <v>0</v>
      </c>
      <c r="G28" s="24">
        <f t="shared" si="3"/>
        <v>0</v>
      </c>
      <c r="H28" s="27">
        <f>G28/B28</f>
        <v>0</v>
      </c>
      <c r="I28" s="46"/>
    </row>
    <row r="29" ht="60.75" spans="1:9">
      <c r="A29" s="36" t="s">
        <v>38</v>
      </c>
      <c r="B29" s="29">
        <v>2</v>
      </c>
      <c r="C29" s="30">
        <v>2</v>
      </c>
      <c r="D29" s="31">
        <f>IF(C29/B29&gt;1,"100%",C29/B29)</f>
        <v>1</v>
      </c>
      <c r="E29" s="32" t="s">
        <v>39</v>
      </c>
      <c r="F29" s="33"/>
      <c r="G29" s="34"/>
      <c r="H29" s="35">
        <f>IF(G29/B29&gt;1,"100%",G29/B29)</f>
        <v>0</v>
      </c>
      <c r="I29" s="32"/>
    </row>
    <row r="30" ht="36.75" spans="1:9">
      <c r="A30" s="28" t="s">
        <v>40</v>
      </c>
      <c r="B30" s="29">
        <v>2</v>
      </c>
      <c r="C30" s="30">
        <v>2</v>
      </c>
      <c r="D30" s="31">
        <f>IF(C30/B30&gt;1,"100%",C30/B30)</f>
        <v>1</v>
      </c>
      <c r="E30" s="32" t="s">
        <v>41</v>
      </c>
      <c r="F30" s="33"/>
      <c r="G30" s="34"/>
      <c r="H30" s="35">
        <f>IF(G30/B30&gt;1,"100%",G30/B30)</f>
        <v>0</v>
      </c>
      <c r="I30" s="32"/>
    </row>
    <row r="31" ht="16.5" spans="1:9">
      <c r="A31" s="17" t="s">
        <v>42</v>
      </c>
      <c r="B31" s="18">
        <v>52</v>
      </c>
      <c r="C31" s="19">
        <f>ROUND(C32+C35+C42+C47+C50+C53+C56+C61+C64,0)</f>
        <v>52</v>
      </c>
      <c r="D31" s="20">
        <f>C31/$B$31</f>
        <v>1</v>
      </c>
      <c r="E31" s="39"/>
      <c r="F31" s="19">
        <f t="shared" ref="F31:G31" si="4">ROUND(F32+F35+F42+F47+F50+F53+F56+F61+F64,0)</f>
        <v>0</v>
      </c>
      <c r="G31" s="19">
        <f t="shared" si="4"/>
        <v>0</v>
      </c>
      <c r="H31" s="20">
        <f>G31/$B$31</f>
        <v>0</v>
      </c>
      <c r="I31" s="47"/>
    </row>
    <row r="32" ht="32.25" spans="1:9">
      <c r="A32" s="22" t="s">
        <v>43</v>
      </c>
      <c r="B32" s="23">
        <v>4</v>
      </c>
      <c r="C32" s="24">
        <f>IF(SUM(C33:C34)&gt;4,"4",SUM(C33:C34))</f>
        <v>4</v>
      </c>
      <c r="D32" s="25">
        <f>C32/B32</f>
        <v>1</v>
      </c>
      <c r="E32" s="37"/>
      <c r="F32" s="24">
        <f t="shared" ref="F32:G32" si="5">IF(SUM(F33:F34)&gt;4,"4",SUM(F33:F34))</f>
        <v>0</v>
      </c>
      <c r="G32" s="24">
        <f t="shared" si="5"/>
        <v>0</v>
      </c>
      <c r="H32" s="27">
        <f>G32/B32</f>
        <v>0</v>
      </c>
      <c r="I32" s="48"/>
    </row>
    <row r="33" ht="72.75" spans="1:9">
      <c r="A33" s="36" t="s">
        <v>44</v>
      </c>
      <c r="B33" s="29">
        <v>2</v>
      </c>
      <c r="C33" s="30">
        <v>2</v>
      </c>
      <c r="D33" s="31">
        <f>IF(C33/B33&gt;1,"100%",C33/B33)</f>
        <v>1</v>
      </c>
      <c r="E33" s="32" t="s">
        <v>45</v>
      </c>
      <c r="F33" s="33"/>
      <c r="G33" s="34"/>
      <c r="H33" s="35">
        <f>IF(G33/B33&gt;1,"100%",G33/B33)</f>
        <v>0</v>
      </c>
      <c r="I33" s="32"/>
    </row>
    <row r="34" ht="16.5" spans="1:9">
      <c r="A34" s="36" t="s">
        <v>46</v>
      </c>
      <c r="B34" s="29">
        <v>2</v>
      </c>
      <c r="C34" s="30">
        <v>2</v>
      </c>
      <c r="D34" s="31">
        <f>IF(C34/B34&gt;1,"100%",C34/B34)</f>
        <v>1</v>
      </c>
      <c r="E34" s="32" t="s">
        <v>47</v>
      </c>
      <c r="F34" s="33"/>
      <c r="G34" s="34"/>
      <c r="H34" s="35">
        <f>IF(G34/B34&gt;1,"100%",G34/B34)</f>
        <v>0</v>
      </c>
      <c r="I34" s="32"/>
    </row>
    <row r="35" ht="32.25" spans="1:9">
      <c r="A35" s="22" t="s">
        <v>48</v>
      </c>
      <c r="B35" s="23">
        <v>12</v>
      </c>
      <c r="C35" s="24">
        <f>IF(SUM(C36:C41)&gt;12,"12",SUM(C36:C41))</f>
        <v>12</v>
      </c>
      <c r="D35" s="25">
        <f>C35/B35</f>
        <v>1</v>
      </c>
      <c r="E35" s="37"/>
      <c r="F35" s="24">
        <f t="shared" ref="F35:G35" si="6">IF(SUM(F36:F41)&gt;12,"12",SUM(F36:F41))</f>
        <v>0</v>
      </c>
      <c r="G35" s="24">
        <f t="shared" si="6"/>
        <v>0</v>
      </c>
      <c r="H35" s="27">
        <f>G35/B35</f>
        <v>0</v>
      </c>
      <c r="I35" s="48"/>
    </row>
    <row r="36" ht="39.75" spans="1:9">
      <c r="A36" s="40" t="s">
        <v>49</v>
      </c>
      <c r="B36" s="29">
        <v>2</v>
      </c>
      <c r="C36" s="30">
        <v>2</v>
      </c>
      <c r="D36" s="31">
        <f>IF(C36/B36&gt;1,"100%",C36/B36)</f>
        <v>1</v>
      </c>
      <c r="E36" s="32" t="s">
        <v>50</v>
      </c>
      <c r="F36" s="33"/>
      <c r="G36" s="34"/>
      <c r="H36" s="35">
        <f>IF(G36/B36&gt;1,"100%",G36/B36)</f>
        <v>0</v>
      </c>
      <c r="I36" s="32"/>
    </row>
    <row r="37" ht="24.75" spans="1:9">
      <c r="A37" s="36" t="s">
        <v>51</v>
      </c>
      <c r="B37" s="29">
        <v>2</v>
      </c>
      <c r="C37" s="30">
        <v>2</v>
      </c>
      <c r="D37" s="31">
        <f t="shared" ref="D37:D41" si="7">IF(C37/B37&gt;1,"100%",C37/B37)</f>
        <v>1</v>
      </c>
      <c r="E37" s="32" t="s">
        <v>50</v>
      </c>
      <c r="F37" s="33"/>
      <c r="G37" s="34"/>
      <c r="H37" s="35">
        <f t="shared" ref="H37:H41" si="8">IF(G37/B37&gt;1,"100%",G37/B37)</f>
        <v>0</v>
      </c>
      <c r="I37" s="32"/>
    </row>
    <row r="38" ht="36.75" spans="1:9">
      <c r="A38" s="36" t="s">
        <v>52</v>
      </c>
      <c r="B38" s="29">
        <v>2</v>
      </c>
      <c r="C38" s="30">
        <v>2</v>
      </c>
      <c r="D38" s="31">
        <f t="shared" si="7"/>
        <v>1</v>
      </c>
      <c r="E38" s="32" t="s">
        <v>53</v>
      </c>
      <c r="F38" s="33"/>
      <c r="G38" s="34"/>
      <c r="H38" s="35">
        <f t="shared" si="8"/>
        <v>0</v>
      </c>
      <c r="I38" s="32"/>
    </row>
    <row r="39" ht="24.75" spans="1:9">
      <c r="A39" s="36" t="s">
        <v>54</v>
      </c>
      <c r="B39" s="29">
        <v>2</v>
      </c>
      <c r="C39" s="30">
        <v>2</v>
      </c>
      <c r="D39" s="31">
        <f t="shared" si="7"/>
        <v>1</v>
      </c>
      <c r="E39" s="32" t="s">
        <v>55</v>
      </c>
      <c r="F39" s="33"/>
      <c r="G39" s="34"/>
      <c r="H39" s="35">
        <f t="shared" si="8"/>
        <v>0</v>
      </c>
      <c r="I39" s="32"/>
    </row>
    <row r="40" ht="24.75" spans="1:9">
      <c r="A40" s="36" t="s">
        <v>56</v>
      </c>
      <c r="B40" s="29">
        <v>2</v>
      </c>
      <c r="C40" s="30">
        <v>2</v>
      </c>
      <c r="D40" s="31">
        <f t="shared" si="7"/>
        <v>1</v>
      </c>
      <c r="E40" s="32" t="s">
        <v>57</v>
      </c>
      <c r="F40" s="33"/>
      <c r="G40" s="34"/>
      <c r="H40" s="35">
        <f t="shared" si="8"/>
        <v>0</v>
      </c>
      <c r="I40" s="32"/>
    </row>
    <row r="41" ht="36.75" spans="1:9">
      <c r="A41" s="36" t="s">
        <v>58</v>
      </c>
      <c r="B41" s="29">
        <v>2</v>
      </c>
      <c r="C41" s="30">
        <v>2</v>
      </c>
      <c r="D41" s="31">
        <f t="shared" si="7"/>
        <v>1</v>
      </c>
      <c r="E41" s="32"/>
      <c r="F41" s="33"/>
      <c r="G41" s="34"/>
      <c r="H41" s="35">
        <f t="shared" si="8"/>
        <v>0</v>
      </c>
      <c r="I41" s="32"/>
    </row>
    <row r="42" ht="32.25" spans="1:9">
      <c r="A42" s="22" t="s">
        <v>59</v>
      </c>
      <c r="B42" s="23">
        <v>8</v>
      </c>
      <c r="C42" s="24">
        <f>IF(SUM(C43:C46)&gt;8,"8",SUM(C43:C46))</f>
        <v>8</v>
      </c>
      <c r="D42" s="25">
        <f>C42/B42</f>
        <v>1</v>
      </c>
      <c r="E42" s="37"/>
      <c r="F42" s="24">
        <f t="shared" ref="F42:G42" si="9">IF(SUM(F43:F46)&gt;8,"8",SUM(F43:F46))</f>
        <v>0</v>
      </c>
      <c r="G42" s="24">
        <f t="shared" si="9"/>
        <v>0</v>
      </c>
      <c r="H42" s="27">
        <f>G42/B42</f>
        <v>0</v>
      </c>
      <c r="I42" s="48"/>
    </row>
    <row r="43" ht="36.75" spans="1:9">
      <c r="A43" s="36" t="s">
        <v>60</v>
      </c>
      <c r="B43" s="29">
        <v>2</v>
      </c>
      <c r="C43" s="30">
        <v>2</v>
      </c>
      <c r="D43" s="31">
        <f>IF(C43/B43&gt;1,"100%",C43/B43)</f>
        <v>1</v>
      </c>
      <c r="E43" s="32" t="s">
        <v>61</v>
      </c>
      <c r="F43" s="33"/>
      <c r="G43" s="34"/>
      <c r="H43" s="35">
        <f>IF(G43/B43&gt;1,"100",G43/B43)</f>
        <v>0</v>
      </c>
      <c r="I43" s="32"/>
    </row>
    <row r="44" ht="36.75" spans="1:9">
      <c r="A44" s="36" t="s">
        <v>62</v>
      </c>
      <c r="B44" s="29">
        <v>2</v>
      </c>
      <c r="C44" s="30">
        <v>2</v>
      </c>
      <c r="D44" s="31">
        <f t="shared" ref="D44:D46" si="10">IF(C44/B44&gt;1,"100%",C44/B44)</f>
        <v>1</v>
      </c>
      <c r="E44" s="32" t="s">
        <v>63</v>
      </c>
      <c r="F44" s="33"/>
      <c r="G44" s="34"/>
      <c r="H44" s="35">
        <f t="shared" ref="H44:H46" si="11">IF(G44/B44&gt;1,"100",G44/B44)</f>
        <v>0</v>
      </c>
      <c r="I44" s="32"/>
    </row>
    <row r="45" ht="49.5" customHeight="1" spans="1:9">
      <c r="A45" s="36" t="s">
        <v>64</v>
      </c>
      <c r="B45" s="29">
        <v>2</v>
      </c>
      <c r="C45" s="30">
        <v>2</v>
      </c>
      <c r="D45" s="31">
        <f t="shared" si="10"/>
        <v>1</v>
      </c>
      <c r="E45" s="32" t="s">
        <v>65</v>
      </c>
      <c r="F45" s="33"/>
      <c r="G45" s="34"/>
      <c r="H45" s="35">
        <f t="shared" si="11"/>
        <v>0</v>
      </c>
      <c r="I45" s="32"/>
    </row>
    <row r="46" ht="44.15" customHeight="1" spans="1:9">
      <c r="A46" s="36" t="s">
        <v>66</v>
      </c>
      <c r="B46" s="29">
        <v>2</v>
      </c>
      <c r="C46" s="30">
        <v>2</v>
      </c>
      <c r="D46" s="31">
        <f t="shared" si="10"/>
        <v>1</v>
      </c>
      <c r="E46" s="32" t="s">
        <v>67</v>
      </c>
      <c r="F46" s="33"/>
      <c r="G46" s="34"/>
      <c r="H46" s="35">
        <f t="shared" si="11"/>
        <v>0</v>
      </c>
      <c r="I46" s="32"/>
    </row>
    <row r="47" ht="32.25" spans="1:9">
      <c r="A47" s="22" t="s">
        <v>68</v>
      </c>
      <c r="B47" s="23">
        <v>4</v>
      </c>
      <c r="C47" s="24">
        <f>IF(SUM(C48:C49)&gt;4,"4",SUM(C48:C49))</f>
        <v>4</v>
      </c>
      <c r="D47" s="25">
        <f>C47/B47</f>
        <v>1</v>
      </c>
      <c r="E47" s="37"/>
      <c r="F47" s="24">
        <f t="shared" ref="F47:G47" si="12">IF(SUM(F48:F49)&gt;4,"4",SUM(F48:F49))</f>
        <v>0</v>
      </c>
      <c r="G47" s="24">
        <f t="shared" si="12"/>
        <v>0</v>
      </c>
      <c r="H47" s="27">
        <f>G47/B47</f>
        <v>0</v>
      </c>
      <c r="I47" s="48"/>
    </row>
    <row r="48" ht="72.75" spans="1:9">
      <c r="A48" s="36" t="s">
        <v>69</v>
      </c>
      <c r="B48" s="29">
        <v>2</v>
      </c>
      <c r="C48" s="30">
        <v>2</v>
      </c>
      <c r="D48" s="31">
        <f>IF(C48/B48&gt;1,"100%",C48/B48)</f>
        <v>1</v>
      </c>
      <c r="E48" s="32" t="s">
        <v>70</v>
      </c>
      <c r="F48" s="33"/>
      <c r="G48" s="34"/>
      <c r="H48" s="35">
        <f>IF(G48/B48&gt;1,"100%",G48/B48)</f>
        <v>0</v>
      </c>
      <c r="I48" s="32"/>
    </row>
    <row r="49" ht="48.75" spans="1:9">
      <c r="A49" s="36" t="s">
        <v>71</v>
      </c>
      <c r="B49" s="29">
        <v>2</v>
      </c>
      <c r="C49" s="30">
        <v>2</v>
      </c>
      <c r="D49" s="31">
        <f>IF(C49/B49&gt;1,"100%",C49/B49)</f>
        <v>1</v>
      </c>
      <c r="E49" s="32" t="s">
        <v>72</v>
      </c>
      <c r="F49" s="33"/>
      <c r="G49" s="34"/>
      <c r="H49" s="35">
        <f>IF(G49/B49&gt;1,"100%",G49/B49)</f>
        <v>0</v>
      </c>
      <c r="I49" s="32"/>
    </row>
    <row r="50" ht="16.5" spans="1:9">
      <c r="A50" s="22" t="s">
        <v>73</v>
      </c>
      <c r="B50" s="23">
        <v>4</v>
      </c>
      <c r="C50" s="24">
        <f>IF(SUM(C51:C52)&gt;4,"4",SUM(C51:C52))</f>
        <v>4</v>
      </c>
      <c r="D50" s="25">
        <f>C50/B50</f>
        <v>1</v>
      </c>
      <c r="E50" s="37"/>
      <c r="F50" s="24">
        <f t="shared" ref="F50:G50" si="13">IF(SUM(F51:F52)&gt;4,"4",SUM(F51:F52))</f>
        <v>0</v>
      </c>
      <c r="G50" s="24">
        <f t="shared" si="13"/>
        <v>0</v>
      </c>
      <c r="H50" s="27">
        <f>G50/B50</f>
        <v>0</v>
      </c>
      <c r="I50" s="48"/>
    </row>
    <row r="51" ht="24.75" spans="1:9">
      <c r="A51" s="36" t="s">
        <v>74</v>
      </c>
      <c r="B51" s="29">
        <v>2</v>
      </c>
      <c r="C51" s="30">
        <v>2</v>
      </c>
      <c r="D51" s="31">
        <f>IF(C51/B51&gt;1,"100%",C51/B51)</f>
        <v>1</v>
      </c>
      <c r="E51" s="32" t="s">
        <v>75</v>
      </c>
      <c r="F51" s="33"/>
      <c r="G51" s="34"/>
      <c r="H51" s="35">
        <f>IF(G51/B51&gt;1,"100%",G51/B51)</f>
        <v>0</v>
      </c>
      <c r="I51" s="32"/>
    </row>
    <row r="52" ht="28.5" spans="1:9">
      <c r="A52" s="28" t="s">
        <v>76</v>
      </c>
      <c r="B52" s="29">
        <v>2</v>
      </c>
      <c r="C52" s="30">
        <v>2</v>
      </c>
      <c r="D52" s="31">
        <f>IF(C52/B52&gt;1,"100%",C52/B52)</f>
        <v>1</v>
      </c>
      <c r="E52" s="32" t="s">
        <v>77</v>
      </c>
      <c r="F52" s="33"/>
      <c r="G52" s="34"/>
      <c r="H52" s="35">
        <f>IF(G52/B52&gt;1,"100%",G52/B52)</f>
        <v>0</v>
      </c>
      <c r="I52" s="32"/>
    </row>
    <row r="53" ht="32.25" spans="1:9">
      <c r="A53" s="22" t="s">
        <v>78</v>
      </c>
      <c r="B53" s="23">
        <v>4</v>
      </c>
      <c r="C53" s="24">
        <f>IF(SUM(C54:C55)&gt;4,"4",SUM(C54:C55))</f>
        <v>4</v>
      </c>
      <c r="D53" s="25">
        <f>C53/B53</f>
        <v>1</v>
      </c>
      <c r="E53" s="37"/>
      <c r="F53" s="24">
        <f t="shared" ref="F53:G53" si="14">IF(SUM(F54:F55)&gt;4,"4",SUM(F54:F55))</f>
        <v>0</v>
      </c>
      <c r="G53" s="24">
        <f t="shared" si="14"/>
        <v>0</v>
      </c>
      <c r="H53" s="27">
        <f>G53/B53</f>
        <v>0</v>
      </c>
      <c r="I53" s="48"/>
    </row>
    <row r="54" ht="24.75" spans="1:9">
      <c r="A54" s="36" t="s">
        <v>79</v>
      </c>
      <c r="B54" s="29">
        <v>2</v>
      </c>
      <c r="C54" s="30">
        <v>2</v>
      </c>
      <c r="D54" s="31">
        <f>IF(C54/B54&gt;1,"100%",C54/B54)</f>
        <v>1</v>
      </c>
      <c r="E54" s="32" t="s">
        <v>80</v>
      </c>
      <c r="F54" s="33"/>
      <c r="G54" s="34"/>
      <c r="H54" s="35">
        <f>IF(G54/B54&gt;1,"100%",G54/B54)</f>
        <v>0</v>
      </c>
      <c r="I54" s="32"/>
    </row>
    <row r="55" ht="60.75" spans="1:9">
      <c r="A55" s="36" t="s">
        <v>81</v>
      </c>
      <c r="B55" s="29">
        <v>2</v>
      </c>
      <c r="C55" s="30">
        <v>2</v>
      </c>
      <c r="D55" s="31">
        <f>IF(C55/B55&gt;1,"100%",C55/B55)</f>
        <v>1</v>
      </c>
      <c r="E55" s="32" t="s">
        <v>82</v>
      </c>
      <c r="F55" s="33"/>
      <c r="G55" s="34"/>
      <c r="H55" s="35">
        <f>IF(G55/B55&gt;1,"100%",G55/B55)</f>
        <v>0</v>
      </c>
      <c r="I55" s="32"/>
    </row>
    <row r="56" ht="32.25" spans="1:9">
      <c r="A56" s="41" t="s">
        <v>83</v>
      </c>
      <c r="B56" s="23">
        <v>8</v>
      </c>
      <c r="C56" s="24">
        <f>IF(SUM(C57:C60)&gt;8,"8",SUM(C57:C60))</f>
        <v>8</v>
      </c>
      <c r="D56" s="25">
        <f>C56/B56</f>
        <v>1</v>
      </c>
      <c r="E56" s="37"/>
      <c r="F56" s="24">
        <f t="shared" ref="F56:G56" si="15">IF(SUM(F57:F60)&gt;8,"8",SUM(F57:F60))</f>
        <v>0</v>
      </c>
      <c r="G56" s="24">
        <f t="shared" si="15"/>
        <v>0</v>
      </c>
      <c r="H56" s="27">
        <f>G56/B56</f>
        <v>0</v>
      </c>
      <c r="I56" s="48"/>
    </row>
    <row r="57" ht="48.75" spans="1:9">
      <c r="A57" s="36" t="s">
        <v>84</v>
      </c>
      <c r="B57" s="29">
        <v>2</v>
      </c>
      <c r="C57" s="30">
        <v>2</v>
      </c>
      <c r="D57" s="31">
        <f>IF(C57/B57&gt;1,"100%",C57/B57)</f>
        <v>1</v>
      </c>
      <c r="E57" s="32" t="s">
        <v>85</v>
      </c>
      <c r="F57" s="33"/>
      <c r="G57" s="34"/>
      <c r="H57" s="35">
        <f>IF(G57/B57&gt;1,"100%",G57/B57)</f>
        <v>0</v>
      </c>
      <c r="I57" s="32"/>
    </row>
    <row r="58" ht="48.75" spans="1:9">
      <c r="A58" s="36" t="s">
        <v>86</v>
      </c>
      <c r="B58" s="29">
        <v>2</v>
      </c>
      <c r="C58" s="30">
        <v>2</v>
      </c>
      <c r="D58" s="31">
        <f t="shared" ref="D58:D60" si="16">IF(C58/B58&gt;1,"100%",C58/B58)</f>
        <v>1</v>
      </c>
      <c r="E58" s="32" t="s">
        <v>87</v>
      </c>
      <c r="F58" s="33"/>
      <c r="G58" s="34"/>
      <c r="H58" s="35">
        <f t="shared" ref="H58:H60" si="17">IF(G58/B58&gt;1,"100%",G58/B58)</f>
        <v>0</v>
      </c>
      <c r="I58" s="32"/>
    </row>
    <row r="59" ht="36.75" spans="1:9">
      <c r="A59" s="36" t="s">
        <v>88</v>
      </c>
      <c r="B59" s="29">
        <v>2</v>
      </c>
      <c r="C59" s="30">
        <v>2</v>
      </c>
      <c r="D59" s="31">
        <f t="shared" si="16"/>
        <v>1</v>
      </c>
      <c r="E59" s="32" t="s">
        <v>89</v>
      </c>
      <c r="F59" s="33"/>
      <c r="G59" s="34"/>
      <c r="H59" s="35">
        <f t="shared" si="17"/>
        <v>0</v>
      </c>
      <c r="I59" s="32"/>
    </row>
    <row r="60" ht="60.75" spans="1:9">
      <c r="A60" s="36" t="s">
        <v>90</v>
      </c>
      <c r="B60" s="29">
        <v>2</v>
      </c>
      <c r="C60" s="30">
        <v>2</v>
      </c>
      <c r="D60" s="31">
        <f t="shared" si="16"/>
        <v>1</v>
      </c>
      <c r="E60" s="32" t="s">
        <v>91</v>
      </c>
      <c r="F60" s="33"/>
      <c r="G60" s="34"/>
      <c r="H60" s="35">
        <f t="shared" si="17"/>
        <v>0</v>
      </c>
      <c r="I60" s="32"/>
    </row>
    <row r="61" ht="32.25" spans="1:9">
      <c r="A61" s="22" t="s">
        <v>92</v>
      </c>
      <c r="B61" s="23">
        <v>4</v>
      </c>
      <c r="C61" s="24">
        <f>IF(SUM(C62:C63)&gt;4,"4",SUM(C62:C63))</f>
        <v>4</v>
      </c>
      <c r="D61" s="25">
        <f>C61/B61</f>
        <v>1</v>
      </c>
      <c r="E61" s="37"/>
      <c r="F61" s="24">
        <f t="shared" ref="F61:G61" si="18">IF(SUM(F62:F63)&gt;4,"4",SUM(F62:F63))</f>
        <v>0</v>
      </c>
      <c r="G61" s="24">
        <f t="shared" si="18"/>
        <v>0</v>
      </c>
      <c r="H61" s="27">
        <f>G61/B61</f>
        <v>0</v>
      </c>
      <c r="I61" s="44"/>
    </row>
    <row r="62" ht="36.75" spans="1:9">
      <c r="A62" s="36" t="s">
        <v>93</v>
      </c>
      <c r="B62" s="29">
        <v>2</v>
      </c>
      <c r="C62" s="30">
        <v>2</v>
      </c>
      <c r="D62" s="31">
        <f>IF(C62/B62&gt;1,"100%",C62/B62)</f>
        <v>1</v>
      </c>
      <c r="E62" s="32" t="s">
        <v>94</v>
      </c>
      <c r="F62" s="33"/>
      <c r="G62" s="34"/>
      <c r="H62" s="35">
        <f>IF(G62/B62&gt;1,"100",G62/B62)</f>
        <v>0</v>
      </c>
      <c r="I62" s="32"/>
    </row>
    <row r="63" ht="24.75" spans="1:9">
      <c r="A63" s="36" t="s">
        <v>95</v>
      </c>
      <c r="B63" s="29">
        <v>2</v>
      </c>
      <c r="C63" s="30">
        <v>2</v>
      </c>
      <c r="D63" s="31">
        <f>IF(C63/B63&gt;1,"100%",C63/B63)</f>
        <v>1</v>
      </c>
      <c r="E63" s="32" t="s">
        <v>96</v>
      </c>
      <c r="F63" s="33"/>
      <c r="G63" s="34"/>
      <c r="H63" s="35">
        <f>IF(G63/B63&gt;1,"100",G63/B63)</f>
        <v>0</v>
      </c>
      <c r="I63" s="32"/>
    </row>
    <row r="64" ht="16.5" spans="1:9">
      <c r="A64" s="42" t="s">
        <v>97</v>
      </c>
      <c r="B64" s="23">
        <v>4</v>
      </c>
      <c r="C64" s="24">
        <f>IF(SUM(C65:C66)&gt;4,"4",SUM(C65:C66))</f>
        <v>4</v>
      </c>
      <c r="D64" s="25">
        <f>C64/B64</f>
        <v>1</v>
      </c>
      <c r="E64" s="37"/>
      <c r="F64" s="24">
        <f t="shared" ref="F64:G64" si="19">IF(SUM(F65:F66)&gt;4,"4",SUM(F65:F66))</f>
        <v>0</v>
      </c>
      <c r="G64" s="24">
        <f t="shared" si="19"/>
        <v>0</v>
      </c>
      <c r="H64" s="27">
        <f>G64/B64</f>
        <v>0</v>
      </c>
      <c r="I64" s="44"/>
    </row>
    <row r="65" ht="48.75" spans="1:9">
      <c r="A65" s="49" t="s">
        <v>98</v>
      </c>
      <c r="B65" s="29">
        <v>2</v>
      </c>
      <c r="C65" s="30">
        <v>2</v>
      </c>
      <c r="D65" s="31">
        <f>IF(C65/B65&gt;1,"100%",C65/B65)</f>
        <v>1</v>
      </c>
      <c r="E65" s="32" t="s">
        <v>99</v>
      </c>
      <c r="F65" s="33"/>
      <c r="G65" s="34"/>
      <c r="H65" s="35">
        <f>IF(G65/B65&gt;1,"100%",G65/B65)</f>
        <v>0</v>
      </c>
      <c r="I65" s="32"/>
    </row>
    <row r="66" ht="72.75" spans="1:9">
      <c r="A66" s="50" t="s">
        <v>100</v>
      </c>
      <c r="B66" s="29">
        <v>2</v>
      </c>
      <c r="C66" s="30">
        <v>2</v>
      </c>
      <c r="D66" s="31">
        <f>IF(C66/B66&gt;1,"100%",C66/B66)</f>
        <v>1</v>
      </c>
      <c r="E66" s="32" t="s">
        <v>101</v>
      </c>
      <c r="F66" s="33"/>
      <c r="G66" s="34"/>
      <c r="H66" s="35">
        <f>IF(G66/B66&gt;1,"100%",G66/B66)</f>
        <v>0</v>
      </c>
      <c r="I66" s="32"/>
    </row>
    <row r="67" ht="32.25" spans="1:9">
      <c r="A67" s="51" t="s">
        <v>102</v>
      </c>
      <c r="B67" s="18">
        <v>16</v>
      </c>
      <c r="C67" s="19">
        <f>ROUND(C68+C73+C76,0)</f>
        <v>12</v>
      </c>
      <c r="D67" s="20">
        <f>C67/$B$67</f>
        <v>0.75</v>
      </c>
      <c r="E67" s="39"/>
      <c r="F67" s="19">
        <f t="shared" ref="F67:G67" si="20">ROUND(F68+F73+F76,0)</f>
        <v>0</v>
      </c>
      <c r="G67" s="19">
        <f t="shared" si="20"/>
        <v>0</v>
      </c>
      <c r="H67" s="20">
        <f>G67/$B$67</f>
        <v>0</v>
      </c>
      <c r="I67" s="43"/>
    </row>
    <row r="68" ht="32.25" spans="1:9">
      <c r="A68" s="42" t="s">
        <v>103</v>
      </c>
      <c r="B68" s="23">
        <v>8</v>
      </c>
      <c r="C68" s="24">
        <f>IF(SUM(C69:C72)&gt;8,"8",SUM(C69:C72))</f>
        <v>8</v>
      </c>
      <c r="D68" s="25">
        <f>C68/B68</f>
        <v>1</v>
      </c>
      <c r="E68" s="37"/>
      <c r="F68" s="24">
        <f t="shared" ref="F68:G68" si="21">IF(SUM(F69:F72)&gt;8,"8",SUM(F69:F72))</f>
        <v>0</v>
      </c>
      <c r="G68" s="24">
        <f t="shared" si="21"/>
        <v>0</v>
      </c>
      <c r="H68" s="27">
        <f>G68/B68</f>
        <v>0</v>
      </c>
      <c r="I68" s="44"/>
    </row>
    <row r="69" ht="48.75" spans="1:9">
      <c r="A69" s="52" t="s">
        <v>104</v>
      </c>
      <c r="B69" s="29">
        <v>2</v>
      </c>
      <c r="C69" s="30">
        <v>2</v>
      </c>
      <c r="D69" s="31">
        <f>IF(C69/B69&gt;1,"100%",C69/B69)</f>
        <v>1</v>
      </c>
      <c r="E69" s="32" t="s">
        <v>105</v>
      </c>
      <c r="F69" s="33"/>
      <c r="G69" s="34"/>
      <c r="H69" s="35">
        <f>IF(G69/B69&gt;1,"100%",G69/B69)</f>
        <v>0</v>
      </c>
      <c r="I69" s="32"/>
    </row>
    <row r="70" ht="16.5" spans="1:9">
      <c r="A70" s="52" t="s">
        <v>106</v>
      </c>
      <c r="B70" s="29">
        <v>2</v>
      </c>
      <c r="C70" s="30">
        <v>2</v>
      </c>
      <c r="D70" s="31">
        <f t="shared" ref="D70:D72" si="22">IF(C70/B70&gt;1,"100%",C70/B70)</f>
        <v>1</v>
      </c>
      <c r="E70" s="32" t="s">
        <v>107</v>
      </c>
      <c r="F70" s="33"/>
      <c r="G70" s="34"/>
      <c r="H70" s="35">
        <f t="shared" ref="H70:H72" si="23">IF(G70/B70&gt;1,"100%",G70/B70)</f>
        <v>0</v>
      </c>
      <c r="I70" s="32"/>
    </row>
    <row r="71" ht="36.75" spans="1:9">
      <c r="A71" s="52" t="s">
        <v>108</v>
      </c>
      <c r="B71" s="29">
        <v>2</v>
      </c>
      <c r="C71" s="30">
        <v>2</v>
      </c>
      <c r="D71" s="31">
        <f t="shared" si="22"/>
        <v>1</v>
      </c>
      <c r="E71" s="32" t="s">
        <v>109</v>
      </c>
      <c r="F71" s="33"/>
      <c r="G71" s="34"/>
      <c r="H71" s="35">
        <f t="shared" si="23"/>
        <v>0</v>
      </c>
      <c r="I71" s="32"/>
    </row>
    <row r="72" ht="48.75" spans="1:9">
      <c r="A72" s="52" t="s">
        <v>110</v>
      </c>
      <c r="B72" s="29">
        <v>2</v>
      </c>
      <c r="C72" s="30">
        <v>2</v>
      </c>
      <c r="D72" s="31">
        <f t="shared" si="22"/>
        <v>1</v>
      </c>
      <c r="E72" s="32"/>
      <c r="F72" s="33"/>
      <c r="G72" s="34"/>
      <c r="H72" s="35">
        <f t="shared" si="23"/>
        <v>0</v>
      </c>
      <c r="I72" s="32"/>
    </row>
    <row r="73" ht="32.25" spans="1:9">
      <c r="A73" s="42" t="s">
        <v>111</v>
      </c>
      <c r="B73" s="23">
        <v>4</v>
      </c>
      <c r="C73" s="24">
        <f>IF(SUM(C74:C75)&gt;4,"4",SUM(C74:C75))</f>
        <v>2</v>
      </c>
      <c r="D73" s="25">
        <f>C73/B73</f>
        <v>0.5</v>
      </c>
      <c r="E73" s="37"/>
      <c r="F73" s="24">
        <f t="shared" ref="F73:G73" si="24">IF(SUM(F74:F75)&gt;4,"4",SUM(F74:F75))</f>
        <v>0</v>
      </c>
      <c r="G73" s="24">
        <f t="shared" si="24"/>
        <v>0</v>
      </c>
      <c r="H73" s="27">
        <f>G73/B73</f>
        <v>0</v>
      </c>
      <c r="I73" s="44"/>
    </row>
    <row r="74" ht="24.75" spans="1:9">
      <c r="A74" s="52" t="s">
        <v>112</v>
      </c>
      <c r="B74" s="29">
        <v>2</v>
      </c>
      <c r="C74" s="30">
        <v>2</v>
      </c>
      <c r="D74" s="31">
        <f>IF(C74/B74&gt;1,"100%",C74/B74)</f>
        <v>1</v>
      </c>
      <c r="E74" s="32" t="s">
        <v>113</v>
      </c>
      <c r="F74" s="33"/>
      <c r="G74" s="34"/>
      <c r="H74" s="35">
        <f>IF(G74/B74&gt;1,"100%",G74/B74)</f>
        <v>0</v>
      </c>
      <c r="I74" s="32"/>
    </row>
    <row r="75" ht="24.75" spans="1:9">
      <c r="A75" s="52" t="s">
        <v>114</v>
      </c>
      <c r="B75" s="29">
        <v>2</v>
      </c>
      <c r="C75" s="30">
        <v>0</v>
      </c>
      <c r="D75" s="31">
        <f>IF(C75/B75&gt;1,"100%",C75/B75)</f>
        <v>0</v>
      </c>
      <c r="E75" s="32"/>
      <c r="F75" s="33"/>
      <c r="G75" s="34"/>
      <c r="H75" s="35">
        <f>IF(G75/B75&gt;1,"100%",G75/B75)</f>
        <v>0</v>
      </c>
      <c r="I75" s="32"/>
    </row>
    <row r="76" ht="16.5" spans="1:9">
      <c r="A76" s="42" t="s">
        <v>115</v>
      </c>
      <c r="B76" s="23">
        <v>4</v>
      </c>
      <c r="C76" s="24">
        <f>IF(SUM(C77:C78)&gt;4,"4",SUM(C77:C78))</f>
        <v>2</v>
      </c>
      <c r="D76" s="25">
        <f>C76/B76</f>
        <v>0.5</v>
      </c>
      <c r="E76" s="37"/>
      <c r="F76" s="24">
        <f t="shared" ref="F76:G76" si="25">IF(SUM(F77:F78)&gt;4,"4",SUM(F77:F78))</f>
        <v>0</v>
      </c>
      <c r="G76" s="24">
        <f t="shared" si="25"/>
        <v>0</v>
      </c>
      <c r="H76" s="27">
        <f>G76/B76</f>
        <v>0</v>
      </c>
      <c r="I76" s="44"/>
    </row>
    <row r="77" ht="24.75" spans="1:9">
      <c r="A77" s="52" t="s">
        <v>116</v>
      </c>
      <c r="B77" s="29">
        <v>2</v>
      </c>
      <c r="C77" s="30">
        <v>2</v>
      </c>
      <c r="D77" s="31">
        <f>IF(C77/B77&gt;1,"100%",C77/B77)</f>
        <v>1</v>
      </c>
      <c r="E77" s="32" t="s">
        <v>117</v>
      </c>
      <c r="F77" s="33"/>
      <c r="G77" s="34"/>
      <c r="H77" s="35">
        <f>IF(G77/B77&gt;1,"100%",G77/B77)</f>
        <v>0</v>
      </c>
      <c r="I77" s="32"/>
    </row>
    <row r="78" ht="24.75" spans="1:9">
      <c r="A78" s="49" t="s">
        <v>118</v>
      </c>
      <c r="B78" s="29">
        <v>2</v>
      </c>
      <c r="C78" s="30">
        <v>0</v>
      </c>
      <c r="D78" s="31">
        <f>IF(C78/B78&gt;1,"100%",C78/B78)</f>
        <v>0</v>
      </c>
      <c r="E78" s="32"/>
      <c r="F78" s="33"/>
      <c r="G78" s="34"/>
      <c r="H78" s="35">
        <f>IF(G78/B78&gt;1,"100%",G78/B78)</f>
        <v>0</v>
      </c>
      <c r="I78" s="32"/>
    </row>
    <row r="79" ht="16.5" spans="1:9">
      <c r="A79" s="53" t="s">
        <v>119</v>
      </c>
      <c r="B79" s="54">
        <v>88</v>
      </c>
      <c r="C79" s="55">
        <f>ROUND(C67+C31+C17,0)</f>
        <v>84</v>
      </c>
      <c r="D79" s="56"/>
      <c r="E79" s="56"/>
      <c r="F79" s="55">
        <f t="shared" ref="F79:G79" si="26">ROUND(F67+F31+F17,0)</f>
        <v>0</v>
      </c>
      <c r="G79" s="55">
        <f t="shared" si="26"/>
        <v>0</v>
      </c>
      <c r="H79" s="57"/>
      <c r="I79" s="67"/>
    </row>
    <row r="80" ht="16.5" spans="1:9">
      <c r="A80" s="53" t="s">
        <v>120</v>
      </c>
      <c r="B80" s="54">
        <v>100</v>
      </c>
      <c r="C80" s="58">
        <f>C79/$B$79</f>
        <v>0.954545454545455</v>
      </c>
      <c r="D80" s="59"/>
      <c r="E80" s="59"/>
      <c r="F80" s="58">
        <f t="shared" ref="F80:G80" si="27">F79/$B$79</f>
        <v>0</v>
      </c>
      <c r="G80" s="58">
        <f t="shared" si="27"/>
        <v>0</v>
      </c>
      <c r="H80" s="60"/>
      <c r="I80" s="67"/>
    </row>
    <row r="81" ht="16.5" spans="1:9">
      <c r="A81" s="53" t="s">
        <v>121</v>
      </c>
      <c r="B81" s="6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57"/>
      <c r="F81" s="64"/>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68"/>
    </row>
    <row r="82" spans="1:13">
      <c r="A82" s="1"/>
      <c r="B82" s="1"/>
      <c r="C82" s="1"/>
      <c r="D82" s="1"/>
      <c r="E82" s="1"/>
      <c r="F82" s="1"/>
      <c r="G82" s="1"/>
      <c r="H82" s="1"/>
      <c r="I82" s="1"/>
      <c r="J82" s="1"/>
      <c r="K82" s="1"/>
      <c r="L82" s="1"/>
      <c r="M82" s="1"/>
    </row>
    <row r="83" ht="43.65" customHeight="1" spans="1:13">
      <c r="A83" s="65" t="s">
        <v>122</v>
      </c>
      <c r="B83" s="65"/>
      <c r="C83" s="1"/>
      <c r="D83" s="1"/>
      <c r="E83" s="1"/>
      <c r="F83" s="1"/>
      <c r="G83" s="1"/>
      <c r="H83" s="65" t="s">
        <v>123</v>
      </c>
      <c r="I83" s="65"/>
      <c r="J83" s="1"/>
      <c r="K83" s="1"/>
      <c r="L83" s="1"/>
      <c r="M83" s="1"/>
    </row>
    <row r="84" ht="16.5" spans="1:13">
      <c r="A84" s="1"/>
      <c r="B84" s="66"/>
      <c r="C84" s="66"/>
      <c r="D84" s="1"/>
      <c r="E84" s="1"/>
      <c r="F84" s="1"/>
      <c r="G84" s="1"/>
      <c r="H84" s="1"/>
      <c r="I84" s="1"/>
      <c r="J84" s="1"/>
      <c r="K84" s="1"/>
      <c r="L84" s="1"/>
      <c r="M84" s="1"/>
    </row>
    <row r="85" spans="1:13">
      <c r="A85" s="1"/>
      <c r="B85" s="1"/>
      <c r="C85" s="1"/>
      <c r="D85" s="1"/>
      <c r="E85" s="1"/>
      <c r="F85" s="1"/>
      <c r="G85" s="1"/>
      <c r="H85" s="1"/>
      <c r="I85" s="1"/>
      <c r="J85" s="1"/>
      <c r="K85" s="1"/>
      <c r="L85" s="1"/>
      <c r="M85" s="1"/>
    </row>
    <row r="86" spans="1:13">
      <c r="A86" s="1" t="s">
        <v>124</v>
      </c>
      <c r="B86" s="1"/>
      <c r="C86" s="1"/>
      <c r="D86" s="1"/>
      <c r="E86" s="1"/>
      <c r="F86" s="1"/>
      <c r="G86" s="1"/>
      <c r="H86" s="1"/>
      <c r="I86" s="1" t="s">
        <v>125</v>
      </c>
      <c r="J86" s="1"/>
      <c r="K86" s="1"/>
      <c r="L86" s="1"/>
      <c r="M86" s="1"/>
    </row>
    <row r="87" spans="1:13">
      <c r="A87" s="1"/>
      <c r="B87" s="1"/>
      <c r="C87" s="1"/>
      <c r="D87" s="1"/>
      <c r="E87" s="1"/>
      <c r="F87" s="1"/>
      <c r="G87" s="1"/>
      <c r="H87" s="1"/>
      <c r="I87" s="1"/>
      <c r="J87" s="1"/>
      <c r="K87" s="1"/>
      <c r="L87" s="1"/>
      <c r="M87" s="1"/>
    </row>
    <row r="88" spans="1:13">
      <c r="A88" s="1"/>
      <c r="B88" s="1"/>
      <c r="C88" s="1"/>
      <c r="D88" s="1"/>
      <c r="E88" s="1"/>
      <c r="F88" s="1"/>
      <c r="G88" s="1"/>
      <c r="H88" s="1"/>
      <c r="I88" s="1"/>
      <c r="J88" s="1"/>
      <c r="K88" s="1"/>
      <c r="L88" s="1"/>
      <c r="M88" s="1"/>
    </row>
    <row r="89" spans="1:13">
      <c r="A89" s="1"/>
      <c r="B89" s="1"/>
      <c r="C89" s="1"/>
      <c r="D89" s="1"/>
      <c r="E89" s="1"/>
      <c r="F89" s="1"/>
      <c r="G89" s="1"/>
      <c r="H89" s="1"/>
      <c r="I89" s="1"/>
      <c r="J89" s="1"/>
      <c r="K89" s="1"/>
      <c r="L89" s="1"/>
      <c r="M89" s="1"/>
    </row>
    <row r="90" spans="1:13">
      <c r="A90" s="1"/>
      <c r="B90" s="1"/>
      <c r="C90" s="1"/>
      <c r="D90" s="1"/>
      <c r="E90" s="1"/>
      <c r="F90" s="1"/>
      <c r="G90" s="1"/>
      <c r="H90" s="1"/>
      <c r="I90" s="1"/>
      <c r="J90" s="1"/>
      <c r="K90" s="1"/>
      <c r="L90" s="1"/>
      <c r="M90" s="1"/>
    </row>
    <row r="91" spans="1:13">
      <c r="A91" s="1"/>
      <c r="B91" s="1"/>
      <c r="C91" s="1"/>
      <c r="D91" s="1"/>
      <c r="E91" s="1"/>
      <c r="F91" s="1"/>
      <c r="G91" s="1"/>
      <c r="H91" s="1"/>
      <c r="I91" s="1"/>
      <c r="J91" s="1"/>
      <c r="K91" s="1"/>
      <c r="L91" s="1"/>
      <c r="M91" s="1"/>
    </row>
    <row r="92" spans="1:13">
      <c r="A92" s="1"/>
      <c r="B92" s="1"/>
      <c r="C92" s="1"/>
      <c r="D92" s="1"/>
      <c r="E92" s="1"/>
      <c r="F92" s="1"/>
      <c r="G92" s="1"/>
      <c r="H92" s="1"/>
      <c r="I92" s="1"/>
      <c r="J92" s="1"/>
      <c r="K92" s="1"/>
      <c r="L92" s="1"/>
      <c r="M92" s="1"/>
    </row>
    <row r="93" spans="1:13">
      <c r="A93" s="1"/>
      <c r="B93" s="1"/>
      <c r="C93" s="1"/>
      <c r="D93" s="1"/>
      <c r="E93" s="1"/>
      <c r="F93" s="1"/>
      <c r="G93" s="1"/>
      <c r="H93" s="1"/>
      <c r="I93" s="1"/>
      <c r="J93" s="1"/>
      <c r="K93" s="1"/>
      <c r="L93" s="1"/>
      <c r="M93" s="1"/>
    </row>
    <row r="94" spans="1:13">
      <c r="A94" s="1"/>
      <c r="B94" s="1"/>
      <c r="C94" s="1"/>
      <c r="D94" s="1"/>
      <c r="E94" s="1"/>
      <c r="F94" s="1"/>
      <c r="G94" s="1"/>
      <c r="H94" s="1"/>
      <c r="I94" s="1"/>
      <c r="J94" s="1"/>
      <c r="K94" s="1"/>
      <c r="L94" s="1"/>
      <c r="M94" s="1"/>
    </row>
    <row r="95" spans="1:13">
      <c r="A95" s="1"/>
      <c r="B95" s="1"/>
      <c r="C95" s="1"/>
      <c r="D95" s="1"/>
      <c r="E95" s="1"/>
      <c r="F95" s="1"/>
      <c r="G95" s="1"/>
      <c r="H95" s="1"/>
      <c r="I95" s="1"/>
      <c r="J95" s="1"/>
      <c r="K95" s="1"/>
      <c r="L95" s="1"/>
      <c r="M95" s="1"/>
    </row>
    <row r="96" spans="1:13">
      <c r="A96" s="1"/>
      <c r="B96" s="1"/>
      <c r="C96" s="1"/>
      <c r="D96" s="1"/>
      <c r="E96" s="1"/>
      <c r="F96" s="1"/>
      <c r="G96" s="1"/>
      <c r="H96" s="1"/>
      <c r="I96" s="1"/>
      <c r="J96" s="1"/>
      <c r="K96" s="1"/>
      <c r="L96" s="1"/>
      <c r="M96" s="1"/>
    </row>
    <row r="97" spans="1:13">
      <c r="A97" s="1"/>
      <c r="B97" s="1"/>
      <c r="C97" s="1"/>
      <c r="D97" s="1"/>
      <c r="E97" s="1"/>
      <c r="F97" s="1"/>
      <c r="G97" s="1"/>
      <c r="H97" s="1"/>
      <c r="I97" s="1"/>
      <c r="J97" s="1"/>
      <c r="K97" s="1"/>
      <c r="L97" s="1"/>
      <c r="M97" s="1"/>
    </row>
    <row r="98" spans="1:13">
      <c r="A98" s="1"/>
      <c r="B98" s="1"/>
      <c r="C98" s="1"/>
      <c r="D98" s="1"/>
      <c r="E98" s="1"/>
      <c r="F98" s="1"/>
      <c r="G98" s="1"/>
      <c r="H98" s="1"/>
      <c r="I98" s="1"/>
      <c r="J98" s="1"/>
      <c r="K98" s="1"/>
      <c r="L98" s="1"/>
      <c r="M98" s="1"/>
    </row>
  </sheetData>
  <sheetProtection password="C69F" sheet="1" objects="1" scenarios="1"/>
  <mergeCells count="12">
    <mergeCell ref="A5:I5"/>
    <mergeCell ref="B12:I12"/>
    <mergeCell ref="C15:E15"/>
    <mergeCell ref="F15:I15"/>
    <mergeCell ref="C81:D81"/>
    <mergeCell ref="G81:H81"/>
    <mergeCell ref="A83:B83"/>
    <mergeCell ref="H83:I83"/>
    <mergeCell ref="A15:A16"/>
    <mergeCell ref="B15:B16"/>
    <mergeCell ref="A1:B3"/>
    <mergeCell ref="E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5"/>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thao</cp:lastModifiedBy>
  <dcterms:created xsi:type="dcterms:W3CDTF">2018-07-06T09:47:00Z</dcterms:created>
  <dcterms:modified xsi:type="dcterms:W3CDTF">2022-04-26T16:50:08Z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F8FA3EF530304D788B7EC762302C67E1</vt:lpwstr>
  </property>
  <property fmtid="{D5CDD505-2E9C-101B-9397-08002B2CF9AE}" pid="3" name="KSOProductBuildVer">
    <vt:lpwstr>1033-11.2.0.11074</vt:lpwstr>
  </property>
</Properties>
</file>